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vsn1\Desktop\MGMT662\Project\"/>
    </mc:Choice>
  </mc:AlternateContent>
  <xr:revisionPtr revIDLastSave="0" documentId="13_ncr:1_{2F3BC4B1-10A9-4DBC-B8FA-DE7D088CCA92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Bill of Materials" sheetId="5" r:id="rId1"/>
    <sheet name="Regression on Product Efficienc" sheetId="11" r:id="rId2"/>
    <sheet name="Product" sheetId="4" r:id="rId3"/>
    <sheet name="Answer Report 1" sheetId="6" r:id="rId4"/>
    <sheet name="Sensitivity Report 1" sheetId="7" r:id="rId5"/>
    <sheet name="Limits Report 1" sheetId="8" r:id="rId6"/>
    <sheet name="Regression_workorderrouting" sheetId="12" r:id="rId7"/>
    <sheet name="Work_order_routing" sheetId="1" r:id="rId8"/>
    <sheet name="Work_order" sheetId="3" r:id="rId9"/>
  </sheets>
  <definedNames>
    <definedName name="_xlnm._FilterDatabase" localSheetId="6" hidden="1">Regression_workorderrouting!$A$1:$R$111</definedName>
    <definedName name="_xlnm._FilterDatabase" localSheetId="7" hidden="1">Work_order_routing!$A$1:$R$111</definedName>
    <definedName name="solver_adj" localSheetId="6" hidden="1">Regression_workorderrouting!$P$2:$P$110</definedName>
    <definedName name="solver_adj" localSheetId="7" hidden="1">Work_order_routing!$P$2:$P$110</definedName>
    <definedName name="solver_cvg" localSheetId="6" hidden="1">0.0001</definedName>
    <definedName name="solver_cvg" localSheetId="7" hidden="1">0.0001</definedName>
    <definedName name="solver_drv" localSheetId="6" hidden="1">1</definedName>
    <definedName name="solver_drv" localSheetId="7" hidden="1">1</definedName>
    <definedName name="solver_eng" localSheetId="6" hidden="1">2</definedName>
    <definedName name="solver_eng" localSheetId="7" hidden="1">2</definedName>
    <definedName name="solver_est" localSheetId="6" hidden="1">1</definedName>
    <definedName name="solver_est" localSheetId="7" hidden="1">1</definedName>
    <definedName name="solver_itr" localSheetId="6" hidden="1">2147483647</definedName>
    <definedName name="solver_itr" localSheetId="7" hidden="1">2147483647</definedName>
    <definedName name="solver_lhs1" localSheetId="6" hidden="1">Regression_workorderrouting!$P$2:$P$110</definedName>
    <definedName name="solver_lhs1" localSheetId="7" hidden="1">Work_order_routing!$P$2:$P$110</definedName>
    <definedName name="solver_lhs2" localSheetId="6" hidden="1">Regression_workorderrouting!$P$2:$P$110</definedName>
    <definedName name="solver_lhs2" localSheetId="7" hidden="1">Work_order_routing!$P$2:$P$110</definedName>
    <definedName name="solver_mip" localSheetId="6" hidden="1">2147483647</definedName>
    <definedName name="solver_mip" localSheetId="7" hidden="1">2147483647</definedName>
    <definedName name="solver_mni" localSheetId="6" hidden="1">30</definedName>
    <definedName name="solver_mni" localSheetId="7" hidden="1">30</definedName>
    <definedName name="solver_mrt" localSheetId="6" hidden="1">0.075</definedName>
    <definedName name="solver_mrt" localSheetId="7" hidden="1">0.075</definedName>
    <definedName name="solver_msl" localSheetId="6" hidden="1">2</definedName>
    <definedName name="solver_msl" localSheetId="7" hidden="1">2</definedName>
    <definedName name="solver_neg" localSheetId="6" hidden="1">1</definedName>
    <definedName name="solver_neg" localSheetId="7" hidden="1">1</definedName>
    <definedName name="solver_nod" localSheetId="6" hidden="1">2147483647</definedName>
    <definedName name="solver_nod" localSheetId="7" hidden="1">2147483647</definedName>
    <definedName name="solver_num" localSheetId="6" hidden="1">2</definedName>
    <definedName name="solver_num" localSheetId="7" hidden="1">2</definedName>
    <definedName name="solver_nwt" localSheetId="6" hidden="1">1</definedName>
    <definedName name="solver_nwt" localSheetId="7" hidden="1">1</definedName>
    <definedName name="solver_opt" localSheetId="6" hidden="1">Regression_workorderrouting!$Q$111</definedName>
    <definedName name="solver_opt" localSheetId="7" hidden="1">Work_order_routing!$Q$111</definedName>
    <definedName name="solver_pre" localSheetId="6" hidden="1">0.000001</definedName>
    <definedName name="solver_pre" localSheetId="7" hidden="1">0.000001</definedName>
    <definedName name="solver_rbv" localSheetId="6" hidden="1">1</definedName>
    <definedName name="solver_rbv" localSheetId="7" hidden="1">1</definedName>
    <definedName name="solver_rel1" localSheetId="6" hidden="1">1</definedName>
    <definedName name="solver_rel1" localSheetId="7" hidden="1">1</definedName>
    <definedName name="solver_rel2" localSheetId="6" hidden="1">3</definedName>
    <definedName name="solver_rel2" localSheetId="7" hidden="1">3</definedName>
    <definedName name="solver_rhs1" localSheetId="6" hidden="1">Regression_workorderrouting!$J$2:$J$110</definedName>
    <definedName name="solver_rhs1" localSheetId="7" hidden="1">Work_order_routing!$I$2:$I$110</definedName>
    <definedName name="solver_rhs2" localSheetId="6" hidden="1">Regression_workorderrouting!$L$2:$L$110</definedName>
    <definedName name="solver_rhs2" localSheetId="7" hidden="1">Work_order_routing!$O$2:$O$110</definedName>
    <definedName name="solver_rlx" localSheetId="6" hidden="1">2</definedName>
    <definedName name="solver_rlx" localSheetId="7" hidden="1">2</definedName>
    <definedName name="solver_rsd" localSheetId="6" hidden="1">0</definedName>
    <definedName name="solver_rsd" localSheetId="7" hidden="1">0</definedName>
    <definedName name="solver_scl" localSheetId="6" hidden="1">1</definedName>
    <definedName name="solver_scl" localSheetId="7" hidden="1">1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6" hidden="1">100</definedName>
    <definedName name="solver_ssz" localSheetId="7" hidden="1">100</definedName>
    <definedName name="solver_tim" localSheetId="6" hidden="1">2147483647</definedName>
    <definedName name="solver_tim" localSheetId="7" hidden="1">2147483647</definedName>
    <definedName name="solver_tol" localSheetId="6" hidden="1">0.01</definedName>
    <definedName name="solver_tol" localSheetId="7" hidden="1">0.01</definedName>
    <definedName name="solver_typ" localSheetId="6" hidden="1">2</definedName>
    <definedName name="solver_typ" localSheetId="7" hidden="1">2</definedName>
    <definedName name="solver_val" localSheetId="6" hidden="1">0</definedName>
    <definedName name="solver_val" localSheetId="7" hidden="1">0</definedName>
    <definedName name="solver_ver" localSheetId="6" hidden="1">3</definedName>
    <definedName name="solver_ver" localSheetId="7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0" i="12" l="1"/>
  <c r="O110" i="12"/>
  <c r="N110" i="12"/>
  <c r="L109" i="12"/>
  <c r="O109" i="12"/>
  <c r="N109" i="12"/>
  <c r="L108" i="12"/>
  <c r="O108" i="12"/>
  <c r="N108" i="12"/>
  <c r="L107" i="12"/>
  <c r="O107" i="12"/>
  <c r="N107" i="12"/>
  <c r="L106" i="12"/>
  <c r="O106" i="12"/>
  <c r="N106" i="12"/>
  <c r="L105" i="12"/>
  <c r="O105" i="12"/>
  <c r="N105" i="12"/>
  <c r="L104" i="12"/>
  <c r="O104" i="12"/>
  <c r="N104" i="12"/>
  <c r="L103" i="12"/>
  <c r="O103" i="12"/>
  <c r="N103" i="12"/>
  <c r="L102" i="12"/>
  <c r="O102" i="12"/>
  <c r="N102" i="12"/>
  <c r="L101" i="12"/>
  <c r="O101" i="12"/>
  <c r="N101" i="12"/>
  <c r="L100" i="12"/>
  <c r="O100" i="12"/>
  <c r="N100" i="12"/>
  <c r="L99" i="12"/>
  <c r="O99" i="12"/>
  <c r="N99" i="12"/>
  <c r="L98" i="12"/>
  <c r="O98" i="12"/>
  <c r="N98" i="12"/>
  <c r="L97" i="12"/>
  <c r="O97" i="12"/>
  <c r="N97" i="12"/>
  <c r="L96" i="12"/>
  <c r="O96" i="12"/>
  <c r="N96" i="12"/>
  <c r="L95" i="12"/>
  <c r="O95" i="12"/>
  <c r="N95" i="12"/>
  <c r="L94" i="12"/>
  <c r="O94" i="12"/>
  <c r="N94" i="12"/>
  <c r="L93" i="12"/>
  <c r="O93" i="12"/>
  <c r="N93" i="12"/>
  <c r="L92" i="12"/>
  <c r="O92" i="12"/>
  <c r="N92" i="12"/>
  <c r="L91" i="12"/>
  <c r="O91" i="12"/>
  <c r="N91" i="12"/>
  <c r="L90" i="12"/>
  <c r="O90" i="12"/>
  <c r="N90" i="12"/>
  <c r="L89" i="12"/>
  <c r="O89" i="12"/>
  <c r="N89" i="12"/>
  <c r="L88" i="12"/>
  <c r="O88" i="12"/>
  <c r="N88" i="12"/>
  <c r="L87" i="12"/>
  <c r="O87" i="12"/>
  <c r="N87" i="12"/>
  <c r="L86" i="12"/>
  <c r="O86" i="12"/>
  <c r="N86" i="12"/>
  <c r="L85" i="12"/>
  <c r="O85" i="12"/>
  <c r="N85" i="12"/>
  <c r="L84" i="12"/>
  <c r="O84" i="12"/>
  <c r="N84" i="12"/>
  <c r="L83" i="12"/>
  <c r="O83" i="12"/>
  <c r="N83" i="12"/>
  <c r="L82" i="12"/>
  <c r="O82" i="12"/>
  <c r="N82" i="12"/>
  <c r="L81" i="12"/>
  <c r="O81" i="12"/>
  <c r="N81" i="12"/>
  <c r="L80" i="12"/>
  <c r="O80" i="12"/>
  <c r="N80" i="12"/>
  <c r="L79" i="12"/>
  <c r="O79" i="12"/>
  <c r="N79" i="12"/>
  <c r="L78" i="12"/>
  <c r="O78" i="12"/>
  <c r="N78" i="12"/>
  <c r="L77" i="12"/>
  <c r="O77" i="12"/>
  <c r="N77" i="12"/>
  <c r="L76" i="12"/>
  <c r="O76" i="12"/>
  <c r="N76" i="12"/>
  <c r="L75" i="12"/>
  <c r="O75" i="12"/>
  <c r="N75" i="12"/>
  <c r="L74" i="12"/>
  <c r="O74" i="12"/>
  <c r="N74" i="12"/>
  <c r="L73" i="12"/>
  <c r="O73" i="12"/>
  <c r="N73" i="12"/>
  <c r="L72" i="12"/>
  <c r="O72" i="12"/>
  <c r="N72" i="12"/>
  <c r="L71" i="12"/>
  <c r="O71" i="12"/>
  <c r="N71" i="12"/>
  <c r="L70" i="12"/>
  <c r="O70" i="12"/>
  <c r="N70" i="12"/>
  <c r="L69" i="12"/>
  <c r="O69" i="12"/>
  <c r="N69" i="12"/>
  <c r="L68" i="12"/>
  <c r="O68" i="12"/>
  <c r="N68" i="12"/>
  <c r="L67" i="12"/>
  <c r="O67" i="12"/>
  <c r="N67" i="12"/>
  <c r="L66" i="12"/>
  <c r="O66" i="12"/>
  <c r="N66" i="12"/>
  <c r="L65" i="12"/>
  <c r="O65" i="12"/>
  <c r="N65" i="12"/>
  <c r="L64" i="12"/>
  <c r="O64" i="12"/>
  <c r="N64" i="12"/>
  <c r="L63" i="12"/>
  <c r="O63" i="12"/>
  <c r="N63" i="12"/>
  <c r="L62" i="12"/>
  <c r="O62" i="12"/>
  <c r="N62" i="12"/>
  <c r="L61" i="12"/>
  <c r="O61" i="12"/>
  <c r="N61" i="12"/>
  <c r="L60" i="12"/>
  <c r="O60" i="12"/>
  <c r="N60" i="12"/>
  <c r="L59" i="12"/>
  <c r="O59" i="12"/>
  <c r="N59" i="12"/>
  <c r="L58" i="12"/>
  <c r="O58" i="12"/>
  <c r="N58" i="12"/>
  <c r="L57" i="12"/>
  <c r="O57" i="12"/>
  <c r="N57" i="12"/>
  <c r="L56" i="12"/>
  <c r="O56" i="12"/>
  <c r="N56" i="12"/>
  <c r="L55" i="12"/>
  <c r="O55" i="12"/>
  <c r="N55" i="12"/>
  <c r="L54" i="12"/>
  <c r="O54" i="12"/>
  <c r="N54" i="12"/>
  <c r="L53" i="12"/>
  <c r="O53" i="12"/>
  <c r="N53" i="12"/>
  <c r="L52" i="12"/>
  <c r="O52" i="12"/>
  <c r="N52" i="12"/>
  <c r="L51" i="12"/>
  <c r="O51" i="12"/>
  <c r="N51" i="12"/>
  <c r="L50" i="12"/>
  <c r="O50" i="12"/>
  <c r="N50" i="12"/>
  <c r="L49" i="12"/>
  <c r="O49" i="12"/>
  <c r="N49" i="12"/>
  <c r="L48" i="12"/>
  <c r="O48" i="12"/>
  <c r="N48" i="12"/>
  <c r="L47" i="12"/>
  <c r="O47" i="12"/>
  <c r="N47" i="12"/>
  <c r="L46" i="12"/>
  <c r="O46" i="12"/>
  <c r="N46" i="12"/>
  <c r="L45" i="12"/>
  <c r="O45" i="12"/>
  <c r="N45" i="12"/>
  <c r="L44" i="12"/>
  <c r="O44" i="12"/>
  <c r="N44" i="12"/>
  <c r="L43" i="12"/>
  <c r="O43" i="12"/>
  <c r="N43" i="12"/>
  <c r="L42" i="12"/>
  <c r="O42" i="12"/>
  <c r="N42" i="12"/>
  <c r="L41" i="12"/>
  <c r="O41" i="12"/>
  <c r="N41" i="12"/>
  <c r="L40" i="12"/>
  <c r="O40" i="12"/>
  <c r="N40" i="12"/>
  <c r="L39" i="12"/>
  <c r="O39" i="12"/>
  <c r="N39" i="12"/>
  <c r="L38" i="12"/>
  <c r="O38" i="12"/>
  <c r="N38" i="12"/>
  <c r="L37" i="12"/>
  <c r="O37" i="12"/>
  <c r="N37" i="12"/>
  <c r="L36" i="12"/>
  <c r="O36" i="12"/>
  <c r="N36" i="12"/>
  <c r="L35" i="12"/>
  <c r="O35" i="12"/>
  <c r="N35" i="12"/>
  <c r="L34" i="12"/>
  <c r="O34" i="12"/>
  <c r="N34" i="12"/>
  <c r="L33" i="12"/>
  <c r="O33" i="12"/>
  <c r="N33" i="12"/>
  <c r="L32" i="12"/>
  <c r="O32" i="12"/>
  <c r="N32" i="12"/>
  <c r="L31" i="12"/>
  <c r="O31" i="12"/>
  <c r="N31" i="12"/>
  <c r="L30" i="12"/>
  <c r="O30" i="12"/>
  <c r="N30" i="12"/>
  <c r="L29" i="12"/>
  <c r="O29" i="12"/>
  <c r="N29" i="12"/>
  <c r="L28" i="12"/>
  <c r="O28" i="12"/>
  <c r="N28" i="12"/>
  <c r="L27" i="12"/>
  <c r="O27" i="12"/>
  <c r="N27" i="12"/>
  <c r="L26" i="12"/>
  <c r="O26" i="12"/>
  <c r="N26" i="12"/>
  <c r="L25" i="12"/>
  <c r="O25" i="12"/>
  <c r="N25" i="12"/>
  <c r="L24" i="12"/>
  <c r="O24" i="12"/>
  <c r="N24" i="12"/>
  <c r="L23" i="12"/>
  <c r="O23" i="12"/>
  <c r="N23" i="12"/>
  <c r="L22" i="12"/>
  <c r="O22" i="12"/>
  <c r="N22" i="12"/>
  <c r="L21" i="12"/>
  <c r="O21" i="12"/>
  <c r="N21" i="12"/>
  <c r="L20" i="12"/>
  <c r="O20" i="12"/>
  <c r="N20" i="12"/>
  <c r="L19" i="12"/>
  <c r="O19" i="12"/>
  <c r="N19" i="12"/>
  <c r="L18" i="12"/>
  <c r="O18" i="12"/>
  <c r="N18" i="12"/>
  <c r="L17" i="12"/>
  <c r="O17" i="12"/>
  <c r="N17" i="12"/>
  <c r="L16" i="12"/>
  <c r="O16" i="12"/>
  <c r="N16" i="12"/>
  <c r="L15" i="12"/>
  <c r="O15" i="12"/>
  <c r="N15" i="12"/>
  <c r="L14" i="12"/>
  <c r="O14" i="12"/>
  <c r="N14" i="12"/>
  <c r="L13" i="12"/>
  <c r="O13" i="12"/>
  <c r="N13" i="12"/>
  <c r="L12" i="12"/>
  <c r="O12" i="12"/>
  <c r="N12" i="12"/>
  <c r="L11" i="12"/>
  <c r="O11" i="12"/>
  <c r="N11" i="12"/>
  <c r="L10" i="12"/>
  <c r="O10" i="12"/>
  <c r="N10" i="12"/>
  <c r="L9" i="12"/>
  <c r="O9" i="12"/>
  <c r="N9" i="12"/>
  <c r="L8" i="12"/>
  <c r="O8" i="12"/>
  <c r="N8" i="12"/>
  <c r="L7" i="12"/>
  <c r="O7" i="12"/>
  <c r="N7" i="12"/>
  <c r="L6" i="12"/>
  <c r="O6" i="12"/>
  <c r="N6" i="12"/>
  <c r="L5" i="12"/>
  <c r="O5" i="12"/>
  <c r="N5" i="12"/>
  <c r="L4" i="12"/>
  <c r="O4" i="12"/>
  <c r="N4" i="12"/>
  <c r="L3" i="12"/>
  <c r="O3" i="12"/>
  <c r="N3" i="12"/>
  <c r="L2" i="12"/>
  <c r="O2" i="12"/>
  <c r="N2" i="12"/>
  <c r="L5" i="4"/>
  <c r="F5" i="4"/>
  <c r="S111" i="1" l="1"/>
  <c r="O7" i="1"/>
  <c r="S3" i="1"/>
  <c r="S4" i="1"/>
  <c r="S5" i="1"/>
  <c r="S6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8" i="1"/>
  <c r="S29" i="1"/>
  <c r="S30" i="1"/>
  <c r="S31" i="1"/>
  <c r="S32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9" i="1"/>
  <c r="S50" i="1"/>
  <c r="S51" i="1"/>
  <c r="S52" i="1"/>
  <c r="S53" i="1"/>
  <c r="S54" i="1"/>
  <c r="S56" i="1"/>
  <c r="S57" i="1"/>
  <c r="S58" i="1"/>
  <c r="S59" i="1"/>
  <c r="S60" i="1"/>
  <c r="S62" i="1"/>
  <c r="S63" i="1"/>
  <c r="S64" i="1"/>
  <c r="S65" i="1"/>
  <c r="S66" i="1"/>
  <c r="S67" i="1"/>
  <c r="S68" i="1"/>
  <c r="S69" i="1"/>
  <c r="S70" i="1"/>
  <c r="S71" i="1"/>
  <c r="S72" i="1"/>
  <c r="S74" i="1"/>
  <c r="S75" i="1"/>
  <c r="S76" i="1"/>
  <c r="S77" i="1"/>
  <c r="S78" i="1"/>
  <c r="S79" i="1"/>
  <c r="S81" i="1"/>
  <c r="S82" i="1"/>
  <c r="S84" i="1"/>
  <c r="S85" i="1"/>
  <c r="S86" i="1"/>
  <c r="S87" i="1"/>
  <c r="S89" i="1"/>
  <c r="S90" i="1"/>
  <c r="S92" i="1"/>
  <c r="S93" i="1"/>
  <c r="S94" i="1"/>
  <c r="S95" i="1"/>
  <c r="S96" i="1"/>
  <c r="S97" i="1"/>
  <c r="S98" i="1"/>
  <c r="S99" i="1"/>
  <c r="S101" i="1"/>
  <c r="S102" i="1"/>
  <c r="S103" i="1"/>
  <c r="S104" i="1"/>
  <c r="S105" i="1"/>
  <c r="S106" i="1"/>
  <c r="S107" i="1"/>
  <c r="S108" i="1"/>
  <c r="S109" i="1"/>
  <c r="S110" i="1"/>
  <c r="S2" i="1"/>
  <c r="Q2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3" i="1"/>
  <c r="O4" i="1"/>
  <c r="O5" i="1"/>
  <c r="O6" i="1"/>
  <c r="O8" i="1"/>
  <c r="O9" i="1"/>
  <c r="O2" i="1"/>
  <c r="M2" i="1"/>
  <c r="F2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3" i="4"/>
  <c r="L4" i="4"/>
  <c r="L6" i="4"/>
  <c r="L7" i="4"/>
  <c r="L8" i="4"/>
  <c r="L9" i="4"/>
  <c r="L10" i="4"/>
  <c r="L11" i="4"/>
  <c r="L12" i="4"/>
  <c r="L13" i="4"/>
  <c r="L2" i="4"/>
  <c r="F3" i="4"/>
  <c r="F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48" i="1"/>
  <c r="N49" i="1"/>
  <c r="N50" i="1"/>
  <c r="N51" i="1"/>
  <c r="N52" i="1"/>
  <c r="N53" i="1"/>
  <c r="N54" i="1"/>
  <c r="N55" i="1"/>
  <c r="N56" i="1"/>
  <c r="N57" i="1"/>
  <c r="N45" i="1"/>
  <c r="N46" i="1"/>
  <c r="N47" i="1"/>
  <c r="N34" i="1"/>
  <c r="N35" i="1"/>
  <c r="N36" i="1"/>
  <c r="N37" i="1"/>
  <c r="N38" i="1"/>
  <c r="N39" i="1"/>
  <c r="N40" i="1"/>
  <c r="N41" i="1"/>
  <c r="N42" i="1"/>
  <c r="N43" i="1"/>
  <c r="N44" i="1"/>
  <c r="N23" i="1"/>
  <c r="N24" i="1"/>
  <c r="N25" i="1"/>
  <c r="N26" i="1"/>
  <c r="N27" i="1"/>
  <c r="N28" i="1"/>
  <c r="N29" i="1"/>
  <c r="N30" i="1"/>
  <c r="N31" i="1"/>
  <c r="N32" i="1"/>
  <c r="N33" i="1"/>
  <c r="N13" i="1"/>
  <c r="N14" i="1"/>
  <c r="N15" i="1"/>
  <c r="N16" i="1"/>
  <c r="N17" i="1"/>
  <c r="N18" i="1"/>
  <c r="N19" i="1"/>
  <c r="N20" i="1"/>
  <c r="N21" i="1"/>
  <c r="N22" i="1"/>
  <c r="N9" i="1"/>
  <c r="N10" i="1"/>
  <c r="N11" i="1"/>
  <c r="N12" i="1"/>
  <c r="N4" i="1"/>
  <c r="N5" i="1"/>
  <c r="N6" i="1"/>
  <c r="N7" i="1"/>
  <c r="N8" i="1"/>
  <c r="N3" i="1"/>
  <c r="N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3" i="1"/>
  <c r="Q111" i="1" l="1"/>
  <c r="R2" i="1" a="1"/>
  <c r="R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<sst xmlns="http://schemas.openxmlformats.org/spreadsheetml/2006/main" count="2828" uniqueCount="435">
  <si>
    <t>WorkOrderID</t>
  </si>
  <si>
    <t>ProductID</t>
  </si>
  <si>
    <t>OperationSequence</t>
  </si>
  <si>
    <t>LocationID</t>
  </si>
  <si>
    <t>ScheduledStartDate</t>
  </si>
  <si>
    <t>ScheduledEndDate</t>
  </si>
  <si>
    <t>ActualStartDate</t>
  </si>
  <si>
    <t>ActualEndDate</t>
  </si>
  <si>
    <t>ActualResourceHrs</t>
  </si>
  <si>
    <t>PlannedCost</t>
  </si>
  <si>
    <t>ActualCost</t>
  </si>
  <si>
    <t>ModifiedDate</t>
  </si>
  <si>
    <t>CostVariance</t>
  </si>
  <si>
    <t>Delay</t>
  </si>
  <si>
    <t>ScrapReasonID</t>
  </si>
  <si>
    <t>DueDate</t>
  </si>
  <si>
    <t>EndDate</t>
  </si>
  <si>
    <t>StartDate</t>
  </si>
  <si>
    <t>ScrappedQty</t>
  </si>
  <si>
    <t>StockedQty</t>
  </si>
  <si>
    <t>OrderQty</t>
  </si>
  <si>
    <t>00:00.0</t>
  </si>
  <si>
    <t>ScrapRate</t>
  </si>
  <si>
    <t xml:space="preserve">EA </t>
  </si>
  <si>
    <t xml:space="preserve">OZ </t>
  </si>
  <si>
    <t xml:space="preserve">IN </t>
  </si>
  <si>
    <t>PerAssemblyQty</t>
  </si>
  <si>
    <t>BOMLevel</t>
  </si>
  <si>
    <t>UnitMeasureCode</t>
  </si>
  <si>
    <t>ComponentID</t>
  </si>
  <si>
    <t>ProductAssemblyID</t>
  </si>
  <si>
    <t>BillOfMaterialsID</t>
  </si>
  <si>
    <t>Production Efficiency</t>
  </si>
  <si>
    <t>Allocated Cost</t>
  </si>
  <si>
    <t>allocated resources</t>
  </si>
  <si>
    <t>helper</t>
  </si>
  <si>
    <t>Microsoft Excel 16.0 Answer Report</t>
  </si>
  <si>
    <t>Worksheet: [Analysis.xlsx]Work_order_routing</t>
  </si>
  <si>
    <t>Report Created: 07-12-2024 01:55:01</t>
  </si>
  <si>
    <t>Result: Solver found a solution.  All Constraints and optimality conditions are satisfied.</t>
  </si>
  <si>
    <t>Solver Engine</t>
  </si>
  <si>
    <t>Engine: Simplex LP</t>
  </si>
  <si>
    <t>Solution Time: 0.172 Seconds.</t>
  </si>
  <si>
    <t>Iterations: 0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</si>
  <si>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</si>
  <si>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</si>
  <si>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</si>
  <si>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</si>
  <si>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</si>
  <si>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</si>
  <si>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</si>
  <si>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</si>
  <si>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</si>
  <si>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</si>
  <si>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</si>
  <si>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</si>
  <si>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</si>
  <si>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</si>
  <si>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</si>
  <si>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$Q$111</t>
  </si>
  <si>
    <t>Total of allocated cost = Allocated Cost</t>
  </si>
  <si>
    <t>$P$2</t>
  </si>
  <si>
    <t>Contin</t>
  </si>
  <si>
    <t>$P$3</t>
  </si>
  <si>
    <t>$P$4</t>
  </si>
  <si>
    <t>$P$5</t>
  </si>
  <si>
    <t>$P$6</t>
  </si>
  <si>
    <t>$P$7</t>
  </si>
  <si>
    <t>$P$8</t>
  </si>
  <si>
    <t>$P$9</t>
  </si>
  <si>
    <t>$P$10</t>
  </si>
  <si>
    <t>$P$11</t>
  </si>
  <si>
    <t>$P$12</t>
  </si>
  <si>
    <t>$P$13</t>
  </si>
  <si>
    <t>$P$14</t>
  </si>
  <si>
    <t>$P$15</t>
  </si>
  <si>
    <t>$P$16</t>
  </si>
  <si>
    <t>$P$17</t>
  </si>
  <si>
    <t>$P$18</t>
  </si>
  <si>
    <t>$P$19</t>
  </si>
  <si>
    <t>$P$20</t>
  </si>
  <si>
    <t>$P$21</t>
  </si>
  <si>
    <t>$P$22</t>
  </si>
  <si>
    <t>$P$23</t>
  </si>
  <si>
    <t>$P$24</t>
  </si>
  <si>
    <t>$P$25</t>
  </si>
  <si>
    <t>$P$26</t>
  </si>
  <si>
    <t>$P$27</t>
  </si>
  <si>
    <t>$P$28</t>
  </si>
  <si>
    <t>$P$29</t>
  </si>
  <si>
    <t>$P$30</t>
  </si>
  <si>
    <t>$P$31</t>
  </si>
  <si>
    <t>$P$32</t>
  </si>
  <si>
    <t>$P$33</t>
  </si>
  <si>
    <t>$P$34</t>
  </si>
  <si>
    <t>$P$35</t>
  </si>
  <si>
    <t>$P$36</t>
  </si>
  <si>
    <t>$P$37</t>
  </si>
  <si>
    <t>$P$38</t>
  </si>
  <si>
    <t>$P$39</t>
  </si>
  <si>
    <t>$P$40</t>
  </si>
  <si>
    <t>$P$41</t>
  </si>
  <si>
    <t>$P$42</t>
  </si>
  <si>
    <t>$P$43</t>
  </si>
  <si>
    <t>$P$44</t>
  </si>
  <si>
    <t>$P$45</t>
  </si>
  <si>
    <t>$P$46</t>
  </si>
  <si>
    <t>$P$47</t>
  </si>
  <si>
    <t>$P$48</t>
  </si>
  <si>
    <t>$P$49</t>
  </si>
  <si>
    <t>$P$50</t>
  </si>
  <si>
    <t>$P$51</t>
  </si>
  <si>
    <t>$P$52</t>
  </si>
  <si>
    <t>$P$53</t>
  </si>
  <si>
    <t>$P$54</t>
  </si>
  <si>
    <t>$P$55</t>
  </si>
  <si>
    <t>$P$56</t>
  </si>
  <si>
    <t>$P$57</t>
  </si>
  <si>
    <t>$P$58</t>
  </si>
  <si>
    <t>$P$59</t>
  </si>
  <si>
    <t>$P$60</t>
  </si>
  <si>
    <t>$P$61</t>
  </si>
  <si>
    <t>$P$62</t>
  </si>
  <si>
    <t>$P$63</t>
  </si>
  <si>
    <t>$P$64</t>
  </si>
  <si>
    <t>$P$65</t>
  </si>
  <si>
    <t>$P$66</t>
  </si>
  <si>
    <t>$P$67</t>
  </si>
  <si>
    <t>$P$68</t>
  </si>
  <si>
    <t>$P$69</t>
  </si>
  <si>
    <t>$P$70</t>
  </si>
  <si>
    <t>$P$71</t>
  </si>
  <si>
    <t>$P$72</t>
  </si>
  <si>
    <t>$P$73</t>
  </si>
  <si>
    <t>$P$74</t>
  </si>
  <si>
    <t>$P$75</t>
  </si>
  <si>
    <t>$P$76</t>
  </si>
  <si>
    <t>$P$77</t>
  </si>
  <si>
    <t>$P$78</t>
  </si>
  <si>
    <t>$P$79</t>
  </si>
  <si>
    <t>$P$80</t>
  </si>
  <si>
    <t>$P$81</t>
  </si>
  <si>
    <t>$P$82</t>
  </si>
  <si>
    <t>$P$83</t>
  </si>
  <si>
    <t>$P$84</t>
  </si>
  <si>
    <t>$P$85</t>
  </si>
  <si>
    <t>$P$86</t>
  </si>
  <si>
    <t>$P$87</t>
  </si>
  <si>
    <t>$P$88</t>
  </si>
  <si>
    <t>$P$89</t>
  </si>
  <si>
    <t>$P$90</t>
  </si>
  <si>
    <t>$P$91</t>
  </si>
  <si>
    <t>$P$92</t>
  </si>
  <si>
    <t>$P$93</t>
  </si>
  <si>
    <t>$P$94</t>
  </si>
  <si>
    <t>$P$95</t>
  </si>
  <si>
    <t>$P$96</t>
  </si>
  <si>
    <t>$P$97</t>
  </si>
  <si>
    <t>$P$98</t>
  </si>
  <si>
    <t>$P$99</t>
  </si>
  <si>
    <t>$P$100</t>
  </si>
  <si>
    <t>$P$101</t>
  </si>
  <si>
    <t>$P$102</t>
  </si>
  <si>
    <t>$P$103</t>
  </si>
  <si>
    <t>$P$104</t>
  </si>
  <si>
    <t>$P$105</t>
  </si>
  <si>
    <t>$P$106</t>
  </si>
  <si>
    <t>$P$107</t>
  </si>
  <si>
    <t>$P$108</t>
  </si>
  <si>
    <t>$P$109</t>
  </si>
  <si>
    <t>$P$110</t>
  </si>
  <si>
    <t>$P$2&lt;=$I$2</t>
  </si>
  <si>
    <t>Not Binding</t>
  </si>
  <si>
    <t>$P$3&lt;=$I$3</t>
  </si>
  <si>
    <t>$P$4&lt;=$I$4</t>
  </si>
  <si>
    <t>$P$5&lt;=$I$5</t>
  </si>
  <si>
    <t>Binding</t>
  </si>
  <si>
    <t>$P$6&lt;=$I$6</t>
  </si>
  <si>
    <t>$P$7&lt;=$I$7</t>
  </si>
  <si>
    <t>$P$8&lt;=$I$8</t>
  </si>
  <si>
    <t>$P$9&lt;=$I$9</t>
  </si>
  <si>
    <t>$P$10&lt;=$I$10</t>
  </si>
  <si>
    <t>$P$11&lt;=$I$11</t>
  </si>
  <si>
    <t>$P$12&lt;=$I$12</t>
  </si>
  <si>
    <t>$P$13&lt;=$I$13</t>
  </si>
  <si>
    <t>$P$14&lt;=$I$14</t>
  </si>
  <si>
    <t>$P$15&lt;=$I$15</t>
  </si>
  <si>
    <t>$P$16&lt;=$I$16</t>
  </si>
  <si>
    <t>$P$17&lt;=$I$17</t>
  </si>
  <si>
    <t>$P$18&lt;=$I$18</t>
  </si>
  <si>
    <t>$P$19&lt;=$I$19</t>
  </si>
  <si>
    <t>$P$20&lt;=$I$20</t>
  </si>
  <si>
    <t>$P$21&lt;=$I$21</t>
  </si>
  <si>
    <t>$P$22&lt;=$I$22</t>
  </si>
  <si>
    <t>$P$23&lt;=$I$23</t>
  </si>
  <si>
    <t>$P$24&lt;=$I$24</t>
  </si>
  <si>
    <t>$P$25&lt;=$I$25</t>
  </si>
  <si>
    <t>$P$26&lt;=$I$26</t>
  </si>
  <si>
    <t>$P$27&lt;=$I$27</t>
  </si>
  <si>
    <t>$P$28&lt;=$I$28</t>
  </si>
  <si>
    <t>$P$29&lt;=$I$29</t>
  </si>
  <si>
    <t>$P$30&lt;=$I$30</t>
  </si>
  <si>
    <t>$P$31&lt;=$I$31</t>
  </si>
  <si>
    <t>$P$32&lt;=$I$32</t>
  </si>
  <si>
    <t>$P$33&lt;=$I$33</t>
  </si>
  <si>
    <t>$P$34&lt;=$I$34</t>
  </si>
  <si>
    <t>$P$35&lt;=$I$35</t>
  </si>
  <si>
    <t>$P$36&lt;=$I$36</t>
  </si>
  <si>
    <t>$P$37&lt;=$I$37</t>
  </si>
  <si>
    <t>$P$38&lt;=$I$38</t>
  </si>
  <si>
    <t>$P$39&lt;=$I$39</t>
  </si>
  <si>
    <t>$P$40&lt;=$I$40</t>
  </si>
  <si>
    <t>$P$41&lt;=$I$41</t>
  </si>
  <si>
    <t>$P$42&lt;=$I$42</t>
  </si>
  <si>
    <t>$P$43&lt;=$I$43</t>
  </si>
  <si>
    <t>$P$44&lt;=$I$44</t>
  </si>
  <si>
    <t>$P$45&lt;=$I$45</t>
  </si>
  <si>
    <t>$P$46&lt;=$I$46</t>
  </si>
  <si>
    <t>$P$47&lt;=$I$47</t>
  </si>
  <si>
    <t>$P$48&lt;=$I$48</t>
  </si>
  <si>
    <t>$P$49&lt;=$I$49</t>
  </si>
  <si>
    <t>$P$50&lt;=$I$50</t>
  </si>
  <si>
    <t>$P$51&lt;=$I$51</t>
  </si>
  <si>
    <t>$P$52&lt;=$I$52</t>
  </si>
  <si>
    <t>$P$53&lt;=$I$53</t>
  </si>
  <si>
    <t>$P$54&lt;=$I$54</t>
  </si>
  <si>
    <t>$P$55&lt;=$I$55</t>
  </si>
  <si>
    <t>$P$56&lt;=$I$56</t>
  </si>
  <si>
    <t>$P$57&lt;=$I$57</t>
  </si>
  <si>
    <t>$P$58&lt;=$I$58</t>
  </si>
  <si>
    <t>$P$59&lt;=$I$59</t>
  </si>
  <si>
    <t>$P$60&lt;=$I$60</t>
  </si>
  <si>
    <t>$P$61&lt;=$I$61</t>
  </si>
  <si>
    <t>$P$62&lt;=$I$62</t>
  </si>
  <si>
    <t>$P$63&lt;=$I$63</t>
  </si>
  <si>
    <t>$P$64&lt;=$I$64</t>
  </si>
  <si>
    <t>$P$65&lt;=$I$65</t>
  </si>
  <si>
    <t>$P$66&lt;=$I$66</t>
  </si>
  <si>
    <t>$P$67&lt;=$I$67</t>
  </si>
  <si>
    <t>$P$68&lt;=$I$68</t>
  </si>
  <si>
    <t>$P$69&lt;=$I$69</t>
  </si>
  <si>
    <t>$P$70&lt;=$I$70</t>
  </si>
  <si>
    <t>$P$71&lt;=$I$71</t>
  </si>
  <si>
    <t>$P$72&lt;=$I$72</t>
  </si>
  <si>
    <t>$P$73&lt;=$I$73</t>
  </si>
  <si>
    <t>$P$74&lt;=$I$74</t>
  </si>
  <si>
    <t>$P$75&lt;=$I$75</t>
  </si>
  <si>
    <t>$P$76&lt;=$I$76</t>
  </si>
  <si>
    <t>$P$77&lt;=$I$77</t>
  </si>
  <si>
    <t>$P$78&lt;=$I$78</t>
  </si>
  <si>
    <t>$P$79&lt;=$I$79</t>
  </si>
  <si>
    <t>$P$80&lt;=$I$80</t>
  </si>
  <si>
    <t>$P$81&lt;=$I$81</t>
  </si>
  <si>
    <t>$P$82&lt;=$I$82</t>
  </si>
  <si>
    <t>$P$83&lt;=$I$83</t>
  </si>
  <si>
    <t>$P$84&lt;=$I$84</t>
  </si>
  <si>
    <t>$P$85&lt;=$I$85</t>
  </si>
  <si>
    <t>$P$86&lt;=$I$86</t>
  </si>
  <si>
    <t>$P$87&lt;=$I$87</t>
  </si>
  <si>
    <t>$P$88&lt;=$I$88</t>
  </si>
  <si>
    <t>$P$89&lt;=$I$89</t>
  </si>
  <si>
    <t>$P$90&lt;=$I$90</t>
  </si>
  <si>
    <t>$P$91&lt;=$I$91</t>
  </si>
  <si>
    <t>$P$92&lt;=$I$92</t>
  </si>
  <si>
    <t>$P$93&lt;=$I$93</t>
  </si>
  <si>
    <t>$P$94&lt;=$I$94</t>
  </si>
  <si>
    <t>$P$95&lt;=$I$95</t>
  </si>
  <si>
    <t>$P$96&lt;=$I$96</t>
  </si>
  <si>
    <t>$P$97&lt;=$I$97</t>
  </si>
  <si>
    <t>$P$98&lt;=$I$98</t>
  </si>
  <si>
    <t>$P$99&lt;=$I$99</t>
  </si>
  <si>
    <t>$P$100&lt;=$I$100</t>
  </si>
  <si>
    <t>$P$101&lt;=$I$101</t>
  </si>
  <si>
    <t>$P$102&lt;=$I$102</t>
  </si>
  <si>
    <t>$P$103&lt;=$I$103</t>
  </si>
  <si>
    <t>$P$104&lt;=$I$104</t>
  </si>
  <si>
    <t>$P$105&lt;=$I$105</t>
  </si>
  <si>
    <t>$P$106&lt;=$I$106</t>
  </si>
  <si>
    <t>$P$107&lt;=$I$107</t>
  </si>
  <si>
    <t>$P$108&lt;=$I$108</t>
  </si>
  <si>
    <t>$P$109&lt;=$I$109</t>
  </si>
  <si>
    <t>$P$110&lt;=$I$110</t>
  </si>
  <si>
    <t>$P$2&gt;=$O$2</t>
  </si>
  <si>
    <t>$P$3&gt;=$O$3</t>
  </si>
  <si>
    <t>$P$4&gt;=$O$4</t>
  </si>
  <si>
    <t>$P$5&gt;=$O$5</t>
  </si>
  <si>
    <t>$P$6&gt;=$O$6</t>
  </si>
  <si>
    <t>$P$7&gt;=$O$7</t>
  </si>
  <si>
    <t>$P$8&gt;=$O$8</t>
  </si>
  <si>
    <t>$P$9&gt;=$O$9</t>
  </si>
  <si>
    <t>$P$10&gt;=$O$10</t>
  </si>
  <si>
    <t>$P$11&gt;=$O$11</t>
  </si>
  <si>
    <t>$P$12&gt;=$O$12</t>
  </si>
  <si>
    <t>$P$13&gt;=$O$13</t>
  </si>
  <si>
    <t>$P$14&gt;=$O$14</t>
  </si>
  <si>
    <t>$P$15&gt;=$O$15</t>
  </si>
  <si>
    <t>$P$16&gt;=$O$16</t>
  </si>
  <si>
    <t>$P$17&gt;=$O$17</t>
  </si>
  <si>
    <t>$P$18&gt;=$O$18</t>
  </si>
  <si>
    <t>$P$19&gt;=$O$19</t>
  </si>
  <si>
    <t>$P$20&gt;=$O$20</t>
  </si>
  <si>
    <t>$P$21&gt;=$O$21</t>
  </si>
  <si>
    <t>$P$22&gt;=$O$22</t>
  </si>
  <si>
    <t>$P$23&gt;=$O$23</t>
  </si>
  <si>
    <t>$P$24&gt;=$O$24</t>
  </si>
  <si>
    <t>$P$25&gt;=$O$25</t>
  </si>
  <si>
    <t>$P$26&gt;=$O$26</t>
  </si>
  <si>
    <t>$P$27&gt;=$O$27</t>
  </si>
  <si>
    <t>$P$28&gt;=$O$28</t>
  </si>
  <si>
    <t>$P$29&gt;=$O$29</t>
  </si>
  <si>
    <t>$P$30&gt;=$O$30</t>
  </si>
  <si>
    <t>$P$31&gt;=$O$31</t>
  </si>
  <si>
    <t>$P$32&gt;=$O$32</t>
  </si>
  <si>
    <t>$P$33&gt;=$O$33</t>
  </si>
  <si>
    <t>$P$34&gt;=$O$34</t>
  </si>
  <si>
    <t>$P$35&gt;=$O$35</t>
  </si>
  <si>
    <t>$P$36&gt;=$O$36</t>
  </si>
  <si>
    <t>$P$37&gt;=$O$37</t>
  </si>
  <si>
    <t>$P$38&gt;=$O$38</t>
  </si>
  <si>
    <t>$P$39&gt;=$O$39</t>
  </si>
  <si>
    <t>$P$40&gt;=$O$40</t>
  </si>
  <si>
    <t>$P$41&gt;=$O$41</t>
  </si>
  <si>
    <t>$P$42&gt;=$O$42</t>
  </si>
  <si>
    <t>$P$43&gt;=$O$43</t>
  </si>
  <si>
    <t>$P$44&gt;=$O$44</t>
  </si>
  <si>
    <t>$P$45&gt;=$O$45</t>
  </si>
  <si>
    <t>$P$46&gt;=$O$46</t>
  </si>
  <si>
    <t>$P$47&gt;=$O$47</t>
  </si>
  <si>
    <t>$P$48&gt;=$O$48</t>
  </si>
  <si>
    <t>$P$49&gt;=$O$49</t>
  </si>
  <si>
    <t>$P$50&gt;=$O$50</t>
  </si>
  <si>
    <t>$P$51&gt;=$O$51</t>
  </si>
  <si>
    <t>$P$52&gt;=$O$52</t>
  </si>
  <si>
    <t>$P$53&gt;=$O$53</t>
  </si>
  <si>
    <t>$P$54&gt;=$O$54</t>
  </si>
  <si>
    <t>$P$55&gt;=$O$55</t>
  </si>
  <si>
    <t>$P$56&gt;=$O$56</t>
  </si>
  <si>
    <t>$P$57&gt;=$O$57</t>
  </si>
  <si>
    <t>$P$58&gt;=$O$58</t>
  </si>
  <si>
    <t>$P$59&gt;=$O$59</t>
  </si>
  <si>
    <t>$P$60&gt;=$O$60</t>
  </si>
  <si>
    <t>$P$61&gt;=$O$61</t>
  </si>
  <si>
    <t>$P$62&gt;=$O$62</t>
  </si>
  <si>
    <t>$P$63&gt;=$O$63</t>
  </si>
  <si>
    <t>$P$64&gt;=$O$64</t>
  </si>
  <si>
    <t>$P$65&gt;=$O$65</t>
  </si>
  <si>
    <t>$P$66&gt;=$O$66</t>
  </si>
  <si>
    <t>$P$67&gt;=$O$67</t>
  </si>
  <si>
    <t>$P$68&gt;=$O$68</t>
  </si>
  <si>
    <t>$P$69&gt;=$O$69</t>
  </si>
  <si>
    <t>$P$70&gt;=$O$70</t>
  </si>
  <si>
    <t>$P$71&gt;=$O$71</t>
  </si>
  <si>
    <t>$P$72&gt;=$O$72</t>
  </si>
  <si>
    <t>$P$73&gt;=$O$73</t>
  </si>
  <si>
    <t>$P$74&gt;=$O$74</t>
  </si>
  <si>
    <t>$P$75&gt;=$O$75</t>
  </si>
  <si>
    <t>$P$76&gt;=$O$76</t>
  </si>
  <si>
    <t>$P$77&gt;=$O$77</t>
  </si>
  <si>
    <t>$P$78&gt;=$O$78</t>
  </si>
  <si>
    <t>$P$79&gt;=$O$79</t>
  </si>
  <si>
    <t>$P$80&gt;=$O$80</t>
  </si>
  <si>
    <t>$P$81&gt;=$O$81</t>
  </si>
  <si>
    <t>$P$82&gt;=$O$82</t>
  </si>
  <si>
    <t>$P$83&gt;=$O$83</t>
  </si>
  <si>
    <t>$P$84&gt;=$O$84</t>
  </si>
  <si>
    <t>$P$85&gt;=$O$85</t>
  </si>
  <si>
    <t>$P$86&gt;=$O$86</t>
  </si>
  <si>
    <t>$P$87&gt;=$O$87</t>
  </si>
  <si>
    <t>$P$88&gt;=$O$88</t>
  </si>
  <si>
    <t>$P$89&gt;=$O$89</t>
  </si>
  <si>
    <t>$P$90&gt;=$O$90</t>
  </si>
  <si>
    <t>$P$91&gt;=$O$91</t>
  </si>
  <si>
    <t>$P$92&gt;=$O$92</t>
  </si>
  <si>
    <t>$P$93&gt;=$O$93</t>
  </si>
  <si>
    <t>$P$94&gt;=$O$94</t>
  </si>
  <si>
    <t>$P$95&gt;=$O$95</t>
  </si>
  <si>
    <t>$P$96&gt;=$O$96</t>
  </si>
  <si>
    <t>$P$97&gt;=$O$97</t>
  </si>
  <si>
    <t>$P$98&gt;=$O$98</t>
  </si>
  <si>
    <t>$P$99&gt;=$O$99</t>
  </si>
  <si>
    <t>$P$100&gt;=$O$100</t>
  </si>
  <si>
    <t>$P$101&gt;=$O$101</t>
  </si>
  <si>
    <t>$P$102&gt;=$O$102</t>
  </si>
  <si>
    <t>$P$103&gt;=$O$103</t>
  </si>
  <si>
    <t>$P$104&gt;=$O$104</t>
  </si>
  <si>
    <t>$P$105&gt;=$O$105</t>
  </si>
  <si>
    <t>$P$106&gt;=$O$106</t>
  </si>
  <si>
    <t>$P$107&gt;=$O$107</t>
  </si>
  <si>
    <t>$P$108&gt;=$O$108</t>
  </si>
  <si>
    <t>$P$109&gt;=$O$109</t>
  </si>
  <si>
    <t>$P$110&gt;=$O$110</t>
  </si>
  <si>
    <t>Microsoft Excel 16.0 Sensitivity Report</t>
  </si>
  <si>
    <t>Report Created: 07-12-2024 01:55:03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</si>
  <si>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</si>
  <si>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</si>
  <si>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</si>
  <si>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</si>
  <si>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</si>
  <si>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</si>
  <si>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</si>
  <si>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</si>
  <si>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</si>
  <si>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NONE</t>
  </si>
  <si>
    <t>Microsoft Excel 16.0 Limits Report</t>
  </si>
  <si>
    <t>Variable</t>
  </si>
  <si>
    <t>Lower</t>
  </si>
  <si>
    <t>Limit</t>
  </si>
  <si>
    <t>Result</t>
  </si>
  <si>
    <t>Upper</t>
  </si>
  <si>
    <t>Optimized Total Cost =</t>
  </si>
  <si>
    <t>initial cost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</si>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</sst>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3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0" borderId="7" xfId="0" applyFill="1" applyBorder="1" applyAlignment="1"/>
    <xf numFmtId="0" fontId="2" fillId="0" borderId="6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7" xfId="0" applyNumberFormat="1" applyFill="1" applyBorder="1" applyAlignment="1"/>
    <xf numFmtId="0" fontId="0" fillId="0" borderId="8" xfId="0" applyNumberFormat="1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4" borderId="0" xfId="0" applyFill="1"/>
    <xf numFmtId="0" fontId="0" fillId="0" borderId="9" xfId="0" applyFill="1" applyBorder="1" applyAlignment="1"/>
    <xf numFmtId="0" fontId="3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E812-E4B9-4969-8D01-B295DCAB9409}">
  <dimension ref="A1:I201"/>
  <sheetViews>
    <sheetView workbookViewId="0">
      <selection activeCell="D9" sqref="A9:D9"/>
    </sheetView>
  </sheetViews>
  <sheetFormatPr defaultRowHeight="14.5" x14ac:dyDescent="0.35"/>
  <cols>
    <col min="1" max="1" width="18.36328125" customWidth="1"/>
    <col min="2" max="2" width="18.7265625" customWidth="1"/>
    <col min="3" max="3" width="10.08984375" customWidth="1"/>
    <col min="4" max="4" width="22.08984375" customWidth="1"/>
    <col min="5" max="5" width="20.54296875" customWidth="1"/>
    <col min="6" max="6" width="21.6328125" customWidth="1"/>
    <col min="8" max="8" width="18.08984375" customWidth="1"/>
    <col min="9" max="9" width="29.36328125" customWidth="1"/>
  </cols>
  <sheetData>
    <row r="1" spans="1:9" x14ac:dyDescent="0.35">
      <c r="A1" s="1" t="s">
        <v>31</v>
      </c>
      <c r="B1" s="1" t="s">
        <v>30</v>
      </c>
      <c r="C1" s="1" t="s">
        <v>29</v>
      </c>
      <c r="D1" s="1" t="s">
        <v>17</v>
      </c>
      <c r="E1" s="1" t="s">
        <v>16</v>
      </c>
      <c r="F1" s="1" t="s">
        <v>28</v>
      </c>
      <c r="G1" s="1" t="s">
        <v>27</v>
      </c>
      <c r="H1" s="1" t="s">
        <v>26</v>
      </c>
      <c r="I1" s="1" t="s">
        <v>11</v>
      </c>
    </row>
    <row r="2" spans="1:9" x14ac:dyDescent="0.35">
      <c r="A2">
        <v>1638</v>
      </c>
      <c r="B2">
        <v>889</v>
      </c>
      <c r="C2">
        <v>324</v>
      </c>
      <c r="D2" s="2">
        <v>40338</v>
      </c>
      <c r="E2" s="2">
        <v>40398</v>
      </c>
      <c r="F2" t="s">
        <v>23</v>
      </c>
      <c r="G2">
        <v>1</v>
      </c>
      <c r="H2">
        <v>3</v>
      </c>
      <c r="I2" s="2">
        <v>40398</v>
      </c>
    </row>
    <row r="3" spans="1:9" x14ac:dyDescent="0.35">
      <c r="A3">
        <v>155</v>
      </c>
      <c r="B3">
        <v>917</v>
      </c>
      <c r="C3">
        <v>494</v>
      </c>
      <c r="D3" s="2">
        <v>40241</v>
      </c>
      <c r="F3" t="s">
        <v>24</v>
      </c>
      <c r="G3">
        <v>2</v>
      </c>
      <c r="H3">
        <v>8</v>
      </c>
      <c r="I3" s="2">
        <v>40227</v>
      </c>
    </row>
    <row r="4" spans="1:9" x14ac:dyDescent="0.35">
      <c r="A4">
        <v>1868</v>
      </c>
      <c r="B4">
        <v>730</v>
      </c>
      <c r="C4">
        <v>325</v>
      </c>
      <c r="D4" s="2">
        <v>40348</v>
      </c>
      <c r="F4" t="s">
        <v>23</v>
      </c>
      <c r="G4">
        <v>2</v>
      </c>
      <c r="H4">
        <v>2</v>
      </c>
      <c r="I4" s="2">
        <v>40334</v>
      </c>
    </row>
    <row r="5" spans="1:9" x14ac:dyDescent="0.35">
      <c r="A5">
        <v>622</v>
      </c>
      <c r="B5">
        <v>836</v>
      </c>
      <c r="C5">
        <v>532</v>
      </c>
      <c r="D5" s="2">
        <v>40255</v>
      </c>
      <c r="F5" t="s">
        <v>23</v>
      </c>
      <c r="G5">
        <v>2</v>
      </c>
      <c r="H5">
        <v>4</v>
      </c>
      <c r="I5" s="2">
        <v>40241</v>
      </c>
    </row>
    <row r="6" spans="1:9" x14ac:dyDescent="0.35">
      <c r="A6">
        <v>583</v>
      </c>
      <c r="B6">
        <v>737</v>
      </c>
      <c r="C6">
        <v>532</v>
      </c>
      <c r="D6" s="2">
        <v>40255</v>
      </c>
      <c r="F6" t="s">
        <v>23</v>
      </c>
      <c r="G6">
        <v>2</v>
      </c>
      <c r="H6">
        <v>4</v>
      </c>
      <c r="I6" s="2">
        <v>40241</v>
      </c>
    </row>
    <row r="7" spans="1:9" x14ac:dyDescent="0.35">
      <c r="A7">
        <v>1901</v>
      </c>
      <c r="B7">
        <v>893</v>
      </c>
      <c r="C7">
        <v>325</v>
      </c>
      <c r="D7" s="2">
        <v>40348</v>
      </c>
      <c r="F7" t="s">
        <v>23</v>
      </c>
      <c r="G7">
        <v>2</v>
      </c>
      <c r="H7">
        <v>2</v>
      </c>
      <c r="I7" s="2">
        <v>40334</v>
      </c>
    </row>
    <row r="8" spans="1:9" x14ac:dyDescent="0.35">
      <c r="A8">
        <v>2020</v>
      </c>
      <c r="B8">
        <v>748</v>
      </c>
      <c r="C8">
        <v>494</v>
      </c>
      <c r="D8" s="2">
        <v>40428</v>
      </c>
      <c r="F8" t="s">
        <v>24</v>
      </c>
      <c r="G8">
        <v>2</v>
      </c>
      <c r="H8">
        <v>8</v>
      </c>
      <c r="I8" s="2">
        <v>40414</v>
      </c>
    </row>
    <row r="9" spans="1:9" x14ac:dyDescent="0.35">
      <c r="A9">
        <v>581</v>
      </c>
      <c r="B9">
        <v>742</v>
      </c>
      <c r="C9">
        <v>532</v>
      </c>
      <c r="D9" s="2">
        <v>40255</v>
      </c>
      <c r="F9" t="s">
        <v>23</v>
      </c>
      <c r="G9">
        <v>2</v>
      </c>
      <c r="H9">
        <v>4</v>
      </c>
      <c r="I9" s="2">
        <v>40241</v>
      </c>
    </row>
    <row r="10" spans="1:9" x14ac:dyDescent="0.35">
      <c r="A10">
        <v>1178</v>
      </c>
      <c r="B10">
        <v>895</v>
      </c>
      <c r="C10">
        <v>495</v>
      </c>
      <c r="D10" s="2">
        <v>40324</v>
      </c>
      <c r="E10" s="2">
        <v>40384</v>
      </c>
      <c r="F10" t="s">
        <v>24</v>
      </c>
      <c r="G10">
        <v>1</v>
      </c>
      <c r="H10">
        <v>9</v>
      </c>
      <c r="I10" s="2">
        <v>40384</v>
      </c>
    </row>
    <row r="11" spans="1:9" x14ac:dyDescent="0.35">
      <c r="A11">
        <v>1932</v>
      </c>
      <c r="B11">
        <v>751</v>
      </c>
      <c r="C11">
        <v>951</v>
      </c>
      <c r="D11" s="2">
        <v>40348</v>
      </c>
      <c r="E11" s="2">
        <v>40408</v>
      </c>
      <c r="F11" t="s">
        <v>23</v>
      </c>
      <c r="G11">
        <v>1</v>
      </c>
      <c r="H11">
        <v>2</v>
      </c>
      <c r="I11" s="2">
        <v>40408</v>
      </c>
    </row>
    <row r="12" spans="1:9" x14ac:dyDescent="0.35">
      <c r="A12">
        <v>1872</v>
      </c>
      <c r="B12">
        <v>734</v>
      </c>
      <c r="C12">
        <v>325</v>
      </c>
      <c r="D12" s="2">
        <v>40348</v>
      </c>
      <c r="F12" t="s">
        <v>23</v>
      </c>
      <c r="G12">
        <v>2</v>
      </c>
      <c r="H12">
        <v>2</v>
      </c>
      <c r="I12" s="2">
        <v>40334</v>
      </c>
    </row>
    <row r="13" spans="1:9" x14ac:dyDescent="0.35">
      <c r="A13">
        <v>1864</v>
      </c>
      <c r="B13">
        <v>726</v>
      </c>
      <c r="C13">
        <v>325</v>
      </c>
      <c r="D13" s="2">
        <v>40348</v>
      </c>
      <c r="F13" t="s">
        <v>23</v>
      </c>
      <c r="G13">
        <v>2</v>
      </c>
      <c r="H13">
        <v>2</v>
      </c>
      <c r="I13" s="2">
        <v>40334</v>
      </c>
    </row>
    <row r="14" spans="1:9" x14ac:dyDescent="0.35">
      <c r="A14">
        <v>2360</v>
      </c>
      <c r="C14">
        <v>991</v>
      </c>
      <c r="D14" s="2">
        <v>40395</v>
      </c>
      <c r="F14" t="s">
        <v>23</v>
      </c>
      <c r="G14">
        <v>0</v>
      </c>
      <c r="H14">
        <v>1</v>
      </c>
      <c r="I14" s="2">
        <v>40381</v>
      </c>
    </row>
    <row r="15" spans="1:9" x14ac:dyDescent="0.35">
      <c r="A15">
        <v>1905</v>
      </c>
      <c r="B15">
        <v>885</v>
      </c>
      <c r="C15">
        <v>325</v>
      </c>
      <c r="D15" s="2">
        <v>40348</v>
      </c>
      <c r="F15" t="s">
        <v>23</v>
      </c>
      <c r="G15">
        <v>2</v>
      </c>
      <c r="H15">
        <v>2</v>
      </c>
      <c r="I15" s="2">
        <v>40334</v>
      </c>
    </row>
    <row r="16" spans="1:9" x14ac:dyDescent="0.35">
      <c r="A16">
        <v>273</v>
      </c>
      <c r="B16">
        <v>762</v>
      </c>
      <c r="C16">
        <v>948</v>
      </c>
      <c r="D16" s="2">
        <v>40241</v>
      </c>
      <c r="E16" s="2">
        <v>40301</v>
      </c>
      <c r="F16" t="s">
        <v>23</v>
      </c>
      <c r="G16">
        <v>1</v>
      </c>
      <c r="H16">
        <v>2</v>
      </c>
      <c r="I16" s="2">
        <v>40301</v>
      </c>
    </row>
    <row r="17" spans="1:9" x14ac:dyDescent="0.35">
      <c r="A17">
        <v>697</v>
      </c>
      <c r="B17">
        <v>795</v>
      </c>
      <c r="C17">
        <v>948</v>
      </c>
      <c r="D17" s="2">
        <v>40255</v>
      </c>
      <c r="E17" s="2">
        <v>40315</v>
      </c>
      <c r="F17" t="s">
        <v>23</v>
      </c>
      <c r="G17">
        <v>1</v>
      </c>
      <c r="H17">
        <v>2</v>
      </c>
      <c r="I17" s="2">
        <v>40315</v>
      </c>
    </row>
    <row r="18" spans="1:9" x14ac:dyDescent="0.35">
      <c r="A18">
        <v>2905</v>
      </c>
      <c r="B18">
        <v>783</v>
      </c>
      <c r="C18">
        <v>810</v>
      </c>
      <c r="D18" s="2">
        <v>40436</v>
      </c>
      <c r="E18" s="2">
        <v>40496</v>
      </c>
      <c r="F18" t="s">
        <v>23</v>
      </c>
      <c r="G18">
        <v>1</v>
      </c>
      <c r="H18">
        <v>2</v>
      </c>
      <c r="I18" s="2">
        <v>40496</v>
      </c>
    </row>
    <row r="19" spans="1:9" x14ac:dyDescent="0.35">
      <c r="A19">
        <v>1383</v>
      </c>
      <c r="B19">
        <v>832</v>
      </c>
      <c r="C19">
        <v>324</v>
      </c>
      <c r="D19" s="2">
        <v>40338</v>
      </c>
      <c r="F19" t="s">
        <v>23</v>
      </c>
      <c r="G19">
        <v>2</v>
      </c>
      <c r="H19">
        <v>2</v>
      </c>
      <c r="I19" s="2">
        <v>40324</v>
      </c>
    </row>
    <row r="20" spans="1:9" x14ac:dyDescent="0.35">
      <c r="A20">
        <v>1059</v>
      </c>
      <c r="B20">
        <v>955</v>
      </c>
      <c r="C20">
        <v>996</v>
      </c>
      <c r="D20" s="2">
        <v>40324</v>
      </c>
      <c r="E20" s="2">
        <v>40384</v>
      </c>
      <c r="F20" t="s">
        <v>23</v>
      </c>
      <c r="G20">
        <v>1</v>
      </c>
      <c r="H20">
        <v>2</v>
      </c>
      <c r="I20" s="2">
        <v>40384</v>
      </c>
    </row>
    <row r="21" spans="1:9" x14ac:dyDescent="0.35">
      <c r="A21">
        <v>1877</v>
      </c>
      <c r="B21">
        <v>836</v>
      </c>
      <c r="C21">
        <v>325</v>
      </c>
      <c r="D21" s="2">
        <v>40348</v>
      </c>
      <c r="F21" t="s">
        <v>23</v>
      </c>
      <c r="G21">
        <v>2</v>
      </c>
      <c r="H21">
        <v>2</v>
      </c>
      <c r="I21" s="2">
        <v>40334</v>
      </c>
    </row>
    <row r="22" spans="1:9" x14ac:dyDescent="0.35">
      <c r="A22">
        <v>1491</v>
      </c>
      <c r="B22">
        <v>804</v>
      </c>
      <c r="C22">
        <v>350</v>
      </c>
      <c r="D22" s="2">
        <v>40338</v>
      </c>
      <c r="E22" s="2">
        <v>40398</v>
      </c>
      <c r="F22" t="s">
        <v>23</v>
      </c>
      <c r="G22">
        <v>2</v>
      </c>
      <c r="H22">
        <v>2</v>
      </c>
      <c r="I22" s="2">
        <v>40398</v>
      </c>
    </row>
    <row r="23" spans="1:9" x14ac:dyDescent="0.35">
      <c r="A23">
        <v>1071</v>
      </c>
      <c r="C23">
        <v>972</v>
      </c>
      <c r="D23" s="2">
        <v>40324</v>
      </c>
      <c r="E23" s="2">
        <v>40384</v>
      </c>
      <c r="F23" t="s">
        <v>23</v>
      </c>
      <c r="G23">
        <v>0</v>
      </c>
      <c r="H23">
        <v>1</v>
      </c>
      <c r="I23" s="2">
        <v>40384</v>
      </c>
    </row>
    <row r="24" spans="1:9" x14ac:dyDescent="0.35">
      <c r="A24">
        <v>1892</v>
      </c>
      <c r="B24">
        <v>898</v>
      </c>
      <c r="C24">
        <v>325</v>
      </c>
      <c r="D24" s="2">
        <v>40348</v>
      </c>
      <c r="F24" t="s">
        <v>23</v>
      </c>
      <c r="G24">
        <v>2</v>
      </c>
      <c r="H24">
        <v>2</v>
      </c>
      <c r="I24" s="2">
        <v>40334</v>
      </c>
    </row>
    <row r="25" spans="1:9" x14ac:dyDescent="0.35">
      <c r="A25">
        <v>766</v>
      </c>
      <c r="B25">
        <v>726</v>
      </c>
      <c r="C25">
        <v>493</v>
      </c>
      <c r="D25" s="2">
        <v>40255</v>
      </c>
      <c r="E25" s="2">
        <v>40315</v>
      </c>
      <c r="F25" t="s">
        <v>24</v>
      </c>
      <c r="G25">
        <v>1</v>
      </c>
      <c r="H25">
        <v>9</v>
      </c>
      <c r="I25" s="2">
        <v>40315</v>
      </c>
    </row>
    <row r="26" spans="1:9" x14ac:dyDescent="0.35">
      <c r="A26">
        <v>801</v>
      </c>
      <c r="B26">
        <v>823</v>
      </c>
      <c r="C26">
        <v>490</v>
      </c>
      <c r="D26" s="2">
        <v>40324</v>
      </c>
      <c r="F26" t="s">
        <v>23</v>
      </c>
      <c r="G26">
        <v>2</v>
      </c>
      <c r="H26">
        <v>36</v>
      </c>
      <c r="I26" s="2">
        <v>40310</v>
      </c>
    </row>
    <row r="27" spans="1:9" x14ac:dyDescent="0.35">
      <c r="A27">
        <v>1381</v>
      </c>
      <c r="B27">
        <v>831</v>
      </c>
      <c r="C27">
        <v>324</v>
      </c>
      <c r="D27" s="2">
        <v>40399</v>
      </c>
      <c r="F27" t="s">
        <v>23</v>
      </c>
      <c r="G27">
        <v>2</v>
      </c>
      <c r="H27">
        <v>2</v>
      </c>
      <c r="I27" s="2">
        <v>40385</v>
      </c>
    </row>
    <row r="28" spans="1:9" x14ac:dyDescent="0.35">
      <c r="A28">
        <v>2641</v>
      </c>
      <c r="B28">
        <v>960</v>
      </c>
      <c r="C28">
        <v>948</v>
      </c>
      <c r="D28" s="2">
        <v>40395</v>
      </c>
      <c r="E28" s="2">
        <v>40455</v>
      </c>
      <c r="F28" t="s">
        <v>23</v>
      </c>
      <c r="G28">
        <v>1</v>
      </c>
      <c r="H28">
        <v>2</v>
      </c>
      <c r="I28" s="2">
        <v>40455</v>
      </c>
    </row>
    <row r="29" spans="1:9" x14ac:dyDescent="0.35">
      <c r="A29">
        <v>389</v>
      </c>
      <c r="B29">
        <v>3</v>
      </c>
      <c r="C29">
        <v>504</v>
      </c>
      <c r="D29" s="2">
        <v>40255</v>
      </c>
      <c r="F29" t="s">
        <v>23</v>
      </c>
      <c r="G29">
        <v>3</v>
      </c>
      <c r="H29">
        <v>2</v>
      </c>
      <c r="I29" s="2">
        <v>40241</v>
      </c>
    </row>
    <row r="30" spans="1:9" x14ac:dyDescent="0.35">
      <c r="A30">
        <v>393</v>
      </c>
      <c r="C30">
        <v>780</v>
      </c>
      <c r="D30" s="2">
        <v>40255</v>
      </c>
      <c r="F30" t="s">
        <v>23</v>
      </c>
      <c r="G30">
        <v>0</v>
      </c>
      <c r="H30">
        <v>1</v>
      </c>
      <c r="I30" s="2">
        <v>40241</v>
      </c>
    </row>
    <row r="31" spans="1:9" x14ac:dyDescent="0.35">
      <c r="A31">
        <v>1580</v>
      </c>
      <c r="B31">
        <v>919</v>
      </c>
      <c r="C31">
        <v>324</v>
      </c>
      <c r="D31" s="2">
        <v>40338</v>
      </c>
      <c r="E31" s="2">
        <v>40398</v>
      </c>
      <c r="F31" t="s">
        <v>23</v>
      </c>
      <c r="G31">
        <v>1</v>
      </c>
      <c r="H31">
        <v>3</v>
      </c>
      <c r="I31" s="2">
        <v>40398</v>
      </c>
    </row>
    <row r="32" spans="1:9" x14ac:dyDescent="0.35">
      <c r="A32">
        <v>2394</v>
      </c>
      <c r="C32">
        <v>764</v>
      </c>
      <c r="D32" s="2">
        <v>40395</v>
      </c>
      <c r="F32" t="s">
        <v>23</v>
      </c>
      <c r="G32">
        <v>0</v>
      </c>
      <c r="H32">
        <v>1</v>
      </c>
      <c r="I32" s="2">
        <v>40381</v>
      </c>
    </row>
    <row r="33" spans="1:9" x14ac:dyDescent="0.35">
      <c r="A33">
        <v>288</v>
      </c>
      <c r="B33">
        <v>967</v>
      </c>
      <c r="C33">
        <v>945</v>
      </c>
      <c r="D33" s="2">
        <v>40241</v>
      </c>
      <c r="E33" s="2">
        <v>40301</v>
      </c>
      <c r="F33" t="s">
        <v>23</v>
      </c>
      <c r="G33">
        <v>1</v>
      </c>
      <c r="H33">
        <v>2</v>
      </c>
      <c r="I33" s="2">
        <v>40301</v>
      </c>
    </row>
    <row r="34" spans="1:9" x14ac:dyDescent="0.35">
      <c r="A34">
        <v>648</v>
      </c>
      <c r="B34">
        <v>890</v>
      </c>
      <c r="C34">
        <v>532</v>
      </c>
      <c r="D34" s="2">
        <v>40255</v>
      </c>
      <c r="F34" t="s">
        <v>23</v>
      </c>
      <c r="G34">
        <v>2</v>
      </c>
      <c r="H34">
        <v>4</v>
      </c>
      <c r="I34" s="2">
        <v>40241</v>
      </c>
    </row>
    <row r="35" spans="1:9" x14ac:dyDescent="0.35">
      <c r="A35">
        <v>586</v>
      </c>
      <c r="B35">
        <v>723</v>
      </c>
      <c r="C35">
        <v>532</v>
      </c>
      <c r="D35" s="2">
        <v>40255</v>
      </c>
      <c r="F35" t="s">
        <v>23</v>
      </c>
      <c r="G35">
        <v>2</v>
      </c>
      <c r="H35">
        <v>4</v>
      </c>
      <c r="I35" s="2">
        <v>40241</v>
      </c>
    </row>
    <row r="36" spans="1:9" x14ac:dyDescent="0.35">
      <c r="A36">
        <v>1464</v>
      </c>
      <c r="B36">
        <v>899</v>
      </c>
      <c r="C36">
        <v>324</v>
      </c>
      <c r="D36" s="2">
        <v>40338</v>
      </c>
      <c r="F36" t="s">
        <v>23</v>
      </c>
      <c r="G36">
        <v>2</v>
      </c>
      <c r="H36">
        <v>2</v>
      </c>
      <c r="I36" s="2">
        <v>40324</v>
      </c>
    </row>
    <row r="37" spans="1:9" x14ac:dyDescent="0.35">
      <c r="A37">
        <v>2682</v>
      </c>
      <c r="B37">
        <v>731</v>
      </c>
      <c r="C37">
        <v>327</v>
      </c>
      <c r="D37" s="2">
        <v>40395</v>
      </c>
      <c r="E37" s="2">
        <v>40455</v>
      </c>
      <c r="F37" t="s">
        <v>23</v>
      </c>
      <c r="G37">
        <v>1</v>
      </c>
      <c r="H37">
        <v>2</v>
      </c>
      <c r="I37" s="2">
        <v>40455</v>
      </c>
    </row>
    <row r="38" spans="1:9" x14ac:dyDescent="0.35">
      <c r="A38">
        <v>351</v>
      </c>
      <c r="B38">
        <v>826</v>
      </c>
      <c r="C38">
        <v>931</v>
      </c>
      <c r="D38" s="2">
        <v>40241</v>
      </c>
      <c r="E38" s="2">
        <v>40301</v>
      </c>
      <c r="F38" t="s">
        <v>23</v>
      </c>
      <c r="G38">
        <v>1</v>
      </c>
      <c r="H38">
        <v>2</v>
      </c>
      <c r="I38" s="2">
        <v>40301</v>
      </c>
    </row>
    <row r="39" spans="1:9" x14ac:dyDescent="0.35">
      <c r="A39">
        <v>2175</v>
      </c>
      <c r="B39">
        <v>899</v>
      </c>
      <c r="C39">
        <v>496</v>
      </c>
      <c r="D39" s="2">
        <v>40428</v>
      </c>
      <c r="F39" t="s">
        <v>24</v>
      </c>
      <c r="G39">
        <v>2</v>
      </c>
      <c r="H39">
        <v>8</v>
      </c>
      <c r="I39" s="2">
        <v>40414</v>
      </c>
    </row>
    <row r="40" spans="1:9" x14ac:dyDescent="0.35">
      <c r="A40">
        <v>379</v>
      </c>
      <c r="B40">
        <v>808</v>
      </c>
      <c r="C40">
        <v>356</v>
      </c>
      <c r="D40" s="2">
        <v>40255</v>
      </c>
      <c r="F40" t="s">
        <v>25</v>
      </c>
      <c r="G40">
        <v>2</v>
      </c>
      <c r="H40">
        <v>40</v>
      </c>
      <c r="I40" s="2">
        <v>40241</v>
      </c>
    </row>
    <row r="41" spans="1:9" x14ac:dyDescent="0.35">
      <c r="A41">
        <v>1399</v>
      </c>
      <c r="B41">
        <v>742</v>
      </c>
      <c r="C41">
        <v>324</v>
      </c>
      <c r="D41" s="2">
        <v>40338</v>
      </c>
      <c r="F41" t="s">
        <v>23</v>
      </c>
      <c r="G41">
        <v>2</v>
      </c>
      <c r="H41">
        <v>2</v>
      </c>
      <c r="I41" s="2">
        <v>40324</v>
      </c>
    </row>
    <row r="42" spans="1:9" x14ac:dyDescent="0.35">
      <c r="A42">
        <v>595</v>
      </c>
      <c r="B42">
        <v>728</v>
      </c>
      <c r="C42">
        <v>532</v>
      </c>
      <c r="D42" s="2">
        <v>40255</v>
      </c>
      <c r="F42" t="s">
        <v>23</v>
      </c>
      <c r="G42">
        <v>2</v>
      </c>
      <c r="H42">
        <v>4</v>
      </c>
      <c r="I42" s="2">
        <v>40241</v>
      </c>
    </row>
    <row r="43" spans="1:9" x14ac:dyDescent="0.35">
      <c r="A43">
        <v>1433</v>
      </c>
      <c r="B43">
        <v>734</v>
      </c>
      <c r="C43">
        <v>324</v>
      </c>
      <c r="D43" s="2">
        <v>40399</v>
      </c>
      <c r="F43" t="s">
        <v>23</v>
      </c>
      <c r="G43">
        <v>2</v>
      </c>
      <c r="H43">
        <v>2</v>
      </c>
      <c r="I43" s="2">
        <v>40385</v>
      </c>
    </row>
    <row r="44" spans="1:9" x14ac:dyDescent="0.35">
      <c r="A44">
        <v>1660</v>
      </c>
      <c r="B44">
        <v>520</v>
      </c>
      <c r="C44">
        <v>497</v>
      </c>
      <c r="D44" s="2">
        <v>40348</v>
      </c>
      <c r="F44" t="s">
        <v>23</v>
      </c>
      <c r="G44">
        <v>2</v>
      </c>
      <c r="H44">
        <v>4</v>
      </c>
      <c r="I44" s="2">
        <v>40334</v>
      </c>
    </row>
    <row r="45" spans="1:9" x14ac:dyDescent="0.35">
      <c r="A45">
        <v>2364</v>
      </c>
      <c r="C45">
        <v>794</v>
      </c>
      <c r="D45" s="2">
        <v>40395</v>
      </c>
      <c r="F45" t="s">
        <v>23</v>
      </c>
      <c r="G45">
        <v>0</v>
      </c>
      <c r="H45">
        <v>1</v>
      </c>
      <c r="I45" s="2">
        <v>40381</v>
      </c>
    </row>
    <row r="46" spans="1:9" x14ac:dyDescent="0.35">
      <c r="A46">
        <v>1485</v>
      </c>
      <c r="B46">
        <v>805</v>
      </c>
      <c r="C46">
        <v>1</v>
      </c>
      <c r="D46" s="2">
        <v>40338</v>
      </c>
      <c r="E46" s="2">
        <v>40398</v>
      </c>
      <c r="F46" t="s">
        <v>23</v>
      </c>
      <c r="G46">
        <v>1</v>
      </c>
      <c r="H46">
        <v>2</v>
      </c>
      <c r="I46" s="2">
        <v>40398</v>
      </c>
    </row>
    <row r="47" spans="1:9" x14ac:dyDescent="0.35">
      <c r="A47">
        <v>1402</v>
      </c>
      <c r="B47">
        <v>736</v>
      </c>
      <c r="C47">
        <v>492</v>
      </c>
      <c r="D47" s="2">
        <v>40338</v>
      </c>
      <c r="F47" t="s">
        <v>24</v>
      </c>
      <c r="G47">
        <v>2</v>
      </c>
      <c r="H47">
        <v>8</v>
      </c>
      <c r="I47" s="2">
        <v>40324</v>
      </c>
    </row>
    <row r="48" spans="1:9" x14ac:dyDescent="0.35">
      <c r="A48">
        <v>2192</v>
      </c>
      <c r="B48">
        <v>822</v>
      </c>
      <c r="C48">
        <v>327</v>
      </c>
      <c r="D48" s="2">
        <v>40367</v>
      </c>
      <c r="E48" s="2">
        <v>40427</v>
      </c>
      <c r="F48" t="s">
        <v>23</v>
      </c>
      <c r="G48">
        <v>1</v>
      </c>
      <c r="H48">
        <v>2</v>
      </c>
      <c r="I48" s="2">
        <v>40427</v>
      </c>
    </row>
    <row r="49" spans="1:9" x14ac:dyDescent="0.35">
      <c r="A49">
        <v>1389</v>
      </c>
      <c r="B49">
        <v>743</v>
      </c>
      <c r="C49">
        <v>492</v>
      </c>
      <c r="D49" s="2">
        <v>40338</v>
      </c>
      <c r="F49" t="s">
        <v>24</v>
      </c>
      <c r="G49">
        <v>2</v>
      </c>
      <c r="H49">
        <v>8</v>
      </c>
      <c r="I49" s="2">
        <v>40324</v>
      </c>
    </row>
    <row r="50" spans="1:9" x14ac:dyDescent="0.35">
      <c r="A50">
        <v>2761</v>
      </c>
      <c r="C50">
        <v>790</v>
      </c>
      <c r="D50" s="2">
        <v>40436</v>
      </c>
      <c r="F50" t="s">
        <v>23</v>
      </c>
      <c r="G50">
        <v>0</v>
      </c>
      <c r="H50">
        <v>1</v>
      </c>
      <c r="I50" s="2">
        <v>40422</v>
      </c>
    </row>
    <row r="51" spans="1:9" x14ac:dyDescent="0.35">
      <c r="A51">
        <v>2173</v>
      </c>
      <c r="B51">
        <v>835</v>
      </c>
      <c r="C51">
        <v>496</v>
      </c>
      <c r="D51" s="2">
        <v>40367</v>
      </c>
      <c r="F51" t="s">
        <v>24</v>
      </c>
      <c r="G51">
        <v>2</v>
      </c>
      <c r="H51">
        <v>8</v>
      </c>
      <c r="I51" s="2">
        <v>40353</v>
      </c>
    </row>
    <row r="52" spans="1:9" x14ac:dyDescent="0.35">
      <c r="A52">
        <v>2466</v>
      </c>
      <c r="B52">
        <v>818</v>
      </c>
      <c r="C52">
        <v>506</v>
      </c>
      <c r="D52" s="2">
        <v>40456</v>
      </c>
      <c r="F52" t="s">
        <v>23</v>
      </c>
      <c r="G52">
        <v>2</v>
      </c>
      <c r="H52">
        <v>2</v>
      </c>
      <c r="I52" s="2">
        <v>40442</v>
      </c>
    </row>
    <row r="53" spans="1:9" x14ac:dyDescent="0.35">
      <c r="A53">
        <v>1645</v>
      </c>
      <c r="B53">
        <v>942</v>
      </c>
      <c r="C53">
        <v>325</v>
      </c>
      <c r="D53" s="2">
        <v>40348</v>
      </c>
      <c r="F53" t="s">
        <v>23</v>
      </c>
      <c r="G53">
        <v>2</v>
      </c>
      <c r="H53">
        <v>2</v>
      </c>
      <c r="I53" s="2">
        <v>40334</v>
      </c>
    </row>
    <row r="54" spans="1:9" x14ac:dyDescent="0.35">
      <c r="A54">
        <v>368</v>
      </c>
      <c r="B54">
        <v>748</v>
      </c>
      <c r="C54">
        <v>324</v>
      </c>
      <c r="D54" s="2">
        <v>40255</v>
      </c>
      <c r="F54" t="s">
        <v>23</v>
      </c>
      <c r="G54">
        <v>2</v>
      </c>
      <c r="H54">
        <v>2</v>
      </c>
      <c r="I54" s="2">
        <v>40241</v>
      </c>
    </row>
    <row r="55" spans="1:9" x14ac:dyDescent="0.35">
      <c r="A55">
        <v>2992</v>
      </c>
      <c r="B55">
        <v>996</v>
      </c>
      <c r="C55">
        <v>3</v>
      </c>
      <c r="D55" s="2">
        <v>40527</v>
      </c>
      <c r="F55" t="s">
        <v>23</v>
      </c>
      <c r="G55">
        <v>2</v>
      </c>
      <c r="H55">
        <v>10</v>
      </c>
      <c r="I55" s="2">
        <v>40513</v>
      </c>
    </row>
    <row r="56" spans="1:9" x14ac:dyDescent="0.35">
      <c r="A56">
        <v>2566</v>
      </c>
      <c r="B56">
        <v>924</v>
      </c>
      <c r="C56">
        <v>532</v>
      </c>
      <c r="D56" s="2">
        <v>40395</v>
      </c>
      <c r="F56" t="s">
        <v>23</v>
      </c>
      <c r="G56">
        <v>2</v>
      </c>
      <c r="H56">
        <v>4</v>
      </c>
      <c r="I56" s="2">
        <v>40381</v>
      </c>
    </row>
    <row r="57" spans="1:9" x14ac:dyDescent="0.35">
      <c r="A57">
        <v>2782</v>
      </c>
      <c r="C57">
        <v>987</v>
      </c>
      <c r="D57" s="2">
        <v>40436</v>
      </c>
      <c r="F57" t="s">
        <v>23</v>
      </c>
      <c r="G57">
        <v>0</v>
      </c>
      <c r="H57">
        <v>1</v>
      </c>
      <c r="I57" s="2">
        <v>40422</v>
      </c>
    </row>
    <row r="58" spans="1:9" x14ac:dyDescent="0.35">
      <c r="A58">
        <v>2449</v>
      </c>
      <c r="C58">
        <v>767</v>
      </c>
      <c r="D58" s="2">
        <v>40395</v>
      </c>
      <c r="F58" t="s">
        <v>23</v>
      </c>
      <c r="G58">
        <v>0</v>
      </c>
      <c r="H58">
        <v>1</v>
      </c>
      <c r="I58" s="2">
        <v>40381</v>
      </c>
    </row>
    <row r="59" spans="1:9" x14ac:dyDescent="0.35">
      <c r="A59">
        <v>1468</v>
      </c>
      <c r="B59">
        <v>901</v>
      </c>
      <c r="C59">
        <v>324</v>
      </c>
      <c r="D59" s="2">
        <v>40399</v>
      </c>
      <c r="F59" t="s">
        <v>23</v>
      </c>
      <c r="G59">
        <v>2</v>
      </c>
      <c r="H59">
        <v>2</v>
      </c>
      <c r="I59" s="2">
        <v>40385</v>
      </c>
    </row>
    <row r="60" spans="1:9" x14ac:dyDescent="0.35">
      <c r="A60">
        <v>1203</v>
      </c>
      <c r="B60">
        <v>947</v>
      </c>
      <c r="C60">
        <v>330</v>
      </c>
      <c r="D60" s="2">
        <v>40338</v>
      </c>
      <c r="F60" t="s">
        <v>23</v>
      </c>
      <c r="G60">
        <v>2</v>
      </c>
      <c r="H60">
        <v>2</v>
      </c>
      <c r="I60" s="2">
        <v>40324</v>
      </c>
    </row>
    <row r="61" spans="1:9" x14ac:dyDescent="0.35">
      <c r="A61">
        <v>1789</v>
      </c>
      <c r="C61">
        <v>965</v>
      </c>
      <c r="D61" s="2">
        <v>40348</v>
      </c>
      <c r="F61" t="s">
        <v>23</v>
      </c>
      <c r="G61">
        <v>0</v>
      </c>
      <c r="H61">
        <v>1</v>
      </c>
      <c r="I61" s="2">
        <v>40334</v>
      </c>
    </row>
    <row r="62" spans="1:9" x14ac:dyDescent="0.35">
      <c r="A62">
        <v>1137</v>
      </c>
      <c r="B62">
        <v>904</v>
      </c>
      <c r="C62">
        <v>533</v>
      </c>
      <c r="D62" s="2">
        <v>40324</v>
      </c>
      <c r="E62" s="2">
        <v>40384</v>
      </c>
      <c r="F62" t="s">
        <v>23</v>
      </c>
      <c r="G62">
        <v>1</v>
      </c>
      <c r="H62">
        <v>2</v>
      </c>
      <c r="I62" s="2">
        <v>40384</v>
      </c>
    </row>
    <row r="63" spans="1:9" x14ac:dyDescent="0.35">
      <c r="A63">
        <v>1452</v>
      </c>
      <c r="B63">
        <v>721</v>
      </c>
      <c r="C63">
        <v>324</v>
      </c>
      <c r="D63" s="2">
        <v>40338</v>
      </c>
      <c r="F63" t="s">
        <v>23</v>
      </c>
      <c r="G63">
        <v>2</v>
      </c>
      <c r="H63">
        <v>2</v>
      </c>
      <c r="I63" s="2">
        <v>40324</v>
      </c>
    </row>
    <row r="64" spans="1:9" x14ac:dyDescent="0.35">
      <c r="A64">
        <v>1640</v>
      </c>
      <c r="B64">
        <v>995</v>
      </c>
      <c r="C64">
        <v>3</v>
      </c>
      <c r="D64" s="2">
        <v>40348</v>
      </c>
      <c r="F64" t="s">
        <v>23</v>
      </c>
      <c r="G64">
        <v>2</v>
      </c>
      <c r="H64">
        <v>10</v>
      </c>
      <c r="I64" s="2">
        <v>40334</v>
      </c>
    </row>
    <row r="65" spans="1:9" x14ac:dyDescent="0.35">
      <c r="A65">
        <v>2073</v>
      </c>
      <c r="C65">
        <v>976</v>
      </c>
      <c r="D65" s="2">
        <v>40367</v>
      </c>
      <c r="F65" t="s">
        <v>23</v>
      </c>
      <c r="G65">
        <v>0</v>
      </c>
      <c r="H65">
        <v>1</v>
      </c>
      <c r="I65" s="2">
        <v>40353</v>
      </c>
    </row>
    <row r="66" spans="1:9" x14ac:dyDescent="0.35">
      <c r="A66">
        <v>587</v>
      </c>
      <c r="B66">
        <v>724</v>
      </c>
      <c r="C66">
        <v>532</v>
      </c>
      <c r="D66" s="2">
        <v>40255</v>
      </c>
      <c r="F66" t="s">
        <v>23</v>
      </c>
      <c r="G66">
        <v>2</v>
      </c>
      <c r="H66">
        <v>4</v>
      </c>
      <c r="I66" s="2">
        <v>40241</v>
      </c>
    </row>
    <row r="67" spans="1:9" x14ac:dyDescent="0.35">
      <c r="A67">
        <v>3238</v>
      </c>
      <c r="B67">
        <v>829</v>
      </c>
      <c r="C67">
        <v>490</v>
      </c>
      <c r="D67" s="2">
        <v>40535</v>
      </c>
      <c r="F67" t="s">
        <v>23</v>
      </c>
      <c r="G67">
        <v>2</v>
      </c>
      <c r="H67">
        <v>36</v>
      </c>
      <c r="I67" s="2">
        <v>40521</v>
      </c>
    </row>
    <row r="68" spans="1:9" x14ac:dyDescent="0.35">
      <c r="A68">
        <v>3225</v>
      </c>
      <c r="B68">
        <v>813</v>
      </c>
      <c r="C68">
        <v>329</v>
      </c>
      <c r="D68" s="2">
        <v>40535</v>
      </c>
      <c r="F68" t="s">
        <v>23</v>
      </c>
      <c r="G68">
        <v>2</v>
      </c>
      <c r="H68">
        <v>2</v>
      </c>
      <c r="I68" s="2">
        <v>40521</v>
      </c>
    </row>
    <row r="69" spans="1:9" x14ac:dyDescent="0.35">
      <c r="A69">
        <v>640</v>
      </c>
      <c r="B69">
        <v>896</v>
      </c>
      <c r="C69">
        <v>532</v>
      </c>
      <c r="D69" s="2">
        <v>40255</v>
      </c>
      <c r="F69" t="s">
        <v>23</v>
      </c>
      <c r="G69">
        <v>2</v>
      </c>
      <c r="H69">
        <v>4</v>
      </c>
      <c r="I69" s="2">
        <v>40241</v>
      </c>
    </row>
    <row r="70" spans="1:9" x14ac:dyDescent="0.35">
      <c r="A70">
        <v>776</v>
      </c>
      <c r="B70">
        <v>706</v>
      </c>
      <c r="C70">
        <v>324</v>
      </c>
      <c r="D70" s="2">
        <v>40255</v>
      </c>
      <c r="F70" t="s">
        <v>23</v>
      </c>
      <c r="G70">
        <v>2</v>
      </c>
      <c r="H70">
        <v>2</v>
      </c>
      <c r="I70" s="2">
        <v>40241</v>
      </c>
    </row>
    <row r="71" spans="1:9" x14ac:dyDescent="0.35">
      <c r="A71">
        <v>629</v>
      </c>
      <c r="B71">
        <v>718</v>
      </c>
      <c r="C71">
        <v>532</v>
      </c>
      <c r="D71" s="2">
        <v>40255</v>
      </c>
      <c r="F71" t="s">
        <v>23</v>
      </c>
      <c r="G71">
        <v>2</v>
      </c>
      <c r="H71">
        <v>4</v>
      </c>
      <c r="I71" s="2">
        <v>40241</v>
      </c>
    </row>
    <row r="72" spans="1:9" x14ac:dyDescent="0.35">
      <c r="A72">
        <v>2183</v>
      </c>
      <c r="B72">
        <v>885</v>
      </c>
      <c r="C72">
        <v>496</v>
      </c>
      <c r="D72" s="2">
        <v>40428</v>
      </c>
      <c r="F72" t="s">
        <v>24</v>
      </c>
      <c r="G72">
        <v>2</v>
      </c>
      <c r="H72">
        <v>8</v>
      </c>
      <c r="I72" s="2">
        <v>40414</v>
      </c>
    </row>
    <row r="73" spans="1:9" x14ac:dyDescent="0.35">
      <c r="A73">
        <v>1856</v>
      </c>
      <c r="B73">
        <v>742</v>
      </c>
      <c r="C73">
        <v>325</v>
      </c>
      <c r="D73" s="2">
        <v>40348</v>
      </c>
      <c r="F73" t="s">
        <v>23</v>
      </c>
      <c r="G73">
        <v>2</v>
      </c>
      <c r="H73">
        <v>2</v>
      </c>
      <c r="I73" s="2">
        <v>40334</v>
      </c>
    </row>
    <row r="74" spans="1:9" x14ac:dyDescent="0.35">
      <c r="A74">
        <v>850</v>
      </c>
      <c r="C74">
        <v>983</v>
      </c>
      <c r="D74" s="2">
        <v>40324</v>
      </c>
      <c r="F74" t="s">
        <v>23</v>
      </c>
      <c r="G74">
        <v>0</v>
      </c>
      <c r="H74">
        <v>1</v>
      </c>
      <c r="I74" s="2">
        <v>40310</v>
      </c>
    </row>
    <row r="75" spans="1:9" x14ac:dyDescent="0.35">
      <c r="A75">
        <v>92</v>
      </c>
      <c r="C75">
        <v>801</v>
      </c>
      <c r="D75" s="2">
        <v>40241</v>
      </c>
      <c r="F75" t="s">
        <v>23</v>
      </c>
      <c r="G75">
        <v>0</v>
      </c>
      <c r="H75">
        <v>1</v>
      </c>
      <c r="I75" s="2">
        <v>40227</v>
      </c>
    </row>
    <row r="76" spans="1:9" x14ac:dyDescent="0.35">
      <c r="A76">
        <v>1902</v>
      </c>
      <c r="B76">
        <v>887</v>
      </c>
      <c r="C76">
        <v>325</v>
      </c>
      <c r="D76" s="2">
        <v>40348</v>
      </c>
      <c r="F76" t="s">
        <v>23</v>
      </c>
      <c r="G76">
        <v>2</v>
      </c>
      <c r="H76">
        <v>2</v>
      </c>
      <c r="I76" s="2">
        <v>40334</v>
      </c>
    </row>
    <row r="77" spans="1:9" x14ac:dyDescent="0.35">
      <c r="A77">
        <v>1641</v>
      </c>
      <c r="C77">
        <v>980</v>
      </c>
      <c r="D77" s="2">
        <v>40348</v>
      </c>
      <c r="F77" t="s">
        <v>23</v>
      </c>
      <c r="G77">
        <v>0</v>
      </c>
      <c r="H77">
        <v>1</v>
      </c>
      <c r="I77" s="2">
        <v>40334</v>
      </c>
    </row>
    <row r="78" spans="1:9" x14ac:dyDescent="0.35">
      <c r="A78">
        <v>805</v>
      </c>
      <c r="B78">
        <v>3</v>
      </c>
      <c r="C78">
        <v>505</v>
      </c>
      <c r="D78" s="2">
        <v>40324</v>
      </c>
      <c r="F78" t="s">
        <v>23</v>
      </c>
      <c r="G78">
        <v>3</v>
      </c>
      <c r="H78">
        <v>2</v>
      </c>
      <c r="I78" s="2">
        <v>40310</v>
      </c>
    </row>
    <row r="79" spans="1:9" x14ac:dyDescent="0.35">
      <c r="A79">
        <v>1392</v>
      </c>
      <c r="B79">
        <v>745</v>
      </c>
      <c r="C79">
        <v>324</v>
      </c>
      <c r="D79" s="2">
        <v>40338</v>
      </c>
      <c r="F79" t="s">
        <v>23</v>
      </c>
      <c r="G79">
        <v>2</v>
      </c>
      <c r="H79">
        <v>2</v>
      </c>
      <c r="I79" s="2">
        <v>40324</v>
      </c>
    </row>
    <row r="80" spans="1:9" x14ac:dyDescent="0.35">
      <c r="A80">
        <v>791</v>
      </c>
      <c r="B80">
        <v>810</v>
      </c>
      <c r="C80">
        <v>328</v>
      </c>
      <c r="D80" s="2">
        <v>40324</v>
      </c>
      <c r="F80" t="s">
        <v>23</v>
      </c>
      <c r="G80">
        <v>2</v>
      </c>
      <c r="H80">
        <v>2</v>
      </c>
      <c r="I80" s="2">
        <v>40310</v>
      </c>
    </row>
    <row r="81" spans="1:9" x14ac:dyDescent="0.35">
      <c r="A81">
        <v>1865</v>
      </c>
      <c r="B81">
        <v>727</v>
      </c>
      <c r="C81">
        <v>325</v>
      </c>
      <c r="D81" s="2">
        <v>40348</v>
      </c>
      <c r="F81" t="s">
        <v>23</v>
      </c>
      <c r="G81">
        <v>2</v>
      </c>
      <c r="H81">
        <v>2</v>
      </c>
      <c r="I81" s="2">
        <v>40334</v>
      </c>
    </row>
    <row r="82" spans="1:9" x14ac:dyDescent="0.35">
      <c r="A82">
        <v>712</v>
      </c>
      <c r="B82">
        <v>964</v>
      </c>
      <c r="C82">
        <v>994</v>
      </c>
      <c r="D82" s="2">
        <v>40255</v>
      </c>
      <c r="E82" s="2">
        <v>40315</v>
      </c>
      <c r="F82" t="s">
        <v>23</v>
      </c>
      <c r="G82">
        <v>1</v>
      </c>
      <c r="H82">
        <v>2</v>
      </c>
      <c r="I82" s="2">
        <v>40315</v>
      </c>
    </row>
    <row r="83" spans="1:9" x14ac:dyDescent="0.35">
      <c r="A83">
        <v>1899</v>
      </c>
      <c r="B83">
        <v>891</v>
      </c>
      <c r="C83">
        <v>325</v>
      </c>
      <c r="D83" s="2">
        <v>40348</v>
      </c>
      <c r="F83" t="s">
        <v>23</v>
      </c>
      <c r="G83">
        <v>2</v>
      </c>
      <c r="H83">
        <v>2</v>
      </c>
      <c r="I83" s="2">
        <v>40334</v>
      </c>
    </row>
    <row r="84" spans="1:9" x14ac:dyDescent="0.35">
      <c r="A84">
        <v>893</v>
      </c>
      <c r="C84">
        <v>749</v>
      </c>
      <c r="D84" s="2">
        <v>40324</v>
      </c>
      <c r="F84" t="s">
        <v>23</v>
      </c>
      <c r="G84">
        <v>0</v>
      </c>
      <c r="H84">
        <v>1</v>
      </c>
      <c r="I84" s="2">
        <v>40310</v>
      </c>
    </row>
    <row r="85" spans="1:9" x14ac:dyDescent="0.35">
      <c r="A85">
        <v>3351</v>
      </c>
      <c r="C85">
        <v>755</v>
      </c>
      <c r="D85" s="2">
        <v>40535</v>
      </c>
      <c r="F85" t="s">
        <v>23</v>
      </c>
      <c r="G85">
        <v>0</v>
      </c>
      <c r="H85">
        <v>1</v>
      </c>
      <c r="I85" s="2">
        <v>40521</v>
      </c>
    </row>
    <row r="86" spans="1:9" x14ac:dyDescent="0.35">
      <c r="A86">
        <v>1847</v>
      </c>
      <c r="B86">
        <v>905</v>
      </c>
      <c r="C86">
        <v>325</v>
      </c>
      <c r="D86" s="2">
        <v>40348</v>
      </c>
      <c r="F86" t="s">
        <v>23</v>
      </c>
      <c r="G86">
        <v>2</v>
      </c>
      <c r="H86">
        <v>2</v>
      </c>
      <c r="I86" s="2">
        <v>40334</v>
      </c>
    </row>
    <row r="87" spans="1:9" x14ac:dyDescent="0.35">
      <c r="A87">
        <v>597</v>
      </c>
      <c r="B87">
        <v>729</v>
      </c>
      <c r="C87">
        <v>532</v>
      </c>
      <c r="D87" s="2">
        <v>40255</v>
      </c>
      <c r="F87" t="s">
        <v>23</v>
      </c>
      <c r="G87">
        <v>2</v>
      </c>
      <c r="H87">
        <v>4</v>
      </c>
      <c r="I87" s="2">
        <v>40241</v>
      </c>
    </row>
    <row r="88" spans="1:9" x14ac:dyDescent="0.35">
      <c r="A88">
        <v>522</v>
      </c>
      <c r="B88">
        <v>820</v>
      </c>
      <c r="C88">
        <v>506</v>
      </c>
      <c r="D88" s="2">
        <v>40255</v>
      </c>
      <c r="F88" t="s">
        <v>23</v>
      </c>
      <c r="G88">
        <v>2</v>
      </c>
      <c r="H88">
        <v>2</v>
      </c>
      <c r="I88" s="2">
        <v>40241</v>
      </c>
    </row>
    <row r="89" spans="1:9" x14ac:dyDescent="0.35">
      <c r="A89">
        <v>1388</v>
      </c>
      <c r="B89">
        <v>743</v>
      </c>
      <c r="C89">
        <v>324</v>
      </c>
      <c r="D89" s="2">
        <v>40338</v>
      </c>
      <c r="F89" t="s">
        <v>23</v>
      </c>
      <c r="G89">
        <v>2</v>
      </c>
      <c r="H89">
        <v>2</v>
      </c>
      <c r="I89" s="2">
        <v>40324</v>
      </c>
    </row>
    <row r="90" spans="1:9" x14ac:dyDescent="0.35">
      <c r="A90">
        <v>3399</v>
      </c>
      <c r="B90">
        <v>821</v>
      </c>
      <c r="C90">
        <v>527</v>
      </c>
      <c r="D90" s="2">
        <v>40535</v>
      </c>
      <c r="F90" t="s">
        <v>23</v>
      </c>
      <c r="G90">
        <v>2</v>
      </c>
      <c r="H90">
        <v>36</v>
      </c>
      <c r="I90" s="2">
        <v>40521</v>
      </c>
    </row>
    <row r="91" spans="1:9" x14ac:dyDescent="0.35">
      <c r="A91">
        <v>1936</v>
      </c>
      <c r="B91">
        <v>773</v>
      </c>
      <c r="C91">
        <v>810</v>
      </c>
      <c r="D91" s="2">
        <v>40348</v>
      </c>
      <c r="E91" s="2">
        <v>40408</v>
      </c>
      <c r="F91" t="s">
        <v>23</v>
      </c>
      <c r="G91">
        <v>1</v>
      </c>
      <c r="H91">
        <v>2</v>
      </c>
      <c r="I91" s="2">
        <v>40408</v>
      </c>
    </row>
    <row r="92" spans="1:9" x14ac:dyDescent="0.35">
      <c r="A92">
        <v>1849</v>
      </c>
      <c r="B92">
        <v>743</v>
      </c>
      <c r="C92">
        <v>325</v>
      </c>
      <c r="D92" s="2">
        <v>40348</v>
      </c>
      <c r="F92" t="s">
        <v>23</v>
      </c>
      <c r="G92">
        <v>2</v>
      </c>
      <c r="H92">
        <v>2</v>
      </c>
      <c r="I92" s="2">
        <v>40334</v>
      </c>
    </row>
    <row r="93" spans="1:9" x14ac:dyDescent="0.35">
      <c r="A93">
        <v>1898</v>
      </c>
      <c r="B93">
        <v>890</v>
      </c>
      <c r="C93">
        <v>325</v>
      </c>
      <c r="D93" s="2">
        <v>40348</v>
      </c>
      <c r="F93" t="s">
        <v>23</v>
      </c>
      <c r="G93">
        <v>2</v>
      </c>
      <c r="H93">
        <v>2</v>
      </c>
      <c r="I93" s="2">
        <v>40334</v>
      </c>
    </row>
    <row r="94" spans="1:9" x14ac:dyDescent="0.35">
      <c r="A94">
        <v>1195</v>
      </c>
      <c r="C94">
        <v>771</v>
      </c>
      <c r="D94" s="2">
        <v>40338</v>
      </c>
      <c r="F94" t="s">
        <v>23</v>
      </c>
      <c r="G94">
        <v>0</v>
      </c>
      <c r="H94">
        <v>1</v>
      </c>
      <c r="I94" s="2">
        <v>40324</v>
      </c>
    </row>
    <row r="95" spans="1:9" x14ac:dyDescent="0.35">
      <c r="A95">
        <v>809</v>
      </c>
      <c r="C95">
        <v>997</v>
      </c>
      <c r="D95" s="2">
        <v>40324</v>
      </c>
      <c r="F95" t="s">
        <v>23</v>
      </c>
      <c r="G95">
        <v>0</v>
      </c>
      <c r="H95">
        <v>1</v>
      </c>
      <c r="I95" s="2">
        <v>40310</v>
      </c>
    </row>
    <row r="96" spans="1:9" x14ac:dyDescent="0.35">
      <c r="A96">
        <v>1761</v>
      </c>
      <c r="C96">
        <v>753</v>
      </c>
      <c r="D96" s="2">
        <v>40409</v>
      </c>
      <c r="F96" t="s">
        <v>23</v>
      </c>
      <c r="G96">
        <v>0</v>
      </c>
      <c r="H96">
        <v>1</v>
      </c>
      <c r="I96" s="2">
        <v>40395</v>
      </c>
    </row>
    <row r="97" spans="1:9" x14ac:dyDescent="0.35">
      <c r="A97">
        <v>271</v>
      </c>
      <c r="C97">
        <v>750</v>
      </c>
      <c r="D97" s="2">
        <v>40241</v>
      </c>
      <c r="E97" s="2">
        <v>40301</v>
      </c>
      <c r="F97" t="s">
        <v>23</v>
      </c>
      <c r="G97">
        <v>0</v>
      </c>
      <c r="H97">
        <v>1</v>
      </c>
      <c r="I97" s="2">
        <v>40301</v>
      </c>
    </row>
    <row r="98" spans="1:9" x14ac:dyDescent="0.35">
      <c r="A98">
        <v>561</v>
      </c>
      <c r="B98">
        <v>920</v>
      </c>
      <c r="C98">
        <v>532</v>
      </c>
      <c r="D98" s="2">
        <v>40255</v>
      </c>
      <c r="F98" t="s">
        <v>23</v>
      </c>
      <c r="G98">
        <v>2</v>
      </c>
      <c r="H98">
        <v>4</v>
      </c>
      <c r="I98" s="2">
        <v>40241</v>
      </c>
    </row>
    <row r="99" spans="1:9" x14ac:dyDescent="0.35">
      <c r="A99">
        <v>994</v>
      </c>
      <c r="B99">
        <v>903</v>
      </c>
      <c r="C99">
        <v>495</v>
      </c>
      <c r="D99" s="2">
        <v>40324</v>
      </c>
      <c r="F99" t="s">
        <v>24</v>
      </c>
      <c r="G99">
        <v>2</v>
      </c>
      <c r="H99">
        <v>8</v>
      </c>
      <c r="I99" s="2">
        <v>40310</v>
      </c>
    </row>
    <row r="100" spans="1:9" x14ac:dyDescent="0.35">
      <c r="A100">
        <v>642</v>
      </c>
      <c r="B100">
        <v>898</v>
      </c>
      <c r="C100">
        <v>532</v>
      </c>
      <c r="D100" s="2">
        <v>40255</v>
      </c>
      <c r="F100" t="s">
        <v>23</v>
      </c>
      <c r="G100">
        <v>2</v>
      </c>
      <c r="H100">
        <v>4</v>
      </c>
      <c r="I100" s="2">
        <v>40241</v>
      </c>
    </row>
    <row r="101" spans="1:9" x14ac:dyDescent="0.35">
      <c r="A101">
        <v>2206</v>
      </c>
      <c r="B101">
        <v>776</v>
      </c>
      <c r="C101">
        <v>996</v>
      </c>
      <c r="D101" s="2">
        <v>40367</v>
      </c>
      <c r="E101" s="2">
        <v>40427</v>
      </c>
      <c r="F101" t="s">
        <v>23</v>
      </c>
      <c r="G101">
        <v>1</v>
      </c>
      <c r="H101">
        <v>2</v>
      </c>
      <c r="I101" s="2">
        <v>40427</v>
      </c>
    </row>
    <row r="102" spans="1:9" x14ac:dyDescent="0.35">
      <c r="A102">
        <v>2630</v>
      </c>
      <c r="B102">
        <v>969</v>
      </c>
      <c r="C102">
        <v>948</v>
      </c>
      <c r="D102" s="2">
        <v>40395</v>
      </c>
      <c r="E102" s="2">
        <v>40455</v>
      </c>
      <c r="F102" t="s">
        <v>23</v>
      </c>
      <c r="G102">
        <v>1</v>
      </c>
      <c r="H102">
        <v>2</v>
      </c>
      <c r="I102" s="2">
        <v>40455</v>
      </c>
    </row>
    <row r="103" spans="1:9" x14ac:dyDescent="0.35">
      <c r="A103">
        <v>1414</v>
      </c>
      <c r="B103">
        <v>723</v>
      </c>
      <c r="C103">
        <v>492</v>
      </c>
      <c r="D103" s="2">
        <v>40338</v>
      </c>
      <c r="F103" t="s">
        <v>24</v>
      </c>
      <c r="G103">
        <v>2</v>
      </c>
      <c r="H103">
        <v>8</v>
      </c>
      <c r="I103" s="2">
        <v>40324</v>
      </c>
    </row>
    <row r="104" spans="1:9" x14ac:dyDescent="0.35">
      <c r="A104">
        <v>1950</v>
      </c>
      <c r="C104">
        <v>753</v>
      </c>
      <c r="D104" s="2">
        <v>40348</v>
      </c>
      <c r="E104" s="2">
        <v>40408</v>
      </c>
      <c r="F104" t="s">
        <v>23</v>
      </c>
      <c r="G104">
        <v>0</v>
      </c>
      <c r="H104">
        <v>1</v>
      </c>
      <c r="I104" s="2">
        <v>40408</v>
      </c>
    </row>
    <row r="105" spans="1:9" x14ac:dyDescent="0.35">
      <c r="A105">
        <v>1603</v>
      </c>
      <c r="B105">
        <v>728</v>
      </c>
      <c r="C105">
        <v>324</v>
      </c>
      <c r="D105" s="2">
        <v>40338</v>
      </c>
      <c r="E105" s="2">
        <v>40398</v>
      </c>
      <c r="F105" t="s">
        <v>23</v>
      </c>
      <c r="G105">
        <v>1</v>
      </c>
      <c r="H105">
        <v>3</v>
      </c>
      <c r="I105" s="2">
        <v>40398</v>
      </c>
    </row>
    <row r="106" spans="1:9" x14ac:dyDescent="0.35">
      <c r="A106">
        <v>1928</v>
      </c>
      <c r="B106">
        <v>979</v>
      </c>
      <c r="C106">
        <v>994</v>
      </c>
      <c r="D106" s="2">
        <v>40348</v>
      </c>
      <c r="E106" s="2">
        <v>40408</v>
      </c>
      <c r="F106" t="s">
        <v>23</v>
      </c>
      <c r="G106">
        <v>1</v>
      </c>
      <c r="H106">
        <v>2</v>
      </c>
      <c r="I106" s="2">
        <v>40408</v>
      </c>
    </row>
    <row r="107" spans="1:9" x14ac:dyDescent="0.35">
      <c r="A107">
        <v>607</v>
      </c>
      <c r="B107">
        <v>733</v>
      </c>
      <c r="C107">
        <v>493</v>
      </c>
      <c r="D107" s="2">
        <v>40255</v>
      </c>
      <c r="F107" t="s">
        <v>24</v>
      </c>
      <c r="G107">
        <v>2</v>
      </c>
      <c r="H107">
        <v>8</v>
      </c>
      <c r="I107" s="2">
        <v>40241</v>
      </c>
    </row>
    <row r="108" spans="1:9" x14ac:dyDescent="0.35">
      <c r="A108">
        <v>650</v>
      </c>
      <c r="B108">
        <v>892</v>
      </c>
      <c r="C108">
        <v>532</v>
      </c>
      <c r="D108" s="2">
        <v>40255</v>
      </c>
      <c r="F108" t="s">
        <v>23</v>
      </c>
      <c r="G108">
        <v>2</v>
      </c>
      <c r="H108">
        <v>4</v>
      </c>
      <c r="I108" s="2">
        <v>40241</v>
      </c>
    </row>
    <row r="109" spans="1:9" x14ac:dyDescent="0.35">
      <c r="A109">
        <v>1218</v>
      </c>
      <c r="B109">
        <v>820</v>
      </c>
      <c r="C109">
        <v>491</v>
      </c>
      <c r="D109" s="2">
        <v>40338</v>
      </c>
      <c r="F109" t="s">
        <v>23</v>
      </c>
      <c r="G109">
        <v>2</v>
      </c>
      <c r="H109">
        <v>36</v>
      </c>
      <c r="I109" s="2">
        <v>40324</v>
      </c>
    </row>
    <row r="110" spans="1:9" x14ac:dyDescent="0.35">
      <c r="A110">
        <v>2593</v>
      </c>
      <c r="B110">
        <v>954</v>
      </c>
      <c r="C110">
        <v>807</v>
      </c>
      <c r="D110" s="2">
        <v>40395</v>
      </c>
      <c r="E110" s="2">
        <v>40455</v>
      </c>
      <c r="F110" t="s">
        <v>23</v>
      </c>
      <c r="G110">
        <v>1</v>
      </c>
      <c r="H110">
        <v>2</v>
      </c>
      <c r="I110" s="2">
        <v>40455</v>
      </c>
    </row>
    <row r="111" spans="1:9" x14ac:dyDescent="0.35">
      <c r="A111">
        <v>2700</v>
      </c>
      <c r="B111">
        <v>898</v>
      </c>
      <c r="C111">
        <v>327</v>
      </c>
      <c r="D111" s="2">
        <v>40395</v>
      </c>
      <c r="E111" s="2">
        <v>40455</v>
      </c>
      <c r="F111" t="s">
        <v>23</v>
      </c>
      <c r="G111">
        <v>1</v>
      </c>
      <c r="H111">
        <v>2</v>
      </c>
      <c r="I111" s="2">
        <v>40455</v>
      </c>
    </row>
    <row r="112" spans="1:9" x14ac:dyDescent="0.35">
      <c r="A112">
        <v>2134</v>
      </c>
      <c r="B112">
        <v>828</v>
      </c>
      <c r="C112">
        <v>506</v>
      </c>
      <c r="D112" s="2">
        <v>40367</v>
      </c>
      <c r="F112" t="s">
        <v>23</v>
      </c>
      <c r="G112">
        <v>2</v>
      </c>
      <c r="H112">
        <v>2</v>
      </c>
      <c r="I112" s="2">
        <v>40353</v>
      </c>
    </row>
    <row r="113" spans="1:9" x14ac:dyDescent="0.35">
      <c r="A113">
        <v>624</v>
      </c>
      <c r="B113">
        <v>839</v>
      </c>
      <c r="C113">
        <v>532</v>
      </c>
      <c r="D113" s="2">
        <v>40255</v>
      </c>
      <c r="F113" t="s">
        <v>23</v>
      </c>
      <c r="G113">
        <v>2</v>
      </c>
      <c r="H113">
        <v>4</v>
      </c>
      <c r="I113" s="2">
        <v>40241</v>
      </c>
    </row>
    <row r="114" spans="1:9" x14ac:dyDescent="0.35">
      <c r="A114">
        <v>594</v>
      </c>
      <c r="B114">
        <v>728</v>
      </c>
      <c r="C114">
        <v>493</v>
      </c>
      <c r="D114" s="2">
        <v>40255</v>
      </c>
      <c r="F114" t="s">
        <v>24</v>
      </c>
      <c r="G114">
        <v>2</v>
      </c>
      <c r="H114">
        <v>8</v>
      </c>
      <c r="I114" s="2">
        <v>40241</v>
      </c>
    </row>
    <row r="115" spans="1:9" x14ac:dyDescent="0.35">
      <c r="A115">
        <v>3326</v>
      </c>
      <c r="C115">
        <v>956</v>
      </c>
      <c r="D115" s="2">
        <v>40535</v>
      </c>
      <c r="F115" t="s">
        <v>23</v>
      </c>
      <c r="G115">
        <v>0</v>
      </c>
      <c r="H115">
        <v>1</v>
      </c>
      <c r="I115" s="2">
        <v>40521</v>
      </c>
    </row>
    <row r="116" spans="1:9" x14ac:dyDescent="0.35">
      <c r="A116">
        <v>1403</v>
      </c>
      <c r="B116">
        <v>737</v>
      </c>
      <c r="C116">
        <v>324</v>
      </c>
      <c r="D116" s="2">
        <v>40399</v>
      </c>
      <c r="F116" t="s">
        <v>23</v>
      </c>
      <c r="G116">
        <v>2</v>
      </c>
      <c r="H116">
        <v>2</v>
      </c>
      <c r="I116" s="2">
        <v>40385</v>
      </c>
    </row>
    <row r="117" spans="1:9" x14ac:dyDescent="0.35">
      <c r="A117">
        <v>1109</v>
      </c>
      <c r="B117">
        <v>765</v>
      </c>
      <c r="C117">
        <v>826</v>
      </c>
      <c r="D117" s="2">
        <v>40324</v>
      </c>
      <c r="E117" s="2">
        <v>40384</v>
      </c>
      <c r="F117" t="s">
        <v>23</v>
      </c>
      <c r="G117">
        <v>1</v>
      </c>
      <c r="H117">
        <v>2</v>
      </c>
      <c r="I117" s="2">
        <v>40384</v>
      </c>
    </row>
    <row r="118" spans="1:9" x14ac:dyDescent="0.35">
      <c r="A118">
        <v>635</v>
      </c>
      <c r="B118">
        <v>721</v>
      </c>
      <c r="C118">
        <v>532</v>
      </c>
      <c r="D118" s="2">
        <v>40255</v>
      </c>
      <c r="F118" t="s">
        <v>23</v>
      </c>
      <c r="G118">
        <v>2</v>
      </c>
      <c r="H118">
        <v>4</v>
      </c>
      <c r="I118" s="2">
        <v>40241</v>
      </c>
    </row>
    <row r="119" spans="1:9" x14ac:dyDescent="0.35">
      <c r="A119">
        <v>3011</v>
      </c>
      <c r="B119">
        <v>747</v>
      </c>
      <c r="C119">
        <v>492</v>
      </c>
      <c r="D119" s="2">
        <v>40527</v>
      </c>
      <c r="F119" t="s">
        <v>24</v>
      </c>
      <c r="G119">
        <v>2</v>
      </c>
      <c r="H119">
        <v>8</v>
      </c>
      <c r="I119" s="2">
        <v>40513</v>
      </c>
    </row>
    <row r="120" spans="1:9" x14ac:dyDescent="0.35">
      <c r="A120">
        <v>1200</v>
      </c>
      <c r="B120">
        <v>748</v>
      </c>
      <c r="C120">
        <v>325</v>
      </c>
      <c r="D120" s="2">
        <v>40338</v>
      </c>
      <c r="F120" t="s">
        <v>23</v>
      </c>
      <c r="G120">
        <v>2</v>
      </c>
      <c r="H120">
        <v>2</v>
      </c>
      <c r="I120" s="2">
        <v>40324</v>
      </c>
    </row>
    <row r="121" spans="1:9" x14ac:dyDescent="0.35">
      <c r="A121">
        <v>579</v>
      </c>
      <c r="B121">
        <v>740</v>
      </c>
      <c r="C121">
        <v>532</v>
      </c>
      <c r="D121" s="2">
        <v>40255</v>
      </c>
      <c r="F121" t="s">
        <v>23</v>
      </c>
      <c r="G121">
        <v>2</v>
      </c>
      <c r="H121">
        <v>4</v>
      </c>
      <c r="I121" s="2">
        <v>40241</v>
      </c>
    </row>
    <row r="122" spans="1:9" x14ac:dyDescent="0.35">
      <c r="A122">
        <v>1111</v>
      </c>
      <c r="B122">
        <v>767</v>
      </c>
      <c r="C122">
        <v>826</v>
      </c>
      <c r="D122" s="2">
        <v>40324</v>
      </c>
      <c r="E122" s="2">
        <v>40384</v>
      </c>
      <c r="F122" t="s">
        <v>23</v>
      </c>
      <c r="G122">
        <v>1</v>
      </c>
      <c r="H122">
        <v>2</v>
      </c>
      <c r="I122" s="2">
        <v>40384</v>
      </c>
    </row>
    <row r="123" spans="1:9" x14ac:dyDescent="0.35">
      <c r="A123">
        <v>2675</v>
      </c>
      <c r="B123">
        <v>725</v>
      </c>
      <c r="C123">
        <v>327</v>
      </c>
      <c r="D123" s="2">
        <v>40395</v>
      </c>
      <c r="E123" s="2">
        <v>40455</v>
      </c>
      <c r="F123" t="s">
        <v>23</v>
      </c>
      <c r="G123">
        <v>1</v>
      </c>
      <c r="H123">
        <v>2</v>
      </c>
      <c r="I123" s="2">
        <v>40455</v>
      </c>
    </row>
    <row r="124" spans="1:9" x14ac:dyDescent="0.35">
      <c r="A124">
        <v>1124</v>
      </c>
      <c r="B124">
        <v>522</v>
      </c>
      <c r="C124">
        <v>530</v>
      </c>
      <c r="D124" s="2">
        <v>40324</v>
      </c>
      <c r="E124" s="2">
        <v>40384</v>
      </c>
      <c r="F124" t="s">
        <v>23</v>
      </c>
      <c r="G124">
        <v>1</v>
      </c>
      <c r="H124">
        <v>2</v>
      </c>
      <c r="I124" s="2">
        <v>40384</v>
      </c>
    </row>
    <row r="125" spans="1:9" x14ac:dyDescent="0.35">
      <c r="A125">
        <v>279</v>
      </c>
      <c r="B125">
        <v>757</v>
      </c>
      <c r="C125">
        <v>948</v>
      </c>
      <c r="D125" s="2">
        <v>40241</v>
      </c>
      <c r="E125" s="2">
        <v>40301</v>
      </c>
      <c r="F125" t="s">
        <v>23</v>
      </c>
      <c r="G125">
        <v>1</v>
      </c>
      <c r="H125">
        <v>2</v>
      </c>
      <c r="I125" s="2">
        <v>40301</v>
      </c>
    </row>
    <row r="126" spans="1:9" x14ac:dyDescent="0.35">
      <c r="A126">
        <v>2667</v>
      </c>
      <c r="B126">
        <v>745</v>
      </c>
      <c r="C126">
        <v>327</v>
      </c>
      <c r="D126" s="2">
        <v>40395</v>
      </c>
      <c r="E126" s="2">
        <v>40455</v>
      </c>
      <c r="F126" t="s">
        <v>23</v>
      </c>
      <c r="G126">
        <v>1</v>
      </c>
      <c r="H126">
        <v>2</v>
      </c>
      <c r="I126" s="2">
        <v>40455</v>
      </c>
    </row>
    <row r="127" spans="1:9" x14ac:dyDescent="0.35">
      <c r="A127">
        <v>1013</v>
      </c>
      <c r="B127">
        <v>892</v>
      </c>
      <c r="C127">
        <v>495</v>
      </c>
      <c r="D127" s="2">
        <v>40324</v>
      </c>
      <c r="F127" t="s">
        <v>24</v>
      </c>
      <c r="G127">
        <v>2</v>
      </c>
      <c r="H127">
        <v>8</v>
      </c>
      <c r="I127" s="2">
        <v>40310</v>
      </c>
    </row>
    <row r="128" spans="1:9" x14ac:dyDescent="0.35">
      <c r="A128">
        <v>1891</v>
      </c>
      <c r="B128">
        <v>897</v>
      </c>
      <c r="C128">
        <v>325</v>
      </c>
      <c r="D128" s="2">
        <v>40348</v>
      </c>
      <c r="F128" t="s">
        <v>23</v>
      </c>
      <c r="G128">
        <v>2</v>
      </c>
      <c r="H128">
        <v>2</v>
      </c>
      <c r="I128" s="2">
        <v>40334</v>
      </c>
    </row>
    <row r="129" spans="1:9" x14ac:dyDescent="0.35">
      <c r="A129">
        <v>2283</v>
      </c>
      <c r="B129">
        <v>829</v>
      </c>
      <c r="C129">
        <v>527</v>
      </c>
      <c r="D129" s="2">
        <v>40367</v>
      </c>
      <c r="E129" s="2">
        <v>40427</v>
      </c>
      <c r="F129" t="s">
        <v>23</v>
      </c>
      <c r="G129">
        <v>1</v>
      </c>
      <c r="H129">
        <v>37</v>
      </c>
      <c r="I129" s="2">
        <v>40427</v>
      </c>
    </row>
    <row r="130" spans="1:9" x14ac:dyDescent="0.35">
      <c r="A130">
        <v>2422</v>
      </c>
      <c r="C130">
        <v>988</v>
      </c>
      <c r="D130" s="2">
        <v>40395</v>
      </c>
      <c r="F130" t="s">
        <v>23</v>
      </c>
      <c r="G130">
        <v>0</v>
      </c>
      <c r="H130">
        <v>1</v>
      </c>
      <c r="I130" s="2">
        <v>40381</v>
      </c>
    </row>
    <row r="131" spans="1:9" x14ac:dyDescent="0.35">
      <c r="A131">
        <v>598</v>
      </c>
      <c r="B131">
        <v>730</v>
      </c>
      <c r="C131">
        <v>493</v>
      </c>
      <c r="D131" s="2">
        <v>40316</v>
      </c>
      <c r="F131" t="s">
        <v>24</v>
      </c>
      <c r="G131">
        <v>2</v>
      </c>
      <c r="H131">
        <v>8</v>
      </c>
      <c r="I131" s="2">
        <v>40302</v>
      </c>
    </row>
    <row r="132" spans="1:9" x14ac:dyDescent="0.35">
      <c r="A132">
        <v>187</v>
      </c>
      <c r="B132">
        <v>741</v>
      </c>
      <c r="C132">
        <v>494</v>
      </c>
      <c r="D132" s="2">
        <v>40241</v>
      </c>
      <c r="F132" t="s">
        <v>24</v>
      </c>
      <c r="G132">
        <v>2</v>
      </c>
      <c r="H132">
        <v>8</v>
      </c>
      <c r="I132" s="2">
        <v>40227</v>
      </c>
    </row>
    <row r="133" spans="1:9" x14ac:dyDescent="0.35">
      <c r="A133">
        <v>2027</v>
      </c>
      <c r="C133">
        <v>961</v>
      </c>
      <c r="D133" s="2">
        <v>40367</v>
      </c>
      <c r="F133" t="s">
        <v>23</v>
      </c>
      <c r="G133">
        <v>0</v>
      </c>
      <c r="H133">
        <v>1</v>
      </c>
      <c r="I133" s="2">
        <v>40353</v>
      </c>
    </row>
    <row r="134" spans="1:9" x14ac:dyDescent="0.35">
      <c r="A134">
        <v>372</v>
      </c>
      <c r="B134">
        <v>808</v>
      </c>
      <c r="C134">
        <v>328</v>
      </c>
      <c r="D134" s="2">
        <v>40255</v>
      </c>
      <c r="F134" t="s">
        <v>23</v>
      </c>
      <c r="G134">
        <v>2</v>
      </c>
      <c r="H134">
        <v>2</v>
      </c>
      <c r="I134" s="2">
        <v>40241</v>
      </c>
    </row>
    <row r="135" spans="1:9" x14ac:dyDescent="0.35">
      <c r="A135">
        <v>802</v>
      </c>
      <c r="B135">
        <v>942</v>
      </c>
      <c r="C135">
        <v>494</v>
      </c>
      <c r="D135" s="2">
        <v>40324</v>
      </c>
      <c r="F135" t="s">
        <v>24</v>
      </c>
      <c r="G135">
        <v>2</v>
      </c>
      <c r="H135">
        <v>8</v>
      </c>
      <c r="I135" s="2">
        <v>40310</v>
      </c>
    </row>
    <row r="136" spans="1:9" x14ac:dyDescent="0.35">
      <c r="A136">
        <v>1412</v>
      </c>
      <c r="B136">
        <v>723</v>
      </c>
      <c r="C136">
        <v>324</v>
      </c>
      <c r="D136" s="2">
        <v>40338</v>
      </c>
      <c r="F136" t="s">
        <v>23</v>
      </c>
      <c r="G136">
        <v>2</v>
      </c>
      <c r="H136">
        <v>2</v>
      </c>
      <c r="I136" s="2">
        <v>40324</v>
      </c>
    </row>
    <row r="137" spans="1:9" x14ac:dyDescent="0.35">
      <c r="A137">
        <v>1881</v>
      </c>
      <c r="B137">
        <v>680</v>
      </c>
      <c r="C137">
        <v>325</v>
      </c>
      <c r="D137" s="2">
        <v>40348</v>
      </c>
      <c r="F137" t="s">
        <v>23</v>
      </c>
      <c r="G137">
        <v>2</v>
      </c>
      <c r="H137">
        <v>2</v>
      </c>
      <c r="I137" s="2">
        <v>40334</v>
      </c>
    </row>
    <row r="138" spans="1:9" x14ac:dyDescent="0.35">
      <c r="A138">
        <v>808</v>
      </c>
      <c r="C138">
        <v>783</v>
      </c>
      <c r="D138" s="2">
        <v>40324</v>
      </c>
      <c r="F138" t="s">
        <v>23</v>
      </c>
      <c r="G138">
        <v>0</v>
      </c>
      <c r="H138">
        <v>1</v>
      </c>
      <c r="I138" s="2">
        <v>40310</v>
      </c>
    </row>
    <row r="139" spans="1:9" x14ac:dyDescent="0.35">
      <c r="A139">
        <v>2179</v>
      </c>
      <c r="B139">
        <v>886</v>
      </c>
      <c r="C139">
        <v>496</v>
      </c>
      <c r="D139" s="2">
        <v>40367</v>
      </c>
      <c r="F139" t="s">
        <v>24</v>
      </c>
      <c r="G139">
        <v>2</v>
      </c>
      <c r="H139">
        <v>8</v>
      </c>
      <c r="I139" s="2">
        <v>40353</v>
      </c>
    </row>
    <row r="140" spans="1:9" x14ac:dyDescent="0.35">
      <c r="A140">
        <v>2305</v>
      </c>
      <c r="B140">
        <v>747</v>
      </c>
      <c r="C140">
        <v>324</v>
      </c>
      <c r="D140" s="2">
        <v>40395</v>
      </c>
      <c r="F140" t="s">
        <v>23</v>
      </c>
      <c r="G140">
        <v>2</v>
      </c>
      <c r="H140">
        <v>2</v>
      </c>
      <c r="I140" s="2">
        <v>40381</v>
      </c>
    </row>
    <row r="141" spans="1:9" x14ac:dyDescent="0.35">
      <c r="A141">
        <v>1470</v>
      </c>
      <c r="B141">
        <v>902</v>
      </c>
      <c r="C141">
        <v>324</v>
      </c>
      <c r="D141" s="2">
        <v>40338</v>
      </c>
      <c r="F141" t="s">
        <v>23</v>
      </c>
      <c r="G141">
        <v>2</v>
      </c>
      <c r="H141">
        <v>2</v>
      </c>
      <c r="I141" s="2">
        <v>40324</v>
      </c>
    </row>
    <row r="142" spans="1:9" x14ac:dyDescent="0.35">
      <c r="A142">
        <v>1152</v>
      </c>
      <c r="B142">
        <v>727</v>
      </c>
      <c r="C142">
        <v>533</v>
      </c>
      <c r="D142" s="2">
        <v>40324</v>
      </c>
      <c r="E142" s="2">
        <v>40384</v>
      </c>
      <c r="F142" t="s">
        <v>23</v>
      </c>
      <c r="G142">
        <v>1</v>
      </c>
      <c r="H142">
        <v>2</v>
      </c>
      <c r="I142" s="2">
        <v>40384</v>
      </c>
    </row>
    <row r="143" spans="1:9" x14ac:dyDescent="0.35">
      <c r="A143">
        <v>1453</v>
      </c>
      <c r="B143">
        <v>717</v>
      </c>
      <c r="C143">
        <v>324</v>
      </c>
      <c r="D143" s="2">
        <v>40338</v>
      </c>
      <c r="F143" t="s">
        <v>23</v>
      </c>
      <c r="G143">
        <v>2</v>
      </c>
      <c r="H143">
        <v>2</v>
      </c>
      <c r="I143" s="2">
        <v>40324</v>
      </c>
    </row>
    <row r="144" spans="1:9" x14ac:dyDescent="0.35">
      <c r="A144">
        <v>602</v>
      </c>
      <c r="B144">
        <v>731</v>
      </c>
      <c r="C144">
        <v>532</v>
      </c>
      <c r="D144" s="2">
        <v>40255</v>
      </c>
      <c r="F144" t="s">
        <v>23</v>
      </c>
      <c r="G144">
        <v>2</v>
      </c>
      <c r="H144">
        <v>4</v>
      </c>
      <c r="I144" s="2">
        <v>40241</v>
      </c>
    </row>
    <row r="145" spans="1:9" x14ac:dyDescent="0.35">
      <c r="A145">
        <v>1405</v>
      </c>
      <c r="B145">
        <v>737</v>
      </c>
      <c r="C145">
        <v>492</v>
      </c>
      <c r="D145" s="2">
        <v>40338</v>
      </c>
      <c r="F145" t="s">
        <v>24</v>
      </c>
      <c r="G145">
        <v>2</v>
      </c>
      <c r="H145">
        <v>8</v>
      </c>
      <c r="I145" s="2">
        <v>40324</v>
      </c>
    </row>
    <row r="146" spans="1:9" x14ac:dyDescent="0.35">
      <c r="A146">
        <v>2759</v>
      </c>
      <c r="C146">
        <v>763</v>
      </c>
      <c r="D146" s="2">
        <v>40436</v>
      </c>
      <c r="F146" t="s">
        <v>23</v>
      </c>
      <c r="G146">
        <v>0</v>
      </c>
      <c r="H146">
        <v>1</v>
      </c>
      <c r="I146" s="2">
        <v>40422</v>
      </c>
    </row>
    <row r="147" spans="1:9" x14ac:dyDescent="0.35">
      <c r="A147">
        <v>2488</v>
      </c>
      <c r="B147">
        <v>824</v>
      </c>
      <c r="C147">
        <v>527</v>
      </c>
      <c r="D147" s="2">
        <v>40395</v>
      </c>
      <c r="F147" t="s">
        <v>23</v>
      </c>
      <c r="G147">
        <v>2</v>
      </c>
      <c r="H147">
        <v>36</v>
      </c>
      <c r="I147" s="2">
        <v>40381</v>
      </c>
    </row>
    <row r="148" spans="1:9" x14ac:dyDescent="0.35">
      <c r="A148">
        <v>654</v>
      </c>
      <c r="B148">
        <v>889</v>
      </c>
      <c r="C148">
        <v>532</v>
      </c>
      <c r="D148" s="2">
        <v>40255</v>
      </c>
      <c r="F148" t="s">
        <v>23</v>
      </c>
      <c r="G148">
        <v>2</v>
      </c>
      <c r="H148">
        <v>4</v>
      </c>
      <c r="I148" s="2">
        <v>40241</v>
      </c>
    </row>
    <row r="149" spans="1:9" x14ac:dyDescent="0.35">
      <c r="A149">
        <v>385</v>
      </c>
      <c r="B149">
        <v>825</v>
      </c>
      <c r="C149">
        <v>491</v>
      </c>
      <c r="D149" s="2">
        <v>40255</v>
      </c>
      <c r="F149" t="s">
        <v>23</v>
      </c>
      <c r="G149">
        <v>2</v>
      </c>
      <c r="H149">
        <v>36</v>
      </c>
      <c r="I149" s="2">
        <v>40241</v>
      </c>
    </row>
    <row r="150" spans="1:9" x14ac:dyDescent="0.35">
      <c r="A150">
        <v>1472</v>
      </c>
      <c r="B150">
        <v>886</v>
      </c>
      <c r="C150">
        <v>324</v>
      </c>
      <c r="D150" s="2">
        <v>40338</v>
      </c>
      <c r="F150" t="s">
        <v>23</v>
      </c>
      <c r="G150">
        <v>2</v>
      </c>
      <c r="H150">
        <v>2</v>
      </c>
      <c r="I150" s="2">
        <v>40324</v>
      </c>
    </row>
    <row r="151" spans="1:9" x14ac:dyDescent="0.35">
      <c r="A151">
        <v>655</v>
      </c>
      <c r="B151">
        <v>885</v>
      </c>
      <c r="C151">
        <v>532</v>
      </c>
      <c r="D151" s="2">
        <v>40255</v>
      </c>
      <c r="F151" t="s">
        <v>23</v>
      </c>
      <c r="G151">
        <v>2</v>
      </c>
      <c r="H151">
        <v>4</v>
      </c>
      <c r="I151" s="2">
        <v>40241</v>
      </c>
    </row>
    <row r="152" spans="1:9" x14ac:dyDescent="0.35">
      <c r="A152">
        <v>2050</v>
      </c>
      <c r="C152">
        <v>998</v>
      </c>
      <c r="D152" s="2">
        <v>40367</v>
      </c>
      <c r="F152" t="s">
        <v>23</v>
      </c>
      <c r="G152">
        <v>0</v>
      </c>
      <c r="H152">
        <v>1</v>
      </c>
      <c r="I152" s="2">
        <v>40353</v>
      </c>
    </row>
    <row r="153" spans="1:9" x14ac:dyDescent="0.35">
      <c r="A153">
        <v>2594</v>
      </c>
      <c r="B153">
        <v>998</v>
      </c>
      <c r="C153">
        <v>938</v>
      </c>
      <c r="D153" s="2">
        <v>40395</v>
      </c>
      <c r="E153" s="2">
        <v>40455</v>
      </c>
      <c r="F153" t="s">
        <v>23</v>
      </c>
      <c r="G153">
        <v>1</v>
      </c>
      <c r="H153">
        <v>2</v>
      </c>
      <c r="I153" s="2">
        <v>40455</v>
      </c>
    </row>
    <row r="154" spans="1:9" x14ac:dyDescent="0.35">
      <c r="A154">
        <v>2300</v>
      </c>
      <c r="B154">
        <v>806</v>
      </c>
      <c r="C154">
        <v>4</v>
      </c>
      <c r="D154" s="2">
        <v>40395</v>
      </c>
      <c r="F154" t="s">
        <v>23</v>
      </c>
      <c r="G154">
        <v>2</v>
      </c>
      <c r="H154">
        <v>8</v>
      </c>
      <c r="I154" s="2">
        <v>40381</v>
      </c>
    </row>
    <row r="155" spans="1:9" x14ac:dyDescent="0.35">
      <c r="A155">
        <v>1454</v>
      </c>
      <c r="B155">
        <v>903</v>
      </c>
      <c r="C155">
        <v>324</v>
      </c>
      <c r="D155" s="2">
        <v>40399</v>
      </c>
      <c r="F155" t="s">
        <v>23</v>
      </c>
      <c r="G155">
        <v>2</v>
      </c>
      <c r="H155">
        <v>2</v>
      </c>
      <c r="I155" s="2">
        <v>40385</v>
      </c>
    </row>
    <row r="156" spans="1:9" x14ac:dyDescent="0.35">
      <c r="A156">
        <v>2000</v>
      </c>
      <c r="B156">
        <v>3</v>
      </c>
      <c r="C156">
        <v>2</v>
      </c>
      <c r="D156" s="2">
        <v>40367</v>
      </c>
      <c r="F156" t="s">
        <v>23</v>
      </c>
      <c r="G156">
        <v>3</v>
      </c>
      <c r="H156">
        <v>10</v>
      </c>
      <c r="I156" s="2">
        <v>40353</v>
      </c>
    </row>
    <row r="157" spans="1:9" x14ac:dyDescent="0.35">
      <c r="A157">
        <v>285</v>
      </c>
      <c r="B157">
        <v>999</v>
      </c>
      <c r="C157">
        <v>952</v>
      </c>
      <c r="D157" s="2">
        <v>40241</v>
      </c>
      <c r="E157" s="2">
        <v>40301</v>
      </c>
      <c r="F157" t="s">
        <v>23</v>
      </c>
      <c r="G157">
        <v>1</v>
      </c>
      <c r="H157">
        <v>2</v>
      </c>
      <c r="I157" s="2">
        <v>40301</v>
      </c>
    </row>
    <row r="158" spans="1:9" x14ac:dyDescent="0.35">
      <c r="A158">
        <v>2815</v>
      </c>
      <c r="C158">
        <v>766</v>
      </c>
      <c r="D158" s="2">
        <v>40436</v>
      </c>
      <c r="F158" t="s">
        <v>23</v>
      </c>
      <c r="G158">
        <v>0</v>
      </c>
      <c r="H158">
        <v>1</v>
      </c>
      <c r="I158" s="2">
        <v>40422</v>
      </c>
    </row>
    <row r="159" spans="1:9" x14ac:dyDescent="0.35">
      <c r="A159">
        <v>1885</v>
      </c>
      <c r="B159">
        <v>720</v>
      </c>
      <c r="C159">
        <v>325</v>
      </c>
      <c r="D159" s="2">
        <v>40348</v>
      </c>
      <c r="F159" t="s">
        <v>23</v>
      </c>
      <c r="G159">
        <v>2</v>
      </c>
      <c r="H159">
        <v>2</v>
      </c>
      <c r="I159" s="2">
        <v>40334</v>
      </c>
    </row>
    <row r="160" spans="1:9" x14ac:dyDescent="0.35">
      <c r="A160">
        <v>1435</v>
      </c>
      <c r="B160">
        <v>833</v>
      </c>
      <c r="C160">
        <v>324</v>
      </c>
      <c r="D160" s="2">
        <v>40338</v>
      </c>
      <c r="F160" t="s">
        <v>23</v>
      </c>
      <c r="G160">
        <v>2</v>
      </c>
      <c r="H160">
        <v>2</v>
      </c>
      <c r="I160" s="2">
        <v>40324</v>
      </c>
    </row>
    <row r="161" spans="1:9" x14ac:dyDescent="0.35">
      <c r="A161">
        <v>787</v>
      </c>
      <c r="B161">
        <v>951</v>
      </c>
      <c r="C161">
        <v>322</v>
      </c>
      <c r="D161" s="2">
        <v>40324</v>
      </c>
      <c r="F161" t="s">
        <v>23</v>
      </c>
      <c r="G161">
        <v>2</v>
      </c>
      <c r="H161">
        <v>3</v>
      </c>
      <c r="I161" s="2">
        <v>40310</v>
      </c>
    </row>
    <row r="162" spans="1:9" x14ac:dyDescent="0.35">
      <c r="A162">
        <v>3410</v>
      </c>
      <c r="B162">
        <v>924</v>
      </c>
      <c r="C162">
        <v>325</v>
      </c>
      <c r="D162" s="2">
        <v>40535</v>
      </c>
      <c r="F162" t="s">
        <v>23</v>
      </c>
      <c r="G162">
        <v>2</v>
      </c>
      <c r="H162">
        <v>2</v>
      </c>
      <c r="I162" s="2">
        <v>40521</v>
      </c>
    </row>
    <row r="163" spans="1:9" x14ac:dyDescent="0.35">
      <c r="A163">
        <v>829</v>
      </c>
      <c r="C163">
        <v>975</v>
      </c>
      <c r="D163" s="2">
        <v>40324</v>
      </c>
      <c r="F163" t="s">
        <v>23</v>
      </c>
      <c r="G163">
        <v>0</v>
      </c>
      <c r="H163">
        <v>1</v>
      </c>
      <c r="I163" s="2">
        <v>40310</v>
      </c>
    </row>
    <row r="164" spans="1:9" x14ac:dyDescent="0.35">
      <c r="A164">
        <v>2172</v>
      </c>
      <c r="B164">
        <v>834</v>
      </c>
      <c r="C164">
        <v>496</v>
      </c>
      <c r="D164" s="2">
        <v>40367</v>
      </c>
      <c r="F164" t="s">
        <v>24</v>
      </c>
      <c r="G164">
        <v>2</v>
      </c>
      <c r="H164">
        <v>8</v>
      </c>
      <c r="I164" s="2">
        <v>40353</v>
      </c>
    </row>
    <row r="165" spans="1:9" x14ac:dyDescent="0.35">
      <c r="A165">
        <v>2801</v>
      </c>
      <c r="C165">
        <v>968</v>
      </c>
      <c r="D165" s="2">
        <v>40436</v>
      </c>
      <c r="F165" t="s">
        <v>23</v>
      </c>
      <c r="G165">
        <v>0</v>
      </c>
      <c r="H165">
        <v>1</v>
      </c>
      <c r="I165" s="2">
        <v>40422</v>
      </c>
    </row>
    <row r="166" spans="1:9" x14ac:dyDescent="0.35">
      <c r="A166">
        <v>783</v>
      </c>
      <c r="C166">
        <v>797</v>
      </c>
      <c r="D166" s="2">
        <v>40385</v>
      </c>
      <c r="F166" t="s">
        <v>23</v>
      </c>
      <c r="G166">
        <v>0</v>
      </c>
      <c r="H166">
        <v>1</v>
      </c>
      <c r="I166" s="2">
        <v>40371</v>
      </c>
    </row>
    <row r="167" spans="1:9" x14ac:dyDescent="0.35">
      <c r="A167">
        <v>25</v>
      </c>
      <c r="B167">
        <v>821</v>
      </c>
      <c r="C167">
        <v>490</v>
      </c>
      <c r="D167" s="2">
        <v>40241</v>
      </c>
      <c r="F167" t="s">
        <v>23</v>
      </c>
      <c r="G167">
        <v>2</v>
      </c>
      <c r="H167">
        <v>36</v>
      </c>
      <c r="I167" s="2">
        <v>40227</v>
      </c>
    </row>
    <row r="168" spans="1:9" x14ac:dyDescent="0.35">
      <c r="A168">
        <v>620</v>
      </c>
      <c r="B168">
        <v>835</v>
      </c>
      <c r="C168">
        <v>532</v>
      </c>
      <c r="D168" s="2">
        <v>40255</v>
      </c>
      <c r="F168" t="s">
        <v>23</v>
      </c>
      <c r="G168">
        <v>2</v>
      </c>
      <c r="H168">
        <v>4</v>
      </c>
      <c r="I168" s="2">
        <v>40241</v>
      </c>
    </row>
    <row r="169" spans="1:9" x14ac:dyDescent="0.35">
      <c r="A169">
        <v>2800</v>
      </c>
      <c r="C169">
        <v>958</v>
      </c>
      <c r="D169" s="2">
        <v>40436</v>
      </c>
      <c r="F169" t="s">
        <v>23</v>
      </c>
      <c r="G169">
        <v>0</v>
      </c>
      <c r="H169">
        <v>1</v>
      </c>
      <c r="I169" s="2">
        <v>40422</v>
      </c>
    </row>
    <row r="170" spans="1:9" x14ac:dyDescent="0.35">
      <c r="A170">
        <v>582</v>
      </c>
      <c r="B170">
        <v>736</v>
      </c>
      <c r="C170">
        <v>532</v>
      </c>
      <c r="D170" s="2">
        <v>40255</v>
      </c>
      <c r="F170" t="s">
        <v>23</v>
      </c>
      <c r="G170">
        <v>2</v>
      </c>
      <c r="H170">
        <v>4</v>
      </c>
      <c r="I170" s="2">
        <v>40241</v>
      </c>
    </row>
    <row r="171" spans="1:9" x14ac:dyDescent="0.35">
      <c r="A171">
        <v>1553</v>
      </c>
      <c r="B171">
        <v>773</v>
      </c>
      <c r="C171">
        <v>894</v>
      </c>
      <c r="D171" s="2">
        <v>40338</v>
      </c>
      <c r="E171" s="2">
        <v>40398</v>
      </c>
      <c r="F171" t="s">
        <v>23</v>
      </c>
      <c r="G171">
        <v>1</v>
      </c>
      <c r="H171">
        <v>2</v>
      </c>
      <c r="I171" s="2">
        <v>40398</v>
      </c>
    </row>
    <row r="172" spans="1:9" x14ac:dyDescent="0.35">
      <c r="A172">
        <v>1611</v>
      </c>
      <c r="B172">
        <v>734</v>
      </c>
      <c r="C172">
        <v>324</v>
      </c>
      <c r="D172" s="2">
        <v>40338</v>
      </c>
      <c r="E172" s="2">
        <v>40398</v>
      </c>
      <c r="F172" t="s">
        <v>23</v>
      </c>
      <c r="G172">
        <v>1</v>
      </c>
      <c r="H172">
        <v>3</v>
      </c>
      <c r="I172" s="2">
        <v>40398</v>
      </c>
    </row>
    <row r="173" spans="1:9" x14ac:dyDescent="0.35">
      <c r="A173">
        <v>633</v>
      </c>
      <c r="B173">
        <v>720</v>
      </c>
      <c r="C173">
        <v>532</v>
      </c>
      <c r="D173" s="2">
        <v>40255</v>
      </c>
      <c r="F173" t="s">
        <v>23</v>
      </c>
      <c r="G173">
        <v>2</v>
      </c>
      <c r="H173">
        <v>4</v>
      </c>
      <c r="I173" s="2">
        <v>40241</v>
      </c>
    </row>
    <row r="174" spans="1:9" x14ac:dyDescent="0.35">
      <c r="A174">
        <v>2296</v>
      </c>
      <c r="B174">
        <v>899</v>
      </c>
      <c r="C174">
        <v>496</v>
      </c>
      <c r="D174" s="2">
        <v>40367</v>
      </c>
      <c r="E174" s="2">
        <v>40427</v>
      </c>
      <c r="F174" t="s">
        <v>24</v>
      </c>
      <c r="G174">
        <v>1</v>
      </c>
      <c r="H174">
        <v>9</v>
      </c>
      <c r="I174" s="2">
        <v>40427</v>
      </c>
    </row>
    <row r="175" spans="1:9" x14ac:dyDescent="0.35">
      <c r="A175">
        <v>1658</v>
      </c>
      <c r="B175">
        <v>826</v>
      </c>
      <c r="C175">
        <v>490</v>
      </c>
      <c r="D175" s="2">
        <v>40348</v>
      </c>
      <c r="F175" t="s">
        <v>23</v>
      </c>
      <c r="G175">
        <v>2</v>
      </c>
      <c r="H175">
        <v>36</v>
      </c>
      <c r="I175" s="2">
        <v>40334</v>
      </c>
    </row>
    <row r="176" spans="1:9" x14ac:dyDescent="0.35">
      <c r="A176">
        <v>3089</v>
      </c>
      <c r="C176">
        <v>792</v>
      </c>
      <c r="D176" s="2">
        <v>40527</v>
      </c>
      <c r="F176" t="s">
        <v>23</v>
      </c>
      <c r="G176">
        <v>0</v>
      </c>
      <c r="H176">
        <v>1</v>
      </c>
      <c r="I176" s="2">
        <v>40513</v>
      </c>
    </row>
    <row r="177" spans="1:9" x14ac:dyDescent="0.35">
      <c r="A177">
        <v>2822</v>
      </c>
      <c r="C177">
        <v>761</v>
      </c>
      <c r="D177" s="2">
        <v>40436</v>
      </c>
      <c r="F177" t="s">
        <v>23</v>
      </c>
      <c r="G177">
        <v>0</v>
      </c>
      <c r="H177">
        <v>1</v>
      </c>
      <c r="I177" s="2">
        <v>40422</v>
      </c>
    </row>
    <row r="178" spans="1:9" x14ac:dyDescent="0.35">
      <c r="A178">
        <v>2174</v>
      </c>
      <c r="B178">
        <v>836</v>
      </c>
      <c r="C178">
        <v>496</v>
      </c>
      <c r="D178" s="2">
        <v>40367</v>
      </c>
      <c r="F178" t="s">
        <v>24</v>
      </c>
      <c r="G178">
        <v>2</v>
      </c>
      <c r="H178">
        <v>8</v>
      </c>
      <c r="I178" s="2">
        <v>40353</v>
      </c>
    </row>
    <row r="179" spans="1:9" x14ac:dyDescent="0.35">
      <c r="A179">
        <v>2899</v>
      </c>
      <c r="C179">
        <v>768</v>
      </c>
      <c r="D179" s="2">
        <v>40436</v>
      </c>
      <c r="E179" s="2">
        <v>40496</v>
      </c>
      <c r="F179" t="s">
        <v>23</v>
      </c>
      <c r="G179">
        <v>0</v>
      </c>
      <c r="H179">
        <v>1</v>
      </c>
      <c r="I179" s="2">
        <v>40496</v>
      </c>
    </row>
    <row r="180" spans="1:9" x14ac:dyDescent="0.35">
      <c r="A180">
        <v>693</v>
      </c>
      <c r="B180">
        <v>954</v>
      </c>
      <c r="C180">
        <v>941</v>
      </c>
      <c r="D180" s="2">
        <v>40255</v>
      </c>
      <c r="E180" s="2">
        <v>40315</v>
      </c>
      <c r="F180" t="s">
        <v>23</v>
      </c>
      <c r="G180">
        <v>1</v>
      </c>
      <c r="H180">
        <v>2</v>
      </c>
      <c r="I180" s="2">
        <v>40315</v>
      </c>
    </row>
    <row r="181" spans="1:9" x14ac:dyDescent="0.35">
      <c r="A181">
        <v>2193</v>
      </c>
      <c r="B181">
        <v>984</v>
      </c>
      <c r="C181">
        <v>948</v>
      </c>
      <c r="D181" s="2">
        <v>40367</v>
      </c>
      <c r="E181" s="2">
        <v>40427</v>
      </c>
      <c r="F181" t="s">
        <v>23</v>
      </c>
      <c r="G181">
        <v>1</v>
      </c>
      <c r="H181">
        <v>2</v>
      </c>
      <c r="I181" s="2">
        <v>40427</v>
      </c>
    </row>
    <row r="182" spans="1:9" x14ac:dyDescent="0.35">
      <c r="A182">
        <v>698</v>
      </c>
      <c r="B182">
        <v>976</v>
      </c>
      <c r="C182">
        <v>733</v>
      </c>
      <c r="D182" s="2">
        <v>40255</v>
      </c>
      <c r="E182" s="2">
        <v>40315</v>
      </c>
      <c r="F182" t="s">
        <v>23</v>
      </c>
      <c r="G182">
        <v>1</v>
      </c>
      <c r="H182">
        <v>2</v>
      </c>
      <c r="I182" s="2">
        <v>40315</v>
      </c>
    </row>
    <row r="183" spans="1:9" x14ac:dyDescent="0.35">
      <c r="A183">
        <v>601</v>
      </c>
      <c r="B183">
        <v>731</v>
      </c>
      <c r="C183">
        <v>493</v>
      </c>
      <c r="D183" s="2">
        <v>40255</v>
      </c>
      <c r="F183" t="s">
        <v>24</v>
      </c>
      <c r="G183">
        <v>2</v>
      </c>
      <c r="H183">
        <v>8</v>
      </c>
      <c r="I183" s="2">
        <v>40241</v>
      </c>
    </row>
    <row r="184" spans="1:9" x14ac:dyDescent="0.35">
      <c r="A184">
        <v>2931</v>
      </c>
      <c r="B184">
        <v>972</v>
      </c>
      <c r="C184">
        <v>907</v>
      </c>
      <c r="D184" s="2">
        <v>40436</v>
      </c>
      <c r="E184" s="2">
        <v>40496</v>
      </c>
      <c r="F184" t="s">
        <v>23</v>
      </c>
      <c r="G184">
        <v>1</v>
      </c>
      <c r="H184">
        <v>2</v>
      </c>
      <c r="I184" s="2">
        <v>40496</v>
      </c>
    </row>
    <row r="185" spans="1:9" x14ac:dyDescent="0.35">
      <c r="A185">
        <v>1398</v>
      </c>
      <c r="B185">
        <v>741</v>
      </c>
      <c r="C185">
        <v>324</v>
      </c>
      <c r="D185" s="2">
        <v>40399</v>
      </c>
      <c r="F185" t="s">
        <v>23</v>
      </c>
      <c r="G185">
        <v>2</v>
      </c>
      <c r="H185">
        <v>2</v>
      </c>
      <c r="I185" s="2">
        <v>40385</v>
      </c>
    </row>
    <row r="186" spans="1:9" x14ac:dyDescent="0.35">
      <c r="A186">
        <v>752</v>
      </c>
      <c r="B186">
        <v>749</v>
      </c>
      <c r="C186">
        <v>828</v>
      </c>
      <c r="D186" s="2">
        <v>40255</v>
      </c>
      <c r="E186" s="2">
        <v>40315</v>
      </c>
      <c r="F186" t="s">
        <v>23</v>
      </c>
      <c r="G186">
        <v>1</v>
      </c>
      <c r="H186">
        <v>2</v>
      </c>
      <c r="I186" s="2">
        <v>40315</v>
      </c>
    </row>
    <row r="187" spans="1:9" x14ac:dyDescent="0.35">
      <c r="A187">
        <v>1431</v>
      </c>
      <c r="B187">
        <v>732</v>
      </c>
      <c r="C187">
        <v>324</v>
      </c>
      <c r="D187" s="2">
        <v>40338</v>
      </c>
      <c r="F187" t="s">
        <v>23</v>
      </c>
      <c r="G187">
        <v>2</v>
      </c>
      <c r="H187">
        <v>2</v>
      </c>
      <c r="I187" s="2">
        <v>40324</v>
      </c>
    </row>
    <row r="188" spans="1:9" x14ac:dyDescent="0.35">
      <c r="A188">
        <v>1265</v>
      </c>
      <c r="C188">
        <v>770</v>
      </c>
      <c r="D188" s="2">
        <v>40338</v>
      </c>
      <c r="F188" t="s">
        <v>23</v>
      </c>
      <c r="G188">
        <v>0</v>
      </c>
      <c r="H188">
        <v>1</v>
      </c>
      <c r="I188" s="2">
        <v>40324</v>
      </c>
    </row>
    <row r="189" spans="1:9" x14ac:dyDescent="0.35">
      <c r="A189">
        <v>1862</v>
      </c>
      <c r="B189">
        <v>724</v>
      </c>
      <c r="C189">
        <v>325</v>
      </c>
      <c r="D189" s="2">
        <v>40348</v>
      </c>
      <c r="F189" t="s">
        <v>23</v>
      </c>
      <c r="G189">
        <v>2</v>
      </c>
      <c r="H189">
        <v>2</v>
      </c>
      <c r="I189" s="2">
        <v>40334</v>
      </c>
    </row>
    <row r="190" spans="1:9" x14ac:dyDescent="0.35">
      <c r="A190">
        <v>941</v>
      </c>
      <c r="B190">
        <v>822</v>
      </c>
      <c r="C190">
        <v>532</v>
      </c>
      <c r="D190" s="2">
        <v>40324</v>
      </c>
      <c r="F190" t="s">
        <v>23</v>
      </c>
      <c r="G190">
        <v>2</v>
      </c>
      <c r="H190">
        <v>4</v>
      </c>
      <c r="I190" s="2">
        <v>40310</v>
      </c>
    </row>
    <row r="191" spans="1:9" x14ac:dyDescent="0.35">
      <c r="A191">
        <v>1105</v>
      </c>
      <c r="B191">
        <v>768</v>
      </c>
      <c r="C191">
        <v>826</v>
      </c>
      <c r="D191" s="2">
        <v>40324</v>
      </c>
      <c r="E191" s="2">
        <v>40384</v>
      </c>
      <c r="F191" t="s">
        <v>23</v>
      </c>
      <c r="G191">
        <v>1</v>
      </c>
      <c r="H191">
        <v>2</v>
      </c>
      <c r="I191" s="2">
        <v>40384</v>
      </c>
    </row>
    <row r="192" spans="1:9" x14ac:dyDescent="0.35">
      <c r="A192">
        <v>1451</v>
      </c>
      <c r="B192">
        <v>720</v>
      </c>
      <c r="C192">
        <v>324</v>
      </c>
      <c r="D192" s="2">
        <v>40338</v>
      </c>
      <c r="F192" t="s">
        <v>23</v>
      </c>
      <c r="G192">
        <v>2</v>
      </c>
      <c r="H192">
        <v>2</v>
      </c>
      <c r="I192" s="2">
        <v>40324</v>
      </c>
    </row>
    <row r="193" spans="1:9" x14ac:dyDescent="0.35">
      <c r="A193">
        <v>596</v>
      </c>
      <c r="B193">
        <v>729</v>
      </c>
      <c r="C193">
        <v>493</v>
      </c>
      <c r="D193" s="2">
        <v>40255</v>
      </c>
      <c r="F193" t="s">
        <v>24</v>
      </c>
      <c r="G193">
        <v>2</v>
      </c>
      <c r="H193">
        <v>8</v>
      </c>
      <c r="I193" s="2">
        <v>40241</v>
      </c>
    </row>
    <row r="194" spans="1:9" x14ac:dyDescent="0.35">
      <c r="A194">
        <v>2223</v>
      </c>
      <c r="B194">
        <v>770</v>
      </c>
      <c r="C194">
        <v>938</v>
      </c>
      <c r="D194" s="2">
        <v>40367</v>
      </c>
      <c r="E194" s="2">
        <v>40427</v>
      </c>
      <c r="F194" t="s">
        <v>23</v>
      </c>
      <c r="G194">
        <v>1</v>
      </c>
      <c r="H194">
        <v>2</v>
      </c>
      <c r="I194" s="2">
        <v>40427</v>
      </c>
    </row>
    <row r="195" spans="1:9" x14ac:dyDescent="0.35">
      <c r="A195">
        <v>1910</v>
      </c>
      <c r="B195">
        <v>771</v>
      </c>
      <c r="C195">
        <v>996</v>
      </c>
      <c r="D195" s="2">
        <v>40348</v>
      </c>
      <c r="E195" s="2">
        <v>40408</v>
      </c>
      <c r="F195" t="s">
        <v>23</v>
      </c>
      <c r="G195">
        <v>1</v>
      </c>
      <c r="H195">
        <v>2</v>
      </c>
      <c r="I195" s="2">
        <v>40408</v>
      </c>
    </row>
    <row r="196" spans="1:9" x14ac:dyDescent="0.35">
      <c r="A196">
        <v>1445</v>
      </c>
      <c r="B196">
        <v>680</v>
      </c>
      <c r="C196">
        <v>324</v>
      </c>
      <c r="D196" s="2">
        <v>40338</v>
      </c>
      <c r="F196" t="s">
        <v>23</v>
      </c>
      <c r="G196">
        <v>2</v>
      </c>
      <c r="H196">
        <v>2</v>
      </c>
      <c r="I196" s="2">
        <v>40324</v>
      </c>
    </row>
    <row r="197" spans="1:9" x14ac:dyDescent="0.35">
      <c r="A197">
        <v>3341</v>
      </c>
      <c r="C197">
        <v>765</v>
      </c>
      <c r="D197" s="2">
        <v>40535</v>
      </c>
      <c r="F197" t="s">
        <v>23</v>
      </c>
      <c r="G197">
        <v>0</v>
      </c>
      <c r="H197">
        <v>1</v>
      </c>
      <c r="I197" s="2">
        <v>40521</v>
      </c>
    </row>
    <row r="198" spans="1:9" x14ac:dyDescent="0.35">
      <c r="A198">
        <v>1107</v>
      </c>
      <c r="B198">
        <v>770</v>
      </c>
      <c r="C198">
        <v>826</v>
      </c>
      <c r="D198" s="2">
        <v>40324</v>
      </c>
      <c r="E198" s="2">
        <v>40384</v>
      </c>
      <c r="F198" t="s">
        <v>23</v>
      </c>
      <c r="G198">
        <v>1</v>
      </c>
      <c r="H198">
        <v>2</v>
      </c>
      <c r="I198" s="2">
        <v>40384</v>
      </c>
    </row>
    <row r="199" spans="1:9" x14ac:dyDescent="0.35">
      <c r="A199">
        <v>565</v>
      </c>
      <c r="B199">
        <v>831</v>
      </c>
      <c r="C199">
        <v>532</v>
      </c>
      <c r="D199" s="2">
        <v>40255</v>
      </c>
      <c r="F199" t="s">
        <v>23</v>
      </c>
      <c r="G199">
        <v>2</v>
      </c>
      <c r="H199">
        <v>4</v>
      </c>
      <c r="I199" s="2">
        <v>40241</v>
      </c>
    </row>
    <row r="200" spans="1:9" x14ac:dyDescent="0.35">
      <c r="A200">
        <v>3350</v>
      </c>
      <c r="C200">
        <v>760</v>
      </c>
      <c r="D200" s="2">
        <v>40535</v>
      </c>
      <c r="F200" t="s">
        <v>23</v>
      </c>
      <c r="G200">
        <v>0</v>
      </c>
      <c r="H200">
        <v>1</v>
      </c>
      <c r="I200" s="2">
        <v>40521</v>
      </c>
    </row>
    <row r="201" spans="1:9" x14ac:dyDescent="0.35">
      <c r="A201">
        <v>3280</v>
      </c>
      <c r="C201">
        <v>986</v>
      </c>
      <c r="D201" s="2">
        <v>40535</v>
      </c>
      <c r="F201" t="s">
        <v>23</v>
      </c>
      <c r="G201">
        <v>0</v>
      </c>
      <c r="H201">
        <v>1</v>
      </c>
      <c r="I201" s="2">
        <v>40521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032C-00D3-4BBB-B153-7C133EE64638}">
  <dimension ref="A1:I20"/>
  <sheetViews>
    <sheetView workbookViewId="0">
      <selection activeCell="G1" sqref="G1"/>
    </sheetView>
  </sheetViews>
  <sheetFormatPr defaultRowHeight="14.5" x14ac:dyDescent="0.35"/>
  <sheetData>
    <row r="1" spans="1:9" x14ac:dyDescent="0.35">
      <c r="A1" t="s">
        <v>411</v>
      </c>
    </row>
    <row r="2" spans="1:9" ht="15" thickBot="1" x14ac:dyDescent="0.4"/>
    <row r="3" spans="1:9" x14ac:dyDescent="0.35">
      <c r="A3" s="20" t="s">
        <v>412</v>
      </c>
      <c r="B3" s="20"/>
    </row>
    <row r="4" spans="1:9" x14ac:dyDescent="0.35">
      <c r="A4" s="11" t="s">
        <v>413</v>
      </c>
      <c r="B4" s="11">
        <v>0.49133939954546479</v>
      </c>
    </row>
    <row r="5" spans="1:9" x14ac:dyDescent="0.35">
      <c r="A5" s="11" t="s">
        <v>414</v>
      </c>
      <c r="B5" s="11">
        <v>0.24141440554569787</v>
      </c>
    </row>
    <row r="6" spans="1:9" x14ac:dyDescent="0.35">
      <c r="A6" s="11" t="s">
        <v>415</v>
      </c>
      <c r="B6" s="11">
        <v>0.22863688682027347</v>
      </c>
    </row>
    <row r="7" spans="1:9" x14ac:dyDescent="0.35">
      <c r="A7" s="11" t="s">
        <v>416</v>
      </c>
      <c r="B7" s="11">
        <v>0.54566009780573288</v>
      </c>
    </row>
    <row r="8" spans="1:9" ht="15" thickBot="1" x14ac:dyDescent="0.4">
      <c r="A8" s="18" t="s">
        <v>417</v>
      </c>
      <c r="B8" s="18">
        <v>200</v>
      </c>
    </row>
    <row r="10" spans="1:9" ht="15" thickBot="1" x14ac:dyDescent="0.4">
      <c r="A10" t="s">
        <v>418</v>
      </c>
    </row>
    <row r="11" spans="1:9" x14ac:dyDescent="0.35">
      <c r="A11" s="19"/>
      <c r="B11" s="19" t="s">
        <v>423</v>
      </c>
      <c r="C11" s="19" t="s">
        <v>424</v>
      </c>
      <c r="D11" s="19" t="s">
        <v>425</v>
      </c>
      <c r="E11" s="19" t="s">
        <v>426</v>
      </c>
      <c r="F11" s="19" t="s">
        <v>427</v>
      </c>
    </row>
    <row r="12" spans="1:9" x14ac:dyDescent="0.35">
      <c r="A12" s="11" t="s">
        <v>419</v>
      </c>
      <c r="B12" s="11">
        <v>3</v>
      </c>
      <c r="C12" s="11">
        <v>18.666771423642764</v>
      </c>
      <c r="D12" s="11">
        <v>6.2222571412142544</v>
      </c>
      <c r="E12" s="11">
        <v>31.346916050201539</v>
      </c>
      <c r="F12" s="11">
        <v>1.3482363978830356E-16</v>
      </c>
    </row>
    <row r="13" spans="1:9" x14ac:dyDescent="0.35">
      <c r="A13" s="11" t="s">
        <v>420</v>
      </c>
      <c r="B13" s="11">
        <v>197</v>
      </c>
      <c r="C13" s="11">
        <v>58.655753640460297</v>
      </c>
      <c r="D13" s="11">
        <v>0.29774494233736193</v>
      </c>
      <c r="E13" s="11"/>
      <c r="F13" s="11"/>
    </row>
    <row r="14" spans="1:9" ht="15" thickBot="1" x14ac:dyDescent="0.4">
      <c r="A14" s="18" t="s">
        <v>421</v>
      </c>
      <c r="B14" s="18">
        <v>200</v>
      </c>
      <c r="C14" s="18">
        <v>77.322525064103061</v>
      </c>
      <c r="D14" s="18"/>
      <c r="E14" s="18"/>
      <c r="F14" s="18"/>
    </row>
    <row r="15" spans="1:9" ht="15" thickBot="1" x14ac:dyDescent="0.4"/>
    <row r="16" spans="1:9" x14ac:dyDescent="0.35">
      <c r="A16" s="19"/>
      <c r="B16" s="19" t="s">
        <v>428</v>
      </c>
      <c r="C16" s="19" t="s">
        <v>416</v>
      </c>
      <c r="D16" s="19" t="s">
        <v>429</v>
      </c>
      <c r="E16" s="19" t="s">
        <v>430</v>
      </c>
      <c r="F16" s="19" t="s">
        <v>431</v>
      </c>
      <c r="G16" s="19" t="s">
        <v>432</v>
      </c>
      <c r="H16" s="19" t="s">
        <v>433</v>
      </c>
      <c r="I16" s="19" t="s">
        <v>434</v>
      </c>
    </row>
    <row r="17" spans="1:9" x14ac:dyDescent="0.35">
      <c r="A17" s="11" t="s">
        <v>422</v>
      </c>
      <c r="B17" s="11">
        <v>99.877513918469845</v>
      </c>
      <c r="C17" s="11">
        <v>4.008796871275476E-2</v>
      </c>
      <c r="D17" s="11">
        <v>2491.4585878403932</v>
      </c>
      <c r="E17" s="11">
        <v>0</v>
      </c>
      <c r="F17" s="11">
        <v>99.798457275864649</v>
      </c>
      <c r="G17" s="11">
        <v>99.95657056107504</v>
      </c>
      <c r="H17" s="11">
        <v>99.798457275864649</v>
      </c>
      <c r="I17" s="11">
        <v>99.95657056107504</v>
      </c>
    </row>
    <row r="18" spans="1:9" x14ac:dyDescent="0.35">
      <c r="A18" s="11" t="s">
        <v>20</v>
      </c>
      <c r="B18" s="11">
        <v>-3.265124661365789E-2</v>
      </c>
      <c r="C18" s="11">
        <v>4.4097170962900988E-3</v>
      </c>
      <c r="D18" s="11">
        <v>-7.4043857918067877</v>
      </c>
      <c r="E18" s="11">
        <v>3.7531524616141399E-12</v>
      </c>
      <c r="F18" s="11">
        <v>-4.134755724414621E-2</v>
      </c>
      <c r="G18" s="11">
        <v>-2.395493598316957E-2</v>
      </c>
      <c r="H18" s="11">
        <v>-4.134755724414621E-2</v>
      </c>
      <c r="I18" s="11">
        <v>-2.395493598316957E-2</v>
      </c>
    </row>
    <row r="19" spans="1:9" x14ac:dyDescent="0.35">
      <c r="A19" s="11" t="s">
        <v>19</v>
      </c>
      <c r="B19" s="11">
        <v>3.2700910159777496E-2</v>
      </c>
      <c r="C19" s="11">
        <v>4.4391170196097741E-3</v>
      </c>
      <c r="D19" s="11">
        <v>7.36653483459017</v>
      </c>
      <c r="E19" s="11">
        <v>4.6896983696224043E-12</v>
      </c>
      <c r="F19" s="11">
        <v>2.3946620556915751E-2</v>
      </c>
      <c r="G19" s="11">
        <v>4.1455199762639242E-2</v>
      </c>
      <c r="H19" s="11">
        <v>2.3946620556915751E-2</v>
      </c>
      <c r="I19" s="11">
        <v>4.1455199762639242E-2</v>
      </c>
    </row>
    <row r="20" spans="1:9" ht="15" thickBot="1" x14ac:dyDescent="0.4">
      <c r="A20" s="18" t="s">
        <v>18</v>
      </c>
      <c r="B20" s="18">
        <v>0</v>
      </c>
      <c r="C20" s="18">
        <v>0</v>
      </c>
      <c r="D20" s="18">
        <v>65535</v>
      </c>
      <c r="E20" s="18" t="e">
        <v>#NUM!</v>
      </c>
      <c r="F20" s="18">
        <v>0</v>
      </c>
      <c r="G20" s="18">
        <v>0</v>
      </c>
      <c r="H20" s="18">
        <v>0</v>
      </c>
      <c r="I20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C200-1487-4DCA-8015-F1BB43480F74}">
  <dimension ref="A1:L201"/>
  <sheetViews>
    <sheetView topLeftCell="B1" workbookViewId="0">
      <selection activeCell="E8" sqref="E8"/>
    </sheetView>
  </sheetViews>
  <sheetFormatPr defaultRowHeight="14.5" x14ac:dyDescent="0.35"/>
  <cols>
    <col min="1" max="1" width="17.81640625" customWidth="1"/>
    <col min="2" max="2" width="16.08984375" customWidth="1"/>
    <col min="3" max="3" width="16.1796875" customWidth="1"/>
    <col min="4" max="4" width="14.90625" customWidth="1"/>
    <col min="5" max="5" width="15.54296875" customWidth="1"/>
    <col min="6" max="6" width="12.6328125" customWidth="1"/>
    <col min="7" max="7" width="8.36328125" customWidth="1"/>
    <col min="10" max="11" width="14.90625" customWidth="1"/>
    <col min="12" max="12" width="19.453125" customWidth="1"/>
  </cols>
  <sheetData>
    <row r="1" spans="1:12" x14ac:dyDescent="0.35">
      <c r="A1" s="1" t="s">
        <v>0</v>
      </c>
      <c r="B1" s="1" t="s">
        <v>1</v>
      </c>
      <c r="C1" s="1" t="s">
        <v>20</v>
      </c>
      <c r="D1" s="1" t="s">
        <v>19</v>
      </c>
      <c r="E1" s="1" t="s">
        <v>18</v>
      </c>
      <c r="F1" s="1" t="s">
        <v>22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11</v>
      </c>
      <c r="L1" s="3" t="s">
        <v>32</v>
      </c>
    </row>
    <row r="2" spans="1:12" x14ac:dyDescent="0.35">
      <c r="A2">
        <v>69447</v>
      </c>
      <c r="B2">
        <v>891</v>
      </c>
      <c r="C2">
        <v>78</v>
      </c>
      <c r="D2">
        <v>78</v>
      </c>
      <c r="E2">
        <v>0</v>
      </c>
      <c r="F2">
        <f t="shared" ref="F2:F33" si="0">($E2/$C2)*100</f>
        <v>0</v>
      </c>
      <c r="G2" t="s">
        <v>21</v>
      </c>
      <c r="H2" t="s">
        <v>21</v>
      </c>
      <c r="I2" t="s">
        <v>21</v>
      </c>
      <c r="K2" t="s">
        <v>21</v>
      </c>
      <c r="L2">
        <f>($D2/$C2)*100</f>
        <v>100</v>
      </c>
    </row>
    <row r="3" spans="1:12" x14ac:dyDescent="0.35">
      <c r="A3">
        <v>55459</v>
      </c>
      <c r="B3">
        <v>401</v>
      </c>
      <c r="C3">
        <v>22</v>
      </c>
      <c r="D3">
        <v>22</v>
      </c>
      <c r="E3">
        <v>0</v>
      </c>
      <c r="F3">
        <f t="shared" si="0"/>
        <v>0</v>
      </c>
      <c r="G3" t="s">
        <v>21</v>
      </c>
      <c r="H3" t="s">
        <v>21</v>
      </c>
      <c r="I3" t="s">
        <v>21</v>
      </c>
      <c r="K3" t="s">
        <v>21</v>
      </c>
      <c r="L3">
        <f t="shared" ref="L3:L66" si="1">($D3/$C3)*100</f>
        <v>100</v>
      </c>
    </row>
    <row r="4" spans="1:12" x14ac:dyDescent="0.35">
      <c r="A4">
        <v>66217</v>
      </c>
      <c r="B4">
        <v>329</v>
      </c>
      <c r="C4">
        <v>22</v>
      </c>
      <c r="D4">
        <v>22</v>
      </c>
      <c r="E4">
        <v>0</v>
      </c>
      <c r="F4">
        <f t="shared" si="0"/>
        <v>0</v>
      </c>
      <c r="G4" t="s">
        <v>21</v>
      </c>
      <c r="H4" t="s">
        <v>21</v>
      </c>
      <c r="I4" t="s">
        <v>21</v>
      </c>
      <c r="K4" t="s">
        <v>21</v>
      </c>
      <c r="L4">
        <f t="shared" si="1"/>
        <v>100</v>
      </c>
    </row>
    <row r="5" spans="1:12" x14ac:dyDescent="0.35">
      <c r="A5">
        <v>38768</v>
      </c>
      <c r="B5">
        <v>331</v>
      </c>
      <c r="C5">
        <v>36</v>
      </c>
      <c r="D5">
        <v>35</v>
      </c>
      <c r="E5">
        <v>1</v>
      </c>
      <c r="F5">
        <f>($E5/$C5)*100</f>
        <v>2.7777777777777777</v>
      </c>
      <c r="G5" t="s">
        <v>21</v>
      </c>
      <c r="H5" t="s">
        <v>21</v>
      </c>
      <c r="I5" t="s">
        <v>21</v>
      </c>
      <c r="J5">
        <v>11</v>
      </c>
      <c r="K5" t="s">
        <v>21</v>
      </c>
      <c r="L5">
        <f>($D5/$C5)*100</f>
        <v>97.222222222222214</v>
      </c>
    </row>
    <row r="6" spans="1:12" x14ac:dyDescent="0.35">
      <c r="A6">
        <v>48030</v>
      </c>
      <c r="B6">
        <v>401</v>
      </c>
      <c r="C6">
        <v>30</v>
      </c>
      <c r="D6">
        <v>30</v>
      </c>
      <c r="E6">
        <v>0</v>
      </c>
      <c r="F6">
        <f t="shared" si="0"/>
        <v>0</v>
      </c>
      <c r="G6" t="s">
        <v>21</v>
      </c>
      <c r="H6" t="s">
        <v>21</v>
      </c>
      <c r="I6" t="s">
        <v>21</v>
      </c>
      <c r="K6" t="s">
        <v>21</v>
      </c>
      <c r="L6">
        <f t="shared" si="1"/>
        <v>100</v>
      </c>
    </row>
    <row r="7" spans="1:12" x14ac:dyDescent="0.35">
      <c r="A7">
        <v>60480</v>
      </c>
      <c r="B7">
        <v>529</v>
      </c>
      <c r="C7">
        <v>35</v>
      </c>
      <c r="D7">
        <v>35</v>
      </c>
      <c r="E7">
        <v>0</v>
      </c>
      <c r="F7">
        <f t="shared" si="0"/>
        <v>0</v>
      </c>
      <c r="G7" t="s">
        <v>21</v>
      </c>
      <c r="H7" t="s">
        <v>21</v>
      </c>
      <c r="I7" t="s">
        <v>21</v>
      </c>
      <c r="K7" t="s">
        <v>21</v>
      </c>
      <c r="L7">
        <f t="shared" si="1"/>
        <v>100</v>
      </c>
    </row>
    <row r="8" spans="1:12" x14ac:dyDescent="0.35">
      <c r="A8">
        <v>70084</v>
      </c>
      <c r="B8">
        <v>806</v>
      </c>
      <c r="C8">
        <v>32</v>
      </c>
      <c r="D8">
        <v>32</v>
      </c>
      <c r="E8">
        <v>0</v>
      </c>
      <c r="F8">
        <f t="shared" si="0"/>
        <v>0</v>
      </c>
      <c r="G8" t="s">
        <v>21</v>
      </c>
      <c r="H8" t="s">
        <v>21</v>
      </c>
      <c r="I8" t="s">
        <v>21</v>
      </c>
      <c r="K8" t="s">
        <v>21</v>
      </c>
      <c r="L8">
        <f t="shared" si="1"/>
        <v>100</v>
      </c>
    </row>
    <row r="9" spans="1:12" x14ac:dyDescent="0.35">
      <c r="A9">
        <v>57879</v>
      </c>
      <c r="B9">
        <v>327</v>
      </c>
      <c r="C9">
        <v>25</v>
      </c>
      <c r="D9">
        <v>25</v>
      </c>
      <c r="E9">
        <v>0</v>
      </c>
      <c r="F9">
        <f t="shared" si="0"/>
        <v>0</v>
      </c>
      <c r="G9" t="s">
        <v>21</v>
      </c>
      <c r="H9" t="s">
        <v>21</v>
      </c>
      <c r="I9" t="s">
        <v>21</v>
      </c>
      <c r="K9" t="s">
        <v>21</v>
      </c>
      <c r="L9">
        <f t="shared" si="1"/>
        <v>100</v>
      </c>
    </row>
    <row r="10" spans="1:12" x14ac:dyDescent="0.35">
      <c r="A10">
        <v>28678</v>
      </c>
      <c r="B10">
        <v>3</v>
      </c>
      <c r="C10">
        <v>120</v>
      </c>
      <c r="D10">
        <v>120</v>
      </c>
      <c r="E10">
        <v>0</v>
      </c>
      <c r="F10">
        <f t="shared" si="0"/>
        <v>0</v>
      </c>
      <c r="G10" t="s">
        <v>21</v>
      </c>
      <c r="H10" t="s">
        <v>21</v>
      </c>
      <c r="I10" t="s">
        <v>21</v>
      </c>
      <c r="K10" t="s">
        <v>21</v>
      </c>
      <c r="L10">
        <f t="shared" si="1"/>
        <v>100</v>
      </c>
    </row>
    <row r="11" spans="1:12" x14ac:dyDescent="0.35">
      <c r="A11">
        <v>36930</v>
      </c>
      <c r="B11">
        <v>350</v>
      </c>
      <c r="C11">
        <v>21</v>
      </c>
      <c r="D11">
        <v>21</v>
      </c>
      <c r="E11">
        <v>0</v>
      </c>
      <c r="F11">
        <f t="shared" si="0"/>
        <v>0</v>
      </c>
      <c r="G11" t="s">
        <v>21</v>
      </c>
      <c r="H11" t="s">
        <v>21</v>
      </c>
      <c r="I11" t="s">
        <v>21</v>
      </c>
      <c r="K11" t="s">
        <v>21</v>
      </c>
      <c r="L11">
        <f t="shared" si="1"/>
        <v>100</v>
      </c>
    </row>
    <row r="12" spans="1:12" x14ac:dyDescent="0.35">
      <c r="A12">
        <v>61785</v>
      </c>
      <c r="B12">
        <v>331</v>
      </c>
      <c r="C12">
        <v>60</v>
      </c>
      <c r="D12">
        <v>60</v>
      </c>
      <c r="E12">
        <v>0</v>
      </c>
      <c r="F12">
        <f t="shared" si="0"/>
        <v>0</v>
      </c>
      <c r="G12" t="s">
        <v>21</v>
      </c>
      <c r="H12" t="s">
        <v>21</v>
      </c>
      <c r="I12" t="s">
        <v>21</v>
      </c>
      <c r="K12" t="s">
        <v>21</v>
      </c>
      <c r="L12">
        <f t="shared" si="1"/>
        <v>100</v>
      </c>
    </row>
    <row r="13" spans="1:12" x14ac:dyDescent="0.35">
      <c r="A13">
        <v>64161</v>
      </c>
      <c r="B13">
        <v>534</v>
      </c>
      <c r="C13">
        <v>18</v>
      </c>
      <c r="D13">
        <v>18</v>
      </c>
      <c r="E13">
        <v>0</v>
      </c>
      <c r="F13">
        <f t="shared" si="0"/>
        <v>0</v>
      </c>
      <c r="G13" t="s">
        <v>21</v>
      </c>
      <c r="H13" t="s">
        <v>21</v>
      </c>
      <c r="I13" t="s">
        <v>21</v>
      </c>
      <c r="K13" t="s">
        <v>21</v>
      </c>
      <c r="L13">
        <f t="shared" si="1"/>
        <v>100</v>
      </c>
    </row>
    <row r="14" spans="1:12" x14ac:dyDescent="0.35">
      <c r="A14">
        <v>66023</v>
      </c>
      <c r="B14">
        <v>982</v>
      </c>
      <c r="C14">
        <v>22</v>
      </c>
      <c r="D14">
        <v>22</v>
      </c>
      <c r="E14">
        <v>0</v>
      </c>
      <c r="F14">
        <f t="shared" si="0"/>
        <v>0</v>
      </c>
      <c r="G14" t="s">
        <v>21</v>
      </c>
      <c r="H14" t="s">
        <v>21</v>
      </c>
      <c r="I14" t="s">
        <v>21</v>
      </c>
      <c r="K14" t="s">
        <v>21</v>
      </c>
      <c r="L14">
        <f t="shared" si="1"/>
        <v>100</v>
      </c>
    </row>
    <row r="15" spans="1:12" x14ac:dyDescent="0.35">
      <c r="A15">
        <v>6362</v>
      </c>
      <c r="B15">
        <v>531</v>
      </c>
      <c r="C15">
        <v>1613</v>
      </c>
      <c r="D15">
        <v>1613</v>
      </c>
      <c r="E15">
        <v>0</v>
      </c>
      <c r="F15">
        <f t="shared" si="0"/>
        <v>0</v>
      </c>
      <c r="G15" t="s">
        <v>21</v>
      </c>
      <c r="H15" t="s">
        <v>21</v>
      </c>
      <c r="I15" t="s">
        <v>21</v>
      </c>
      <c r="K15" t="s">
        <v>21</v>
      </c>
      <c r="L15">
        <f t="shared" si="1"/>
        <v>100</v>
      </c>
    </row>
    <row r="16" spans="1:12" x14ac:dyDescent="0.35">
      <c r="A16">
        <v>41432</v>
      </c>
      <c r="B16">
        <v>331</v>
      </c>
      <c r="C16">
        <v>44</v>
      </c>
      <c r="D16">
        <v>44</v>
      </c>
      <c r="E16">
        <v>0</v>
      </c>
      <c r="F16">
        <f t="shared" si="0"/>
        <v>0</v>
      </c>
      <c r="G16" t="s">
        <v>21</v>
      </c>
      <c r="H16" t="s">
        <v>21</v>
      </c>
      <c r="I16" t="s">
        <v>21</v>
      </c>
      <c r="K16" t="s">
        <v>21</v>
      </c>
      <c r="L16">
        <f t="shared" si="1"/>
        <v>100</v>
      </c>
    </row>
    <row r="17" spans="1:12" x14ac:dyDescent="0.35">
      <c r="A17">
        <v>39420</v>
      </c>
      <c r="B17">
        <v>951</v>
      </c>
      <c r="C17">
        <v>613</v>
      </c>
      <c r="D17">
        <v>613</v>
      </c>
      <c r="E17">
        <v>0</v>
      </c>
      <c r="F17">
        <f t="shared" si="0"/>
        <v>0</v>
      </c>
      <c r="G17" t="s">
        <v>21</v>
      </c>
      <c r="H17" t="s">
        <v>21</v>
      </c>
      <c r="I17" t="s">
        <v>21</v>
      </c>
      <c r="K17" t="s">
        <v>21</v>
      </c>
      <c r="L17">
        <f t="shared" si="1"/>
        <v>100</v>
      </c>
    </row>
    <row r="18" spans="1:12" x14ac:dyDescent="0.35">
      <c r="A18">
        <v>6492</v>
      </c>
      <c r="B18">
        <v>532</v>
      </c>
      <c r="C18">
        <v>20</v>
      </c>
      <c r="D18">
        <v>20</v>
      </c>
      <c r="E18">
        <v>0</v>
      </c>
      <c r="F18">
        <f t="shared" si="0"/>
        <v>0</v>
      </c>
      <c r="G18" t="s">
        <v>21</v>
      </c>
      <c r="H18" t="s">
        <v>21</v>
      </c>
      <c r="I18" t="s">
        <v>21</v>
      </c>
      <c r="K18" t="s">
        <v>21</v>
      </c>
      <c r="L18">
        <f t="shared" si="1"/>
        <v>100</v>
      </c>
    </row>
    <row r="19" spans="1:12" x14ac:dyDescent="0.35">
      <c r="A19">
        <v>55294</v>
      </c>
      <c r="B19">
        <v>531</v>
      </c>
      <c r="C19">
        <v>30</v>
      </c>
      <c r="D19">
        <v>30</v>
      </c>
      <c r="E19">
        <v>0</v>
      </c>
      <c r="F19">
        <f t="shared" si="0"/>
        <v>0</v>
      </c>
      <c r="G19" t="s">
        <v>21</v>
      </c>
      <c r="H19" t="s">
        <v>21</v>
      </c>
      <c r="I19" t="s">
        <v>21</v>
      </c>
      <c r="K19" t="s">
        <v>21</v>
      </c>
      <c r="L19">
        <f t="shared" si="1"/>
        <v>100</v>
      </c>
    </row>
    <row r="20" spans="1:12" x14ac:dyDescent="0.35">
      <c r="A20">
        <v>17614</v>
      </c>
      <c r="B20">
        <v>765</v>
      </c>
      <c r="C20">
        <v>137</v>
      </c>
      <c r="D20">
        <v>135</v>
      </c>
      <c r="E20">
        <v>2</v>
      </c>
      <c r="F20">
        <f t="shared" si="0"/>
        <v>1.4598540145985401</v>
      </c>
      <c r="G20" t="s">
        <v>21</v>
      </c>
      <c r="H20" t="s">
        <v>21</v>
      </c>
      <c r="I20" t="s">
        <v>21</v>
      </c>
      <c r="J20">
        <v>3</v>
      </c>
      <c r="K20" t="s">
        <v>21</v>
      </c>
      <c r="L20">
        <f t="shared" si="1"/>
        <v>98.540145985401466</v>
      </c>
    </row>
    <row r="21" spans="1:12" x14ac:dyDescent="0.35">
      <c r="A21">
        <v>59681</v>
      </c>
      <c r="B21">
        <v>956</v>
      </c>
      <c r="C21">
        <v>38</v>
      </c>
      <c r="D21">
        <v>38</v>
      </c>
      <c r="E21">
        <v>0</v>
      </c>
      <c r="F21">
        <f t="shared" si="0"/>
        <v>0</v>
      </c>
      <c r="G21" t="s">
        <v>21</v>
      </c>
      <c r="H21" t="s">
        <v>21</v>
      </c>
      <c r="I21" t="s">
        <v>21</v>
      </c>
      <c r="K21" t="s">
        <v>21</v>
      </c>
      <c r="L21">
        <f t="shared" si="1"/>
        <v>100</v>
      </c>
    </row>
    <row r="22" spans="1:12" x14ac:dyDescent="0.35">
      <c r="A22">
        <v>42770</v>
      </c>
      <c r="B22">
        <v>401</v>
      </c>
      <c r="C22">
        <v>30</v>
      </c>
      <c r="D22">
        <v>30</v>
      </c>
      <c r="E22">
        <v>0</v>
      </c>
      <c r="F22">
        <f t="shared" si="0"/>
        <v>0</v>
      </c>
      <c r="G22" t="s">
        <v>21</v>
      </c>
      <c r="H22" t="s">
        <v>21</v>
      </c>
      <c r="I22" t="s">
        <v>21</v>
      </c>
      <c r="K22" t="s">
        <v>21</v>
      </c>
      <c r="L22">
        <f t="shared" si="1"/>
        <v>100</v>
      </c>
    </row>
    <row r="23" spans="1:12" x14ac:dyDescent="0.35">
      <c r="A23">
        <v>47448</v>
      </c>
      <c r="B23">
        <v>534</v>
      </c>
      <c r="C23">
        <v>21</v>
      </c>
      <c r="D23">
        <v>21</v>
      </c>
      <c r="E23">
        <v>0</v>
      </c>
      <c r="F23">
        <f t="shared" si="0"/>
        <v>0</v>
      </c>
      <c r="G23" t="s">
        <v>21</v>
      </c>
      <c r="H23" t="s">
        <v>21</v>
      </c>
      <c r="I23" t="s">
        <v>21</v>
      </c>
      <c r="K23" t="s">
        <v>21</v>
      </c>
      <c r="L23">
        <f t="shared" si="1"/>
        <v>100</v>
      </c>
    </row>
    <row r="24" spans="1:12" x14ac:dyDescent="0.35">
      <c r="A24">
        <v>53054</v>
      </c>
      <c r="B24">
        <v>533</v>
      </c>
      <c r="C24">
        <v>40</v>
      </c>
      <c r="D24">
        <v>40</v>
      </c>
      <c r="E24">
        <v>0</v>
      </c>
      <c r="F24">
        <f t="shared" si="0"/>
        <v>0</v>
      </c>
      <c r="G24" t="s">
        <v>21</v>
      </c>
      <c r="H24" t="s">
        <v>21</v>
      </c>
      <c r="I24" t="s">
        <v>21</v>
      </c>
      <c r="K24" t="s">
        <v>21</v>
      </c>
      <c r="L24">
        <f t="shared" si="1"/>
        <v>100</v>
      </c>
    </row>
    <row r="25" spans="1:12" x14ac:dyDescent="0.35">
      <c r="A25">
        <v>6302</v>
      </c>
      <c r="B25">
        <v>727</v>
      </c>
      <c r="C25">
        <v>30</v>
      </c>
      <c r="D25">
        <v>30</v>
      </c>
      <c r="E25">
        <v>0</v>
      </c>
      <c r="F25">
        <f t="shared" si="0"/>
        <v>0</v>
      </c>
      <c r="G25" t="s">
        <v>21</v>
      </c>
      <c r="H25" t="s">
        <v>21</v>
      </c>
      <c r="I25" t="s">
        <v>21</v>
      </c>
      <c r="K25" t="s">
        <v>21</v>
      </c>
      <c r="L25">
        <f t="shared" si="1"/>
        <v>100</v>
      </c>
    </row>
    <row r="26" spans="1:12" x14ac:dyDescent="0.35">
      <c r="A26">
        <v>22680</v>
      </c>
      <c r="B26">
        <v>812</v>
      </c>
      <c r="C26">
        <v>361</v>
      </c>
      <c r="D26">
        <v>361</v>
      </c>
      <c r="E26">
        <v>0</v>
      </c>
      <c r="F26">
        <f t="shared" si="0"/>
        <v>0</v>
      </c>
      <c r="G26" t="s">
        <v>21</v>
      </c>
      <c r="H26" t="s">
        <v>21</v>
      </c>
      <c r="I26" t="s">
        <v>21</v>
      </c>
      <c r="K26" t="s">
        <v>21</v>
      </c>
      <c r="L26">
        <f t="shared" si="1"/>
        <v>100</v>
      </c>
    </row>
    <row r="27" spans="1:12" x14ac:dyDescent="0.35">
      <c r="A27">
        <v>41926</v>
      </c>
      <c r="B27">
        <v>949</v>
      </c>
      <c r="C27">
        <v>56</v>
      </c>
      <c r="D27">
        <v>56</v>
      </c>
      <c r="E27">
        <v>0</v>
      </c>
      <c r="F27">
        <f t="shared" si="0"/>
        <v>0</v>
      </c>
      <c r="G27" t="s">
        <v>21</v>
      </c>
      <c r="H27" t="s">
        <v>21</v>
      </c>
      <c r="I27" t="s">
        <v>21</v>
      </c>
      <c r="K27" t="s">
        <v>21</v>
      </c>
      <c r="L27">
        <f t="shared" si="1"/>
        <v>100</v>
      </c>
    </row>
    <row r="28" spans="1:12" x14ac:dyDescent="0.35">
      <c r="A28">
        <v>52434</v>
      </c>
      <c r="B28">
        <v>532</v>
      </c>
      <c r="C28">
        <v>136</v>
      </c>
      <c r="D28">
        <v>136</v>
      </c>
      <c r="E28">
        <v>0</v>
      </c>
      <c r="F28">
        <f t="shared" si="0"/>
        <v>0</v>
      </c>
      <c r="G28" t="s">
        <v>21</v>
      </c>
      <c r="H28" t="s">
        <v>21</v>
      </c>
      <c r="I28" t="s">
        <v>21</v>
      </c>
      <c r="K28" t="s">
        <v>21</v>
      </c>
      <c r="L28">
        <f t="shared" si="1"/>
        <v>100</v>
      </c>
    </row>
    <row r="29" spans="1:12" x14ac:dyDescent="0.35">
      <c r="A29">
        <v>55650</v>
      </c>
      <c r="B29">
        <v>533</v>
      </c>
      <c r="C29">
        <v>36</v>
      </c>
      <c r="D29">
        <v>36</v>
      </c>
      <c r="E29">
        <v>0</v>
      </c>
      <c r="F29">
        <f t="shared" si="0"/>
        <v>0</v>
      </c>
      <c r="G29" t="s">
        <v>21</v>
      </c>
      <c r="H29" t="s">
        <v>21</v>
      </c>
      <c r="I29" t="s">
        <v>21</v>
      </c>
      <c r="K29" t="s">
        <v>21</v>
      </c>
      <c r="L29">
        <f t="shared" si="1"/>
        <v>100</v>
      </c>
    </row>
    <row r="30" spans="1:12" x14ac:dyDescent="0.35">
      <c r="A30">
        <v>49219</v>
      </c>
      <c r="B30">
        <v>350</v>
      </c>
      <c r="C30">
        <v>23</v>
      </c>
      <c r="D30">
        <v>23</v>
      </c>
      <c r="E30">
        <v>0</v>
      </c>
      <c r="F30">
        <f t="shared" si="0"/>
        <v>0</v>
      </c>
      <c r="G30" t="s">
        <v>21</v>
      </c>
      <c r="H30" t="s">
        <v>21</v>
      </c>
      <c r="I30" t="s">
        <v>21</v>
      </c>
      <c r="K30" t="s">
        <v>21</v>
      </c>
      <c r="L30">
        <f t="shared" si="1"/>
        <v>100</v>
      </c>
    </row>
    <row r="31" spans="1:12" x14ac:dyDescent="0.35">
      <c r="A31">
        <v>27462</v>
      </c>
      <c r="B31">
        <v>316</v>
      </c>
      <c r="C31">
        <v>20</v>
      </c>
      <c r="D31">
        <v>20</v>
      </c>
      <c r="E31">
        <v>0</v>
      </c>
      <c r="F31">
        <f t="shared" si="0"/>
        <v>0</v>
      </c>
      <c r="G31" t="s">
        <v>21</v>
      </c>
      <c r="H31" t="s">
        <v>21</v>
      </c>
      <c r="I31" t="s">
        <v>21</v>
      </c>
      <c r="K31" t="s">
        <v>21</v>
      </c>
      <c r="L31">
        <f t="shared" si="1"/>
        <v>100</v>
      </c>
    </row>
    <row r="32" spans="1:12" x14ac:dyDescent="0.35">
      <c r="A32">
        <v>32814</v>
      </c>
      <c r="B32">
        <v>815</v>
      </c>
      <c r="C32">
        <v>51</v>
      </c>
      <c r="D32">
        <v>51</v>
      </c>
      <c r="E32">
        <v>0</v>
      </c>
      <c r="F32">
        <f t="shared" si="0"/>
        <v>0</v>
      </c>
      <c r="G32" t="s">
        <v>21</v>
      </c>
      <c r="H32" t="s">
        <v>21</v>
      </c>
      <c r="I32" t="s">
        <v>21</v>
      </c>
      <c r="K32" t="s">
        <v>21</v>
      </c>
      <c r="L32">
        <f t="shared" si="1"/>
        <v>100</v>
      </c>
    </row>
    <row r="33" spans="1:12" x14ac:dyDescent="0.35">
      <c r="A33">
        <v>63686</v>
      </c>
      <c r="B33">
        <v>398</v>
      </c>
      <c r="C33">
        <v>28</v>
      </c>
      <c r="D33">
        <v>28</v>
      </c>
      <c r="E33">
        <v>0</v>
      </c>
      <c r="F33">
        <f t="shared" si="0"/>
        <v>0</v>
      </c>
      <c r="G33" t="s">
        <v>21</v>
      </c>
      <c r="H33" t="s">
        <v>21</v>
      </c>
      <c r="I33" t="s">
        <v>21</v>
      </c>
      <c r="K33" t="s">
        <v>21</v>
      </c>
      <c r="L33">
        <f t="shared" si="1"/>
        <v>100</v>
      </c>
    </row>
    <row r="34" spans="1:12" x14ac:dyDescent="0.35">
      <c r="A34">
        <v>51499</v>
      </c>
      <c r="B34">
        <v>401</v>
      </c>
      <c r="C34">
        <v>28</v>
      </c>
      <c r="D34">
        <v>28</v>
      </c>
      <c r="E34">
        <v>0</v>
      </c>
      <c r="F34">
        <f t="shared" ref="F34:F65" si="2">($E34/$C34)*100</f>
        <v>0</v>
      </c>
      <c r="G34" t="s">
        <v>21</v>
      </c>
      <c r="H34" t="s">
        <v>21</v>
      </c>
      <c r="I34" t="s">
        <v>21</v>
      </c>
      <c r="K34" t="s">
        <v>21</v>
      </c>
      <c r="L34">
        <f t="shared" si="1"/>
        <v>100</v>
      </c>
    </row>
    <row r="35" spans="1:12" x14ac:dyDescent="0.35">
      <c r="A35">
        <v>68228</v>
      </c>
      <c r="B35">
        <v>894</v>
      </c>
      <c r="C35">
        <v>41</v>
      </c>
      <c r="D35">
        <v>41</v>
      </c>
      <c r="E35">
        <v>0</v>
      </c>
      <c r="F35">
        <f t="shared" si="2"/>
        <v>0</v>
      </c>
      <c r="G35" t="s">
        <v>21</v>
      </c>
      <c r="H35" t="s">
        <v>21</v>
      </c>
      <c r="I35" t="s">
        <v>21</v>
      </c>
      <c r="K35" t="s">
        <v>21</v>
      </c>
      <c r="L35">
        <f t="shared" si="1"/>
        <v>100</v>
      </c>
    </row>
    <row r="36" spans="1:12" x14ac:dyDescent="0.35">
      <c r="A36">
        <v>56984</v>
      </c>
      <c r="B36">
        <v>529</v>
      </c>
      <c r="C36">
        <v>28</v>
      </c>
      <c r="D36">
        <v>28</v>
      </c>
      <c r="E36">
        <v>0</v>
      </c>
      <c r="F36">
        <f t="shared" si="2"/>
        <v>0</v>
      </c>
      <c r="G36" t="s">
        <v>21</v>
      </c>
      <c r="H36" t="s">
        <v>21</v>
      </c>
      <c r="I36" t="s">
        <v>21</v>
      </c>
      <c r="K36" t="s">
        <v>21</v>
      </c>
      <c r="L36">
        <f t="shared" si="1"/>
        <v>100</v>
      </c>
    </row>
    <row r="37" spans="1:12" x14ac:dyDescent="0.35">
      <c r="A37">
        <v>53470</v>
      </c>
      <c r="B37">
        <v>532</v>
      </c>
      <c r="C37">
        <v>136</v>
      </c>
      <c r="D37">
        <v>136</v>
      </c>
      <c r="E37">
        <v>0</v>
      </c>
      <c r="F37">
        <f t="shared" si="2"/>
        <v>0</v>
      </c>
      <c r="G37" t="s">
        <v>21</v>
      </c>
      <c r="H37" t="s">
        <v>21</v>
      </c>
      <c r="I37" t="s">
        <v>21</v>
      </c>
      <c r="K37" t="s">
        <v>21</v>
      </c>
      <c r="L37">
        <f t="shared" si="1"/>
        <v>100</v>
      </c>
    </row>
    <row r="38" spans="1:12" x14ac:dyDescent="0.35">
      <c r="A38">
        <v>72276</v>
      </c>
      <c r="B38">
        <v>531</v>
      </c>
      <c r="C38">
        <v>37</v>
      </c>
      <c r="D38">
        <v>37</v>
      </c>
      <c r="E38">
        <v>0</v>
      </c>
      <c r="F38">
        <f t="shared" si="2"/>
        <v>0</v>
      </c>
      <c r="G38" t="s">
        <v>21</v>
      </c>
      <c r="H38" t="s">
        <v>21</v>
      </c>
      <c r="I38" t="s">
        <v>21</v>
      </c>
      <c r="K38" t="s">
        <v>21</v>
      </c>
      <c r="L38">
        <f t="shared" si="1"/>
        <v>100</v>
      </c>
    </row>
    <row r="39" spans="1:12" x14ac:dyDescent="0.35">
      <c r="A39">
        <v>12863</v>
      </c>
      <c r="B39">
        <v>324</v>
      </c>
      <c r="C39">
        <v>18</v>
      </c>
      <c r="D39">
        <v>18</v>
      </c>
      <c r="E39">
        <v>0</v>
      </c>
      <c r="F39">
        <f t="shared" si="2"/>
        <v>0</v>
      </c>
      <c r="G39" t="s">
        <v>21</v>
      </c>
      <c r="H39" t="s">
        <v>21</v>
      </c>
      <c r="I39" t="s">
        <v>21</v>
      </c>
      <c r="K39" t="s">
        <v>21</v>
      </c>
      <c r="L39">
        <f t="shared" si="1"/>
        <v>100</v>
      </c>
    </row>
    <row r="40" spans="1:12" x14ac:dyDescent="0.35">
      <c r="A40">
        <v>19723</v>
      </c>
      <c r="B40">
        <v>3</v>
      </c>
      <c r="C40">
        <v>20</v>
      </c>
      <c r="D40">
        <v>20</v>
      </c>
      <c r="E40">
        <v>0</v>
      </c>
      <c r="F40">
        <f t="shared" si="2"/>
        <v>0</v>
      </c>
      <c r="G40" t="s">
        <v>21</v>
      </c>
      <c r="H40" t="s">
        <v>21</v>
      </c>
      <c r="I40" t="s">
        <v>21</v>
      </c>
      <c r="K40" t="s">
        <v>21</v>
      </c>
      <c r="L40">
        <f t="shared" si="1"/>
        <v>100</v>
      </c>
    </row>
    <row r="41" spans="1:12" x14ac:dyDescent="0.35">
      <c r="A41">
        <v>24253</v>
      </c>
      <c r="B41">
        <v>743</v>
      </c>
      <c r="C41">
        <v>91</v>
      </c>
      <c r="D41">
        <v>91</v>
      </c>
      <c r="E41">
        <v>0</v>
      </c>
      <c r="F41">
        <f t="shared" si="2"/>
        <v>0</v>
      </c>
      <c r="G41" t="s">
        <v>21</v>
      </c>
      <c r="H41" t="s">
        <v>21</v>
      </c>
      <c r="I41" t="s">
        <v>21</v>
      </c>
      <c r="K41" t="s">
        <v>21</v>
      </c>
      <c r="L41">
        <f t="shared" si="1"/>
        <v>100</v>
      </c>
    </row>
    <row r="42" spans="1:12" x14ac:dyDescent="0.35">
      <c r="A42">
        <v>26158</v>
      </c>
      <c r="B42">
        <v>532</v>
      </c>
      <c r="C42">
        <v>7280</v>
      </c>
      <c r="D42">
        <v>7280</v>
      </c>
      <c r="E42">
        <v>0</v>
      </c>
      <c r="F42">
        <f t="shared" si="2"/>
        <v>0</v>
      </c>
      <c r="G42" t="s">
        <v>21</v>
      </c>
      <c r="H42" t="s">
        <v>21</v>
      </c>
      <c r="I42" t="s">
        <v>21</v>
      </c>
      <c r="K42" t="s">
        <v>21</v>
      </c>
      <c r="L42">
        <f t="shared" si="1"/>
        <v>100</v>
      </c>
    </row>
    <row r="43" spans="1:12" x14ac:dyDescent="0.35">
      <c r="A43">
        <v>6329</v>
      </c>
      <c r="B43">
        <v>818</v>
      </c>
      <c r="C43">
        <v>494</v>
      </c>
      <c r="D43">
        <v>494</v>
      </c>
      <c r="E43">
        <v>0</v>
      </c>
      <c r="F43">
        <f t="shared" si="2"/>
        <v>0</v>
      </c>
      <c r="G43" t="s">
        <v>21</v>
      </c>
      <c r="H43" t="s">
        <v>21</v>
      </c>
      <c r="I43" t="s">
        <v>21</v>
      </c>
      <c r="K43" t="s">
        <v>21</v>
      </c>
      <c r="L43">
        <f t="shared" si="1"/>
        <v>100</v>
      </c>
    </row>
    <row r="44" spans="1:12" x14ac:dyDescent="0.35">
      <c r="A44">
        <v>1351</v>
      </c>
      <c r="B44">
        <v>324</v>
      </c>
      <c r="C44">
        <v>2862</v>
      </c>
      <c r="D44">
        <v>2862</v>
      </c>
      <c r="E44">
        <v>0</v>
      </c>
      <c r="F44">
        <f t="shared" si="2"/>
        <v>0</v>
      </c>
      <c r="G44" t="s">
        <v>21</v>
      </c>
      <c r="H44" t="s">
        <v>21</v>
      </c>
      <c r="I44" t="s">
        <v>21</v>
      </c>
      <c r="K44" t="s">
        <v>21</v>
      </c>
      <c r="L44">
        <f t="shared" si="1"/>
        <v>100</v>
      </c>
    </row>
    <row r="45" spans="1:12" x14ac:dyDescent="0.35">
      <c r="A45">
        <v>17639</v>
      </c>
      <c r="B45">
        <v>798</v>
      </c>
      <c r="C45">
        <v>91</v>
      </c>
      <c r="D45">
        <v>91</v>
      </c>
      <c r="E45">
        <v>0</v>
      </c>
      <c r="F45">
        <f t="shared" si="2"/>
        <v>0</v>
      </c>
      <c r="G45" t="s">
        <v>21</v>
      </c>
      <c r="H45" t="s">
        <v>21</v>
      </c>
      <c r="I45" t="s">
        <v>21</v>
      </c>
      <c r="K45" t="s">
        <v>21</v>
      </c>
      <c r="L45">
        <f t="shared" si="1"/>
        <v>100</v>
      </c>
    </row>
    <row r="46" spans="1:12" x14ac:dyDescent="0.35">
      <c r="A46">
        <v>50032</v>
      </c>
      <c r="B46">
        <v>316</v>
      </c>
      <c r="C46">
        <v>58</v>
      </c>
      <c r="D46">
        <v>58</v>
      </c>
      <c r="E46">
        <v>0</v>
      </c>
      <c r="F46">
        <f t="shared" si="2"/>
        <v>0</v>
      </c>
      <c r="G46" t="s">
        <v>21</v>
      </c>
      <c r="H46" t="s">
        <v>21</v>
      </c>
      <c r="I46" t="s">
        <v>21</v>
      </c>
      <c r="K46" t="s">
        <v>21</v>
      </c>
      <c r="L46">
        <f t="shared" si="1"/>
        <v>100</v>
      </c>
    </row>
    <row r="47" spans="1:12" x14ac:dyDescent="0.35">
      <c r="A47">
        <v>37224</v>
      </c>
      <c r="B47">
        <v>350</v>
      </c>
      <c r="C47">
        <v>17</v>
      </c>
      <c r="D47">
        <v>17</v>
      </c>
      <c r="E47">
        <v>0</v>
      </c>
      <c r="F47">
        <f t="shared" si="2"/>
        <v>0</v>
      </c>
      <c r="G47" t="s">
        <v>21</v>
      </c>
      <c r="H47" t="s">
        <v>21</v>
      </c>
      <c r="I47" t="s">
        <v>21</v>
      </c>
      <c r="K47" t="s">
        <v>21</v>
      </c>
      <c r="L47">
        <f t="shared" si="1"/>
        <v>100</v>
      </c>
    </row>
    <row r="48" spans="1:12" x14ac:dyDescent="0.35">
      <c r="A48">
        <v>68964</v>
      </c>
      <c r="B48">
        <v>350</v>
      </c>
      <c r="C48">
        <v>34</v>
      </c>
      <c r="D48">
        <v>34</v>
      </c>
      <c r="E48">
        <v>0</v>
      </c>
      <c r="F48">
        <f t="shared" si="2"/>
        <v>0</v>
      </c>
      <c r="G48" t="s">
        <v>21</v>
      </c>
      <c r="H48" t="s">
        <v>21</v>
      </c>
      <c r="I48" t="s">
        <v>21</v>
      </c>
      <c r="K48" t="s">
        <v>21</v>
      </c>
      <c r="L48">
        <f t="shared" si="1"/>
        <v>100</v>
      </c>
    </row>
    <row r="49" spans="1:12" x14ac:dyDescent="0.35">
      <c r="A49">
        <v>54681</v>
      </c>
      <c r="B49">
        <v>327</v>
      </c>
      <c r="C49">
        <v>27</v>
      </c>
      <c r="D49">
        <v>27</v>
      </c>
      <c r="E49">
        <v>0</v>
      </c>
      <c r="F49">
        <f t="shared" si="2"/>
        <v>0</v>
      </c>
      <c r="G49" t="s">
        <v>21</v>
      </c>
      <c r="H49" t="s">
        <v>21</v>
      </c>
      <c r="I49" t="s">
        <v>21</v>
      </c>
      <c r="K49" t="s">
        <v>21</v>
      </c>
      <c r="L49">
        <f t="shared" si="1"/>
        <v>100</v>
      </c>
    </row>
    <row r="50" spans="1:12" x14ac:dyDescent="0.35">
      <c r="A50">
        <v>36757</v>
      </c>
      <c r="B50">
        <v>803</v>
      </c>
      <c r="C50">
        <v>1014</v>
      </c>
      <c r="D50">
        <v>1014</v>
      </c>
      <c r="E50">
        <v>0</v>
      </c>
      <c r="F50">
        <f t="shared" si="2"/>
        <v>0</v>
      </c>
      <c r="G50" t="s">
        <v>21</v>
      </c>
      <c r="H50" t="s">
        <v>21</v>
      </c>
      <c r="I50" t="s">
        <v>21</v>
      </c>
      <c r="K50" t="s">
        <v>21</v>
      </c>
      <c r="L50">
        <f t="shared" si="1"/>
        <v>100</v>
      </c>
    </row>
    <row r="51" spans="1:12" x14ac:dyDescent="0.35">
      <c r="A51">
        <v>63311</v>
      </c>
      <c r="B51">
        <v>399</v>
      </c>
      <c r="C51">
        <v>35</v>
      </c>
      <c r="D51">
        <v>35</v>
      </c>
      <c r="E51">
        <v>0</v>
      </c>
      <c r="F51">
        <f t="shared" si="2"/>
        <v>0</v>
      </c>
      <c r="G51" t="s">
        <v>21</v>
      </c>
      <c r="H51" t="s">
        <v>21</v>
      </c>
      <c r="I51" t="s">
        <v>21</v>
      </c>
      <c r="K51" t="s">
        <v>21</v>
      </c>
      <c r="L51">
        <f t="shared" si="1"/>
        <v>100</v>
      </c>
    </row>
    <row r="52" spans="1:12" x14ac:dyDescent="0.35">
      <c r="A52">
        <v>62485</v>
      </c>
      <c r="B52">
        <v>350</v>
      </c>
      <c r="C52">
        <v>23</v>
      </c>
      <c r="D52">
        <v>23</v>
      </c>
      <c r="E52">
        <v>0</v>
      </c>
      <c r="F52">
        <f t="shared" si="2"/>
        <v>0</v>
      </c>
      <c r="G52" t="s">
        <v>21</v>
      </c>
      <c r="H52" t="s">
        <v>21</v>
      </c>
      <c r="I52" t="s">
        <v>21</v>
      </c>
      <c r="K52" t="s">
        <v>21</v>
      </c>
      <c r="L52">
        <f t="shared" si="1"/>
        <v>100</v>
      </c>
    </row>
    <row r="53" spans="1:12" x14ac:dyDescent="0.35">
      <c r="A53">
        <v>24367</v>
      </c>
      <c r="B53">
        <v>331</v>
      </c>
      <c r="C53">
        <v>18</v>
      </c>
      <c r="D53">
        <v>18</v>
      </c>
      <c r="E53">
        <v>0</v>
      </c>
      <c r="F53">
        <f t="shared" si="2"/>
        <v>0</v>
      </c>
      <c r="G53" t="s">
        <v>21</v>
      </c>
      <c r="H53" t="s">
        <v>21</v>
      </c>
      <c r="I53" t="s">
        <v>21</v>
      </c>
      <c r="K53" t="s">
        <v>21</v>
      </c>
      <c r="L53">
        <f t="shared" si="1"/>
        <v>100</v>
      </c>
    </row>
    <row r="54" spans="1:12" x14ac:dyDescent="0.35">
      <c r="A54">
        <v>69307</v>
      </c>
      <c r="B54">
        <v>798</v>
      </c>
      <c r="C54">
        <v>42</v>
      </c>
      <c r="D54">
        <v>42</v>
      </c>
      <c r="E54">
        <v>0</v>
      </c>
      <c r="F54">
        <f t="shared" si="2"/>
        <v>0</v>
      </c>
      <c r="G54" t="s">
        <v>21</v>
      </c>
      <c r="H54" t="s">
        <v>21</v>
      </c>
      <c r="I54" t="s">
        <v>21</v>
      </c>
      <c r="K54" t="s">
        <v>21</v>
      </c>
      <c r="L54">
        <f t="shared" si="1"/>
        <v>100</v>
      </c>
    </row>
    <row r="55" spans="1:12" x14ac:dyDescent="0.35">
      <c r="A55">
        <v>24645</v>
      </c>
      <c r="B55">
        <v>533</v>
      </c>
      <c r="C55">
        <v>17</v>
      </c>
      <c r="D55">
        <v>17</v>
      </c>
      <c r="E55">
        <v>0</v>
      </c>
      <c r="F55">
        <f t="shared" si="2"/>
        <v>0</v>
      </c>
      <c r="G55" t="s">
        <v>21</v>
      </c>
      <c r="H55" t="s">
        <v>21</v>
      </c>
      <c r="I55" t="s">
        <v>21</v>
      </c>
      <c r="K55" t="s">
        <v>21</v>
      </c>
      <c r="L55">
        <f t="shared" si="1"/>
        <v>100</v>
      </c>
    </row>
    <row r="56" spans="1:12" x14ac:dyDescent="0.35">
      <c r="A56">
        <v>30836</v>
      </c>
      <c r="B56">
        <v>329</v>
      </c>
      <c r="C56">
        <v>18</v>
      </c>
      <c r="D56">
        <v>18</v>
      </c>
      <c r="E56">
        <v>0</v>
      </c>
      <c r="F56">
        <f t="shared" si="2"/>
        <v>0</v>
      </c>
      <c r="G56" t="s">
        <v>21</v>
      </c>
      <c r="H56" t="s">
        <v>21</v>
      </c>
      <c r="I56" t="s">
        <v>21</v>
      </c>
      <c r="K56" t="s">
        <v>21</v>
      </c>
      <c r="L56">
        <f t="shared" si="1"/>
        <v>100</v>
      </c>
    </row>
    <row r="57" spans="1:12" x14ac:dyDescent="0.35">
      <c r="A57">
        <v>63795</v>
      </c>
      <c r="B57">
        <v>531</v>
      </c>
      <c r="C57">
        <v>30</v>
      </c>
      <c r="D57">
        <v>30</v>
      </c>
      <c r="E57">
        <v>0</v>
      </c>
      <c r="F57">
        <f t="shared" si="2"/>
        <v>0</v>
      </c>
      <c r="G57" t="s">
        <v>21</v>
      </c>
      <c r="H57" t="s">
        <v>21</v>
      </c>
      <c r="I57" t="s">
        <v>21</v>
      </c>
      <c r="K57" t="s">
        <v>21</v>
      </c>
      <c r="L57">
        <f t="shared" si="1"/>
        <v>100</v>
      </c>
    </row>
    <row r="58" spans="1:12" x14ac:dyDescent="0.35">
      <c r="A58">
        <v>47942</v>
      </c>
      <c r="B58">
        <v>327</v>
      </c>
      <c r="C58">
        <v>18</v>
      </c>
      <c r="D58">
        <v>18</v>
      </c>
      <c r="E58">
        <v>0</v>
      </c>
      <c r="F58">
        <f t="shared" si="2"/>
        <v>0</v>
      </c>
      <c r="G58" t="s">
        <v>21</v>
      </c>
      <c r="H58" t="s">
        <v>21</v>
      </c>
      <c r="I58" t="s">
        <v>21</v>
      </c>
      <c r="K58" t="s">
        <v>21</v>
      </c>
      <c r="L58">
        <f t="shared" si="1"/>
        <v>100</v>
      </c>
    </row>
    <row r="59" spans="1:12" x14ac:dyDescent="0.35">
      <c r="A59">
        <v>31905</v>
      </c>
      <c r="B59">
        <v>3</v>
      </c>
      <c r="C59">
        <v>100</v>
      </c>
      <c r="D59">
        <v>100</v>
      </c>
      <c r="E59">
        <v>0</v>
      </c>
      <c r="F59">
        <f t="shared" si="2"/>
        <v>0</v>
      </c>
      <c r="G59" t="s">
        <v>21</v>
      </c>
      <c r="H59" t="s">
        <v>21</v>
      </c>
      <c r="I59" t="s">
        <v>21</v>
      </c>
      <c r="K59" t="s">
        <v>21</v>
      </c>
      <c r="L59">
        <f t="shared" si="1"/>
        <v>100</v>
      </c>
    </row>
    <row r="60" spans="1:12" x14ac:dyDescent="0.35">
      <c r="A60">
        <v>15986</v>
      </c>
      <c r="B60">
        <v>796</v>
      </c>
      <c r="C60">
        <v>19</v>
      </c>
      <c r="D60">
        <v>19</v>
      </c>
      <c r="E60">
        <v>0</v>
      </c>
      <c r="F60">
        <f t="shared" si="2"/>
        <v>0</v>
      </c>
      <c r="G60" t="s">
        <v>21</v>
      </c>
      <c r="H60" t="s">
        <v>21</v>
      </c>
      <c r="I60" t="s">
        <v>21</v>
      </c>
      <c r="K60" t="s">
        <v>21</v>
      </c>
      <c r="L60">
        <f t="shared" si="1"/>
        <v>100</v>
      </c>
    </row>
    <row r="61" spans="1:12" x14ac:dyDescent="0.35">
      <c r="A61">
        <v>20753</v>
      </c>
      <c r="B61">
        <v>3</v>
      </c>
      <c r="C61">
        <v>30</v>
      </c>
      <c r="D61">
        <v>30</v>
      </c>
      <c r="E61">
        <v>0</v>
      </c>
      <c r="F61">
        <f t="shared" si="2"/>
        <v>0</v>
      </c>
      <c r="G61" t="s">
        <v>21</v>
      </c>
      <c r="H61" t="s">
        <v>21</v>
      </c>
      <c r="I61" t="s">
        <v>21</v>
      </c>
      <c r="K61" t="s">
        <v>21</v>
      </c>
      <c r="L61">
        <f t="shared" si="1"/>
        <v>100</v>
      </c>
    </row>
    <row r="62" spans="1:12" x14ac:dyDescent="0.35">
      <c r="A62">
        <v>64664</v>
      </c>
      <c r="B62">
        <v>350</v>
      </c>
      <c r="C62">
        <v>39</v>
      </c>
      <c r="D62">
        <v>39</v>
      </c>
      <c r="E62">
        <v>0</v>
      </c>
      <c r="F62">
        <f t="shared" si="2"/>
        <v>0</v>
      </c>
      <c r="G62" t="s">
        <v>21</v>
      </c>
      <c r="H62" t="s">
        <v>21</v>
      </c>
      <c r="I62" t="s">
        <v>21</v>
      </c>
      <c r="K62" t="s">
        <v>21</v>
      </c>
      <c r="L62">
        <f t="shared" si="1"/>
        <v>100</v>
      </c>
    </row>
    <row r="63" spans="1:12" x14ac:dyDescent="0.35">
      <c r="A63">
        <v>52202</v>
      </c>
      <c r="B63">
        <v>3</v>
      </c>
      <c r="C63">
        <v>280</v>
      </c>
      <c r="D63">
        <v>280</v>
      </c>
      <c r="E63">
        <v>0</v>
      </c>
      <c r="F63">
        <f t="shared" si="2"/>
        <v>0</v>
      </c>
      <c r="G63" t="s">
        <v>21</v>
      </c>
      <c r="H63" t="s">
        <v>21</v>
      </c>
      <c r="I63" t="s">
        <v>21</v>
      </c>
      <c r="K63" t="s">
        <v>21</v>
      </c>
      <c r="L63">
        <f t="shared" si="1"/>
        <v>100</v>
      </c>
    </row>
    <row r="64" spans="1:12" x14ac:dyDescent="0.35">
      <c r="A64">
        <v>39599</v>
      </c>
      <c r="B64">
        <v>331</v>
      </c>
      <c r="C64">
        <v>38</v>
      </c>
      <c r="D64">
        <v>38</v>
      </c>
      <c r="E64">
        <v>0</v>
      </c>
      <c r="F64">
        <f t="shared" si="2"/>
        <v>0</v>
      </c>
      <c r="G64" t="s">
        <v>21</v>
      </c>
      <c r="H64" t="s">
        <v>21</v>
      </c>
      <c r="I64" t="s">
        <v>21</v>
      </c>
      <c r="K64" t="s">
        <v>21</v>
      </c>
      <c r="L64">
        <f t="shared" si="1"/>
        <v>100</v>
      </c>
    </row>
    <row r="65" spans="1:12" x14ac:dyDescent="0.35">
      <c r="A65">
        <v>41671</v>
      </c>
      <c r="B65">
        <v>529</v>
      </c>
      <c r="C65">
        <v>22</v>
      </c>
      <c r="D65">
        <v>22</v>
      </c>
      <c r="E65">
        <v>0</v>
      </c>
      <c r="F65">
        <f t="shared" si="2"/>
        <v>0</v>
      </c>
      <c r="G65" t="s">
        <v>21</v>
      </c>
      <c r="H65" t="s">
        <v>21</v>
      </c>
      <c r="I65" t="s">
        <v>21</v>
      </c>
      <c r="K65" t="s">
        <v>21</v>
      </c>
      <c r="L65">
        <f t="shared" si="1"/>
        <v>100</v>
      </c>
    </row>
    <row r="66" spans="1:12" x14ac:dyDescent="0.35">
      <c r="A66">
        <v>49191</v>
      </c>
      <c r="B66">
        <v>945</v>
      </c>
      <c r="C66">
        <v>23</v>
      </c>
      <c r="D66">
        <v>23</v>
      </c>
      <c r="E66">
        <v>0</v>
      </c>
      <c r="F66">
        <f t="shared" ref="F66:F97" si="3">($E66/$C66)*100</f>
        <v>0</v>
      </c>
      <c r="G66" t="s">
        <v>21</v>
      </c>
      <c r="H66" t="s">
        <v>21</v>
      </c>
      <c r="I66" t="s">
        <v>21</v>
      </c>
      <c r="K66" t="s">
        <v>21</v>
      </c>
      <c r="L66">
        <f t="shared" si="1"/>
        <v>100</v>
      </c>
    </row>
    <row r="67" spans="1:12" x14ac:dyDescent="0.35">
      <c r="A67">
        <v>41942</v>
      </c>
      <c r="B67">
        <v>966</v>
      </c>
      <c r="C67">
        <v>90</v>
      </c>
      <c r="D67">
        <v>90</v>
      </c>
      <c r="E67">
        <v>0</v>
      </c>
      <c r="F67">
        <f t="shared" si="3"/>
        <v>0</v>
      </c>
      <c r="G67" t="s">
        <v>21</v>
      </c>
      <c r="H67" t="s">
        <v>21</v>
      </c>
      <c r="I67" t="s">
        <v>21</v>
      </c>
      <c r="K67" t="s">
        <v>21</v>
      </c>
      <c r="L67">
        <f t="shared" ref="L67:L130" si="4">($D67/$C67)*100</f>
        <v>100</v>
      </c>
    </row>
    <row r="68" spans="1:12" x14ac:dyDescent="0.35">
      <c r="A68">
        <v>11722</v>
      </c>
      <c r="B68">
        <v>827</v>
      </c>
      <c r="C68">
        <v>134</v>
      </c>
      <c r="D68">
        <v>130</v>
      </c>
      <c r="E68">
        <v>4</v>
      </c>
      <c r="F68">
        <f t="shared" si="3"/>
        <v>2.9850746268656714</v>
      </c>
      <c r="G68" t="s">
        <v>21</v>
      </c>
      <c r="H68" t="s">
        <v>21</v>
      </c>
      <c r="I68" t="s">
        <v>21</v>
      </c>
      <c r="J68">
        <v>4</v>
      </c>
      <c r="K68" t="s">
        <v>21</v>
      </c>
      <c r="L68">
        <f t="shared" si="4"/>
        <v>97.014925373134332</v>
      </c>
    </row>
    <row r="69" spans="1:12" x14ac:dyDescent="0.35">
      <c r="A69">
        <v>63784</v>
      </c>
      <c r="B69">
        <v>401</v>
      </c>
      <c r="C69">
        <v>46</v>
      </c>
      <c r="D69">
        <v>46</v>
      </c>
      <c r="E69">
        <v>0</v>
      </c>
      <c r="F69">
        <f t="shared" si="3"/>
        <v>0</v>
      </c>
      <c r="G69" t="s">
        <v>21</v>
      </c>
      <c r="H69" t="s">
        <v>21</v>
      </c>
      <c r="I69" t="s">
        <v>21</v>
      </c>
      <c r="K69" t="s">
        <v>21</v>
      </c>
      <c r="L69">
        <f t="shared" si="4"/>
        <v>100</v>
      </c>
    </row>
    <row r="70" spans="1:12" x14ac:dyDescent="0.35">
      <c r="A70">
        <v>70871</v>
      </c>
      <c r="B70">
        <v>994</v>
      </c>
      <c r="C70">
        <v>21</v>
      </c>
      <c r="D70">
        <v>21</v>
      </c>
      <c r="E70">
        <v>0</v>
      </c>
      <c r="F70">
        <f t="shared" si="3"/>
        <v>0</v>
      </c>
      <c r="G70" t="s">
        <v>21</v>
      </c>
      <c r="H70" t="s">
        <v>21</v>
      </c>
      <c r="I70" t="s">
        <v>21</v>
      </c>
      <c r="K70" t="s">
        <v>21</v>
      </c>
      <c r="L70">
        <f t="shared" si="4"/>
        <v>100</v>
      </c>
    </row>
    <row r="71" spans="1:12" x14ac:dyDescent="0.35">
      <c r="A71">
        <v>53670</v>
      </c>
      <c r="B71">
        <v>533</v>
      </c>
      <c r="C71">
        <v>33</v>
      </c>
      <c r="D71">
        <v>33</v>
      </c>
      <c r="E71">
        <v>0</v>
      </c>
      <c r="F71">
        <f t="shared" si="3"/>
        <v>0</v>
      </c>
      <c r="G71" t="s">
        <v>21</v>
      </c>
      <c r="H71" t="s">
        <v>21</v>
      </c>
      <c r="I71" t="s">
        <v>21</v>
      </c>
      <c r="K71" t="s">
        <v>21</v>
      </c>
      <c r="L71">
        <f t="shared" si="4"/>
        <v>100</v>
      </c>
    </row>
    <row r="72" spans="1:12" x14ac:dyDescent="0.35">
      <c r="A72">
        <v>21829</v>
      </c>
      <c r="B72">
        <v>532</v>
      </c>
      <c r="C72">
        <v>24</v>
      </c>
      <c r="D72">
        <v>24</v>
      </c>
      <c r="E72">
        <v>0</v>
      </c>
      <c r="F72">
        <f t="shared" si="3"/>
        <v>0</v>
      </c>
      <c r="G72" t="s">
        <v>21</v>
      </c>
      <c r="H72" t="s">
        <v>21</v>
      </c>
      <c r="I72" t="s">
        <v>21</v>
      </c>
      <c r="K72" t="s">
        <v>21</v>
      </c>
      <c r="L72">
        <f t="shared" si="4"/>
        <v>100</v>
      </c>
    </row>
    <row r="73" spans="1:12" x14ac:dyDescent="0.35">
      <c r="A73">
        <v>50338</v>
      </c>
      <c r="B73">
        <v>743</v>
      </c>
      <c r="C73">
        <v>60</v>
      </c>
      <c r="D73">
        <v>60</v>
      </c>
      <c r="E73">
        <v>0</v>
      </c>
      <c r="F73">
        <f t="shared" si="3"/>
        <v>0</v>
      </c>
      <c r="G73" t="s">
        <v>21</v>
      </c>
      <c r="H73" t="s">
        <v>21</v>
      </c>
      <c r="I73" t="s">
        <v>21</v>
      </c>
      <c r="K73" t="s">
        <v>21</v>
      </c>
      <c r="L73">
        <f t="shared" si="4"/>
        <v>100</v>
      </c>
    </row>
    <row r="74" spans="1:12" x14ac:dyDescent="0.35">
      <c r="A74">
        <v>53801</v>
      </c>
      <c r="B74">
        <v>813</v>
      </c>
      <c r="C74">
        <v>113</v>
      </c>
      <c r="D74">
        <v>113</v>
      </c>
      <c r="E74">
        <v>0</v>
      </c>
      <c r="F74">
        <f t="shared" si="3"/>
        <v>0</v>
      </c>
      <c r="G74" t="s">
        <v>21</v>
      </c>
      <c r="H74" t="s">
        <v>21</v>
      </c>
      <c r="I74" t="s">
        <v>21</v>
      </c>
      <c r="K74" t="s">
        <v>21</v>
      </c>
      <c r="L74">
        <f t="shared" si="4"/>
        <v>100</v>
      </c>
    </row>
    <row r="75" spans="1:12" x14ac:dyDescent="0.35">
      <c r="A75">
        <v>5495</v>
      </c>
      <c r="B75">
        <v>532</v>
      </c>
      <c r="C75">
        <v>28</v>
      </c>
      <c r="D75">
        <v>28</v>
      </c>
      <c r="E75">
        <v>0</v>
      </c>
      <c r="F75">
        <f t="shared" si="3"/>
        <v>0</v>
      </c>
      <c r="G75" t="s">
        <v>21</v>
      </c>
      <c r="H75" t="s">
        <v>21</v>
      </c>
      <c r="I75" t="s">
        <v>21</v>
      </c>
      <c r="K75" t="s">
        <v>21</v>
      </c>
      <c r="L75">
        <f t="shared" si="4"/>
        <v>100</v>
      </c>
    </row>
    <row r="76" spans="1:12" x14ac:dyDescent="0.35">
      <c r="A76">
        <v>68152</v>
      </c>
      <c r="B76">
        <v>529</v>
      </c>
      <c r="C76">
        <v>45</v>
      </c>
      <c r="D76">
        <v>45</v>
      </c>
      <c r="E76">
        <v>0</v>
      </c>
      <c r="F76">
        <f t="shared" si="3"/>
        <v>0</v>
      </c>
      <c r="G76" t="s">
        <v>21</v>
      </c>
      <c r="H76" t="s">
        <v>21</v>
      </c>
      <c r="I76" t="s">
        <v>21</v>
      </c>
      <c r="K76" t="s">
        <v>21</v>
      </c>
      <c r="L76">
        <f t="shared" si="4"/>
        <v>100</v>
      </c>
    </row>
    <row r="77" spans="1:12" x14ac:dyDescent="0.35">
      <c r="A77">
        <v>47447</v>
      </c>
      <c r="B77">
        <v>533</v>
      </c>
      <c r="C77">
        <v>21</v>
      </c>
      <c r="D77">
        <v>21</v>
      </c>
      <c r="E77">
        <v>0</v>
      </c>
      <c r="F77">
        <f t="shared" si="3"/>
        <v>0</v>
      </c>
      <c r="G77" t="s">
        <v>21</v>
      </c>
      <c r="H77" t="s">
        <v>21</v>
      </c>
      <c r="I77" t="s">
        <v>21</v>
      </c>
      <c r="K77" t="s">
        <v>21</v>
      </c>
      <c r="L77">
        <f t="shared" si="4"/>
        <v>100</v>
      </c>
    </row>
    <row r="78" spans="1:12" x14ac:dyDescent="0.35">
      <c r="A78">
        <v>36548</v>
      </c>
      <c r="B78">
        <v>794</v>
      </c>
      <c r="C78">
        <v>54</v>
      </c>
      <c r="D78">
        <v>54</v>
      </c>
      <c r="E78">
        <v>0</v>
      </c>
      <c r="F78">
        <f t="shared" si="3"/>
        <v>0</v>
      </c>
      <c r="G78" t="s">
        <v>21</v>
      </c>
      <c r="H78" t="s">
        <v>21</v>
      </c>
      <c r="I78" t="s">
        <v>21</v>
      </c>
      <c r="K78" t="s">
        <v>21</v>
      </c>
      <c r="L78">
        <f t="shared" si="4"/>
        <v>100</v>
      </c>
    </row>
    <row r="79" spans="1:12" x14ac:dyDescent="0.35">
      <c r="A79">
        <v>61666</v>
      </c>
      <c r="B79">
        <v>324</v>
      </c>
      <c r="C79">
        <v>64</v>
      </c>
      <c r="D79">
        <v>64</v>
      </c>
      <c r="E79">
        <v>0</v>
      </c>
      <c r="F79">
        <f t="shared" si="3"/>
        <v>0</v>
      </c>
      <c r="G79" t="s">
        <v>21</v>
      </c>
      <c r="H79" t="s">
        <v>21</v>
      </c>
      <c r="I79" t="s">
        <v>21</v>
      </c>
      <c r="K79" t="s">
        <v>21</v>
      </c>
      <c r="L79">
        <f t="shared" si="4"/>
        <v>100</v>
      </c>
    </row>
    <row r="80" spans="1:12" x14ac:dyDescent="0.35">
      <c r="A80">
        <v>45861</v>
      </c>
      <c r="B80">
        <v>533</v>
      </c>
      <c r="C80">
        <v>20</v>
      </c>
      <c r="D80">
        <v>20</v>
      </c>
      <c r="E80">
        <v>0</v>
      </c>
      <c r="F80">
        <f t="shared" si="3"/>
        <v>0</v>
      </c>
      <c r="G80" t="s">
        <v>21</v>
      </c>
      <c r="H80" t="s">
        <v>21</v>
      </c>
      <c r="I80" t="s">
        <v>21</v>
      </c>
      <c r="K80" t="s">
        <v>21</v>
      </c>
      <c r="L80">
        <f t="shared" si="4"/>
        <v>100</v>
      </c>
    </row>
    <row r="81" spans="1:12" x14ac:dyDescent="0.35">
      <c r="A81">
        <v>40</v>
      </c>
      <c r="B81">
        <v>517</v>
      </c>
      <c r="C81">
        <v>224</v>
      </c>
      <c r="D81">
        <v>224</v>
      </c>
      <c r="E81">
        <v>0</v>
      </c>
      <c r="F81">
        <f t="shared" si="3"/>
        <v>0</v>
      </c>
      <c r="G81" t="s">
        <v>21</v>
      </c>
      <c r="H81" t="s">
        <v>21</v>
      </c>
      <c r="I81" t="s">
        <v>21</v>
      </c>
      <c r="K81" t="s">
        <v>21</v>
      </c>
      <c r="L81">
        <f t="shared" si="4"/>
        <v>100</v>
      </c>
    </row>
    <row r="82" spans="1:12" x14ac:dyDescent="0.35">
      <c r="A82">
        <v>66224</v>
      </c>
      <c r="B82">
        <v>532</v>
      </c>
      <c r="C82">
        <v>88</v>
      </c>
      <c r="D82">
        <v>88</v>
      </c>
      <c r="E82">
        <v>0</v>
      </c>
      <c r="F82">
        <f t="shared" si="3"/>
        <v>0</v>
      </c>
      <c r="G82" t="s">
        <v>21</v>
      </c>
      <c r="H82" t="s">
        <v>21</v>
      </c>
      <c r="I82" t="s">
        <v>21</v>
      </c>
      <c r="K82" t="s">
        <v>21</v>
      </c>
      <c r="L82">
        <f t="shared" si="4"/>
        <v>100</v>
      </c>
    </row>
    <row r="83" spans="1:12" x14ac:dyDescent="0.35">
      <c r="A83">
        <v>16788</v>
      </c>
      <c r="B83">
        <v>3</v>
      </c>
      <c r="C83">
        <v>40</v>
      </c>
      <c r="D83">
        <v>40</v>
      </c>
      <c r="E83">
        <v>0</v>
      </c>
      <c r="F83">
        <f t="shared" si="3"/>
        <v>0</v>
      </c>
      <c r="G83" t="s">
        <v>21</v>
      </c>
      <c r="H83" t="s">
        <v>21</v>
      </c>
      <c r="I83" t="s">
        <v>21</v>
      </c>
      <c r="K83" t="s">
        <v>21</v>
      </c>
      <c r="L83">
        <f t="shared" si="4"/>
        <v>100</v>
      </c>
    </row>
    <row r="84" spans="1:12" x14ac:dyDescent="0.35">
      <c r="A84">
        <v>44489</v>
      </c>
      <c r="B84">
        <v>532</v>
      </c>
      <c r="C84">
        <v>48</v>
      </c>
      <c r="D84">
        <v>48</v>
      </c>
      <c r="E84">
        <v>0</v>
      </c>
      <c r="F84">
        <f t="shared" si="3"/>
        <v>0</v>
      </c>
      <c r="G84" t="s">
        <v>21</v>
      </c>
      <c r="H84" t="s">
        <v>21</v>
      </c>
      <c r="I84" t="s">
        <v>21</v>
      </c>
      <c r="K84" t="s">
        <v>21</v>
      </c>
      <c r="L84">
        <f t="shared" si="4"/>
        <v>100</v>
      </c>
    </row>
    <row r="85" spans="1:12" x14ac:dyDescent="0.35">
      <c r="A85">
        <v>63770</v>
      </c>
      <c r="B85">
        <v>950</v>
      </c>
      <c r="C85">
        <v>17</v>
      </c>
      <c r="D85">
        <v>17</v>
      </c>
      <c r="E85">
        <v>0</v>
      </c>
      <c r="F85">
        <f t="shared" si="3"/>
        <v>0</v>
      </c>
      <c r="G85" t="s">
        <v>21</v>
      </c>
      <c r="H85" t="s">
        <v>21</v>
      </c>
      <c r="I85" t="s">
        <v>21</v>
      </c>
      <c r="K85" t="s">
        <v>21</v>
      </c>
      <c r="L85">
        <f t="shared" si="4"/>
        <v>100</v>
      </c>
    </row>
    <row r="86" spans="1:12" x14ac:dyDescent="0.35">
      <c r="A86">
        <v>43639</v>
      </c>
      <c r="B86">
        <v>531</v>
      </c>
      <c r="C86">
        <v>31</v>
      </c>
      <c r="D86">
        <v>31</v>
      </c>
      <c r="E86">
        <v>0</v>
      </c>
      <c r="F86">
        <f t="shared" si="3"/>
        <v>0</v>
      </c>
      <c r="G86" t="s">
        <v>21</v>
      </c>
      <c r="H86" t="s">
        <v>21</v>
      </c>
      <c r="I86" t="s">
        <v>21</v>
      </c>
      <c r="K86" t="s">
        <v>21</v>
      </c>
      <c r="L86">
        <f t="shared" si="4"/>
        <v>100</v>
      </c>
    </row>
    <row r="87" spans="1:12" x14ac:dyDescent="0.35">
      <c r="A87">
        <v>48190</v>
      </c>
      <c r="B87">
        <v>945</v>
      </c>
      <c r="C87">
        <v>22</v>
      </c>
      <c r="D87">
        <v>22</v>
      </c>
      <c r="E87">
        <v>0</v>
      </c>
      <c r="F87">
        <f t="shared" si="3"/>
        <v>0</v>
      </c>
      <c r="G87" t="s">
        <v>21</v>
      </c>
      <c r="H87" t="s">
        <v>21</v>
      </c>
      <c r="I87" t="s">
        <v>21</v>
      </c>
      <c r="K87" t="s">
        <v>21</v>
      </c>
      <c r="L87">
        <f t="shared" si="4"/>
        <v>100</v>
      </c>
    </row>
    <row r="88" spans="1:12" x14ac:dyDescent="0.35">
      <c r="A88">
        <v>71544</v>
      </c>
      <c r="B88">
        <v>533</v>
      </c>
      <c r="C88">
        <v>42</v>
      </c>
      <c r="D88">
        <v>42</v>
      </c>
      <c r="E88">
        <v>0</v>
      </c>
      <c r="F88">
        <f t="shared" si="3"/>
        <v>0</v>
      </c>
      <c r="G88" t="s">
        <v>21</v>
      </c>
      <c r="H88" t="s">
        <v>21</v>
      </c>
      <c r="I88" t="s">
        <v>21</v>
      </c>
      <c r="K88" t="s">
        <v>21</v>
      </c>
      <c r="L88">
        <f t="shared" si="4"/>
        <v>100</v>
      </c>
    </row>
    <row r="89" spans="1:12" x14ac:dyDescent="0.35">
      <c r="A89">
        <v>66149</v>
      </c>
      <c r="B89">
        <v>350</v>
      </c>
      <c r="C89">
        <v>4348</v>
      </c>
      <c r="D89">
        <v>4214</v>
      </c>
      <c r="E89">
        <v>134</v>
      </c>
      <c r="F89">
        <f t="shared" si="3"/>
        <v>3.0818767249310026</v>
      </c>
      <c r="G89" t="s">
        <v>21</v>
      </c>
      <c r="H89" t="s">
        <v>21</v>
      </c>
      <c r="I89" t="s">
        <v>21</v>
      </c>
      <c r="J89">
        <v>8</v>
      </c>
      <c r="K89" t="s">
        <v>21</v>
      </c>
      <c r="L89">
        <f t="shared" si="4"/>
        <v>96.918123275069007</v>
      </c>
    </row>
    <row r="90" spans="1:12" x14ac:dyDescent="0.35">
      <c r="A90">
        <v>26123</v>
      </c>
      <c r="B90">
        <v>816</v>
      </c>
      <c r="C90">
        <v>489</v>
      </c>
      <c r="D90">
        <v>472</v>
      </c>
      <c r="E90">
        <v>17</v>
      </c>
      <c r="F90">
        <f t="shared" si="3"/>
        <v>3.4764826175869121</v>
      </c>
      <c r="G90" t="s">
        <v>21</v>
      </c>
      <c r="H90" t="s">
        <v>21</v>
      </c>
      <c r="I90" t="s">
        <v>21</v>
      </c>
      <c r="J90">
        <v>4</v>
      </c>
      <c r="K90" t="s">
        <v>21</v>
      </c>
      <c r="L90">
        <f t="shared" si="4"/>
        <v>96.52351738241309</v>
      </c>
    </row>
    <row r="91" spans="1:12" x14ac:dyDescent="0.35">
      <c r="A91">
        <v>42167</v>
      </c>
      <c r="B91">
        <v>399</v>
      </c>
      <c r="C91">
        <v>24</v>
      </c>
      <c r="D91">
        <v>24</v>
      </c>
      <c r="E91">
        <v>0</v>
      </c>
      <c r="F91">
        <f t="shared" si="3"/>
        <v>0</v>
      </c>
      <c r="G91" t="s">
        <v>21</v>
      </c>
      <c r="H91" t="s">
        <v>21</v>
      </c>
      <c r="I91" t="s">
        <v>21</v>
      </c>
      <c r="K91" t="s">
        <v>21</v>
      </c>
      <c r="L91">
        <f t="shared" si="4"/>
        <v>100</v>
      </c>
    </row>
    <row r="92" spans="1:12" x14ac:dyDescent="0.35">
      <c r="A92">
        <v>32238</v>
      </c>
      <c r="B92">
        <v>3</v>
      </c>
      <c r="C92">
        <v>50</v>
      </c>
      <c r="D92">
        <v>50</v>
      </c>
      <c r="E92">
        <v>0</v>
      </c>
      <c r="F92">
        <f t="shared" si="3"/>
        <v>0</v>
      </c>
      <c r="G92" t="s">
        <v>21</v>
      </c>
      <c r="H92" t="s">
        <v>21</v>
      </c>
      <c r="I92" t="s">
        <v>21</v>
      </c>
      <c r="K92" t="s">
        <v>21</v>
      </c>
      <c r="L92">
        <f t="shared" si="4"/>
        <v>100</v>
      </c>
    </row>
    <row r="93" spans="1:12" x14ac:dyDescent="0.35">
      <c r="A93">
        <v>65951</v>
      </c>
      <c r="B93">
        <v>795</v>
      </c>
      <c r="C93">
        <v>46</v>
      </c>
      <c r="D93">
        <v>46</v>
      </c>
      <c r="E93">
        <v>0</v>
      </c>
      <c r="F93">
        <f t="shared" si="3"/>
        <v>0</v>
      </c>
      <c r="G93" t="s">
        <v>21</v>
      </c>
      <c r="H93" t="s">
        <v>21</v>
      </c>
      <c r="I93" t="s">
        <v>21</v>
      </c>
      <c r="K93" t="s">
        <v>21</v>
      </c>
      <c r="L93">
        <f t="shared" si="4"/>
        <v>100</v>
      </c>
    </row>
    <row r="94" spans="1:12" x14ac:dyDescent="0.35">
      <c r="A94">
        <v>17473</v>
      </c>
      <c r="B94">
        <v>3</v>
      </c>
      <c r="C94">
        <v>60</v>
      </c>
      <c r="D94">
        <v>60</v>
      </c>
      <c r="E94">
        <v>0</v>
      </c>
      <c r="F94">
        <f t="shared" si="3"/>
        <v>0</v>
      </c>
      <c r="G94" t="s">
        <v>21</v>
      </c>
      <c r="H94" t="s">
        <v>21</v>
      </c>
      <c r="I94" t="s">
        <v>21</v>
      </c>
      <c r="K94" t="s">
        <v>21</v>
      </c>
      <c r="L94">
        <f t="shared" si="4"/>
        <v>100</v>
      </c>
    </row>
    <row r="95" spans="1:12" x14ac:dyDescent="0.35">
      <c r="A95">
        <v>59618</v>
      </c>
      <c r="B95">
        <v>399</v>
      </c>
      <c r="C95">
        <v>25</v>
      </c>
      <c r="D95">
        <v>25</v>
      </c>
      <c r="E95">
        <v>0</v>
      </c>
      <c r="F95">
        <f t="shared" si="3"/>
        <v>0</v>
      </c>
      <c r="G95" t="s">
        <v>21</v>
      </c>
      <c r="H95" t="s">
        <v>21</v>
      </c>
      <c r="I95" t="s">
        <v>21</v>
      </c>
      <c r="K95" t="s">
        <v>21</v>
      </c>
      <c r="L95">
        <f t="shared" si="4"/>
        <v>100</v>
      </c>
    </row>
    <row r="96" spans="1:12" x14ac:dyDescent="0.35">
      <c r="A96">
        <v>55277</v>
      </c>
      <c r="B96">
        <v>328</v>
      </c>
      <c r="C96">
        <v>26</v>
      </c>
      <c r="D96">
        <v>26</v>
      </c>
      <c r="E96">
        <v>0</v>
      </c>
      <c r="F96">
        <f t="shared" si="3"/>
        <v>0</v>
      </c>
      <c r="G96" t="s">
        <v>21</v>
      </c>
      <c r="H96" t="s">
        <v>21</v>
      </c>
      <c r="I96" t="s">
        <v>21</v>
      </c>
      <c r="K96" t="s">
        <v>21</v>
      </c>
      <c r="L96">
        <f t="shared" si="4"/>
        <v>100</v>
      </c>
    </row>
    <row r="97" spans="1:12" x14ac:dyDescent="0.35">
      <c r="A97">
        <v>38602</v>
      </c>
      <c r="B97">
        <v>327</v>
      </c>
      <c r="C97">
        <v>28</v>
      </c>
      <c r="D97">
        <v>28</v>
      </c>
      <c r="E97">
        <v>0</v>
      </c>
      <c r="F97">
        <f t="shared" si="3"/>
        <v>0</v>
      </c>
      <c r="G97" t="s">
        <v>21</v>
      </c>
      <c r="H97" t="s">
        <v>21</v>
      </c>
      <c r="I97" t="s">
        <v>21</v>
      </c>
      <c r="K97" t="s">
        <v>21</v>
      </c>
      <c r="L97">
        <f t="shared" si="4"/>
        <v>100</v>
      </c>
    </row>
    <row r="98" spans="1:12" x14ac:dyDescent="0.35">
      <c r="A98">
        <v>70893</v>
      </c>
      <c r="B98">
        <v>350</v>
      </c>
      <c r="C98">
        <v>59</v>
      </c>
      <c r="D98">
        <v>59</v>
      </c>
      <c r="E98">
        <v>0</v>
      </c>
      <c r="F98">
        <f t="shared" ref="F98:F129" si="5">($E98/$C98)*100</f>
        <v>0</v>
      </c>
      <c r="G98" t="s">
        <v>21</v>
      </c>
      <c r="H98" t="s">
        <v>21</v>
      </c>
      <c r="I98" t="s">
        <v>21</v>
      </c>
      <c r="K98" t="s">
        <v>21</v>
      </c>
      <c r="L98">
        <f t="shared" si="4"/>
        <v>100</v>
      </c>
    </row>
    <row r="99" spans="1:12" x14ac:dyDescent="0.35">
      <c r="A99">
        <v>25566</v>
      </c>
      <c r="B99">
        <v>329</v>
      </c>
      <c r="C99">
        <v>18</v>
      </c>
      <c r="D99">
        <v>18</v>
      </c>
      <c r="E99">
        <v>0</v>
      </c>
      <c r="F99">
        <f t="shared" si="5"/>
        <v>0</v>
      </c>
      <c r="G99" t="s">
        <v>21</v>
      </c>
      <c r="H99" t="s">
        <v>21</v>
      </c>
      <c r="I99" t="s">
        <v>21</v>
      </c>
      <c r="K99" t="s">
        <v>21</v>
      </c>
      <c r="L99">
        <f t="shared" si="4"/>
        <v>100</v>
      </c>
    </row>
    <row r="100" spans="1:12" x14ac:dyDescent="0.35">
      <c r="A100">
        <v>44620</v>
      </c>
      <c r="B100">
        <v>836</v>
      </c>
      <c r="C100">
        <v>30</v>
      </c>
      <c r="D100">
        <v>30</v>
      </c>
      <c r="E100">
        <v>0</v>
      </c>
      <c r="F100">
        <f t="shared" si="5"/>
        <v>0</v>
      </c>
      <c r="G100" t="s">
        <v>21</v>
      </c>
      <c r="H100" t="s">
        <v>21</v>
      </c>
      <c r="I100" t="s">
        <v>21</v>
      </c>
      <c r="K100" t="s">
        <v>21</v>
      </c>
      <c r="L100">
        <f t="shared" si="4"/>
        <v>100</v>
      </c>
    </row>
    <row r="101" spans="1:12" x14ac:dyDescent="0.35">
      <c r="A101">
        <v>47584</v>
      </c>
      <c r="B101">
        <v>739</v>
      </c>
      <c r="C101">
        <v>54</v>
      </c>
      <c r="D101">
        <v>54</v>
      </c>
      <c r="E101">
        <v>0</v>
      </c>
      <c r="F101">
        <f t="shared" si="5"/>
        <v>0</v>
      </c>
      <c r="G101" t="s">
        <v>21</v>
      </c>
      <c r="H101" t="s">
        <v>21</v>
      </c>
      <c r="I101" t="s">
        <v>21</v>
      </c>
      <c r="K101" t="s">
        <v>21</v>
      </c>
      <c r="L101">
        <f t="shared" si="4"/>
        <v>100</v>
      </c>
    </row>
    <row r="102" spans="1:12" x14ac:dyDescent="0.35">
      <c r="A102">
        <v>72149</v>
      </c>
      <c r="B102">
        <v>3</v>
      </c>
      <c r="C102">
        <v>400</v>
      </c>
      <c r="D102">
        <v>400</v>
      </c>
      <c r="E102">
        <v>0</v>
      </c>
      <c r="F102">
        <f t="shared" si="5"/>
        <v>0</v>
      </c>
      <c r="G102" t="s">
        <v>21</v>
      </c>
      <c r="H102" t="s">
        <v>21</v>
      </c>
      <c r="I102" t="s">
        <v>21</v>
      </c>
      <c r="K102" t="s">
        <v>21</v>
      </c>
      <c r="L102">
        <f t="shared" si="4"/>
        <v>100</v>
      </c>
    </row>
    <row r="103" spans="1:12" x14ac:dyDescent="0.35">
      <c r="A103">
        <v>9089</v>
      </c>
      <c r="B103">
        <v>776</v>
      </c>
      <c r="C103">
        <v>58</v>
      </c>
      <c r="D103">
        <v>58</v>
      </c>
      <c r="E103">
        <v>0</v>
      </c>
      <c r="F103">
        <f t="shared" si="5"/>
        <v>0</v>
      </c>
      <c r="G103" t="s">
        <v>21</v>
      </c>
      <c r="H103" t="s">
        <v>21</v>
      </c>
      <c r="I103" t="s">
        <v>21</v>
      </c>
      <c r="K103" t="s">
        <v>21</v>
      </c>
      <c r="L103">
        <f t="shared" si="4"/>
        <v>100</v>
      </c>
    </row>
    <row r="104" spans="1:12" x14ac:dyDescent="0.35">
      <c r="A104">
        <v>53678</v>
      </c>
      <c r="B104">
        <v>531</v>
      </c>
      <c r="C104">
        <v>33</v>
      </c>
      <c r="D104">
        <v>33</v>
      </c>
      <c r="E104">
        <v>0</v>
      </c>
      <c r="F104">
        <f t="shared" si="5"/>
        <v>0</v>
      </c>
      <c r="G104" t="s">
        <v>21</v>
      </c>
      <c r="H104" t="s">
        <v>21</v>
      </c>
      <c r="I104" t="s">
        <v>21</v>
      </c>
      <c r="K104" t="s">
        <v>21</v>
      </c>
      <c r="L104">
        <f t="shared" si="4"/>
        <v>100</v>
      </c>
    </row>
    <row r="105" spans="1:12" x14ac:dyDescent="0.35">
      <c r="A105">
        <v>64167</v>
      </c>
      <c r="B105">
        <v>350</v>
      </c>
      <c r="C105">
        <v>18</v>
      </c>
      <c r="D105">
        <v>18</v>
      </c>
      <c r="E105">
        <v>0</v>
      </c>
      <c r="F105">
        <f t="shared" si="5"/>
        <v>0</v>
      </c>
      <c r="G105" t="s">
        <v>21</v>
      </c>
      <c r="H105" t="s">
        <v>21</v>
      </c>
      <c r="I105" t="s">
        <v>21</v>
      </c>
      <c r="K105" t="s">
        <v>21</v>
      </c>
      <c r="L105">
        <f t="shared" si="4"/>
        <v>100</v>
      </c>
    </row>
    <row r="106" spans="1:12" x14ac:dyDescent="0.35">
      <c r="A106">
        <v>54141</v>
      </c>
      <c r="B106">
        <v>401</v>
      </c>
      <c r="C106">
        <v>40</v>
      </c>
      <c r="D106">
        <v>40</v>
      </c>
      <c r="E106">
        <v>0</v>
      </c>
      <c r="F106">
        <f t="shared" si="5"/>
        <v>0</v>
      </c>
      <c r="G106" t="s">
        <v>21</v>
      </c>
      <c r="H106" t="s">
        <v>21</v>
      </c>
      <c r="I106" t="s">
        <v>21</v>
      </c>
      <c r="K106" t="s">
        <v>21</v>
      </c>
      <c r="L106">
        <f t="shared" si="4"/>
        <v>100</v>
      </c>
    </row>
    <row r="107" spans="1:12" x14ac:dyDescent="0.35">
      <c r="A107">
        <v>36647</v>
      </c>
      <c r="B107">
        <v>996</v>
      </c>
      <c r="C107">
        <v>34</v>
      </c>
      <c r="D107">
        <v>34</v>
      </c>
      <c r="E107">
        <v>0</v>
      </c>
      <c r="F107">
        <f t="shared" si="5"/>
        <v>0</v>
      </c>
      <c r="G107" t="s">
        <v>21</v>
      </c>
      <c r="H107" t="s">
        <v>21</v>
      </c>
      <c r="I107" t="s">
        <v>21</v>
      </c>
      <c r="K107" t="s">
        <v>21</v>
      </c>
      <c r="L107">
        <f t="shared" si="4"/>
        <v>100</v>
      </c>
    </row>
    <row r="108" spans="1:12" x14ac:dyDescent="0.35">
      <c r="A108">
        <v>40837</v>
      </c>
      <c r="B108">
        <v>329</v>
      </c>
      <c r="C108">
        <v>18</v>
      </c>
      <c r="D108">
        <v>18</v>
      </c>
      <c r="E108">
        <v>0</v>
      </c>
      <c r="F108">
        <f t="shared" si="5"/>
        <v>0</v>
      </c>
      <c r="G108" t="s">
        <v>21</v>
      </c>
      <c r="H108" t="s">
        <v>21</v>
      </c>
      <c r="I108" t="s">
        <v>21</v>
      </c>
      <c r="K108" t="s">
        <v>21</v>
      </c>
      <c r="L108">
        <f t="shared" si="4"/>
        <v>100</v>
      </c>
    </row>
    <row r="109" spans="1:12" x14ac:dyDescent="0.35">
      <c r="A109">
        <v>34723</v>
      </c>
      <c r="B109">
        <v>804</v>
      </c>
      <c r="C109">
        <v>49</v>
      </c>
      <c r="D109">
        <v>49</v>
      </c>
      <c r="E109">
        <v>0</v>
      </c>
      <c r="F109">
        <f t="shared" si="5"/>
        <v>0</v>
      </c>
      <c r="G109" t="s">
        <v>21</v>
      </c>
      <c r="H109" t="s">
        <v>21</v>
      </c>
      <c r="I109" t="s">
        <v>21</v>
      </c>
      <c r="K109" t="s">
        <v>21</v>
      </c>
      <c r="L109">
        <f t="shared" si="4"/>
        <v>100</v>
      </c>
    </row>
    <row r="110" spans="1:12" x14ac:dyDescent="0.35">
      <c r="A110">
        <v>39279</v>
      </c>
      <c r="B110">
        <v>945</v>
      </c>
      <c r="C110">
        <v>93</v>
      </c>
      <c r="D110">
        <v>93</v>
      </c>
      <c r="E110">
        <v>0</v>
      </c>
      <c r="F110">
        <f t="shared" si="5"/>
        <v>0</v>
      </c>
      <c r="G110" t="s">
        <v>21</v>
      </c>
      <c r="H110" t="s">
        <v>21</v>
      </c>
      <c r="I110" t="s">
        <v>21</v>
      </c>
      <c r="K110" t="s">
        <v>21</v>
      </c>
      <c r="L110">
        <f t="shared" si="4"/>
        <v>100</v>
      </c>
    </row>
    <row r="111" spans="1:12" x14ac:dyDescent="0.35">
      <c r="A111">
        <v>60676</v>
      </c>
      <c r="B111">
        <v>529</v>
      </c>
      <c r="C111">
        <v>26</v>
      </c>
      <c r="D111">
        <v>26</v>
      </c>
      <c r="E111">
        <v>0</v>
      </c>
      <c r="F111">
        <f t="shared" si="5"/>
        <v>0</v>
      </c>
      <c r="G111" t="s">
        <v>21</v>
      </c>
      <c r="H111" t="s">
        <v>21</v>
      </c>
      <c r="I111" t="s">
        <v>21</v>
      </c>
      <c r="K111" t="s">
        <v>21</v>
      </c>
      <c r="L111">
        <f t="shared" si="4"/>
        <v>100</v>
      </c>
    </row>
    <row r="112" spans="1:12" x14ac:dyDescent="0.35">
      <c r="A112">
        <v>71701</v>
      </c>
      <c r="B112">
        <v>806</v>
      </c>
      <c r="C112">
        <v>25</v>
      </c>
      <c r="D112">
        <v>25</v>
      </c>
      <c r="E112">
        <v>0</v>
      </c>
      <c r="F112">
        <f t="shared" si="5"/>
        <v>0</v>
      </c>
      <c r="G112" t="s">
        <v>21</v>
      </c>
      <c r="H112" t="s">
        <v>21</v>
      </c>
      <c r="I112" t="s">
        <v>21</v>
      </c>
      <c r="K112" t="s">
        <v>21</v>
      </c>
      <c r="L112">
        <f t="shared" si="4"/>
        <v>100</v>
      </c>
    </row>
    <row r="113" spans="1:12" x14ac:dyDescent="0.35">
      <c r="A113">
        <v>45147</v>
      </c>
      <c r="B113">
        <v>399</v>
      </c>
      <c r="C113">
        <v>24</v>
      </c>
      <c r="D113">
        <v>24</v>
      </c>
      <c r="E113">
        <v>0</v>
      </c>
      <c r="F113">
        <f t="shared" si="5"/>
        <v>0</v>
      </c>
      <c r="G113" t="s">
        <v>21</v>
      </c>
      <c r="H113" t="s">
        <v>21</v>
      </c>
      <c r="I113" t="s">
        <v>21</v>
      </c>
      <c r="K113" t="s">
        <v>21</v>
      </c>
      <c r="L113">
        <f t="shared" si="4"/>
        <v>100</v>
      </c>
    </row>
    <row r="114" spans="1:12" x14ac:dyDescent="0.35">
      <c r="A114">
        <v>17830</v>
      </c>
      <c r="B114">
        <v>3</v>
      </c>
      <c r="C114">
        <v>60</v>
      </c>
      <c r="D114">
        <v>60</v>
      </c>
      <c r="E114">
        <v>0</v>
      </c>
      <c r="F114">
        <f t="shared" si="5"/>
        <v>0</v>
      </c>
      <c r="G114" t="s">
        <v>21</v>
      </c>
      <c r="H114" t="s">
        <v>21</v>
      </c>
      <c r="I114" t="s">
        <v>21</v>
      </c>
      <c r="K114" t="s">
        <v>21</v>
      </c>
      <c r="L114">
        <f t="shared" si="4"/>
        <v>100</v>
      </c>
    </row>
    <row r="115" spans="1:12" x14ac:dyDescent="0.35">
      <c r="A115">
        <v>56813</v>
      </c>
      <c r="B115">
        <v>811</v>
      </c>
      <c r="C115">
        <v>261</v>
      </c>
      <c r="D115">
        <v>261</v>
      </c>
      <c r="E115">
        <v>0</v>
      </c>
      <c r="F115">
        <f t="shared" si="5"/>
        <v>0</v>
      </c>
      <c r="G115" t="s">
        <v>21</v>
      </c>
      <c r="H115" t="s">
        <v>21</v>
      </c>
      <c r="I115" t="s">
        <v>21</v>
      </c>
      <c r="K115" t="s">
        <v>21</v>
      </c>
      <c r="L115">
        <f t="shared" si="4"/>
        <v>100</v>
      </c>
    </row>
    <row r="116" spans="1:12" x14ac:dyDescent="0.35">
      <c r="A116">
        <v>39423</v>
      </c>
      <c r="B116">
        <v>996</v>
      </c>
      <c r="C116">
        <v>884</v>
      </c>
      <c r="D116">
        <v>854</v>
      </c>
      <c r="E116">
        <v>30</v>
      </c>
      <c r="F116">
        <f t="shared" si="5"/>
        <v>3.3936651583710407</v>
      </c>
      <c r="G116" t="s">
        <v>21</v>
      </c>
      <c r="H116" t="s">
        <v>21</v>
      </c>
      <c r="I116" t="s">
        <v>21</v>
      </c>
      <c r="J116">
        <v>4</v>
      </c>
      <c r="K116" t="s">
        <v>21</v>
      </c>
      <c r="L116">
        <f t="shared" si="4"/>
        <v>96.606334841628964</v>
      </c>
    </row>
    <row r="117" spans="1:12" x14ac:dyDescent="0.35">
      <c r="A117">
        <v>55807</v>
      </c>
      <c r="B117">
        <v>894</v>
      </c>
      <c r="C117">
        <v>26</v>
      </c>
      <c r="D117">
        <v>26</v>
      </c>
      <c r="E117">
        <v>0</v>
      </c>
      <c r="F117">
        <f t="shared" si="5"/>
        <v>0</v>
      </c>
      <c r="G117" t="s">
        <v>21</v>
      </c>
      <c r="H117" t="s">
        <v>21</v>
      </c>
      <c r="I117" t="s">
        <v>21</v>
      </c>
      <c r="K117" t="s">
        <v>21</v>
      </c>
      <c r="L117">
        <f t="shared" si="4"/>
        <v>100</v>
      </c>
    </row>
    <row r="118" spans="1:12" x14ac:dyDescent="0.35">
      <c r="A118">
        <v>9121</v>
      </c>
      <c r="B118">
        <v>743</v>
      </c>
      <c r="C118">
        <v>58</v>
      </c>
      <c r="D118">
        <v>58</v>
      </c>
      <c r="E118">
        <v>0</v>
      </c>
      <c r="F118">
        <f t="shared" si="5"/>
        <v>0</v>
      </c>
      <c r="G118" t="s">
        <v>21</v>
      </c>
      <c r="H118" t="s">
        <v>21</v>
      </c>
      <c r="I118" t="s">
        <v>21</v>
      </c>
      <c r="K118" t="s">
        <v>21</v>
      </c>
      <c r="L118">
        <f t="shared" si="4"/>
        <v>100</v>
      </c>
    </row>
    <row r="119" spans="1:12" x14ac:dyDescent="0.35">
      <c r="A119">
        <v>51711</v>
      </c>
      <c r="B119">
        <v>532</v>
      </c>
      <c r="C119">
        <v>164</v>
      </c>
      <c r="D119">
        <v>164</v>
      </c>
      <c r="E119">
        <v>0</v>
      </c>
      <c r="F119">
        <f t="shared" si="5"/>
        <v>0</v>
      </c>
      <c r="G119" t="s">
        <v>21</v>
      </c>
      <c r="H119" t="s">
        <v>21</v>
      </c>
      <c r="I119" t="s">
        <v>21</v>
      </c>
      <c r="K119" t="s">
        <v>21</v>
      </c>
      <c r="L119">
        <f t="shared" si="4"/>
        <v>100</v>
      </c>
    </row>
    <row r="120" spans="1:12" x14ac:dyDescent="0.35">
      <c r="A120">
        <v>32831</v>
      </c>
      <c r="B120">
        <v>516</v>
      </c>
      <c r="C120">
        <v>535</v>
      </c>
      <c r="D120">
        <v>535</v>
      </c>
      <c r="E120">
        <v>0</v>
      </c>
      <c r="F120">
        <f t="shared" si="5"/>
        <v>0</v>
      </c>
      <c r="G120" t="s">
        <v>21</v>
      </c>
      <c r="H120" t="s">
        <v>21</v>
      </c>
      <c r="I120" t="s">
        <v>21</v>
      </c>
      <c r="K120" t="s">
        <v>21</v>
      </c>
      <c r="L120">
        <f t="shared" si="4"/>
        <v>100</v>
      </c>
    </row>
    <row r="121" spans="1:12" x14ac:dyDescent="0.35">
      <c r="A121">
        <v>34185</v>
      </c>
      <c r="B121">
        <v>532</v>
      </c>
      <c r="C121">
        <v>48</v>
      </c>
      <c r="D121">
        <v>48</v>
      </c>
      <c r="E121">
        <v>0</v>
      </c>
      <c r="F121">
        <f t="shared" si="5"/>
        <v>0</v>
      </c>
      <c r="G121" t="s">
        <v>21</v>
      </c>
      <c r="H121" t="s">
        <v>21</v>
      </c>
      <c r="I121" t="s">
        <v>21</v>
      </c>
      <c r="K121" t="s">
        <v>21</v>
      </c>
      <c r="L121">
        <f t="shared" si="4"/>
        <v>100</v>
      </c>
    </row>
    <row r="122" spans="1:12" x14ac:dyDescent="0.35">
      <c r="A122">
        <v>56672</v>
      </c>
      <c r="B122">
        <v>398</v>
      </c>
      <c r="C122">
        <v>25</v>
      </c>
      <c r="D122">
        <v>25</v>
      </c>
      <c r="E122">
        <v>0</v>
      </c>
      <c r="F122">
        <f t="shared" si="5"/>
        <v>0</v>
      </c>
      <c r="G122" t="s">
        <v>21</v>
      </c>
      <c r="H122" t="s">
        <v>21</v>
      </c>
      <c r="I122" t="s">
        <v>21</v>
      </c>
      <c r="K122" t="s">
        <v>21</v>
      </c>
      <c r="L122">
        <f t="shared" si="4"/>
        <v>100</v>
      </c>
    </row>
    <row r="123" spans="1:12" x14ac:dyDescent="0.35">
      <c r="A123">
        <v>46413</v>
      </c>
      <c r="B123">
        <v>327</v>
      </c>
      <c r="C123">
        <v>24</v>
      </c>
      <c r="D123">
        <v>24</v>
      </c>
      <c r="E123">
        <v>0</v>
      </c>
      <c r="F123">
        <f t="shared" si="5"/>
        <v>0</v>
      </c>
      <c r="G123" t="s">
        <v>21</v>
      </c>
      <c r="H123" t="s">
        <v>21</v>
      </c>
      <c r="I123" t="s">
        <v>21</v>
      </c>
      <c r="K123" t="s">
        <v>21</v>
      </c>
      <c r="L123">
        <f t="shared" si="4"/>
        <v>100</v>
      </c>
    </row>
    <row r="124" spans="1:12" x14ac:dyDescent="0.35">
      <c r="A124">
        <v>42772</v>
      </c>
      <c r="B124">
        <v>532</v>
      </c>
      <c r="C124">
        <v>88</v>
      </c>
      <c r="D124">
        <v>88</v>
      </c>
      <c r="E124">
        <v>0</v>
      </c>
      <c r="F124">
        <f t="shared" si="5"/>
        <v>0</v>
      </c>
      <c r="G124" t="s">
        <v>21</v>
      </c>
      <c r="H124" t="s">
        <v>21</v>
      </c>
      <c r="I124" t="s">
        <v>21</v>
      </c>
      <c r="K124" t="s">
        <v>21</v>
      </c>
      <c r="L124">
        <f t="shared" si="4"/>
        <v>100</v>
      </c>
    </row>
    <row r="125" spans="1:12" x14ac:dyDescent="0.35">
      <c r="A125">
        <v>50992</v>
      </c>
      <c r="B125">
        <v>534</v>
      </c>
      <c r="C125">
        <v>35</v>
      </c>
      <c r="D125">
        <v>35</v>
      </c>
      <c r="E125">
        <v>0</v>
      </c>
      <c r="F125">
        <f t="shared" si="5"/>
        <v>0</v>
      </c>
      <c r="G125" t="s">
        <v>21</v>
      </c>
      <c r="H125" t="s">
        <v>21</v>
      </c>
      <c r="I125" t="s">
        <v>21</v>
      </c>
      <c r="K125" t="s">
        <v>21</v>
      </c>
      <c r="L125">
        <f t="shared" si="4"/>
        <v>100</v>
      </c>
    </row>
    <row r="126" spans="1:12" x14ac:dyDescent="0.35">
      <c r="A126">
        <v>43213</v>
      </c>
      <c r="B126">
        <v>531</v>
      </c>
      <c r="C126">
        <v>24</v>
      </c>
      <c r="D126">
        <v>24</v>
      </c>
      <c r="E126">
        <v>0</v>
      </c>
      <c r="F126">
        <f t="shared" si="5"/>
        <v>0</v>
      </c>
      <c r="G126" t="s">
        <v>21</v>
      </c>
      <c r="H126" t="s">
        <v>21</v>
      </c>
      <c r="I126" t="s">
        <v>21</v>
      </c>
      <c r="K126" t="s">
        <v>21</v>
      </c>
      <c r="L126">
        <f t="shared" si="4"/>
        <v>100</v>
      </c>
    </row>
    <row r="127" spans="1:12" x14ac:dyDescent="0.35">
      <c r="A127">
        <v>37708</v>
      </c>
      <c r="B127">
        <v>328</v>
      </c>
      <c r="C127">
        <v>20</v>
      </c>
      <c r="D127">
        <v>20</v>
      </c>
      <c r="E127">
        <v>0</v>
      </c>
      <c r="F127">
        <f t="shared" si="5"/>
        <v>0</v>
      </c>
      <c r="G127" t="s">
        <v>21</v>
      </c>
      <c r="H127" t="s">
        <v>21</v>
      </c>
      <c r="I127" t="s">
        <v>21</v>
      </c>
      <c r="K127" t="s">
        <v>21</v>
      </c>
      <c r="L127">
        <f t="shared" si="4"/>
        <v>100</v>
      </c>
    </row>
    <row r="128" spans="1:12" x14ac:dyDescent="0.35">
      <c r="A128">
        <v>2572</v>
      </c>
      <c r="B128">
        <v>748</v>
      </c>
      <c r="C128">
        <v>52</v>
      </c>
      <c r="D128">
        <v>52</v>
      </c>
      <c r="E128">
        <v>0</v>
      </c>
      <c r="F128">
        <f t="shared" si="5"/>
        <v>0</v>
      </c>
      <c r="G128" t="s">
        <v>21</v>
      </c>
      <c r="H128" t="s">
        <v>21</v>
      </c>
      <c r="I128" t="s">
        <v>21</v>
      </c>
      <c r="K128" t="s">
        <v>21</v>
      </c>
      <c r="L128">
        <f t="shared" si="4"/>
        <v>100</v>
      </c>
    </row>
    <row r="129" spans="1:12" x14ac:dyDescent="0.35">
      <c r="A129">
        <v>38270</v>
      </c>
      <c r="B129">
        <v>324</v>
      </c>
      <c r="C129">
        <v>48</v>
      </c>
      <c r="D129">
        <v>48</v>
      </c>
      <c r="E129">
        <v>0</v>
      </c>
      <c r="F129">
        <f t="shared" si="5"/>
        <v>0</v>
      </c>
      <c r="G129" t="s">
        <v>21</v>
      </c>
      <c r="H129" t="s">
        <v>21</v>
      </c>
      <c r="I129" t="s">
        <v>21</v>
      </c>
      <c r="K129" t="s">
        <v>21</v>
      </c>
      <c r="L129">
        <f t="shared" si="4"/>
        <v>100</v>
      </c>
    </row>
    <row r="130" spans="1:12" x14ac:dyDescent="0.35">
      <c r="A130">
        <v>59706</v>
      </c>
      <c r="B130">
        <v>981</v>
      </c>
      <c r="C130">
        <v>22</v>
      </c>
      <c r="D130">
        <v>22</v>
      </c>
      <c r="E130">
        <v>0</v>
      </c>
      <c r="F130">
        <f t="shared" ref="F130:F161" si="6">($E130/$C130)*100</f>
        <v>0</v>
      </c>
      <c r="G130" t="s">
        <v>21</v>
      </c>
      <c r="H130" t="s">
        <v>21</v>
      </c>
      <c r="I130" t="s">
        <v>21</v>
      </c>
      <c r="K130" t="s">
        <v>21</v>
      </c>
      <c r="L130">
        <f t="shared" si="4"/>
        <v>100</v>
      </c>
    </row>
    <row r="131" spans="1:12" x14ac:dyDescent="0.35">
      <c r="A131">
        <v>51610</v>
      </c>
      <c r="B131">
        <v>804</v>
      </c>
      <c r="C131">
        <v>18</v>
      </c>
      <c r="D131">
        <v>18</v>
      </c>
      <c r="E131">
        <v>0</v>
      </c>
      <c r="F131">
        <f t="shared" si="6"/>
        <v>0</v>
      </c>
      <c r="G131" t="s">
        <v>21</v>
      </c>
      <c r="H131" t="s">
        <v>21</v>
      </c>
      <c r="I131" t="s">
        <v>21</v>
      </c>
      <c r="K131" t="s">
        <v>21</v>
      </c>
      <c r="L131">
        <f t="shared" ref="L131:L194" si="7">($D131/$C131)*100</f>
        <v>100</v>
      </c>
    </row>
    <row r="132" spans="1:12" x14ac:dyDescent="0.35">
      <c r="A132">
        <v>65089</v>
      </c>
      <c r="B132">
        <v>534</v>
      </c>
      <c r="C132">
        <v>35</v>
      </c>
      <c r="D132">
        <v>35</v>
      </c>
      <c r="E132">
        <v>0</v>
      </c>
      <c r="F132">
        <f t="shared" si="6"/>
        <v>0</v>
      </c>
      <c r="G132" t="s">
        <v>21</v>
      </c>
      <c r="H132" t="s">
        <v>21</v>
      </c>
      <c r="I132" t="s">
        <v>21</v>
      </c>
      <c r="K132" t="s">
        <v>21</v>
      </c>
      <c r="L132">
        <f t="shared" si="7"/>
        <v>100</v>
      </c>
    </row>
    <row r="133" spans="1:12" x14ac:dyDescent="0.35">
      <c r="A133">
        <v>27352</v>
      </c>
      <c r="B133">
        <v>532</v>
      </c>
      <c r="C133">
        <v>28</v>
      </c>
      <c r="D133">
        <v>28</v>
      </c>
      <c r="E133">
        <v>0</v>
      </c>
      <c r="F133">
        <f t="shared" si="6"/>
        <v>0</v>
      </c>
      <c r="G133" t="s">
        <v>21</v>
      </c>
      <c r="H133" t="s">
        <v>21</v>
      </c>
      <c r="I133" t="s">
        <v>21</v>
      </c>
      <c r="K133" t="s">
        <v>21</v>
      </c>
      <c r="L133">
        <f t="shared" si="7"/>
        <v>100</v>
      </c>
    </row>
    <row r="134" spans="1:12" x14ac:dyDescent="0.35">
      <c r="A134">
        <v>56314</v>
      </c>
      <c r="B134">
        <v>331</v>
      </c>
      <c r="C134">
        <v>56</v>
      </c>
      <c r="D134">
        <v>56</v>
      </c>
      <c r="E134">
        <v>0</v>
      </c>
      <c r="F134">
        <f t="shared" si="6"/>
        <v>0</v>
      </c>
      <c r="G134" t="s">
        <v>21</v>
      </c>
      <c r="H134" t="s">
        <v>21</v>
      </c>
      <c r="I134" t="s">
        <v>21</v>
      </c>
      <c r="K134" t="s">
        <v>21</v>
      </c>
      <c r="L134">
        <f t="shared" si="7"/>
        <v>100</v>
      </c>
    </row>
    <row r="135" spans="1:12" x14ac:dyDescent="0.35">
      <c r="A135">
        <v>38282</v>
      </c>
      <c r="B135">
        <v>534</v>
      </c>
      <c r="C135">
        <v>24</v>
      </c>
      <c r="D135">
        <v>24</v>
      </c>
      <c r="E135">
        <v>0</v>
      </c>
      <c r="F135">
        <f t="shared" si="6"/>
        <v>0</v>
      </c>
      <c r="G135" t="s">
        <v>21</v>
      </c>
      <c r="H135" t="s">
        <v>21</v>
      </c>
      <c r="I135" t="s">
        <v>21</v>
      </c>
      <c r="K135" t="s">
        <v>21</v>
      </c>
      <c r="L135">
        <f t="shared" si="7"/>
        <v>100</v>
      </c>
    </row>
    <row r="136" spans="1:12" x14ac:dyDescent="0.35">
      <c r="A136">
        <v>47620</v>
      </c>
      <c r="B136">
        <v>887</v>
      </c>
      <c r="C136">
        <v>54</v>
      </c>
      <c r="D136">
        <v>54</v>
      </c>
      <c r="E136">
        <v>0</v>
      </c>
      <c r="F136">
        <f t="shared" si="6"/>
        <v>0</v>
      </c>
      <c r="G136" t="s">
        <v>21</v>
      </c>
      <c r="H136" t="s">
        <v>21</v>
      </c>
      <c r="I136" t="s">
        <v>21</v>
      </c>
      <c r="K136" t="s">
        <v>21</v>
      </c>
      <c r="L136">
        <f t="shared" si="7"/>
        <v>100</v>
      </c>
    </row>
    <row r="137" spans="1:12" x14ac:dyDescent="0.35">
      <c r="A137">
        <v>59710</v>
      </c>
      <c r="B137">
        <v>985</v>
      </c>
      <c r="C137">
        <v>22</v>
      </c>
      <c r="D137">
        <v>22</v>
      </c>
      <c r="E137">
        <v>0</v>
      </c>
      <c r="F137">
        <f t="shared" si="6"/>
        <v>0</v>
      </c>
      <c r="G137" t="s">
        <v>21</v>
      </c>
      <c r="H137" t="s">
        <v>21</v>
      </c>
      <c r="I137" t="s">
        <v>21</v>
      </c>
      <c r="K137" t="s">
        <v>21</v>
      </c>
      <c r="L137">
        <f t="shared" si="7"/>
        <v>100</v>
      </c>
    </row>
    <row r="138" spans="1:12" x14ac:dyDescent="0.35">
      <c r="A138">
        <v>38278</v>
      </c>
      <c r="B138">
        <v>401</v>
      </c>
      <c r="C138">
        <v>40</v>
      </c>
      <c r="D138">
        <v>39</v>
      </c>
      <c r="E138">
        <v>1</v>
      </c>
      <c r="F138">
        <f t="shared" si="6"/>
        <v>2.5</v>
      </c>
      <c r="G138" t="s">
        <v>21</v>
      </c>
      <c r="H138" t="s">
        <v>21</v>
      </c>
      <c r="I138" t="s">
        <v>21</v>
      </c>
      <c r="J138">
        <v>13</v>
      </c>
      <c r="K138" t="s">
        <v>21</v>
      </c>
      <c r="L138">
        <f t="shared" si="7"/>
        <v>97.5</v>
      </c>
    </row>
    <row r="139" spans="1:12" x14ac:dyDescent="0.35">
      <c r="A139">
        <v>19952</v>
      </c>
      <c r="B139">
        <v>532</v>
      </c>
      <c r="C139">
        <v>32</v>
      </c>
      <c r="D139">
        <v>32</v>
      </c>
      <c r="E139">
        <v>0</v>
      </c>
      <c r="F139">
        <f t="shared" si="6"/>
        <v>0</v>
      </c>
      <c r="G139" t="s">
        <v>21</v>
      </c>
      <c r="H139" t="s">
        <v>21</v>
      </c>
      <c r="I139" t="s">
        <v>21</v>
      </c>
      <c r="K139" t="s">
        <v>21</v>
      </c>
      <c r="L139">
        <f t="shared" si="7"/>
        <v>100</v>
      </c>
    </row>
    <row r="140" spans="1:12" x14ac:dyDescent="0.35">
      <c r="A140">
        <v>38279</v>
      </c>
      <c r="B140">
        <v>529</v>
      </c>
      <c r="C140">
        <v>24</v>
      </c>
      <c r="D140">
        <v>24</v>
      </c>
      <c r="E140">
        <v>0</v>
      </c>
      <c r="F140">
        <f t="shared" si="6"/>
        <v>0</v>
      </c>
      <c r="G140" t="s">
        <v>21</v>
      </c>
      <c r="H140" t="s">
        <v>21</v>
      </c>
      <c r="I140" t="s">
        <v>21</v>
      </c>
      <c r="K140" t="s">
        <v>21</v>
      </c>
      <c r="L140">
        <f t="shared" si="7"/>
        <v>100</v>
      </c>
    </row>
    <row r="141" spans="1:12" x14ac:dyDescent="0.35">
      <c r="A141">
        <v>52642</v>
      </c>
      <c r="B141">
        <v>327</v>
      </c>
      <c r="C141">
        <v>36</v>
      </c>
      <c r="D141">
        <v>35</v>
      </c>
      <c r="E141">
        <v>1</v>
      </c>
      <c r="F141">
        <f t="shared" si="6"/>
        <v>2.7777777777777777</v>
      </c>
      <c r="G141" t="s">
        <v>21</v>
      </c>
      <c r="H141" t="s">
        <v>21</v>
      </c>
      <c r="I141" t="s">
        <v>21</v>
      </c>
      <c r="J141">
        <v>7</v>
      </c>
      <c r="K141" t="s">
        <v>21</v>
      </c>
      <c r="L141">
        <f t="shared" si="7"/>
        <v>97.222222222222214</v>
      </c>
    </row>
    <row r="142" spans="1:12" x14ac:dyDescent="0.35">
      <c r="A142">
        <v>64851</v>
      </c>
      <c r="B142">
        <v>945</v>
      </c>
      <c r="C142">
        <v>33</v>
      </c>
      <c r="D142">
        <v>33</v>
      </c>
      <c r="E142">
        <v>0</v>
      </c>
      <c r="F142">
        <f t="shared" si="6"/>
        <v>0</v>
      </c>
      <c r="G142" t="s">
        <v>21</v>
      </c>
      <c r="H142" t="s">
        <v>21</v>
      </c>
      <c r="I142" t="s">
        <v>21</v>
      </c>
      <c r="K142" t="s">
        <v>21</v>
      </c>
      <c r="L142">
        <f t="shared" si="7"/>
        <v>100</v>
      </c>
    </row>
    <row r="143" spans="1:12" x14ac:dyDescent="0.35">
      <c r="A143">
        <v>72153</v>
      </c>
      <c r="B143">
        <v>329</v>
      </c>
      <c r="C143">
        <v>32</v>
      </c>
      <c r="D143">
        <v>32</v>
      </c>
      <c r="E143">
        <v>0</v>
      </c>
      <c r="F143">
        <f t="shared" si="6"/>
        <v>0</v>
      </c>
      <c r="G143" t="s">
        <v>21</v>
      </c>
      <c r="H143" t="s">
        <v>21</v>
      </c>
      <c r="I143" t="s">
        <v>21</v>
      </c>
      <c r="K143" t="s">
        <v>21</v>
      </c>
      <c r="L143">
        <f t="shared" si="7"/>
        <v>100</v>
      </c>
    </row>
    <row r="144" spans="1:12" x14ac:dyDescent="0.35">
      <c r="A144">
        <v>25403</v>
      </c>
      <c r="B144">
        <v>3</v>
      </c>
      <c r="C144">
        <v>140</v>
      </c>
      <c r="D144">
        <v>140</v>
      </c>
      <c r="E144">
        <v>0</v>
      </c>
      <c r="F144">
        <f t="shared" si="6"/>
        <v>0</v>
      </c>
      <c r="G144" t="s">
        <v>21</v>
      </c>
      <c r="H144" t="s">
        <v>21</v>
      </c>
      <c r="I144" t="s">
        <v>21</v>
      </c>
      <c r="K144" t="s">
        <v>21</v>
      </c>
      <c r="L144">
        <f t="shared" si="7"/>
        <v>100</v>
      </c>
    </row>
    <row r="145" spans="1:12" x14ac:dyDescent="0.35">
      <c r="A145">
        <v>16602</v>
      </c>
      <c r="B145">
        <v>401</v>
      </c>
      <c r="C145">
        <v>18</v>
      </c>
      <c r="D145">
        <v>18</v>
      </c>
      <c r="E145">
        <v>0</v>
      </c>
      <c r="F145">
        <f t="shared" si="6"/>
        <v>0</v>
      </c>
      <c r="G145" t="s">
        <v>21</v>
      </c>
      <c r="H145" t="s">
        <v>21</v>
      </c>
      <c r="I145" t="s">
        <v>21</v>
      </c>
      <c r="K145" t="s">
        <v>21</v>
      </c>
      <c r="L145">
        <f t="shared" si="7"/>
        <v>100</v>
      </c>
    </row>
    <row r="146" spans="1:12" x14ac:dyDescent="0.35">
      <c r="A146">
        <v>12707</v>
      </c>
      <c r="B146">
        <v>331</v>
      </c>
      <c r="C146">
        <v>20</v>
      </c>
      <c r="D146">
        <v>20</v>
      </c>
      <c r="E146">
        <v>0</v>
      </c>
      <c r="F146">
        <f t="shared" si="6"/>
        <v>0</v>
      </c>
      <c r="G146" t="s">
        <v>21</v>
      </c>
      <c r="H146" t="s">
        <v>21</v>
      </c>
      <c r="I146" t="s">
        <v>21</v>
      </c>
      <c r="K146" t="s">
        <v>21</v>
      </c>
      <c r="L146">
        <f t="shared" si="7"/>
        <v>100</v>
      </c>
    </row>
    <row r="147" spans="1:12" x14ac:dyDescent="0.35">
      <c r="A147">
        <v>49390</v>
      </c>
      <c r="B147">
        <v>531</v>
      </c>
      <c r="C147">
        <v>18</v>
      </c>
      <c r="D147">
        <v>18</v>
      </c>
      <c r="E147">
        <v>0</v>
      </c>
      <c r="F147">
        <f t="shared" si="6"/>
        <v>0</v>
      </c>
      <c r="G147" t="s">
        <v>21</v>
      </c>
      <c r="H147" t="s">
        <v>21</v>
      </c>
      <c r="I147" t="s">
        <v>21</v>
      </c>
      <c r="K147" t="s">
        <v>21</v>
      </c>
      <c r="L147">
        <f t="shared" si="7"/>
        <v>100</v>
      </c>
    </row>
    <row r="148" spans="1:12" x14ac:dyDescent="0.35">
      <c r="A148">
        <v>51819</v>
      </c>
      <c r="B148">
        <v>534</v>
      </c>
      <c r="C148">
        <v>38</v>
      </c>
      <c r="D148">
        <v>38</v>
      </c>
      <c r="E148">
        <v>0</v>
      </c>
      <c r="F148">
        <f t="shared" si="6"/>
        <v>0</v>
      </c>
      <c r="G148" t="s">
        <v>21</v>
      </c>
      <c r="H148" t="s">
        <v>21</v>
      </c>
      <c r="I148" t="s">
        <v>21</v>
      </c>
      <c r="K148" t="s">
        <v>21</v>
      </c>
      <c r="L148">
        <f t="shared" si="7"/>
        <v>100</v>
      </c>
    </row>
    <row r="149" spans="1:12" x14ac:dyDescent="0.35">
      <c r="A149">
        <v>12871</v>
      </c>
      <c r="B149">
        <v>532</v>
      </c>
      <c r="C149">
        <v>36</v>
      </c>
      <c r="D149">
        <v>36</v>
      </c>
      <c r="E149">
        <v>0</v>
      </c>
      <c r="F149">
        <f t="shared" si="6"/>
        <v>0</v>
      </c>
      <c r="G149" t="s">
        <v>21</v>
      </c>
      <c r="H149" t="s">
        <v>21</v>
      </c>
      <c r="I149" t="s">
        <v>21</v>
      </c>
      <c r="K149" t="s">
        <v>21</v>
      </c>
      <c r="L149">
        <f t="shared" si="7"/>
        <v>100</v>
      </c>
    </row>
    <row r="150" spans="1:12" x14ac:dyDescent="0.35">
      <c r="A150">
        <v>53366</v>
      </c>
      <c r="B150">
        <v>401</v>
      </c>
      <c r="C150">
        <v>46</v>
      </c>
      <c r="D150">
        <v>46</v>
      </c>
      <c r="E150">
        <v>0</v>
      </c>
      <c r="F150">
        <f t="shared" si="6"/>
        <v>0</v>
      </c>
      <c r="G150" t="s">
        <v>21</v>
      </c>
      <c r="H150" t="s">
        <v>21</v>
      </c>
      <c r="I150" t="s">
        <v>21</v>
      </c>
      <c r="K150" t="s">
        <v>21</v>
      </c>
      <c r="L150">
        <f t="shared" si="7"/>
        <v>100</v>
      </c>
    </row>
    <row r="151" spans="1:12" x14ac:dyDescent="0.35">
      <c r="A151">
        <v>17658</v>
      </c>
      <c r="B151">
        <v>820</v>
      </c>
      <c r="C151">
        <v>105</v>
      </c>
      <c r="D151">
        <v>105</v>
      </c>
      <c r="E151">
        <v>0</v>
      </c>
      <c r="F151">
        <f t="shared" si="6"/>
        <v>0</v>
      </c>
      <c r="G151" t="s">
        <v>21</v>
      </c>
      <c r="H151" t="s">
        <v>21</v>
      </c>
      <c r="I151" t="s">
        <v>21</v>
      </c>
      <c r="K151" t="s">
        <v>21</v>
      </c>
      <c r="L151">
        <f t="shared" si="7"/>
        <v>100</v>
      </c>
    </row>
    <row r="152" spans="1:12" x14ac:dyDescent="0.35">
      <c r="A152">
        <v>66120</v>
      </c>
      <c r="B152">
        <v>944</v>
      </c>
      <c r="C152">
        <v>36</v>
      </c>
      <c r="D152">
        <v>36</v>
      </c>
      <c r="E152">
        <v>0</v>
      </c>
      <c r="F152">
        <f t="shared" si="6"/>
        <v>0</v>
      </c>
      <c r="G152" t="s">
        <v>21</v>
      </c>
      <c r="H152" t="s">
        <v>21</v>
      </c>
      <c r="I152" t="s">
        <v>21</v>
      </c>
      <c r="K152" t="s">
        <v>21</v>
      </c>
      <c r="L152">
        <f t="shared" si="7"/>
        <v>100</v>
      </c>
    </row>
    <row r="153" spans="1:12" x14ac:dyDescent="0.35">
      <c r="A153">
        <v>26044</v>
      </c>
      <c r="B153">
        <v>766</v>
      </c>
      <c r="C153">
        <v>48</v>
      </c>
      <c r="D153">
        <v>48</v>
      </c>
      <c r="E153">
        <v>0</v>
      </c>
      <c r="F153">
        <f t="shared" si="6"/>
        <v>0</v>
      </c>
      <c r="G153" t="s">
        <v>21</v>
      </c>
      <c r="H153" t="s">
        <v>21</v>
      </c>
      <c r="I153" t="s">
        <v>21</v>
      </c>
      <c r="K153" t="s">
        <v>21</v>
      </c>
      <c r="L153">
        <f t="shared" si="7"/>
        <v>100</v>
      </c>
    </row>
    <row r="154" spans="1:12" x14ac:dyDescent="0.35">
      <c r="A154">
        <v>31118</v>
      </c>
      <c r="B154">
        <v>810</v>
      </c>
      <c r="C154">
        <v>407</v>
      </c>
      <c r="D154">
        <v>407</v>
      </c>
      <c r="E154">
        <v>0</v>
      </c>
      <c r="F154">
        <f t="shared" si="6"/>
        <v>0</v>
      </c>
      <c r="G154" t="s">
        <v>21</v>
      </c>
      <c r="H154" t="s">
        <v>21</v>
      </c>
      <c r="I154" t="s">
        <v>21</v>
      </c>
      <c r="K154" t="s">
        <v>21</v>
      </c>
      <c r="L154">
        <f t="shared" si="7"/>
        <v>100</v>
      </c>
    </row>
    <row r="155" spans="1:12" x14ac:dyDescent="0.35">
      <c r="A155">
        <v>9114</v>
      </c>
      <c r="B155">
        <v>735</v>
      </c>
      <c r="C155">
        <v>38</v>
      </c>
      <c r="D155">
        <v>38</v>
      </c>
      <c r="E155">
        <v>0</v>
      </c>
      <c r="F155">
        <f t="shared" si="6"/>
        <v>0</v>
      </c>
      <c r="G155" t="s">
        <v>21</v>
      </c>
      <c r="H155" t="s">
        <v>21</v>
      </c>
      <c r="I155" t="s">
        <v>21</v>
      </c>
      <c r="K155" t="s">
        <v>21</v>
      </c>
      <c r="L155">
        <f t="shared" si="7"/>
        <v>100</v>
      </c>
    </row>
    <row r="156" spans="1:12" x14ac:dyDescent="0.35">
      <c r="A156">
        <v>52425</v>
      </c>
      <c r="B156">
        <v>327</v>
      </c>
      <c r="C156">
        <v>34</v>
      </c>
      <c r="D156">
        <v>34</v>
      </c>
      <c r="E156">
        <v>0</v>
      </c>
      <c r="F156">
        <f t="shared" si="6"/>
        <v>0</v>
      </c>
      <c r="G156" t="s">
        <v>21</v>
      </c>
      <c r="H156" t="s">
        <v>21</v>
      </c>
      <c r="I156" t="s">
        <v>21</v>
      </c>
      <c r="K156" t="s">
        <v>21</v>
      </c>
      <c r="L156">
        <f t="shared" si="7"/>
        <v>100</v>
      </c>
    </row>
    <row r="157" spans="1:12" x14ac:dyDescent="0.35">
      <c r="A157">
        <v>7313</v>
      </c>
      <c r="B157">
        <v>532</v>
      </c>
      <c r="C157">
        <v>32</v>
      </c>
      <c r="D157">
        <v>32</v>
      </c>
      <c r="E157">
        <v>0</v>
      </c>
      <c r="F157">
        <f t="shared" si="6"/>
        <v>0</v>
      </c>
      <c r="G157" t="s">
        <v>21</v>
      </c>
      <c r="H157" t="s">
        <v>21</v>
      </c>
      <c r="I157" t="s">
        <v>21</v>
      </c>
      <c r="K157" t="s">
        <v>21</v>
      </c>
      <c r="L157">
        <f t="shared" si="7"/>
        <v>100</v>
      </c>
    </row>
    <row r="158" spans="1:12" x14ac:dyDescent="0.35">
      <c r="A158">
        <v>39338</v>
      </c>
      <c r="B158">
        <v>522</v>
      </c>
      <c r="C158">
        <v>613</v>
      </c>
      <c r="D158">
        <v>613</v>
      </c>
      <c r="E158">
        <v>0</v>
      </c>
      <c r="F158">
        <f t="shared" si="6"/>
        <v>0</v>
      </c>
      <c r="G158" t="s">
        <v>21</v>
      </c>
      <c r="H158" t="s">
        <v>21</v>
      </c>
      <c r="I158" t="s">
        <v>21</v>
      </c>
      <c r="K158" t="s">
        <v>21</v>
      </c>
      <c r="L158">
        <f t="shared" si="7"/>
        <v>100</v>
      </c>
    </row>
    <row r="159" spans="1:12" x14ac:dyDescent="0.35">
      <c r="A159">
        <v>70780</v>
      </c>
      <c r="B159">
        <v>316</v>
      </c>
      <c r="C159">
        <v>72</v>
      </c>
      <c r="D159">
        <v>72</v>
      </c>
      <c r="E159">
        <v>0</v>
      </c>
      <c r="F159">
        <f t="shared" si="6"/>
        <v>0</v>
      </c>
      <c r="G159" t="s">
        <v>21</v>
      </c>
      <c r="H159" t="s">
        <v>21</v>
      </c>
      <c r="I159" t="s">
        <v>21</v>
      </c>
      <c r="K159" t="s">
        <v>21</v>
      </c>
      <c r="L159">
        <f t="shared" si="7"/>
        <v>100</v>
      </c>
    </row>
    <row r="160" spans="1:12" x14ac:dyDescent="0.35">
      <c r="A160">
        <v>6347</v>
      </c>
      <c r="B160">
        <v>329</v>
      </c>
      <c r="C160">
        <v>1630</v>
      </c>
      <c r="D160">
        <v>1630</v>
      </c>
      <c r="E160">
        <v>0</v>
      </c>
      <c r="F160">
        <f t="shared" si="6"/>
        <v>0</v>
      </c>
      <c r="G160" t="s">
        <v>21</v>
      </c>
      <c r="H160" t="s">
        <v>21</v>
      </c>
      <c r="I160" t="s">
        <v>21</v>
      </c>
      <c r="K160" t="s">
        <v>21</v>
      </c>
      <c r="L160">
        <f t="shared" si="7"/>
        <v>100</v>
      </c>
    </row>
    <row r="161" spans="1:12" x14ac:dyDescent="0.35">
      <c r="A161">
        <v>68161</v>
      </c>
      <c r="B161">
        <v>350</v>
      </c>
      <c r="C161">
        <v>45</v>
      </c>
      <c r="D161">
        <v>45</v>
      </c>
      <c r="E161">
        <v>0</v>
      </c>
      <c r="F161">
        <f t="shared" si="6"/>
        <v>0</v>
      </c>
      <c r="G161" t="s">
        <v>21</v>
      </c>
      <c r="H161" t="s">
        <v>21</v>
      </c>
      <c r="I161" t="s">
        <v>21</v>
      </c>
      <c r="K161" t="s">
        <v>21</v>
      </c>
      <c r="L161">
        <f t="shared" si="7"/>
        <v>100</v>
      </c>
    </row>
    <row r="162" spans="1:12" x14ac:dyDescent="0.35">
      <c r="A162">
        <v>23610</v>
      </c>
      <c r="B162">
        <v>324</v>
      </c>
      <c r="C162">
        <v>18</v>
      </c>
      <c r="D162">
        <v>18</v>
      </c>
      <c r="E162">
        <v>0</v>
      </c>
      <c r="F162">
        <f t="shared" ref="F162:F193" si="8">($E162/$C162)*100</f>
        <v>0</v>
      </c>
      <c r="G162" t="s">
        <v>21</v>
      </c>
      <c r="H162" t="s">
        <v>21</v>
      </c>
      <c r="I162" t="s">
        <v>21</v>
      </c>
      <c r="K162" t="s">
        <v>21</v>
      </c>
      <c r="L162">
        <f t="shared" si="7"/>
        <v>100</v>
      </c>
    </row>
    <row r="163" spans="1:12" x14ac:dyDescent="0.35">
      <c r="A163">
        <v>55916</v>
      </c>
      <c r="B163">
        <v>316</v>
      </c>
      <c r="C163">
        <v>36</v>
      </c>
      <c r="D163">
        <v>36</v>
      </c>
      <c r="E163">
        <v>0</v>
      </c>
      <c r="F163">
        <f t="shared" si="8"/>
        <v>0</v>
      </c>
      <c r="G163" t="s">
        <v>21</v>
      </c>
      <c r="H163" t="s">
        <v>21</v>
      </c>
      <c r="I163" t="s">
        <v>21</v>
      </c>
      <c r="K163" t="s">
        <v>21</v>
      </c>
      <c r="L163">
        <f t="shared" si="7"/>
        <v>100</v>
      </c>
    </row>
    <row r="164" spans="1:12" x14ac:dyDescent="0.35">
      <c r="A164">
        <v>55729</v>
      </c>
      <c r="B164">
        <v>327</v>
      </c>
      <c r="C164">
        <v>24</v>
      </c>
      <c r="D164">
        <v>24</v>
      </c>
      <c r="E164">
        <v>0</v>
      </c>
      <c r="F164">
        <f t="shared" si="8"/>
        <v>0</v>
      </c>
      <c r="G164" t="s">
        <v>21</v>
      </c>
      <c r="H164" t="s">
        <v>21</v>
      </c>
      <c r="I164" t="s">
        <v>21</v>
      </c>
      <c r="K164" t="s">
        <v>21</v>
      </c>
      <c r="L164">
        <f t="shared" si="7"/>
        <v>100</v>
      </c>
    </row>
    <row r="165" spans="1:12" x14ac:dyDescent="0.35">
      <c r="A165">
        <v>59046</v>
      </c>
      <c r="B165">
        <v>533</v>
      </c>
      <c r="C165">
        <v>29</v>
      </c>
      <c r="D165">
        <v>29</v>
      </c>
      <c r="E165">
        <v>0</v>
      </c>
      <c r="F165">
        <f t="shared" si="8"/>
        <v>0</v>
      </c>
      <c r="G165" t="s">
        <v>21</v>
      </c>
      <c r="H165" t="s">
        <v>21</v>
      </c>
      <c r="I165" t="s">
        <v>21</v>
      </c>
      <c r="K165" t="s">
        <v>21</v>
      </c>
      <c r="L165">
        <f t="shared" si="7"/>
        <v>100</v>
      </c>
    </row>
    <row r="166" spans="1:12" x14ac:dyDescent="0.35">
      <c r="A166">
        <v>43197</v>
      </c>
      <c r="B166">
        <v>329</v>
      </c>
      <c r="C166">
        <v>22</v>
      </c>
      <c r="D166">
        <v>22</v>
      </c>
      <c r="E166">
        <v>0</v>
      </c>
      <c r="F166">
        <f t="shared" si="8"/>
        <v>0</v>
      </c>
      <c r="G166" t="s">
        <v>21</v>
      </c>
      <c r="H166" t="s">
        <v>21</v>
      </c>
      <c r="I166" t="s">
        <v>21</v>
      </c>
      <c r="K166" t="s">
        <v>21</v>
      </c>
      <c r="L166">
        <f t="shared" si="7"/>
        <v>100</v>
      </c>
    </row>
    <row r="167" spans="1:12" x14ac:dyDescent="0.35">
      <c r="A167">
        <v>37539</v>
      </c>
      <c r="B167">
        <v>328</v>
      </c>
      <c r="C167">
        <v>20</v>
      </c>
      <c r="D167">
        <v>20</v>
      </c>
      <c r="E167">
        <v>0</v>
      </c>
      <c r="F167">
        <f t="shared" si="8"/>
        <v>0</v>
      </c>
      <c r="G167" t="s">
        <v>21</v>
      </c>
      <c r="H167" t="s">
        <v>21</v>
      </c>
      <c r="I167" t="s">
        <v>21</v>
      </c>
      <c r="K167" t="s">
        <v>21</v>
      </c>
      <c r="L167">
        <f t="shared" si="7"/>
        <v>100</v>
      </c>
    </row>
    <row r="168" spans="1:12" x14ac:dyDescent="0.35">
      <c r="A168">
        <v>7763</v>
      </c>
      <c r="B168">
        <v>950</v>
      </c>
      <c r="C168">
        <v>413</v>
      </c>
      <c r="D168">
        <v>413</v>
      </c>
      <c r="E168">
        <v>0</v>
      </c>
      <c r="F168">
        <f t="shared" si="8"/>
        <v>0</v>
      </c>
      <c r="G168" t="s">
        <v>21</v>
      </c>
      <c r="H168" t="s">
        <v>21</v>
      </c>
      <c r="I168" t="s">
        <v>21</v>
      </c>
      <c r="K168" t="s">
        <v>21</v>
      </c>
      <c r="L168">
        <f t="shared" si="7"/>
        <v>100</v>
      </c>
    </row>
    <row r="169" spans="1:12" x14ac:dyDescent="0.35">
      <c r="A169">
        <v>12035</v>
      </c>
      <c r="B169">
        <v>3</v>
      </c>
      <c r="C169">
        <v>30</v>
      </c>
      <c r="D169">
        <v>30</v>
      </c>
      <c r="E169">
        <v>0</v>
      </c>
      <c r="F169">
        <f t="shared" si="8"/>
        <v>0</v>
      </c>
      <c r="G169" t="s">
        <v>21</v>
      </c>
      <c r="H169" t="s">
        <v>21</v>
      </c>
      <c r="I169" t="s">
        <v>21</v>
      </c>
      <c r="K169" t="s">
        <v>21</v>
      </c>
      <c r="L169">
        <f t="shared" si="7"/>
        <v>100</v>
      </c>
    </row>
    <row r="170" spans="1:12" x14ac:dyDescent="0.35">
      <c r="A170">
        <v>31808</v>
      </c>
      <c r="B170">
        <v>534</v>
      </c>
      <c r="C170">
        <v>18</v>
      </c>
      <c r="D170">
        <v>18</v>
      </c>
      <c r="E170">
        <v>0</v>
      </c>
      <c r="F170">
        <f t="shared" si="8"/>
        <v>0</v>
      </c>
      <c r="G170" t="s">
        <v>21</v>
      </c>
      <c r="H170" t="s">
        <v>21</v>
      </c>
      <c r="I170" t="s">
        <v>21</v>
      </c>
      <c r="K170" t="s">
        <v>21</v>
      </c>
      <c r="L170">
        <f t="shared" si="7"/>
        <v>100</v>
      </c>
    </row>
    <row r="171" spans="1:12" x14ac:dyDescent="0.35">
      <c r="A171">
        <v>10440</v>
      </c>
      <c r="B171">
        <v>3</v>
      </c>
      <c r="C171">
        <v>90</v>
      </c>
      <c r="D171">
        <v>90</v>
      </c>
      <c r="E171">
        <v>0</v>
      </c>
      <c r="F171">
        <f t="shared" si="8"/>
        <v>0</v>
      </c>
      <c r="G171" t="s">
        <v>21</v>
      </c>
      <c r="H171" t="s">
        <v>21</v>
      </c>
      <c r="I171" t="s">
        <v>21</v>
      </c>
      <c r="K171" t="s">
        <v>21</v>
      </c>
      <c r="L171">
        <f t="shared" si="7"/>
        <v>100</v>
      </c>
    </row>
    <row r="172" spans="1:12" x14ac:dyDescent="0.35">
      <c r="A172">
        <v>36187</v>
      </c>
      <c r="B172">
        <v>532</v>
      </c>
      <c r="C172">
        <v>44</v>
      </c>
      <c r="D172">
        <v>43</v>
      </c>
      <c r="E172">
        <v>1</v>
      </c>
      <c r="F172">
        <f t="shared" si="8"/>
        <v>2.2727272727272729</v>
      </c>
      <c r="G172" t="s">
        <v>21</v>
      </c>
      <c r="H172" t="s">
        <v>21</v>
      </c>
      <c r="I172" t="s">
        <v>21</v>
      </c>
      <c r="J172">
        <v>14</v>
      </c>
      <c r="K172" t="s">
        <v>21</v>
      </c>
      <c r="L172">
        <f t="shared" si="7"/>
        <v>97.727272727272734</v>
      </c>
    </row>
    <row r="173" spans="1:12" x14ac:dyDescent="0.35">
      <c r="A173">
        <v>17596</v>
      </c>
      <c r="B173">
        <v>725</v>
      </c>
      <c r="C173">
        <v>129</v>
      </c>
      <c r="D173">
        <v>129</v>
      </c>
      <c r="E173">
        <v>0</v>
      </c>
      <c r="F173">
        <f t="shared" si="8"/>
        <v>0</v>
      </c>
      <c r="G173" t="s">
        <v>21</v>
      </c>
      <c r="H173" t="s">
        <v>21</v>
      </c>
      <c r="I173" t="s">
        <v>21</v>
      </c>
      <c r="K173" t="s">
        <v>21</v>
      </c>
      <c r="L173">
        <f t="shared" si="7"/>
        <v>100</v>
      </c>
    </row>
    <row r="174" spans="1:12" x14ac:dyDescent="0.35">
      <c r="A174">
        <v>20621</v>
      </c>
      <c r="B174">
        <v>316</v>
      </c>
      <c r="C174">
        <v>18</v>
      </c>
      <c r="D174">
        <v>18</v>
      </c>
      <c r="E174">
        <v>0</v>
      </c>
      <c r="F174">
        <f t="shared" si="8"/>
        <v>0</v>
      </c>
      <c r="G174" t="s">
        <v>21</v>
      </c>
      <c r="H174" t="s">
        <v>21</v>
      </c>
      <c r="I174" t="s">
        <v>21</v>
      </c>
      <c r="K174" t="s">
        <v>21</v>
      </c>
      <c r="L174">
        <f t="shared" si="7"/>
        <v>100</v>
      </c>
    </row>
    <row r="175" spans="1:12" x14ac:dyDescent="0.35">
      <c r="A175">
        <v>3761</v>
      </c>
      <c r="B175">
        <v>328</v>
      </c>
      <c r="C175">
        <v>374</v>
      </c>
      <c r="D175">
        <v>367</v>
      </c>
      <c r="E175">
        <v>7</v>
      </c>
      <c r="F175">
        <f t="shared" si="8"/>
        <v>1.8716577540106951</v>
      </c>
      <c r="G175" t="s">
        <v>21</v>
      </c>
      <c r="H175" t="s">
        <v>21</v>
      </c>
      <c r="I175" t="s">
        <v>21</v>
      </c>
      <c r="J175">
        <v>10</v>
      </c>
      <c r="K175" t="s">
        <v>21</v>
      </c>
      <c r="L175">
        <f t="shared" si="7"/>
        <v>98.128342245989302</v>
      </c>
    </row>
    <row r="176" spans="1:12" x14ac:dyDescent="0.35">
      <c r="A176">
        <v>60188</v>
      </c>
      <c r="B176">
        <v>950</v>
      </c>
      <c r="C176">
        <v>18</v>
      </c>
      <c r="D176">
        <v>18</v>
      </c>
      <c r="E176">
        <v>0</v>
      </c>
      <c r="F176">
        <f t="shared" si="8"/>
        <v>0</v>
      </c>
      <c r="G176" t="s">
        <v>21</v>
      </c>
      <c r="H176" t="s">
        <v>21</v>
      </c>
      <c r="I176" t="s">
        <v>21</v>
      </c>
      <c r="K176" t="s">
        <v>21</v>
      </c>
      <c r="L176">
        <f t="shared" si="7"/>
        <v>100</v>
      </c>
    </row>
    <row r="177" spans="1:12" x14ac:dyDescent="0.35">
      <c r="A177">
        <v>47184</v>
      </c>
      <c r="B177">
        <v>531</v>
      </c>
      <c r="C177">
        <v>20</v>
      </c>
      <c r="D177">
        <v>20</v>
      </c>
      <c r="E177">
        <v>0</v>
      </c>
      <c r="F177">
        <f t="shared" si="8"/>
        <v>0</v>
      </c>
      <c r="G177" t="s">
        <v>21</v>
      </c>
      <c r="H177" t="s">
        <v>21</v>
      </c>
      <c r="I177" t="s">
        <v>21</v>
      </c>
      <c r="K177" t="s">
        <v>21</v>
      </c>
      <c r="L177">
        <f t="shared" si="7"/>
        <v>100</v>
      </c>
    </row>
    <row r="178" spans="1:12" x14ac:dyDescent="0.35">
      <c r="A178">
        <v>40844</v>
      </c>
      <c r="B178">
        <v>532</v>
      </c>
      <c r="C178">
        <v>72</v>
      </c>
      <c r="D178">
        <v>72</v>
      </c>
      <c r="E178">
        <v>0</v>
      </c>
      <c r="F178">
        <f t="shared" si="8"/>
        <v>0</v>
      </c>
      <c r="G178" t="s">
        <v>21</v>
      </c>
      <c r="H178" t="s">
        <v>21</v>
      </c>
      <c r="I178" t="s">
        <v>21</v>
      </c>
      <c r="K178" t="s">
        <v>21</v>
      </c>
      <c r="L178">
        <f t="shared" si="7"/>
        <v>100</v>
      </c>
    </row>
    <row r="179" spans="1:12" x14ac:dyDescent="0.35">
      <c r="A179">
        <v>15616</v>
      </c>
      <c r="B179">
        <v>3</v>
      </c>
      <c r="C179">
        <v>150</v>
      </c>
      <c r="D179">
        <v>146</v>
      </c>
      <c r="E179">
        <v>4</v>
      </c>
      <c r="F179">
        <f t="shared" si="8"/>
        <v>2.666666666666667</v>
      </c>
      <c r="G179" t="s">
        <v>21</v>
      </c>
      <c r="H179" t="s">
        <v>21</v>
      </c>
      <c r="I179" t="s">
        <v>21</v>
      </c>
      <c r="J179">
        <v>3</v>
      </c>
      <c r="K179" t="s">
        <v>21</v>
      </c>
      <c r="L179">
        <f t="shared" si="7"/>
        <v>97.333333333333343</v>
      </c>
    </row>
    <row r="180" spans="1:12" x14ac:dyDescent="0.35">
      <c r="A180">
        <v>46843</v>
      </c>
      <c r="B180">
        <v>331</v>
      </c>
      <c r="C180">
        <v>18</v>
      </c>
      <c r="D180">
        <v>18</v>
      </c>
      <c r="E180">
        <v>0</v>
      </c>
      <c r="F180">
        <f t="shared" si="8"/>
        <v>0</v>
      </c>
      <c r="G180" t="s">
        <v>21</v>
      </c>
      <c r="H180" t="s">
        <v>21</v>
      </c>
      <c r="I180" t="s">
        <v>21</v>
      </c>
      <c r="K180" t="s">
        <v>21</v>
      </c>
      <c r="L180">
        <f t="shared" si="7"/>
        <v>100</v>
      </c>
    </row>
    <row r="181" spans="1:12" x14ac:dyDescent="0.35">
      <c r="A181">
        <v>29309</v>
      </c>
      <c r="B181">
        <v>766</v>
      </c>
      <c r="C181">
        <v>47</v>
      </c>
      <c r="D181">
        <v>47</v>
      </c>
      <c r="E181">
        <v>0</v>
      </c>
      <c r="F181">
        <f t="shared" si="8"/>
        <v>0</v>
      </c>
      <c r="G181" t="s">
        <v>21</v>
      </c>
      <c r="H181" t="s">
        <v>21</v>
      </c>
      <c r="I181" t="s">
        <v>21</v>
      </c>
      <c r="K181" t="s">
        <v>21</v>
      </c>
      <c r="L181">
        <f t="shared" si="7"/>
        <v>100</v>
      </c>
    </row>
    <row r="182" spans="1:12" x14ac:dyDescent="0.35">
      <c r="A182">
        <v>46242</v>
      </c>
      <c r="B182">
        <v>316</v>
      </c>
      <c r="C182">
        <v>42</v>
      </c>
      <c r="D182">
        <v>42</v>
      </c>
      <c r="E182">
        <v>0</v>
      </c>
      <c r="F182">
        <f t="shared" si="8"/>
        <v>0</v>
      </c>
      <c r="G182" t="s">
        <v>21</v>
      </c>
      <c r="H182" t="s">
        <v>21</v>
      </c>
      <c r="I182" t="s">
        <v>21</v>
      </c>
      <c r="K182" t="s">
        <v>21</v>
      </c>
      <c r="L182">
        <f t="shared" si="7"/>
        <v>100</v>
      </c>
    </row>
    <row r="183" spans="1:12" x14ac:dyDescent="0.35">
      <c r="A183">
        <v>56303</v>
      </c>
      <c r="B183">
        <v>399</v>
      </c>
      <c r="C183">
        <v>28</v>
      </c>
      <c r="D183">
        <v>28</v>
      </c>
      <c r="E183">
        <v>0</v>
      </c>
      <c r="F183">
        <f t="shared" si="8"/>
        <v>0</v>
      </c>
      <c r="G183" t="s">
        <v>21</v>
      </c>
      <c r="H183" t="s">
        <v>21</v>
      </c>
      <c r="I183" t="s">
        <v>21</v>
      </c>
      <c r="K183" t="s">
        <v>21</v>
      </c>
      <c r="L183">
        <f t="shared" si="7"/>
        <v>100</v>
      </c>
    </row>
    <row r="184" spans="1:12" x14ac:dyDescent="0.35">
      <c r="A184">
        <v>10347</v>
      </c>
      <c r="B184">
        <v>803</v>
      </c>
      <c r="C184">
        <v>192</v>
      </c>
      <c r="D184">
        <v>192</v>
      </c>
      <c r="E184">
        <v>0</v>
      </c>
      <c r="F184">
        <f t="shared" si="8"/>
        <v>0</v>
      </c>
      <c r="G184" t="s">
        <v>21</v>
      </c>
      <c r="H184" t="s">
        <v>21</v>
      </c>
      <c r="I184" t="s">
        <v>21</v>
      </c>
      <c r="K184" t="s">
        <v>21</v>
      </c>
      <c r="L184">
        <f t="shared" si="7"/>
        <v>100</v>
      </c>
    </row>
    <row r="185" spans="1:12" x14ac:dyDescent="0.35">
      <c r="A185">
        <v>71074</v>
      </c>
      <c r="B185">
        <v>894</v>
      </c>
      <c r="C185">
        <v>36</v>
      </c>
      <c r="D185">
        <v>36</v>
      </c>
      <c r="E185">
        <v>0</v>
      </c>
      <c r="F185">
        <f t="shared" si="8"/>
        <v>0</v>
      </c>
      <c r="G185" t="s">
        <v>21</v>
      </c>
      <c r="H185" t="s">
        <v>21</v>
      </c>
      <c r="I185" t="s">
        <v>21</v>
      </c>
      <c r="K185" t="s">
        <v>21</v>
      </c>
      <c r="L185">
        <f t="shared" si="7"/>
        <v>100</v>
      </c>
    </row>
    <row r="186" spans="1:12" x14ac:dyDescent="0.35">
      <c r="A186">
        <v>26513</v>
      </c>
      <c r="B186">
        <v>331</v>
      </c>
      <c r="C186">
        <v>20</v>
      </c>
      <c r="D186">
        <v>20</v>
      </c>
      <c r="E186">
        <v>0</v>
      </c>
      <c r="F186">
        <f t="shared" si="8"/>
        <v>0</v>
      </c>
      <c r="G186" t="s">
        <v>21</v>
      </c>
      <c r="H186" t="s">
        <v>21</v>
      </c>
      <c r="I186" t="s">
        <v>21</v>
      </c>
      <c r="K186" t="s">
        <v>21</v>
      </c>
      <c r="L186">
        <f t="shared" si="7"/>
        <v>100</v>
      </c>
    </row>
    <row r="187" spans="1:12" x14ac:dyDescent="0.35">
      <c r="A187">
        <v>17709</v>
      </c>
      <c r="B187">
        <v>816</v>
      </c>
      <c r="C187">
        <v>1026</v>
      </c>
      <c r="D187">
        <v>1026</v>
      </c>
      <c r="E187">
        <v>0</v>
      </c>
      <c r="F187">
        <f t="shared" si="8"/>
        <v>0</v>
      </c>
      <c r="G187" t="s">
        <v>21</v>
      </c>
      <c r="H187" t="s">
        <v>21</v>
      </c>
      <c r="I187" t="s">
        <v>21</v>
      </c>
      <c r="K187" t="s">
        <v>21</v>
      </c>
      <c r="L187">
        <f t="shared" si="7"/>
        <v>100</v>
      </c>
    </row>
    <row r="188" spans="1:12" x14ac:dyDescent="0.35">
      <c r="A188">
        <v>50487</v>
      </c>
      <c r="B188">
        <v>840</v>
      </c>
      <c r="C188">
        <v>44</v>
      </c>
      <c r="D188">
        <v>44</v>
      </c>
      <c r="E188">
        <v>0</v>
      </c>
      <c r="F188">
        <f t="shared" si="8"/>
        <v>0</v>
      </c>
      <c r="G188" t="s">
        <v>21</v>
      </c>
      <c r="H188" t="s">
        <v>21</v>
      </c>
      <c r="I188" t="s">
        <v>21</v>
      </c>
      <c r="K188" t="s">
        <v>21</v>
      </c>
      <c r="L188">
        <f t="shared" si="7"/>
        <v>100</v>
      </c>
    </row>
    <row r="189" spans="1:12" x14ac:dyDescent="0.35">
      <c r="A189">
        <v>3764</v>
      </c>
      <c r="B189">
        <v>399</v>
      </c>
      <c r="C189">
        <v>899</v>
      </c>
      <c r="D189">
        <v>899</v>
      </c>
      <c r="E189">
        <v>0</v>
      </c>
      <c r="F189">
        <f t="shared" si="8"/>
        <v>0</v>
      </c>
      <c r="G189" t="s">
        <v>21</v>
      </c>
      <c r="H189" t="s">
        <v>21</v>
      </c>
      <c r="I189" t="s">
        <v>21</v>
      </c>
      <c r="K189" t="s">
        <v>21</v>
      </c>
      <c r="L189">
        <f t="shared" si="7"/>
        <v>100</v>
      </c>
    </row>
    <row r="190" spans="1:12" x14ac:dyDescent="0.35">
      <c r="A190">
        <v>71420</v>
      </c>
      <c r="B190">
        <v>3</v>
      </c>
      <c r="C190">
        <v>440</v>
      </c>
      <c r="D190">
        <v>440</v>
      </c>
      <c r="E190">
        <v>0</v>
      </c>
      <c r="F190">
        <f t="shared" si="8"/>
        <v>0</v>
      </c>
      <c r="G190" t="s">
        <v>21</v>
      </c>
      <c r="H190" t="s">
        <v>21</v>
      </c>
      <c r="I190" t="s">
        <v>21</v>
      </c>
      <c r="K190" t="s">
        <v>21</v>
      </c>
      <c r="L190">
        <f t="shared" si="7"/>
        <v>100</v>
      </c>
    </row>
    <row r="191" spans="1:12" x14ac:dyDescent="0.35">
      <c r="A191">
        <v>62825</v>
      </c>
      <c r="B191">
        <v>918</v>
      </c>
      <c r="C191">
        <v>27</v>
      </c>
      <c r="D191">
        <v>27</v>
      </c>
      <c r="E191">
        <v>0</v>
      </c>
      <c r="F191">
        <f t="shared" si="8"/>
        <v>0</v>
      </c>
      <c r="G191" t="s">
        <v>21</v>
      </c>
      <c r="H191" t="s">
        <v>21</v>
      </c>
      <c r="I191" t="s">
        <v>21</v>
      </c>
      <c r="K191" t="s">
        <v>21</v>
      </c>
      <c r="L191">
        <f t="shared" si="7"/>
        <v>100</v>
      </c>
    </row>
    <row r="192" spans="1:12" x14ac:dyDescent="0.35">
      <c r="A192">
        <v>34822</v>
      </c>
      <c r="B192">
        <v>804</v>
      </c>
      <c r="C192">
        <v>929</v>
      </c>
      <c r="D192">
        <v>929</v>
      </c>
      <c r="E192">
        <v>0</v>
      </c>
      <c r="F192">
        <f t="shared" si="8"/>
        <v>0</v>
      </c>
      <c r="G192" t="s">
        <v>21</v>
      </c>
      <c r="H192" t="s">
        <v>21</v>
      </c>
      <c r="I192" t="s">
        <v>21</v>
      </c>
      <c r="K192" t="s">
        <v>21</v>
      </c>
      <c r="L192">
        <f t="shared" si="7"/>
        <v>100</v>
      </c>
    </row>
    <row r="193" spans="1:12" x14ac:dyDescent="0.35">
      <c r="A193">
        <v>68447</v>
      </c>
      <c r="B193">
        <v>327</v>
      </c>
      <c r="C193">
        <v>40</v>
      </c>
      <c r="D193">
        <v>40</v>
      </c>
      <c r="E193">
        <v>0</v>
      </c>
      <c r="F193">
        <f t="shared" si="8"/>
        <v>0</v>
      </c>
      <c r="G193" t="s">
        <v>21</v>
      </c>
      <c r="H193" t="s">
        <v>21</v>
      </c>
      <c r="I193" t="s">
        <v>21</v>
      </c>
      <c r="K193" t="s">
        <v>21</v>
      </c>
      <c r="L193">
        <f t="shared" si="7"/>
        <v>100</v>
      </c>
    </row>
    <row r="194" spans="1:12" x14ac:dyDescent="0.35">
      <c r="A194">
        <v>5052</v>
      </c>
      <c r="B194">
        <v>802</v>
      </c>
      <c r="C194">
        <v>906</v>
      </c>
      <c r="D194">
        <v>906</v>
      </c>
      <c r="E194">
        <v>0</v>
      </c>
      <c r="F194">
        <f t="shared" ref="F194:F201" si="9">($E194/$C194)*100</f>
        <v>0</v>
      </c>
      <c r="G194" t="s">
        <v>21</v>
      </c>
      <c r="H194" t="s">
        <v>21</v>
      </c>
      <c r="I194" t="s">
        <v>21</v>
      </c>
      <c r="K194" t="s">
        <v>21</v>
      </c>
      <c r="L194">
        <f t="shared" si="7"/>
        <v>100</v>
      </c>
    </row>
    <row r="195" spans="1:12" x14ac:dyDescent="0.35">
      <c r="A195">
        <v>46774</v>
      </c>
      <c r="B195">
        <v>531</v>
      </c>
      <c r="C195">
        <v>23</v>
      </c>
      <c r="D195">
        <v>23</v>
      </c>
      <c r="E195">
        <v>0</v>
      </c>
      <c r="F195">
        <f t="shared" si="9"/>
        <v>0</v>
      </c>
      <c r="G195" t="s">
        <v>21</v>
      </c>
      <c r="H195" t="s">
        <v>21</v>
      </c>
      <c r="I195" t="s">
        <v>21</v>
      </c>
      <c r="K195" t="s">
        <v>21</v>
      </c>
      <c r="L195">
        <f t="shared" ref="L195:L201" si="10">($D195/$C195)*100</f>
        <v>100</v>
      </c>
    </row>
    <row r="196" spans="1:12" x14ac:dyDescent="0.35">
      <c r="A196">
        <v>42670</v>
      </c>
      <c r="B196">
        <v>324</v>
      </c>
      <c r="C196">
        <v>40</v>
      </c>
      <c r="D196">
        <v>40</v>
      </c>
      <c r="E196">
        <v>0</v>
      </c>
      <c r="F196">
        <f t="shared" si="9"/>
        <v>0</v>
      </c>
      <c r="G196" t="s">
        <v>21</v>
      </c>
      <c r="H196" t="s">
        <v>21</v>
      </c>
      <c r="I196" t="s">
        <v>21</v>
      </c>
      <c r="K196" t="s">
        <v>21</v>
      </c>
      <c r="L196">
        <f t="shared" si="10"/>
        <v>100</v>
      </c>
    </row>
    <row r="197" spans="1:12" x14ac:dyDescent="0.35">
      <c r="A197">
        <v>6246</v>
      </c>
      <c r="B197">
        <v>732</v>
      </c>
      <c r="C197">
        <v>31</v>
      </c>
      <c r="D197">
        <v>31</v>
      </c>
      <c r="E197">
        <v>0</v>
      </c>
      <c r="F197">
        <f t="shared" si="9"/>
        <v>0</v>
      </c>
      <c r="G197" t="s">
        <v>21</v>
      </c>
      <c r="H197" t="s">
        <v>21</v>
      </c>
      <c r="I197" t="s">
        <v>21</v>
      </c>
      <c r="K197" t="s">
        <v>21</v>
      </c>
      <c r="L197">
        <f t="shared" si="10"/>
        <v>100</v>
      </c>
    </row>
    <row r="198" spans="1:12" x14ac:dyDescent="0.35">
      <c r="A198">
        <v>11720</v>
      </c>
      <c r="B198">
        <v>825</v>
      </c>
      <c r="C198">
        <v>193</v>
      </c>
      <c r="D198">
        <v>193</v>
      </c>
      <c r="E198">
        <v>0</v>
      </c>
      <c r="F198">
        <f t="shared" si="9"/>
        <v>0</v>
      </c>
      <c r="G198" t="s">
        <v>21</v>
      </c>
      <c r="H198" t="s">
        <v>21</v>
      </c>
      <c r="I198" t="s">
        <v>21</v>
      </c>
      <c r="K198" t="s">
        <v>21</v>
      </c>
      <c r="L198">
        <f t="shared" si="10"/>
        <v>100</v>
      </c>
    </row>
    <row r="199" spans="1:12" x14ac:dyDescent="0.35">
      <c r="A199">
        <v>6270</v>
      </c>
      <c r="B199">
        <v>761</v>
      </c>
      <c r="C199">
        <v>56</v>
      </c>
      <c r="D199">
        <v>56</v>
      </c>
      <c r="E199">
        <v>0</v>
      </c>
      <c r="F199">
        <f t="shared" si="9"/>
        <v>0</v>
      </c>
      <c r="G199" t="s">
        <v>21</v>
      </c>
      <c r="H199" t="s">
        <v>21</v>
      </c>
      <c r="I199" t="s">
        <v>21</v>
      </c>
      <c r="K199" t="s">
        <v>21</v>
      </c>
      <c r="L199">
        <f t="shared" si="10"/>
        <v>100</v>
      </c>
    </row>
    <row r="200" spans="1:12" x14ac:dyDescent="0.35">
      <c r="A200">
        <v>47566</v>
      </c>
      <c r="B200">
        <v>997</v>
      </c>
      <c r="C200">
        <v>34</v>
      </c>
      <c r="D200">
        <v>34</v>
      </c>
      <c r="E200">
        <v>0</v>
      </c>
      <c r="F200">
        <f t="shared" si="9"/>
        <v>0</v>
      </c>
      <c r="G200" t="s">
        <v>21</v>
      </c>
      <c r="H200" t="s">
        <v>21</v>
      </c>
      <c r="I200" t="s">
        <v>21</v>
      </c>
      <c r="K200" t="s">
        <v>21</v>
      </c>
      <c r="L200">
        <f t="shared" si="10"/>
        <v>100</v>
      </c>
    </row>
    <row r="201" spans="1:12" x14ac:dyDescent="0.35">
      <c r="A201">
        <v>31086</v>
      </c>
      <c r="B201">
        <v>836</v>
      </c>
      <c r="C201">
        <v>38</v>
      </c>
      <c r="D201">
        <v>38</v>
      </c>
      <c r="E201">
        <v>0</v>
      </c>
      <c r="F201">
        <f t="shared" si="9"/>
        <v>0</v>
      </c>
      <c r="G201" t="s">
        <v>21</v>
      </c>
      <c r="H201" t="s">
        <v>21</v>
      </c>
      <c r="I201" t="s">
        <v>21</v>
      </c>
      <c r="K201" t="s">
        <v>21</v>
      </c>
      <c r="L201">
        <f t="shared" si="10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CB2E-E1BC-405C-A293-6AF93152C2D7}">
  <dimension ref="A1:G351"/>
  <sheetViews>
    <sheetView showGridLines="0" workbookViewId="0"/>
  </sheetViews>
  <sheetFormatPr defaultRowHeight="14.5" x14ac:dyDescent="0.35"/>
  <cols>
    <col min="1" max="1" width="2.1796875" customWidth="1"/>
    <col min="2" max="2" width="6.81640625" bestFit="1" customWidth="1"/>
    <col min="3" max="3" width="33.1796875" bestFit="1" customWidth="1"/>
    <col min="4" max="4" width="12.453125" bestFit="1" customWidth="1"/>
    <col min="5" max="5" width="15.26953125" bestFit="1" customWidth="1"/>
    <col min="6" max="6" width="10.453125" bestFit="1" customWidth="1"/>
    <col min="7" max="7" width="5" bestFit="1" customWidth="1"/>
  </cols>
  <sheetData>
    <row r="1" spans="1:5" x14ac:dyDescent="0.35">
      <c r="A1" s="8" t="s">
        <v>36</v>
      </c>
    </row>
    <row r="2" spans="1:5" x14ac:dyDescent="0.35">
      <c r="A2" s="8" t="s">
        <v>37</v>
      </c>
    </row>
    <row r="3" spans="1:5" x14ac:dyDescent="0.35">
      <c r="A3" s="8" t="s">
        <v>38</v>
      </c>
    </row>
    <row r="4" spans="1:5" x14ac:dyDescent="0.35">
      <c r="A4" s="8" t="s">
        <v>39</v>
      </c>
    </row>
    <row r="5" spans="1:5" x14ac:dyDescent="0.35">
      <c r="A5" s="8" t="s">
        <v>40</v>
      </c>
    </row>
    <row r="6" spans="1:5" x14ac:dyDescent="0.35">
      <c r="A6" s="8"/>
      <c r="B6" t="s">
        <v>41</v>
      </c>
    </row>
    <row r="7" spans="1:5" x14ac:dyDescent="0.35">
      <c r="A7" s="8"/>
      <c r="B7" t="s">
        <v>42</v>
      </c>
    </row>
    <row r="8" spans="1:5" x14ac:dyDescent="0.35">
      <c r="A8" s="8"/>
      <c r="B8" t="s">
        <v>43</v>
      </c>
    </row>
    <row r="9" spans="1:5" x14ac:dyDescent="0.35">
      <c r="A9" s="8" t="s">
        <v>44</v>
      </c>
    </row>
    <row r="10" spans="1:5" x14ac:dyDescent="0.35">
      <c r="B10" t="s">
        <v>45</v>
      </c>
    </row>
    <row r="11" spans="1:5" x14ac:dyDescent="0.35">
      <c r="B11" t="s">
        <v>46</v>
      </c>
    </row>
    <row r="14" spans="1:5" ht="15" thickBot="1" x14ac:dyDescent="0.4">
      <c r="A14" t="s">
        <v>47</v>
      </c>
    </row>
    <row r="15" spans="1:5" ht="15" thickBot="1" x14ac:dyDescent="0.4">
      <c r="B15" s="10" t="s">
        <v>48</v>
      </c>
      <c r="C15" s="10" t="s">
        <v>49</v>
      </c>
      <c r="D15" s="10" t="s">
        <v>50</v>
      </c>
      <c r="E15" s="10" t="s">
        <v>51</v>
      </c>
    </row>
    <row r="16" spans="1:5" ht="15" thickBot="1" x14ac:dyDescent="0.4">
      <c r="B16" s="9" t="s">
        <v>59</v>
      </c>
      <c r="C16" s="9" t="s">
        <v>60</v>
      </c>
      <c r="D16" s="13">
        <v>21250.75</v>
      </c>
      <c r="E16" s="13">
        <v>10270.5</v>
      </c>
    </row>
    <row r="19" spans="1:6" ht="15" thickBot="1" x14ac:dyDescent="0.4">
      <c r="A19" t="s">
        <v>52</v>
      </c>
    </row>
    <row r="20" spans="1:6" ht="15" thickBot="1" x14ac:dyDescent="0.4">
      <c r="B20" s="10" t="s">
        <v>48</v>
      </c>
      <c r="C20" s="10" t="s">
        <v>49</v>
      </c>
      <c r="D20" s="10" t="s">
        <v>50</v>
      </c>
      <c r="E20" s="10" t="s">
        <v>51</v>
      </c>
      <c r="F20" s="10" t="s">
        <v>53</v>
      </c>
    </row>
    <row r="21" spans="1:6" x14ac:dyDescent="0.35">
      <c r="B21" s="12" t="s">
        <v>61</v>
      </c>
      <c r="C21" s="12" t="s">
        <v>34</v>
      </c>
      <c r="D21" s="14">
        <v>1</v>
      </c>
      <c r="E21" s="14">
        <v>1</v>
      </c>
      <c r="F21" s="12" t="s">
        <v>62</v>
      </c>
    </row>
    <row r="22" spans="1:6" x14ac:dyDescent="0.35">
      <c r="B22" s="12" t="s">
        <v>63</v>
      </c>
      <c r="C22" s="12" t="s">
        <v>34</v>
      </c>
      <c r="D22" s="14">
        <v>2</v>
      </c>
      <c r="E22" s="14">
        <v>1</v>
      </c>
      <c r="F22" s="12" t="s">
        <v>62</v>
      </c>
    </row>
    <row r="23" spans="1:6" x14ac:dyDescent="0.35">
      <c r="B23" s="12" t="s">
        <v>64</v>
      </c>
      <c r="C23" s="12" t="s">
        <v>34</v>
      </c>
      <c r="D23" s="14">
        <v>3</v>
      </c>
      <c r="E23" s="14">
        <v>2</v>
      </c>
      <c r="F23" s="12" t="s">
        <v>62</v>
      </c>
    </row>
    <row r="24" spans="1:6" x14ac:dyDescent="0.35">
      <c r="B24" s="12" t="s">
        <v>65</v>
      </c>
      <c r="C24" s="12" t="s">
        <v>34</v>
      </c>
      <c r="D24" s="14">
        <v>3</v>
      </c>
      <c r="E24" s="14">
        <v>3</v>
      </c>
      <c r="F24" s="12" t="s">
        <v>62</v>
      </c>
    </row>
    <row r="25" spans="1:6" x14ac:dyDescent="0.35">
      <c r="B25" s="12" t="s">
        <v>66</v>
      </c>
      <c r="C25" s="12" t="s">
        <v>34</v>
      </c>
      <c r="D25" s="14">
        <v>3</v>
      </c>
      <c r="E25" s="14">
        <v>4</v>
      </c>
      <c r="F25" s="12" t="s">
        <v>62</v>
      </c>
    </row>
    <row r="26" spans="1:6" x14ac:dyDescent="0.35">
      <c r="B26" s="12" t="s">
        <v>67</v>
      </c>
      <c r="C26" s="12" t="s">
        <v>34</v>
      </c>
      <c r="D26" s="14">
        <v>2</v>
      </c>
      <c r="E26" s="14">
        <v>3</v>
      </c>
      <c r="F26" s="12" t="s">
        <v>62</v>
      </c>
    </row>
    <row r="27" spans="1:6" x14ac:dyDescent="0.35">
      <c r="B27" s="12" t="s">
        <v>68</v>
      </c>
      <c r="C27" s="12" t="s">
        <v>34</v>
      </c>
      <c r="D27" s="14">
        <v>1</v>
      </c>
      <c r="E27" s="14">
        <v>2</v>
      </c>
      <c r="F27" s="12" t="s">
        <v>62</v>
      </c>
    </row>
    <row r="28" spans="1:6" x14ac:dyDescent="0.35">
      <c r="B28" s="12" t="s">
        <v>69</v>
      </c>
      <c r="C28" s="12" t="s">
        <v>34</v>
      </c>
      <c r="D28" s="14">
        <v>4</v>
      </c>
      <c r="E28" s="14">
        <v>2</v>
      </c>
      <c r="F28" s="12" t="s">
        <v>62</v>
      </c>
    </row>
    <row r="29" spans="1:6" x14ac:dyDescent="0.35">
      <c r="B29" s="12" t="s">
        <v>70</v>
      </c>
      <c r="C29" s="12" t="s">
        <v>34</v>
      </c>
      <c r="D29" s="14">
        <v>1</v>
      </c>
      <c r="E29" s="14">
        <v>1</v>
      </c>
      <c r="F29" s="12" t="s">
        <v>62</v>
      </c>
    </row>
    <row r="30" spans="1:6" x14ac:dyDescent="0.35">
      <c r="B30" s="12" t="s">
        <v>71</v>
      </c>
      <c r="C30" s="12" t="s">
        <v>34</v>
      </c>
      <c r="D30" s="14">
        <v>2</v>
      </c>
      <c r="E30" s="14">
        <v>1</v>
      </c>
      <c r="F30" s="12" t="s">
        <v>62</v>
      </c>
    </row>
    <row r="31" spans="1:6" x14ac:dyDescent="0.35">
      <c r="B31" s="12" t="s">
        <v>72</v>
      </c>
      <c r="C31" s="12" t="s">
        <v>34</v>
      </c>
      <c r="D31" s="14">
        <v>3</v>
      </c>
      <c r="E31" s="14">
        <v>1</v>
      </c>
      <c r="F31" s="12" t="s">
        <v>62</v>
      </c>
    </row>
    <row r="32" spans="1:6" x14ac:dyDescent="0.35">
      <c r="B32" s="12" t="s">
        <v>73</v>
      </c>
      <c r="C32" s="12" t="s">
        <v>34</v>
      </c>
      <c r="D32" s="14">
        <v>4</v>
      </c>
      <c r="E32" s="14">
        <v>1</v>
      </c>
      <c r="F32" s="12" t="s">
        <v>62</v>
      </c>
    </row>
    <row r="33" spans="2:6" x14ac:dyDescent="0.35">
      <c r="B33" s="12" t="s">
        <v>74</v>
      </c>
      <c r="C33" s="12" t="s">
        <v>34</v>
      </c>
      <c r="D33" s="14">
        <v>1</v>
      </c>
      <c r="E33" s="14">
        <v>4</v>
      </c>
      <c r="F33" s="12" t="s">
        <v>62</v>
      </c>
    </row>
    <row r="34" spans="2:6" x14ac:dyDescent="0.35">
      <c r="B34" s="12" t="s">
        <v>75</v>
      </c>
      <c r="C34" s="12" t="s">
        <v>34</v>
      </c>
      <c r="D34" s="14">
        <v>3</v>
      </c>
      <c r="E34" s="14">
        <v>3</v>
      </c>
      <c r="F34" s="12" t="s">
        <v>62</v>
      </c>
    </row>
    <row r="35" spans="2:6" x14ac:dyDescent="0.35">
      <c r="B35" s="12" t="s">
        <v>76</v>
      </c>
      <c r="C35" s="12" t="s">
        <v>34</v>
      </c>
      <c r="D35" s="14">
        <v>1</v>
      </c>
      <c r="E35" s="14">
        <v>2</v>
      </c>
      <c r="F35" s="12" t="s">
        <v>62</v>
      </c>
    </row>
    <row r="36" spans="2:6" x14ac:dyDescent="0.35">
      <c r="B36" s="12" t="s">
        <v>77</v>
      </c>
      <c r="C36" s="12" t="s">
        <v>34</v>
      </c>
      <c r="D36" s="14">
        <v>1</v>
      </c>
      <c r="E36" s="14">
        <v>1</v>
      </c>
      <c r="F36" s="12" t="s">
        <v>62</v>
      </c>
    </row>
    <row r="37" spans="2:6" x14ac:dyDescent="0.35">
      <c r="B37" s="12" t="s">
        <v>78</v>
      </c>
      <c r="C37" s="12" t="s">
        <v>34</v>
      </c>
      <c r="D37" s="14">
        <v>3</v>
      </c>
      <c r="E37" s="14">
        <v>1</v>
      </c>
      <c r="F37" s="12" t="s">
        <v>62</v>
      </c>
    </row>
    <row r="38" spans="2:6" x14ac:dyDescent="0.35">
      <c r="B38" s="12" t="s">
        <v>79</v>
      </c>
      <c r="C38" s="12" t="s">
        <v>34</v>
      </c>
      <c r="D38" s="14">
        <v>3</v>
      </c>
      <c r="E38" s="14">
        <v>1</v>
      </c>
      <c r="F38" s="12" t="s">
        <v>62</v>
      </c>
    </row>
    <row r="39" spans="2:6" x14ac:dyDescent="0.35">
      <c r="B39" s="12" t="s">
        <v>80</v>
      </c>
      <c r="C39" s="12" t="s">
        <v>34</v>
      </c>
      <c r="D39" s="14">
        <v>2</v>
      </c>
      <c r="E39" s="14">
        <v>1</v>
      </c>
      <c r="F39" s="12" t="s">
        <v>62</v>
      </c>
    </row>
    <row r="40" spans="2:6" x14ac:dyDescent="0.35">
      <c r="B40" s="12" t="s">
        <v>81</v>
      </c>
      <c r="C40" s="12" t="s">
        <v>34</v>
      </c>
      <c r="D40" s="14">
        <v>1</v>
      </c>
      <c r="E40" s="14">
        <v>2</v>
      </c>
      <c r="F40" s="12" t="s">
        <v>62</v>
      </c>
    </row>
    <row r="41" spans="2:6" x14ac:dyDescent="0.35">
      <c r="B41" s="12" t="s">
        <v>82</v>
      </c>
      <c r="C41" s="12" t="s">
        <v>34</v>
      </c>
      <c r="D41" s="14">
        <v>4</v>
      </c>
      <c r="E41" s="14">
        <v>3</v>
      </c>
      <c r="F41" s="12" t="s">
        <v>62</v>
      </c>
    </row>
    <row r="42" spans="2:6" x14ac:dyDescent="0.35">
      <c r="B42" s="12" t="s">
        <v>83</v>
      </c>
      <c r="C42" s="12" t="s">
        <v>34</v>
      </c>
      <c r="D42" s="14">
        <v>2</v>
      </c>
      <c r="E42" s="14">
        <v>2</v>
      </c>
      <c r="F42" s="12" t="s">
        <v>62</v>
      </c>
    </row>
    <row r="43" spans="2:6" x14ac:dyDescent="0.35">
      <c r="B43" s="12" t="s">
        <v>84</v>
      </c>
      <c r="C43" s="12" t="s">
        <v>34</v>
      </c>
      <c r="D43" s="14">
        <v>3</v>
      </c>
      <c r="E43" s="14">
        <v>1</v>
      </c>
      <c r="F43" s="12" t="s">
        <v>62</v>
      </c>
    </row>
    <row r="44" spans="2:6" x14ac:dyDescent="0.35">
      <c r="B44" s="12" t="s">
        <v>85</v>
      </c>
      <c r="C44" s="12" t="s">
        <v>34</v>
      </c>
      <c r="D44" s="14">
        <v>4</v>
      </c>
      <c r="E44" s="14">
        <v>1</v>
      </c>
      <c r="F44" s="12" t="s">
        <v>62</v>
      </c>
    </row>
    <row r="45" spans="2:6" x14ac:dyDescent="0.35">
      <c r="B45" s="12" t="s">
        <v>86</v>
      </c>
      <c r="C45" s="12" t="s">
        <v>34</v>
      </c>
      <c r="D45" s="14">
        <v>1</v>
      </c>
      <c r="E45" s="14">
        <v>4</v>
      </c>
      <c r="F45" s="12" t="s">
        <v>62</v>
      </c>
    </row>
    <row r="46" spans="2:6" x14ac:dyDescent="0.35">
      <c r="B46" s="12" t="s">
        <v>87</v>
      </c>
      <c r="C46" s="12" t="s">
        <v>34</v>
      </c>
      <c r="D46" s="14">
        <v>1</v>
      </c>
      <c r="E46" s="14">
        <v>1</v>
      </c>
      <c r="F46" s="12" t="s">
        <v>62</v>
      </c>
    </row>
    <row r="47" spans="2:6" x14ac:dyDescent="0.35">
      <c r="B47" s="12" t="s">
        <v>88</v>
      </c>
      <c r="C47" s="12" t="s">
        <v>34</v>
      </c>
      <c r="D47" s="14">
        <v>1</v>
      </c>
      <c r="E47" s="14">
        <v>3</v>
      </c>
      <c r="F47" s="12" t="s">
        <v>62</v>
      </c>
    </row>
    <row r="48" spans="2:6" x14ac:dyDescent="0.35">
      <c r="B48" s="12" t="s">
        <v>89</v>
      </c>
      <c r="C48" s="12" t="s">
        <v>34</v>
      </c>
      <c r="D48" s="14">
        <v>3</v>
      </c>
      <c r="E48" s="14">
        <v>1</v>
      </c>
      <c r="F48" s="12" t="s">
        <v>62</v>
      </c>
    </row>
    <row r="49" spans="2:6" x14ac:dyDescent="0.35">
      <c r="B49" s="12" t="s">
        <v>90</v>
      </c>
      <c r="C49" s="12" t="s">
        <v>34</v>
      </c>
      <c r="D49" s="14">
        <v>3</v>
      </c>
      <c r="E49" s="14">
        <v>4</v>
      </c>
      <c r="F49" s="12" t="s">
        <v>62</v>
      </c>
    </row>
    <row r="50" spans="2:6" x14ac:dyDescent="0.35">
      <c r="B50" s="12" t="s">
        <v>91</v>
      </c>
      <c r="C50" s="12" t="s">
        <v>34</v>
      </c>
      <c r="D50" s="14">
        <v>2</v>
      </c>
      <c r="E50" s="14">
        <v>2</v>
      </c>
      <c r="F50" s="12" t="s">
        <v>62</v>
      </c>
    </row>
    <row r="51" spans="2:6" x14ac:dyDescent="0.35">
      <c r="B51" s="12" t="s">
        <v>92</v>
      </c>
      <c r="C51" s="12" t="s">
        <v>34</v>
      </c>
      <c r="D51" s="14">
        <v>3</v>
      </c>
      <c r="E51" s="14">
        <v>2</v>
      </c>
      <c r="F51" s="12" t="s">
        <v>62</v>
      </c>
    </row>
    <row r="52" spans="2:6" x14ac:dyDescent="0.35">
      <c r="B52" s="12" t="s">
        <v>93</v>
      </c>
      <c r="C52" s="12" t="s">
        <v>34</v>
      </c>
      <c r="D52" s="14">
        <v>1</v>
      </c>
      <c r="E52" s="14">
        <v>1</v>
      </c>
      <c r="F52" s="12" t="s">
        <v>62</v>
      </c>
    </row>
    <row r="53" spans="2:6" x14ac:dyDescent="0.35">
      <c r="B53" s="12" t="s">
        <v>94</v>
      </c>
      <c r="C53" s="12" t="s">
        <v>34</v>
      </c>
      <c r="D53" s="14">
        <v>1</v>
      </c>
      <c r="E53" s="14">
        <v>1</v>
      </c>
      <c r="F53" s="12" t="s">
        <v>62</v>
      </c>
    </row>
    <row r="54" spans="2:6" x14ac:dyDescent="0.35">
      <c r="B54" s="12" t="s">
        <v>95</v>
      </c>
      <c r="C54" s="12" t="s">
        <v>34</v>
      </c>
      <c r="D54" s="14">
        <v>3</v>
      </c>
      <c r="E54" s="14">
        <v>2</v>
      </c>
      <c r="F54" s="12" t="s">
        <v>62</v>
      </c>
    </row>
    <row r="55" spans="2:6" x14ac:dyDescent="0.35">
      <c r="B55" s="12" t="s">
        <v>96</v>
      </c>
      <c r="C55" s="12" t="s">
        <v>34</v>
      </c>
      <c r="D55" s="14">
        <v>2</v>
      </c>
      <c r="E55" s="14">
        <v>2</v>
      </c>
      <c r="F55" s="12" t="s">
        <v>62</v>
      </c>
    </row>
    <row r="56" spans="2:6" x14ac:dyDescent="0.35">
      <c r="B56" s="12" t="s">
        <v>97</v>
      </c>
      <c r="C56" s="12" t="s">
        <v>34</v>
      </c>
      <c r="D56" s="14">
        <v>1</v>
      </c>
      <c r="E56" s="14">
        <v>2</v>
      </c>
      <c r="F56" s="12" t="s">
        <v>62</v>
      </c>
    </row>
    <row r="57" spans="2:6" x14ac:dyDescent="0.35">
      <c r="B57" s="12" t="s">
        <v>98</v>
      </c>
      <c r="C57" s="12" t="s">
        <v>34</v>
      </c>
      <c r="D57" s="14">
        <v>4</v>
      </c>
      <c r="E57" s="14">
        <v>1</v>
      </c>
      <c r="F57" s="12" t="s">
        <v>62</v>
      </c>
    </row>
    <row r="58" spans="2:6" x14ac:dyDescent="0.35">
      <c r="B58" s="12" t="s">
        <v>99</v>
      </c>
      <c r="C58" s="12" t="s">
        <v>34</v>
      </c>
      <c r="D58" s="14">
        <v>2</v>
      </c>
      <c r="E58" s="14">
        <v>2</v>
      </c>
      <c r="F58" s="12" t="s">
        <v>62</v>
      </c>
    </row>
    <row r="59" spans="2:6" x14ac:dyDescent="0.35">
      <c r="B59" s="12" t="s">
        <v>100</v>
      </c>
      <c r="C59" s="12" t="s">
        <v>34</v>
      </c>
      <c r="D59" s="14">
        <v>3</v>
      </c>
      <c r="E59" s="14">
        <v>1</v>
      </c>
      <c r="F59" s="12" t="s">
        <v>62</v>
      </c>
    </row>
    <row r="60" spans="2:6" x14ac:dyDescent="0.35">
      <c r="B60" s="12" t="s">
        <v>101</v>
      </c>
      <c r="C60" s="12" t="s">
        <v>34</v>
      </c>
      <c r="D60" s="14">
        <v>4</v>
      </c>
      <c r="E60" s="14">
        <v>1</v>
      </c>
      <c r="F60" s="12" t="s">
        <v>62</v>
      </c>
    </row>
    <row r="61" spans="2:6" x14ac:dyDescent="0.35">
      <c r="B61" s="12" t="s">
        <v>102</v>
      </c>
      <c r="C61" s="12" t="s">
        <v>34</v>
      </c>
      <c r="D61" s="14">
        <v>1</v>
      </c>
      <c r="E61" s="14">
        <v>2</v>
      </c>
      <c r="F61" s="12" t="s">
        <v>62</v>
      </c>
    </row>
    <row r="62" spans="2:6" x14ac:dyDescent="0.35">
      <c r="B62" s="12" t="s">
        <v>103</v>
      </c>
      <c r="C62" s="12" t="s">
        <v>34</v>
      </c>
      <c r="D62" s="14">
        <v>3</v>
      </c>
      <c r="E62" s="14">
        <v>3</v>
      </c>
      <c r="F62" s="12" t="s">
        <v>62</v>
      </c>
    </row>
    <row r="63" spans="2:6" x14ac:dyDescent="0.35">
      <c r="B63" s="12" t="s">
        <v>104</v>
      </c>
      <c r="C63" s="12" t="s">
        <v>34</v>
      </c>
      <c r="D63" s="14">
        <v>1</v>
      </c>
      <c r="E63" s="14">
        <v>1</v>
      </c>
      <c r="F63" s="12" t="s">
        <v>62</v>
      </c>
    </row>
    <row r="64" spans="2:6" x14ac:dyDescent="0.35">
      <c r="B64" s="12" t="s">
        <v>105</v>
      </c>
      <c r="C64" s="12" t="s">
        <v>34</v>
      </c>
      <c r="D64" s="14">
        <v>1</v>
      </c>
      <c r="E64" s="14">
        <v>3</v>
      </c>
      <c r="F64" s="12" t="s">
        <v>62</v>
      </c>
    </row>
    <row r="65" spans="2:6" x14ac:dyDescent="0.35">
      <c r="B65" s="12" t="s">
        <v>106</v>
      </c>
      <c r="C65" s="12" t="s">
        <v>34</v>
      </c>
      <c r="D65" s="14">
        <v>2</v>
      </c>
      <c r="E65" s="14">
        <v>1</v>
      </c>
      <c r="F65" s="12" t="s">
        <v>62</v>
      </c>
    </row>
    <row r="66" spans="2:6" x14ac:dyDescent="0.35">
      <c r="B66" s="12" t="s">
        <v>107</v>
      </c>
      <c r="C66" s="12" t="s">
        <v>34</v>
      </c>
      <c r="D66" s="14">
        <v>3</v>
      </c>
      <c r="E66" s="14">
        <v>1</v>
      </c>
      <c r="F66" s="12" t="s">
        <v>62</v>
      </c>
    </row>
    <row r="67" spans="2:6" x14ac:dyDescent="0.35">
      <c r="B67" s="12" t="s">
        <v>108</v>
      </c>
      <c r="C67" s="12" t="s">
        <v>34</v>
      </c>
      <c r="D67" s="14">
        <v>3</v>
      </c>
      <c r="E67" s="14">
        <v>3</v>
      </c>
      <c r="F67" s="12" t="s">
        <v>62</v>
      </c>
    </row>
    <row r="68" spans="2:6" x14ac:dyDescent="0.35">
      <c r="B68" s="12" t="s">
        <v>109</v>
      </c>
      <c r="C68" s="12" t="s">
        <v>34</v>
      </c>
      <c r="D68" s="14">
        <v>3</v>
      </c>
      <c r="E68" s="14">
        <v>1</v>
      </c>
      <c r="F68" s="12" t="s">
        <v>62</v>
      </c>
    </row>
    <row r="69" spans="2:6" x14ac:dyDescent="0.35">
      <c r="B69" s="12" t="s">
        <v>110</v>
      </c>
      <c r="C69" s="12" t="s">
        <v>34</v>
      </c>
      <c r="D69" s="14">
        <v>1</v>
      </c>
      <c r="E69" s="14">
        <v>2</v>
      </c>
      <c r="F69" s="12" t="s">
        <v>62</v>
      </c>
    </row>
    <row r="70" spans="2:6" x14ac:dyDescent="0.35">
      <c r="B70" s="12" t="s">
        <v>111</v>
      </c>
      <c r="C70" s="12" t="s">
        <v>34</v>
      </c>
      <c r="D70" s="14">
        <v>4</v>
      </c>
      <c r="E70" s="14">
        <v>1</v>
      </c>
      <c r="F70" s="12" t="s">
        <v>62</v>
      </c>
    </row>
    <row r="71" spans="2:6" x14ac:dyDescent="0.35">
      <c r="B71" s="12" t="s">
        <v>112</v>
      </c>
      <c r="C71" s="12" t="s">
        <v>34</v>
      </c>
      <c r="D71" s="14">
        <v>1</v>
      </c>
      <c r="E71" s="14">
        <v>2</v>
      </c>
      <c r="F71" s="12" t="s">
        <v>62</v>
      </c>
    </row>
    <row r="72" spans="2:6" x14ac:dyDescent="0.35">
      <c r="B72" s="12" t="s">
        <v>113</v>
      </c>
      <c r="C72" s="12" t="s">
        <v>34</v>
      </c>
      <c r="D72" s="14">
        <v>3</v>
      </c>
      <c r="E72" s="14">
        <v>3</v>
      </c>
      <c r="F72" s="12" t="s">
        <v>62</v>
      </c>
    </row>
    <row r="73" spans="2:6" x14ac:dyDescent="0.35">
      <c r="B73" s="12" t="s">
        <v>114</v>
      </c>
      <c r="C73" s="12" t="s">
        <v>34</v>
      </c>
      <c r="D73" s="14">
        <v>3</v>
      </c>
      <c r="E73" s="14">
        <v>3</v>
      </c>
      <c r="F73" s="12" t="s">
        <v>62</v>
      </c>
    </row>
    <row r="74" spans="2:6" x14ac:dyDescent="0.35">
      <c r="B74" s="12" t="s">
        <v>115</v>
      </c>
      <c r="C74" s="12" t="s">
        <v>34</v>
      </c>
      <c r="D74" s="14">
        <v>1</v>
      </c>
      <c r="E74" s="14">
        <v>2</v>
      </c>
      <c r="F74" s="12" t="s">
        <v>62</v>
      </c>
    </row>
    <row r="75" spans="2:6" x14ac:dyDescent="0.35">
      <c r="B75" s="12" t="s">
        <v>116</v>
      </c>
      <c r="C75" s="12" t="s">
        <v>34</v>
      </c>
      <c r="D75" s="14">
        <v>2</v>
      </c>
      <c r="E75" s="14">
        <v>1</v>
      </c>
      <c r="F75" s="12" t="s">
        <v>62</v>
      </c>
    </row>
    <row r="76" spans="2:6" x14ac:dyDescent="0.35">
      <c r="B76" s="12" t="s">
        <v>117</v>
      </c>
      <c r="C76" s="12" t="s">
        <v>34</v>
      </c>
      <c r="D76" s="14">
        <v>2</v>
      </c>
      <c r="E76" s="14">
        <v>2</v>
      </c>
      <c r="F76" s="12" t="s">
        <v>62</v>
      </c>
    </row>
    <row r="77" spans="2:6" x14ac:dyDescent="0.35">
      <c r="B77" s="12" t="s">
        <v>118</v>
      </c>
      <c r="C77" s="12" t="s">
        <v>34</v>
      </c>
      <c r="D77" s="14">
        <v>3</v>
      </c>
      <c r="E77" s="14">
        <v>3</v>
      </c>
      <c r="F77" s="12" t="s">
        <v>62</v>
      </c>
    </row>
    <row r="78" spans="2:6" x14ac:dyDescent="0.35">
      <c r="B78" s="12" t="s">
        <v>119</v>
      </c>
      <c r="C78" s="12" t="s">
        <v>34</v>
      </c>
      <c r="D78" s="14">
        <v>4</v>
      </c>
      <c r="E78" s="14">
        <v>1</v>
      </c>
      <c r="F78" s="12" t="s">
        <v>62</v>
      </c>
    </row>
    <row r="79" spans="2:6" x14ac:dyDescent="0.35">
      <c r="B79" s="12" t="s">
        <v>120</v>
      </c>
      <c r="C79" s="12" t="s">
        <v>34</v>
      </c>
      <c r="D79" s="14">
        <v>1</v>
      </c>
      <c r="E79" s="14">
        <v>1</v>
      </c>
      <c r="F79" s="12" t="s">
        <v>62</v>
      </c>
    </row>
    <row r="80" spans="2:6" x14ac:dyDescent="0.35">
      <c r="B80" s="12" t="s">
        <v>121</v>
      </c>
      <c r="C80" s="12" t="s">
        <v>34</v>
      </c>
      <c r="D80" s="14">
        <v>1</v>
      </c>
      <c r="E80" s="14">
        <v>1</v>
      </c>
      <c r="F80" s="12" t="s">
        <v>62</v>
      </c>
    </row>
    <row r="81" spans="2:6" x14ac:dyDescent="0.35">
      <c r="B81" s="12" t="s">
        <v>122</v>
      </c>
      <c r="C81" s="12" t="s">
        <v>34</v>
      </c>
      <c r="D81" s="14">
        <v>2</v>
      </c>
      <c r="E81" s="14">
        <v>1</v>
      </c>
      <c r="F81" s="12" t="s">
        <v>62</v>
      </c>
    </row>
    <row r="82" spans="2:6" x14ac:dyDescent="0.35">
      <c r="B82" s="12" t="s">
        <v>123</v>
      </c>
      <c r="C82" s="12" t="s">
        <v>34</v>
      </c>
      <c r="D82" s="14">
        <v>1</v>
      </c>
      <c r="E82" s="14">
        <v>2</v>
      </c>
      <c r="F82" s="12" t="s">
        <v>62</v>
      </c>
    </row>
    <row r="83" spans="2:6" x14ac:dyDescent="0.35">
      <c r="B83" s="12" t="s">
        <v>124</v>
      </c>
      <c r="C83" s="12" t="s">
        <v>34</v>
      </c>
      <c r="D83" s="14">
        <v>4</v>
      </c>
      <c r="E83" s="14">
        <v>1</v>
      </c>
      <c r="F83" s="12" t="s">
        <v>62</v>
      </c>
    </row>
    <row r="84" spans="2:6" x14ac:dyDescent="0.35">
      <c r="B84" s="12" t="s">
        <v>125</v>
      </c>
      <c r="C84" s="12" t="s">
        <v>34</v>
      </c>
      <c r="D84" s="14">
        <v>2</v>
      </c>
      <c r="E84" s="14">
        <v>4</v>
      </c>
      <c r="F84" s="12" t="s">
        <v>62</v>
      </c>
    </row>
    <row r="85" spans="2:6" x14ac:dyDescent="0.35">
      <c r="B85" s="12" t="s">
        <v>126</v>
      </c>
      <c r="C85" s="12" t="s">
        <v>34</v>
      </c>
      <c r="D85" s="14">
        <v>4</v>
      </c>
      <c r="E85" s="14">
        <v>1</v>
      </c>
      <c r="F85" s="12" t="s">
        <v>62</v>
      </c>
    </row>
    <row r="86" spans="2:6" x14ac:dyDescent="0.35">
      <c r="B86" s="12" t="s">
        <v>127</v>
      </c>
      <c r="C86" s="12" t="s">
        <v>34</v>
      </c>
      <c r="D86" s="14">
        <v>1</v>
      </c>
      <c r="E86" s="14">
        <v>1</v>
      </c>
      <c r="F86" s="12" t="s">
        <v>62</v>
      </c>
    </row>
    <row r="87" spans="2:6" x14ac:dyDescent="0.35">
      <c r="B87" s="12" t="s">
        <v>128</v>
      </c>
      <c r="C87" s="12" t="s">
        <v>34</v>
      </c>
      <c r="D87" s="14">
        <v>3</v>
      </c>
      <c r="E87" s="14">
        <v>2</v>
      </c>
      <c r="F87" s="12" t="s">
        <v>62</v>
      </c>
    </row>
    <row r="88" spans="2:6" x14ac:dyDescent="0.35">
      <c r="B88" s="12" t="s">
        <v>129</v>
      </c>
      <c r="C88" s="12" t="s">
        <v>34</v>
      </c>
      <c r="D88" s="14">
        <v>3</v>
      </c>
      <c r="E88" s="14">
        <v>1</v>
      </c>
      <c r="F88" s="12" t="s">
        <v>62</v>
      </c>
    </row>
    <row r="89" spans="2:6" x14ac:dyDescent="0.35">
      <c r="B89" s="12" t="s">
        <v>130</v>
      </c>
      <c r="C89" s="12" t="s">
        <v>34</v>
      </c>
      <c r="D89" s="14">
        <v>3</v>
      </c>
      <c r="E89" s="14">
        <v>3</v>
      </c>
      <c r="F89" s="12" t="s">
        <v>62</v>
      </c>
    </row>
    <row r="90" spans="2:6" x14ac:dyDescent="0.35">
      <c r="B90" s="12" t="s">
        <v>131</v>
      </c>
      <c r="C90" s="12" t="s">
        <v>34</v>
      </c>
      <c r="D90" s="14">
        <v>5</v>
      </c>
      <c r="E90" s="14">
        <v>2</v>
      </c>
      <c r="F90" s="12" t="s">
        <v>62</v>
      </c>
    </row>
    <row r="91" spans="2:6" x14ac:dyDescent="0.35">
      <c r="B91" s="12" t="s">
        <v>132</v>
      </c>
      <c r="C91" s="12" t="s">
        <v>34</v>
      </c>
      <c r="D91" s="14">
        <v>5</v>
      </c>
      <c r="E91" s="14">
        <v>1</v>
      </c>
      <c r="F91" s="12" t="s">
        <v>62</v>
      </c>
    </row>
    <row r="92" spans="2:6" x14ac:dyDescent="0.35">
      <c r="B92" s="12" t="s">
        <v>133</v>
      </c>
      <c r="C92" s="12" t="s">
        <v>34</v>
      </c>
      <c r="D92" s="14">
        <v>62</v>
      </c>
      <c r="E92" s="14">
        <v>4</v>
      </c>
      <c r="F92" s="12" t="s">
        <v>62</v>
      </c>
    </row>
    <row r="93" spans="2:6" x14ac:dyDescent="0.35">
      <c r="B93" s="12" t="s">
        <v>134</v>
      </c>
      <c r="C93" s="12" t="s">
        <v>34</v>
      </c>
      <c r="D93" s="14">
        <v>2</v>
      </c>
      <c r="E93" s="14">
        <v>3</v>
      </c>
      <c r="F93" s="12" t="s">
        <v>62</v>
      </c>
    </row>
    <row r="94" spans="2:6" x14ac:dyDescent="0.35">
      <c r="B94" s="12" t="s">
        <v>135</v>
      </c>
      <c r="C94" s="12" t="s">
        <v>34</v>
      </c>
      <c r="D94" s="14">
        <v>1</v>
      </c>
      <c r="E94" s="14">
        <v>3</v>
      </c>
      <c r="F94" s="12" t="s">
        <v>62</v>
      </c>
    </row>
    <row r="95" spans="2:6" x14ac:dyDescent="0.35">
      <c r="B95" s="12" t="s">
        <v>136</v>
      </c>
      <c r="C95" s="12" t="s">
        <v>34</v>
      </c>
      <c r="D95" s="14">
        <v>2</v>
      </c>
      <c r="E95" s="14">
        <v>2</v>
      </c>
      <c r="F95" s="12" t="s">
        <v>62</v>
      </c>
    </row>
    <row r="96" spans="2:6" x14ac:dyDescent="0.35">
      <c r="B96" s="12" t="s">
        <v>137</v>
      </c>
      <c r="C96" s="12" t="s">
        <v>34</v>
      </c>
      <c r="D96" s="14">
        <v>2</v>
      </c>
      <c r="E96" s="14">
        <v>1</v>
      </c>
      <c r="F96" s="12" t="s">
        <v>62</v>
      </c>
    </row>
    <row r="97" spans="2:6" x14ac:dyDescent="0.35">
      <c r="B97" s="12" t="s">
        <v>138</v>
      </c>
      <c r="C97" s="12" t="s">
        <v>34</v>
      </c>
      <c r="D97" s="14">
        <v>1</v>
      </c>
      <c r="E97" s="14">
        <v>3</v>
      </c>
      <c r="F97" s="12" t="s">
        <v>62</v>
      </c>
    </row>
    <row r="98" spans="2:6" x14ac:dyDescent="0.35">
      <c r="B98" s="12" t="s">
        <v>139</v>
      </c>
      <c r="C98" s="12" t="s">
        <v>34</v>
      </c>
      <c r="D98" s="14">
        <v>2</v>
      </c>
      <c r="E98" s="14">
        <v>1</v>
      </c>
      <c r="F98" s="12" t="s">
        <v>62</v>
      </c>
    </row>
    <row r="99" spans="2:6" x14ac:dyDescent="0.35">
      <c r="B99" s="12" t="s">
        <v>140</v>
      </c>
      <c r="C99" s="12" t="s">
        <v>34</v>
      </c>
      <c r="D99" s="14">
        <v>3</v>
      </c>
      <c r="E99" s="14">
        <v>3</v>
      </c>
      <c r="F99" s="12" t="s">
        <v>62</v>
      </c>
    </row>
    <row r="100" spans="2:6" x14ac:dyDescent="0.35">
      <c r="B100" s="12" t="s">
        <v>141</v>
      </c>
      <c r="C100" s="12" t="s">
        <v>34</v>
      </c>
      <c r="D100" s="14">
        <v>5</v>
      </c>
      <c r="E100" s="14">
        <v>1</v>
      </c>
      <c r="F100" s="12" t="s">
        <v>62</v>
      </c>
    </row>
    <row r="101" spans="2:6" x14ac:dyDescent="0.35">
      <c r="B101" s="12" t="s">
        <v>142</v>
      </c>
      <c r="C101" s="12" t="s">
        <v>34</v>
      </c>
      <c r="D101" s="14">
        <v>5</v>
      </c>
      <c r="E101" s="14">
        <v>1</v>
      </c>
      <c r="F101" s="12" t="s">
        <v>62</v>
      </c>
    </row>
    <row r="102" spans="2:6" x14ac:dyDescent="0.35">
      <c r="B102" s="12" t="s">
        <v>143</v>
      </c>
      <c r="C102" s="12" t="s">
        <v>34</v>
      </c>
      <c r="D102" s="14">
        <v>2</v>
      </c>
      <c r="E102" s="14">
        <v>3</v>
      </c>
      <c r="F102" s="12" t="s">
        <v>62</v>
      </c>
    </row>
    <row r="103" spans="2:6" x14ac:dyDescent="0.35">
      <c r="B103" s="12" t="s">
        <v>144</v>
      </c>
      <c r="C103" s="12" t="s">
        <v>34</v>
      </c>
      <c r="D103" s="14">
        <v>1</v>
      </c>
      <c r="E103" s="14">
        <v>2</v>
      </c>
      <c r="F103" s="12" t="s">
        <v>62</v>
      </c>
    </row>
    <row r="104" spans="2:6" x14ac:dyDescent="0.35">
      <c r="B104" s="12" t="s">
        <v>145</v>
      </c>
      <c r="C104" s="12" t="s">
        <v>34</v>
      </c>
      <c r="D104" s="14">
        <v>1</v>
      </c>
      <c r="E104" s="14">
        <v>3</v>
      </c>
      <c r="F104" s="12" t="s">
        <v>62</v>
      </c>
    </row>
    <row r="105" spans="2:6" x14ac:dyDescent="0.35">
      <c r="B105" s="12" t="s">
        <v>146</v>
      </c>
      <c r="C105" s="12" t="s">
        <v>34</v>
      </c>
      <c r="D105" s="14">
        <v>2</v>
      </c>
      <c r="E105" s="14">
        <v>1</v>
      </c>
      <c r="F105" s="12" t="s">
        <v>62</v>
      </c>
    </row>
    <row r="106" spans="2:6" x14ac:dyDescent="0.35">
      <c r="B106" s="12" t="s">
        <v>147</v>
      </c>
      <c r="C106" s="12" t="s">
        <v>34</v>
      </c>
      <c r="D106" s="14">
        <v>1</v>
      </c>
      <c r="E106" s="14">
        <v>2</v>
      </c>
      <c r="F106" s="12" t="s">
        <v>62</v>
      </c>
    </row>
    <row r="107" spans="2:6" x14ac:dyDescent="0.35">
      <c r="B107" s="12" t="s">
        <v>148</v>
      </c>
      <c r="C107" s="12" t="s">
        <v>34</v>
      </c>
      <c r="D107" s="14">
        <v>2</v>
      </c>
      <c r="E107" s="14">
        <v>1</v>
      </c>
      <c r="F107" s="12" t="s">
        <v>62</v>
      </c>
    </row>
    <row r="108" spans="2:6" x14ac:dyDescent="0.35">
      <c r="B108" s="12" t="s">
        <v>149</v>
      </c>
      <c r="C108" s="12" t="s">
        <v>34</v>
      </c>
      <c r="D108" s="14">
        <v>1</v>
      </c>
      <c r="E108" s="14">
        <v>2</v>
      </c>
      <c r="F108" s="12" t="s">
        <v>62</v>
      </c>
    </row>
    <row r="109" spans="2:6" x14ac:dyDescent="0.35">
      <c r="B109" s="12" t="s">
        <v>150</v>
      </c>
      <c r="C109" s="12" t="s">
        <v>34</v>
      </c>
      <c r="D109" s="14">
        <v>3</v>
      </c>
      <c r="E109" s="14">
        <v>1</v>
      </c>
      <c r="F109" s="12" t="s">
        <v>62</v>
      </c>
    </row>
    <row r="110" spans="2:6" x14ac:dyDescent="0.35">
      <c r="B110" s="12" t="s">
        <v>151</v>
      </c>
      <c r="C110" s="12" t="s">
        <v>34</v>
      </c>
      <c r="D110" s="14">
        <v>3</v>
      </c>
      <c r="E110" s="14">
        <v>2</v>
      </c>
      <c r="F110" s="12" t="s">
        <v>62</v>
      </c>
    </row>
    <row r="111" spans="2:6" x14ac:dyDescent="0.35">
      <c r="B111" s="12" t="s">
        <v>152</v>
      </c>
      <c r="C111" s="12" t="s">
        <v>34</v>
      </c>
      <c r="D111" s="14">
        <v>3</v>
      </c>
      <c r="E111" s="14">
        <v>2</v>
      </c>
      <c r="F111" s="12" t="s">
        <v>62</v>
      </c>
    </row>
    <row r="112" spans="2:6" x14ac:dyDescent="0.35">
      <c r="B112" s="12" t="s">
        <v>153</v>
      </c>
      <c r="C112" s="12" t="s">
        <v>34</v>
      </c>
      <c r="D112" s="14">
        <v>5</v>
      </c>
      <c r="E112" s="14">
        <v>2</v>
      </c>
      <c r="F112" s="12" t="s">
        <v>62</v>
      </c>
    </row>
    <row r="113" spans="2:6" x14ac:dyDescent="0.35">
      <c r="B113" s="12" t="s">
        <v>154</v>
      </c>
      <c r="C113" s="12" t="s">
        <v>34</v>
      </c>
      <c r="D113" s="14">
        <v>5</v>
      </c>
      <c r="E113" s="14">
        <v>2</v>
      </c>
      <c r="F113" s="12" t="s">
        <v>62</v>
      </c>
    </row>
    <row r="114" spans="2:6" x14ac:dyDescent="0.35">
      <c r="B114" s="12" t="s">
        <v>155</v>
      </c>
      <c r="C114" s="12" t="s">
        <v>34</v>
      </c>
      <c r="D114" s="14">
        <v>2</v>
      </c>
      <c r="E114" s="14">
        <v>2</v>
      </c>
      <c r="F114" s="12" t="s">
        <v>62</v>
      </c>
    </row>
    <row r="115" spans="2:6" x14ac:dyDescent="0.35">
      <c r="B115" s="12" t="s">
        <v>156</v>
      </c>
      <c r="C115" s="12" t="s">
        <v>34</v>
      </c>
      <c r="D115" s="14">
        <v>1</v>
      </c>
      <c r="E115" s="14">
        <v>3</v>
      </c>
      <c r="F115" s="12" t="s">
        <v>62</v>
      </c>
    </row>
    <row r="116" spans="2:6" x14ac:dyDescent="0.35">
      <c r="B116" s="12" t="s">
        <v>157</v>
      </c>
      <c r="C116" s="12" t="s">
        <v>34</v>
      </c>
      <c r="D116" s="14">
        <v>2</v>
      </c>
      <c r="E116" s="14">
        <v>1</v>
      </c>
      <c r="F116" s="12" t="s">
        <v>62</v>
      </c>
    </row>
    <row r="117" spans="2:6" x14ac:dyDescent="0.35">
      <c r="B117" s="12" t="s">
        <v>158</v>
      </c>
      <c r="C117" s="12" t="s">
        <v>34</v>
      </c>
      <c r="D117" s="14">
        <v>1</v>
      </c>
      <c r="E117" s="14">
        <v>1</v>
      </c>
      <c r="F117" s="12" t="s">
        <v>62</v>
      </c>
    </row>
    <row r="118" spans="2:6" x14ac:dyDescent="0.35">
      <c r="B118" s="12" t="s">
        <v>159</v>
      </c>
      <c r="C118" s="12" t="s">
        <v>34</v>
      </c>
      <c r="D118" s="14">
        <v>2</v>
      </c>
      <c r="E118" s="14">
        <v>1</v>
      </c>
      <c r="F118" s="12" t="s">
        <v>62</v>
      </c>
    </row>
    <row r="119" spans="2:6" x14ac:dyDescent="0.35">
      <c r="B119" s="12" t="s">
        <v>160</v>
      </c>
      <c r="C119" s="12" t="s">
        <v>34</v>
      </c>
      <c r="D119" s="14">
        <v>1</v>
      </c>
      <c r="E119" s="14">
        <v>2</v>
      </c>
      <c r="F119" s="12" t="s">
        <v>62</v>
      </c>
    </row>
    <row r="120" spans="2:6" x14ac:dyDescent="0.35">
      <c r="B120" s="12" t="s">
        <v>161</v>
      </c>
      <c r="C120" s="12" t="s">
        <v>34</v>
      </c>
      <c r="D120" s="14">
        <v>3</v>
      </c>
      <c r="E120" s="14">
        <v>2</v>
      </c>
      <c r="F120" s="12" t="s">
        <v>62</v>
      </c>
    </row>
    <row r="121" spans="2:6" x14ac:dyDescent="0.35">
      <c r="B121" s="12" t="s">
        <v>162</v>
      </c>
      <c r="C121" s="12" t="s">
        <v>34</v>
      </c>
      <c r="D121" s="14">
        <v>3</v>
      </c>
      <c r="E121" s="14">
        <v>2</v>
      </c>
      <c r="F121" s="12" t="s">
        <v>62</v>
      </c>
    </row>
    <row r="122" spans="2:6" x14ac:dyDescent="0.35">
      <c r="B122" s="12" t="s">
        <v>163</v>
      </c>
      <c r="C122" s="12" t="s">
        <v>34</v>
      </c>
      <c r="D122" s="14">
        <v>62</v>
      </c>
      <c r="E122" s="14">
        <v>2</v>
      </c>
      <c r="F122" s="12" t="s">
        <v>62</v>
      </c>
    </row>
    <row r="123" spans="2:6" x14ac:dyDescent="0.35">
      <c r="B123" s="12" t="s">
        <v>164</v>
      </c>
      <c r="C123" s="12" t="s">
        <v>34</v>
      </c>
      <c r="D123" s="14">
        <v>1</v>
      </c>
      <c r="E123" s="14">
        <v>2</v>
      </c>
      <c r="F123" s="12" t="s">
        <v>62</v>
      </c>
    </row>
    <row r="124" spans="2:6" x14ac:dyDescent="0.35">
      <c r="B124" s="12" t="s">
        <v>165</v>
      </c>
      <c r="C124" s="12" t="s">
        <v>34</v>
      </c>
      <c r="D124" s="14">
        <v>3</v>
      </c>
      <c r="E124" s="14">
        <v>2</v>
      </c>
      <c r="F124" s="12" t="s">
        <v>62</v>
      </c>
    </row>
    <row r="125" spans="2:6" x14ac:dyDescent="0.35">
      <c r="B125" s="12" t="s">
        <v>166</v>
      </c>
      <c r="C125" s="12" t="s">
        <v>34</v>
      </c>
      <c r="D125" s="14">
        <v>3</v>
      </c>
      <c r="E125" s="14">
        <v>1</v>
      </c>
      <c r="F125" s="12" t="s">
        <v>62</v>
      </c>
    </row>
    <row r="126" spans="2:6" x14ac:dyDescent="0.35">
      <c r="B126" s="12" t="s">
        <v>167</v>
      </c>
      <c r="C126" s="12" t="s">
        <v>34</v>
      </c>
      <c r="D126" s="14">
        <v>5</v>
      </c>
      <c r="E126" s="14">
        <v>2</v>
      </c>
      <c r="F126" s="12" t="s">
        <v>62</v>
      </c>
    </row>
    <row r="127" spans="2:6" x14ac:dyDescent="0.35">
      <c r="B127" s="12" t="s">
        <v>168</v>
      </c>
      <c r="C127" s="12" t="s">
        <v>34</v>
      </c>
      <c r="D127" s="14">
        <v>5</v>
      </c>
      <c r="E127" s="14">
        <v>3</v>
      </c>
      <c r="F127" s="12" t="s">
        <v>62</v>
      </c>
    </row>
    <row r="128" spans="2:6" x14ac:dyDescent="0.35">
      <c r="B128" s="12" t="s">
        <v>169</v>
      </c>
      <c r="C128" s="12" t="s">
        <v>34</v>
      </c>
      <c r="D128" s="14">
        <v>2</v>
      </c>
      <c r="E128" s="14">
        <v>1</v>
      </c>
      <c r="F128" s="12" t="s">
        <v>62</v>
      </c>
    </row>
    <row r="129" spans="1:7" ht="15" thickBot="1" x14ac:dyDescent="0.4">
      <c r="B129" s="9" t="s">
        <v>170</v>
      </c>
      <c r="C129" s="9" t="s">
        <v>34</v>
      </c>
      <c r="D129" s="13">
        <v>1</v>
      </c>
      <c r="E129" s="13">
        <v>3</v>
      </c>
      <c r="F129" s="9" t="s">
        <v>62</v>
      </c>
    </row>
    <row r="132" spans="1:7" ht="15" thickBot="1" x14ac:dyDescent="0.4">
      <c r="A132" t="s">
        <v>54</v>
      </c>
    </row>
    <row r="133" spans="1:7" ht="15" thickBot="1" x14ac:dyDescent="0.4">
      <c r="B133" s="10" t="s">
        <v>48</v>
      </c>
      <c r="C133" s="10" t="s">
        <v>49</v>
      </c>
      <c r="D133" s="10" t="s">
        <v>55</v>
      </c>
      <c r="E133" s="10" t="s">
        <v>56</v>
      </c>
      <c r="F133" s="10" t="s">
        <v>57</v>
      </c>
      <c r="G133" s="10" t="s">
        <v>58</v>
      </c>
    </row>
    <row r="134" spans="1:7" x14ac:dyDescent="0.35">
      <c r="B134" s="12" t="s">
        <v>61</v>
      </c>
      <c r="C134" s="12" t="s">
        <v>34</v>
      </c>
      <c r="D134" s="14">
        <v>1</v>
      </c>
      <c r="E134" s="12" t="s">
        <v>171</v>
      </c>
      <c r="F134" s="12" t="s">
        <v>172</v>
      </c>
      <c r="G134" s="12">
        <v>3</v>
      </c>
    </row>
    <row r="135" spans="1:7" x14ac:dyDescent="0.35">
      <c r="B135" s="12" t="s">
        <v>63</v>
      </c>
      <c r="C135" s="12" t="s">
        <v>34</v>
      </c>
      <c r="D135" s="14">
        <v>1</v>
      </c>
      <c r="E135" s="12" t="s">
        <v>173</v>
      </c>
      <c r="F135" s="12" t="s">
        <v>172</v>
      </c>
      <c r="G135" s="12">
        <v>3</v>
      </c>
    </row>
    <row r="136" spans="1:7" x14ac:dyDescent="0.35">
      <c r="B136" s="12" t="s">
        <v>64</v>
      </c>
      <c r="C136" s="12" t="s">
        <v>34</v>
      </c>
      <c r="D136" s="14">
        <v>2</v>
      </c>
      <c r="E136" s="12" t="s">
        <v>174</v>
      </c>
      <c r="F136" s="12" t="s">
        <v>172</v>
      </c>
      <c r="G136" s="12">
        <v>1</v>
      </c>
    </row>
    <row r="137" spans="1:7" x14ac:dyDescent="0.35">
      <c r="B137" s="12" t="s">
        <v>65</v>
      </c>
      <c r="C137" s="12" t="s">
        <v>34</v>
      </c>
      <c r="D137" s="14">
        <v>3</v>
      </c>
      <c r="E137" s="12" t="s">
        <v>175</v>
      </c>
      <c r="F137" s="12" t="s">
        <v>176</v>
      </c>
      <c r="G137" s="12">
        <v>0</v>
      </c>
    </row>
    <row r="138" spans="1:7" x14ac:dyDescent="0.35">
      <c r="B138" s="12" t="s">
        <v>66</v>
      </c>
      <c r="C138" s="12" t="s">
        <v>34</v>
      </c>
      <c r="D138" s="14">
        <v>4</v>
      </c>
      <c r="E138" s="12" t="s">
        <v>177</v>
      </c>
      <c r="F138" s="12" t="s">
        <v>172</v>
      </c>
      <c r="G138" s="12">
        <v>9.9999999999999645E-2</v>
      </c>
    </row>
    <row r="139" spans="1:7" x14ac:dyDescent="0.35">
      <c r="B139" s="12" t="s">
        <v>67</v>
      </c>
      <c r="C139" s="12" t="s">
        <v>34</v>
      </c>
      <c r="D139" s="14">
        <v>3</v>
      </c>
      <c r="E139" s="12" t="s">
        <v>178</v>
      </c>
      <c r="F139" s="12" t="s">
        <v>172</v>
      </c>
      <c r="G139" s="12">
        <v>1</v>
      </c>
    </row>
    <row r="140" spans="1:7" x14ac:dyDescent="0.35">
      <c r="B140" s="12" t="s">
        <v>68</v>
      </c>
      <c r="C140" s="12" t="s">
        <v>34</v>
      </c>
      <c r="D140" s="14">
        <v>2</v>
      </c>
      <c r="E140" s="12" t="s">
        <v>179</v>
      </c>
      <c r="F140" s="12" t="s">
        <v>172</v>
      </c>
      <c r="G140" s="12">
        <v>1</v>
      </c>
    </row>
    <row r="141" spans="1:7" x14ac:dyDescent="0.35">
      <c r="B141" s="12" t="s">
        <v>69</v>
      </c>
      <c r="C141" s="12" t="s">
        <v>34</v>
      </c>
      <c r="D141" s="14">
        <v>2</v>
      </c>
      <c r="E141" s="12" t="s">
        <v>180</v>
      </c>
      <c r="F141" s="12" t="s">
        <v>172</v>
      </c>
      <c r="G141" s="12">
        <v>2</v>
      </c>
    </row>
    <row r="142" spans="1:7" x14ac:dyDescent="0.35">
      <c r="B142" s="12" t="s">
        <v>70</v>
      </c>
      <c r="C142" s="12" t="s">
        <v>34</v>
      </c>
      <c r="D142" s="14">
        <v>1</v>
      </c>
      <c r="E142" s="12" t="s">
        <v>181</v>
      </c>
      <c r="F142" s="12" t="s">
        <v>172</v>
      </c>
      <c r="G142" s="12">
        <v>3</v>
      </c>
    </row>
    <row r="143" spans="1:7" x14ac:dyDescent="0.35">
      <c r="B143" s="12" t="s">
        <v>71</v>
      </c>
      <c r="C143" s="12" t="s">
        <v>34</v>
      </c>
      <c r="D143" s="14">
        <v>1</v>
      </c>
      <c r="E143" s="12" t="s">
        <v>182</v>
      </c>
      <c r="F143" s="12" t="s">
        <v>172</v>
      </c>
      <c r="G143" s="12">
        <v>3</v>
      </c>
    </row>
    <row r="144" spans="1:7" x14ac:dyDescent="0.35">
      <c r="B144" s="12" t="s">
        <v>72</v>
      </c>
      <c r="C144" s="12" t="s">
        <v>34</v>
      </c>
      <c r="D144" s="14">
        <v>1</v>
      </c>
      <c r="E144" s="12" t="s">
        <v>183</v>
      </c>
      <c r="F144" s="12" t="s">
        <v>176</v>
      </c>
      <c r="G144" s="12">
        <v>0</v>
      </c>
    </row>
    <row r="145" spans="2:7" x14ac:dyDescent="0.35">
      <c r="B145" s="12" t="s">
        <v>73</v>
      </c>
      <c r="C145" s="12" t="s">
        <v>34</v>
      </c>
      <c r="D145" s="14">
        <v>1</v>
      </c>
      <c r="E145" s="12" t="s">
        <v>184</v>
      </c>
      <c r="F145" s="12" t="s">
        <v>172</v>
      </c>
      <c r="G145" s="12">
        <v>3.0999999999999996</v>
      </c>
    </row>
    <row r="146" spans="2:7" x14ac:dyDescent="0.35">
      <c r="B146" s="12" t="s">
        <v>74</v>
      </c>
      <c r="C146" s="12" t="s">
        <v>34</v>
      </c>
      <c r="D146" s="14">
        <v>4</v>
      </c>
      <c r="E146" s="12" t="s">
        <v>185</v>
      </c>
      <c r="F146" s="12" t="s">
        <v>172</v>
      </c>
      <c r="G146" s="12">
        <v>9.9999999999999645E-2</v>
      </c>
    </row>
    <row r="147" spans="2:7" x14ac:dyDescent="0.35">
      <c r="B147" s="12" t="s">
        <v>75</v>
      </c>
      <c r="C147" s="12" t="s">
        <v>34</v>
      </c>
      <c r="D147" s="14">
        <v>3</v>
      </c>
      <c r="E147" s="12" t="s">
        <v>186</v>
      </c>
      <c r="F147" s="12" t="s">
        <v>176</v>
      </c>
      <c r="G147" s="12">
        <v>0</v>
      </c>
    </row>
    <row r="148" spans="2:7" x14ac:dyDescent="0.35">
      <c r="B148" s="12" t="s">
        <v>76</v>
      </c>
      <c r="C148" s="12" t="s">
        <v>34</v>
      </c>
      <c r="D148" s="14">
        <v>2</v>
      </c>
      <c r="E148" s="12" t="s">
        <v>187</v>
      </c>
      <c r="F148" s="12" t="s">
        <v>176</v>
      </c>
      <c r="G148" s="12">
        <v>0</v>
      </c>
    </row>
    <row r="149" spans="2:7" x14ac:dyDescent="0.35">
      <c r="B149" s="12" t="s">
        <v>77</v>
      </c>
      <c r="C149" s="12" t="s">
        <v>34</v>
      </c>
      <c r="D149" s="14">
        <v>1</v>
      </c>
      <c r="E149" s="12" t="s">
        <v>188</v>
      </c>
      <c r="F149" s="12" t="s">
        <v>172</v>
      </c>
      <c r="G149" s="12">
        <v>2.5</v>
      </c>
    </row>
    <row r="150" spans="2:7" x14ac:dyDescent="0.35">
      <c r="B150" s="12" t="s">
        <v>78</v>
      </c>
      <c r="C150" s="12" t="s">
        <v>34</v>
      </c>
      <c r="D150" s="14">
        <v>1</v>
      </c>
      <c r="E150" s="12" t="s">
        <v>189</v>
      </c>
      <c r="F150" s="12" t="s">
        <v>172</v>
      </c>
      <c r="G150" s="12">
        <v>3</v>
      </c>
    </row>
    <row r="151" spans="2:7" x14ac:dyDescent="0.35">
      <c r="B151" s="12" t="s">
        <v>79</v>
      </c>
      <c r="C151" s="12" t="s">
        <v>34</v>
      </c>
      <c r="D151" s="14">
        <v>1</v>
      </c>
      <c r="E151" s="12" t="s">
        <v>190</v>
      </c>
      <c r="F151" s="12" t="s">
        <v>172</v>
      </c>
      <c r="G151" s="12">
        <v>3</v>
      </c>
    </row>
    <row r="152" spans="2:7" x14ac:dyDescent="0.35">
      <c r="B152" s="12" t="s">
        <v>80</v>
      </c>
      <c r="C152" s="12" t="s">
        <v>34</v>
      </c>
      <c r="D152" s="14">
        <v>1</v>
      </c>
      <c r="E152" s="12" t="s">
        <v>191</v>
      </c>
      <c r="F152" s="12" t="s">
        <v>172</v>
      </c>
      <c r="G152" s="12">
        <v>3</v>
      </c>
    </row>
    <row r="153" spans="2:7" x14ac:dyDescent="0.35">
      <c r="B153" s="12" t="s">
        <v>81</v>
      </c>
      <c r="C153" s="12" t="s">
        <v>34</v>
      </c>
      <c r="D153" s="14">
        <v>2</v>
      </c>
      <c r="E153" s="12" t="s">
        <v>192</v>
      </c>
      <c r="F153" s="12" t="s">
        <v>172</v>
      </c>
      <c r="G153" s="12">
        <v>1</v>
      </c>
    </row>
    <row r="154" spans="2:7" x14ac:dyDescent="0.35">
      <c r="B154" s="12" t="s">
        <v>82</v>
      </c>
      <c r="C154" s="12" t="s">
        <v>34</v>
      </c>
      <c r="D154" s="14">
        <v>3</v>
      </c>
      <c r="E154" s="12" t="s">
        <v>193</v>
      </c>
      <c r="F154" s="12" t="s">
        <v>176</v>
      </c>
      <c r="G154" s="12">
        <v>0</v>
      </c>
    </row>
    <row r="155" spans="2:7" x14ac:dyDescent="0.35">
      <c r="B155" s="12" t="s">
        <v>83</v>
      </c>
      <c r="C155" s="12" t="s">
        <v>34</v>
      </c>
      <c r="D155" s="14">
        <v>2</v>
      </c>
      <c r="E155" s="12" t="s">
        <v>194</v>
      </c>
      <c r="F155" s="12" t="s">
        <v>172</v>
      </c>
      <c r="G155" s="12">
        <v>2</v>
      </c>
    </row>
    <row r="156" spans="2:7" x14ac:dyDescent="0.35">
      <c r="B156" s="12" t="s">
        <v>84</v>
      </c>
      <c r="C156" s="12" t="s">
        <v>34</v>
      </c>
      <c r="D156" s="14">
        <v>1</v>
      </c>
      <c r="E156" s="12" t="s">
        <v>195</v>
      </c>
      <c r="F156" s="12" t="s">
        <v>172</v>
      </c>
      <c r="G156" s="12">
        <v>3</v>
      </c>
    </row>
    <row r="157" spans="2:7" x14ac:dyDescent="0.35">
      <c r="B157" s="12" t="s">
        <v>85</v>
      </c>
      <c r="C157" s="12" t="s">
        <v>34</v>
      </c>
      <c r="D157" s="14">
        <v>1</v>
      </c>
      <c r="E157" s="12" t="s">
        <v>196</v>
      </c>
      <c r="F157" s="12" t="s">
        <v>172</v>
      </c>
      <c r="G157" s="12">
        <v>2</v>
      </c>
    </row>
    <row r="158" spans="2:7" x14ac:dyDescent="0.35">
      <c r="B158" s="12" t="s">
        <v>86</v>
      </c>
      <c r="C158" s="12" t="s">
        <v>34</v>
      </c>
      <c r="D158" s="14">
        <v>4</v>
      </c>
      <c r="E158" s="12" t="s">
        <v>197</v>
      </c>
      <c r="F158" s="12" t="s">
        <v>172</v>
      </c>
      <c r="G158" s="12">
        <v>9.9999999999999645E-2</v>
      </c>
    </row>
    <row r="159" spans="2:7" x14ac:dyDescent="0.35">
      <c r="B159" s="12" t="s">
        <v>87</v>
      </c>
      <c r="C159" s="12" t="s">
        <v>34</v>
      </c>
      <c r="D159" s="14">
        <v>1</v>
      </c>
      <c r="E159" s="12" t="s">
        <v>198</v>
      </c>
      <c r="F159" s="12" t="s">
        <v>172</v>
      </c>
      <c r="G159" s="12">
        <v>2</v>
      </c>
    </row>
    <row r="160" spans="2:7" x14ac:dyDescent="0.35">
      <c r="B160" s="12" t="s">
        <v>88</v>
      </c>
      <c r="C160" s="12" t="s">
        <v>34</v>
      </c>
      <c r="D160" s="14">
        <v>3</v>
      </c>
      <c r="E160" s="12" t="s">
        <v>199</v>
      </c>
      <c r="F160" s="12" t="s">
        <v>176</v>
      </c>
      <c r="G160" s="12">
        <v>0</v>
      </c>
    </row>
    <row r="161" spans="2:7" x14ac:dyDescent="0.35">
      <c r="B161" s="12" t="s">
        <v>89</v>
      </c>
      <c r="C161" s="12" t="s">
        <v>34</v>
      </c>
      <c r="D161" s="14">
        <v>1</v>
      </c>
      <c r="E161" s="12" t="s">
        <v>200</v>
      </c>
      <c r="F161" s="12" t="s">
        <v>172</v>
      </c>
      <c r="G161" s="12">
        <v>3.0999999999999996</v>
      </c>
    </row>
    <row r="162" spans="2:7" x14ac:dyDescent="0.35">
      <c r="B162" s="12" t="s">
        <v>90</v>
      </c>
      <c r="C162" s="12" t="s">
        <v>34</v>
      </c>
      <c r="D162" s="14">
        <v>4</v>
      </c>
      <c r="E162" s="12" t="s">
        <v>201</v>
      </c>
      <c r="F162" s="12" t="s">
        <v>176</v>
      </c>
      <c r="G162" s="12">
        <v>0</v>
      </c>
    </row>
    <row r="163" spans="2:7" x14ac:dyDescent="0.35">
      <c r="B163" s="12" t="s">
        <v>91</v>
      </c>
      <c r="C163" s="12" t="s">
        <v>34</v>
      </c>
      <c r="D163" s="14">
        <v>2</v>
      </c>
      <c r="E163" s="12" t="s">
        <v>202</v>
      </c>
      <c r="F163" s="12" t="s">
        <v>172</v>
      </c>
      <c r="G163" s="12">
        <v>2</v>
      </c>
    </row>
    <row r="164" spans="2:7" x14ac:dyDescent="0.35">
      <c r="B164" s="12" t="s">
        <v>92</v>
      </c>
      <c r="C164" s="12" t="s">
        <v>34</v>
      </c>
      <c r="D164" s="14">
        <v>2</v>
      </c>
      <c r="E164" s="12" t="s">
        <v>203</v>
      </c>
      <c r="F164" s="12" t="s">
        <v>172</v>
      </c>
      <c r="G164" s="12">
        <v>2</v>
      </c>
    </row>
    <row r="165" spans="2:7" x14ac:dyDescent="0.35">
      <c r="B165" s="12" t="s">
        <v>93</v>
      </c>
      <c r="C165" s="12" t="s">
        <v>34</v>
      </c>
      <c r="D165" s="14">
        <v>1</v>
      </c>
      <c r="E165" s="12" t="s">
        <v>204</v>
      </c>
      <c r="F165" s="12" t="s">
        <v>172</v>
      </c>
      <c r="G165" s="12">
        <v>3.0999999999999996</v>
      </c>
    </row>
    <row r="166" spans="2:7" x14ac:dyDescent="0.35">
      <c r="B166" s="12" t="s">
        <v>94</v>
      </c>
      <c r="C166" s="12" t="s">
        <v>34</v>
      </c>
      <c r="D166" s="14">
        <v>1</v>
      </c>
      <c r="E166" s="12" t="s">
        <v>205</v>
      </c>
      <c r="F166" s="12" t="s">
        <v>172</v>
      </c>
      <c r="G166" s="12">
        <v>3.0999999999999996</v>
      </c>
    </row>
    <row r="167" spans="2:7" x14ac:dyDescent="0.35">
      <c r="B167" s="12" t="s">
        <v>95</v>
      </c>
      <c r="C167" s="12" t="s">
        <v>34</v>
      </c>
      <c r="D167" s="14">
        <v>2</v>
      </c>
      <c r="E167" s="12" t="s">
        <v>206</v>
      </c>
      <c r="F167" s="12" t="s">
        <v>172</v>
      </c>
      <c r="G167" s="12">
        <v>1</v>
      </c>
    </row>
    <row r="168" spans="2:7" x14ac:dyDescent="0.35">
      <c r="B168" s="12" t="s">
        <v>96</v>
      </c>
      <c r="C168" s="12" t="s">
        <v>34</v>
      </c>
      <c r="D168" s="14">
        <v>2</v>
      </c>
      <c r="E168" s="12" t="s">
        <v>207</v>
      </c>
      <c r="F168" s="12" t="s">
        <v>172</v>
      </c>
      <c r="G168" s="12">
        <v>1</v>
      </c>
    </row>
    <row r="169" spans="2:7" x14ac:dyDescent="0.35">
      <c r="B169" s="12" t="s">
        <v>97</v>
      </c>
      <c r="C169" s="12" t="s">
        <v>34</v>
      </c>
      <c r="D169" s="14">
        <v>2</v>
      </c>
      <c r="E169" s="12" t="s">
        <v>208</v>
      </c>
      <c r="F169" s="12" t="s">
        <v>172</v>
      </c>
      <c r="G169" s="12">
        <v>1</v>
      </c>
    </row>
    <row r="170" spans="2:7" x14ac:dyDescent="0.35">
      <c r="B170" s="12" t="s">
        <v>98</v>
      </c>
      <c r="C170" s="12" t="s">
        <v>34</v>
      </c>
      <c r="D170" s="14">
        <v>1</v>
      </c>
      <c r="E170" s="12" t="s">
        <v>209</v>
      </c>
      <c r="F170" s="12" t="s">
        <v>172</v>
      </c>
      <c r="G170" s="12">
        <v>1</v>
      </c>
    </row>
    <row r="171" spans="2:7" x14ac:dyDescent="0.35">
      <c r="B171" s="12" t="s">
        <v>99</v>
      </c>
      <c r="C171" s="12" t="s">
        <v>34</v>
      </c>
      <c r="D171" s="14">
        <v>2</v>
      </c>
      <c r="E171" s="12" t="s">
        <v>210</v>
      </c>
      <c r="F171" s="12" t="s">
        <v>172</v>
      </c>
      <c r="G171" s="12">
        <v>2</v>
      </c>
    </row>
    <row r="172" spans="2:7" x14ac:dyDescent="0.35">
      <c r="B172" s="12" t="s">
        <v>100</v>
      </c>
      <c r="C172" s="12" t="s">
        <v>34</v>
      </c>
      <c r="D172" s="14">
        <v>1</v>
      </c>
      <c r="E172" s="12" t="s">
        <v>211</v>
      </c>
      <c r="F172" s="12" t="s">
        <v>172</v>
      </c>
      <c r="G172" s="12">
        <v>3</v>
      </c>
    </row>
    <row r="173" spans="2:7" x14ac:dyDescent="0.35">
      <c r="B173" s="12" t="s">
        <v>101</v>
      </c>
      <c r="C173" s="12" t="s">
        <v>34</v>
      </c>
      <c r="D173" s="14">
        <v>1</v>
      </c>
      <c r="E173" s="12" t="s">
        <v>212</v>
      </c>
      <c r="F173" s="12" t="s">
        <v>172</v>
      </c>
      <c r="G173" s="12">
        <v>3</v>
      </c>
    </row>
    <row r="174" spans="2:7" x14ac:dyDescent="0.35">
      <c r="B174" s="12" t="s">
        <v>102</v>
      </c>
      <c r="C174" s="12" t="s">
        <v>34</v>
      </c>
      <c r="D174" s="14">
        <v>2</v>
      </c>
      <c r="E174" s="12" t="s">
        <v>213</v>
      </c>
      <c r="F174" s="12" t="s">
        <v>172</v>
      </c>
      <c r="G174" s="12">
        <v>1</v>
      </c>
    </row>
    <row r="175" spans="2:7" x14ac:dyDescent="0.35">
      <c r="B175" s="12" t="s">
        <v>103</v>
      </c>
      <c r="C175" s="12" t="s">
        <v>34</v>
      </c>
      <c r="D175" s="14">
        <v>3</v>
      </c>
      <c r="E175" s="12" t="s">
        <v>214</v>
      </c>
      <c r="F175" s="12" t="s">
        <v>172</v>
      </c>
      <c r="G175" s="12">
        <v>1</v>
      </c>
    </row>
    <row r="176" spans="2:7" x14ac:dyDescent="0.35">
      <c r="B176" s="12" t="s">
        <v>104</v>
      </c>
      <c r="C176" s="12" t="s">
        <v>34</v>
      </c>
      <c r="D176" s="14">
        <v>1</v>
      </c>
      <c r="E176" s="12" t="s">
        <v>215</v>
      </c>
      <c r="F176" s="12" t="s">
        <v>172</v>
      </c>
      <c r="G176" s="12">
        <v>2</v>
      </c>
    </row>
    <row r="177" spans="2:7" x14ac:dyDescent="0.35">
      <c r="B177" s="12" t="s">
        <v>105</v>
      </c>
      <c r="C177" s="12" t="s">
        <v>34</v>
      </c>
      <c r="D177" s="14">
        <v>3</v>
      </c>
      <c r="E177" s="12" t="s">
        <v>216</v>
      </c>
      <c r="F177" s="12" t="s">
        <v>176</v>
      </c>
      <c r="G177" s="12">
        <v>0</v>
      </c>
    </row>
    <row r="178" spans="2:7" x14ac:dyDescent="0.35">
      <c r="B178" s="12" t="s">
        <v>106</v>
      </c>
      <c r="C178" s="12" t="s">
        <v>34</v>
      </c>
      <c r="D178" s="14">
        <v>1</v>
      </c>
      <c r="E178" s="12" t="s">
        <v>217</v>
      </c>
      <c r="F178" s="12" t="s">
        <v>172</v>
      </c>
      <c r="G178" s="12">
        <v>3.0999999999999996</v>
      </c>
    </row>
    <row r="179" spans="2:7" x14ac:dyDescent="0.35">
      <c r="B179" s="12" t="s">
        <v>107</v>
      </c>
      <c r="C179" s="12" t="s">
        <v>34</v>
      </c>
      <c r="D179" s="14">
        <v>1</v>
      </c>
      <c r="E179" s="12" t="s">
        <v>218</v>
      </c>
      <c r="F179" s="12" t="s">
        <v>172</v>
      </c>
      <c r="G179" s="12">
        <v>3</v>
      </c>
    </row>
    <row r="180" spans="2:7" x14ac:dyDescent="0.35">
      <c r="B180" s="12" t="s">
        <v>108</v>
      </c>
      <c r="C180" s="12" t="s">
        <v>34</v>
      </c>
      <c r="D180" s="14">
        <v>3</v>
      </c>
      <c r="E180" s="12" t="s">
        <v>219</v>
      </c>
      <c r="F180" s="12" t="s">
        <v>176</v>
      </c>
      <c r="G180" s="12">
        <v>0</v>
      </c>
    </row>
    <row r="181" spans="2:7" x14ac:dyDescent="0.35">
      <c r="B181" s="12" t="s">
        <v>109</v>
      </c>
      <c r="C181" s="12" t="s">
        <v>34</v>
      </c>
      <c r="D181" s="14">
        <v>1</v>
      </c>
      <c r="E181" s="12" t="s">
        <v>220</v>
      </c>
      <c r="F181" s="12" t="s">
        <v>172</v>
      </c>
      <c r="G181" s="12">
        <v>3</v>
      </c>
    </row>
    <row r="182" spans="2:7" x14ac:dyDescent="0.35">
      <c r="B182" s="12" t="s">
        <v>110</v>
      </c>
      <c r="C182" s="12" t="s">
        <v>34</v>
      </c>
      <c r="D182" s="14">
        <v>2</v>
      </c>
      <c r="E182" s="12" t="s">
        <v>221</v>
      </c>
      <c r="F182" s="12" t="s">
        <v>172</v>
      </c>
      <c r="G182" s="12">
        <v>2</v>
      </c>
    </row>
    <row r="183" spans="2:7" x14ac:dyDescent="0.35">
      <c r="B183" s="12" t="s">
        <v>111</v>
      </c>
      <c r="C183" s="12" t="s">
        <v>34</v>
      </c>
      <c r="D183" s="14">
        <v>1</v>
      </c>
      <c r="E183" s="12" t="s">
        <v>222</v>
      </c>
      <c r="F183" s="12" t="s">
        <v>172</v>
      </c>
      <c r="G183" s="12">
        <v>3</v>
      </c>
    </row>
    <row r="184" spans="2:7" x14ac:dyDescent="0.35">
      <c r="B184" s="12" t="s">
        <v>112</v>
      </c>
      <c r="C184" s="12" t="s">
        <v>34</v>
      </c>
      <c r="D184" s="14">
        <v>2</v>
      </c>
      <c r="E184" s="12" t="s">
        <v>223</v>
      </c>
      <c r="F184" s="12" t="s">
        <v>172</v>
      </c>
      <c r="G184" s="12">
        <v>2</v>
      </c>
    </row>
    <row r="185" spans="2:7" x14ac:dyDescent="0.35">
      <c r="B185" s="12" t="s">
        <v>113</v>
      </c>
      <c r="C185" s="12" t="s">
        <v>34</v>
      </c>
      <c r="D185" s="14">
        <v>3</v>
      </c>
      <c r="E185" s="12" t="s">
        <v>224</v>
      </c>
      <c r="F185" s="12" t="s">
        <v>176</v>
      </c>
      <c r="G185" s="12">
        <v>0</v>
      </c>
    </row>
    <row r="186" spans="2:7" x14ac:dyDescent="0.35">
      <c r="B186" s="12" t="s">
        <v>114</v>
      </c>
      <c r="C186" s="12" t="s">
        <v>34</v>
      </c>
      <c r="D186" s="14">
        <v>3</v>
      </c>
      <c r="E186" s="12" t="s">
        <v>225</v>
      </c>
      <c r="F186" s="12" t="s">
        <v>176</v>
      </c>
      <c r="G186" s="12">
        <v>0</v>
      </c>
    </row>
    <row r="187" spans="2:7" x14ac:dyDescent="0.35">
      <c r="B187" s="12" t="s">
        <v>115</v>
      </c>
      <c r="C187" s="12" t="s">
        <v>34</v>
      </c>
      <c r="D187" s="14">
        <v>2</v>
      </c>
      <c r="E187" s="12" t="s">
        <v>226</v>
      </c>
      <c r="F187" s="12" t="s">
        <v>172</v>
      </c>
      <c r="G187" s="12">
        <v>1</v>
      </c>
    </row>
    <row r="188" spans="2:7" x14ac:dyDescent="0.35">
      <c r="B188" s="12" t="s">
        <v>116</v>
      </c>
      <c r="C188" s="12" t="s">
        <v>34</v>
      </c>
      <c r="D188" s="14">
        <v>1</v>
      </c>
      <c r="E188" s="12" t="s">
        <v>227</v>
      </c>
      <c r="F188" s="12" t="s">
        <v>172</v>
      </c>
      <c r="G188" s="12">
        <v>3</v>
      </c>
    </row>
    <row r="189" spans="2:7" x14ac:dyDescent="0.35">
      <c r="B189" s="12" t="s">
        <v>117</v>
      </c>
      <c r="C189" s="12" t="s">
        <v>34</v>
      </c>
      <c r="D189" s="14">
        <v>2</v>
      </c>
      <c r="E189" s="12" t="s">
        <v>228</v>
      </c>
      <c r="F189" s="12" t="s">
        <v>172</v>
      </c>
      <c r="G189" s="12">
        <v>1.5</v>
      </c>
    </row>
    <row r="190" spans="2:7" x14ac:dyDescent="0.35">
      <c r="B190" s="12" t="s">
        <v>118</v>
      </c>
      <c r="C190" s="12" t="s">
        <v>34</v>
      </c>
      <c r="D190" s="14">
        <v>3</v>
      </c>
      <c r="E190" s="12" t="s">
        <v>229</v>
      </c>
      <c r="F190" s="12" t="s">
        <v>176</v>
      </c>
      <c r="G190" s="12">
        <v>0</v>
      </c>
    </row>
    <row r="191" spans="2:7" x14ac:dyDescent="0.35">
      <c r="B191" s="12" t="s">
        <v>119</v>
      </c>
      <c r="C191" s="12" t="s">
        <v>34</v>
      </c>
      <c r="D191" s="14">
        <v>1</v>
      </c>
      <c r="E191" s="12" t="s">
        <v>230</v>
      </c>
      <c r="F191" s="12" t="s">
        <v>172</v>
      </c>
      <c r="G191" s="12">
        <v>3</v>
      </c>
    </row>
    <row r="192" spans="2:7" x14ac:dyDescent="0.35">
      <c r="B192" s="12" t="s">
        <v>120</v>
      </c>
      <c r="C192" s="12" t="s">
        <v>34</v>
      </c>
      <c r="D192" s="14">
        <v>1</v>
      </c>
      <c r="E192" s="12" t="s">
        <v>231</v>
      </c>
      <c r="F192" s="12" t="s">
        <v>172</v>
      </c>
      <c r="G192" s="12">
        <v>3</v>
      </c>
    </row>
    <row r="193" spans="2:7" x14ac:dyDescent="0.35">
      <c r="B193" s="12" t="s">
        <v>121</v>
      </c>
      <c r="C193" s="12" t="s">
        <v>34</v>
      </c>
      <c r="D193" s="14">
        <v>1</v>
      </c>
      <c r="E193" s="12" t="s">
        <v>232</v>
      </c>
      <c r="F193" s="12" t="s">
        <v>172</v>
      </c>
      <c r="G193" s="12">
        <v>2</v>
      </c>
    </row>
    <row r="194" spans="2:7" x14ac:dyDescent="0.35">
      <c r="B194" s="12" t="s">
        <v>122</v>
      </c>
      <c r="C194" s="12" t="s">
        <v>34</v>
      </c>
      <c r="D194" s="14">
        <v>1</v>
      </c>
      <c r="E194" s="12" t="s">
        <v>233</v>
      </c>
      <c r="F194" s="12" t="s">
        <v>172</v>
      </c>
      <c r="G194" s="12">
        <v>3</v>
      </c>
    </row>
    <row r="195" spans="2:7" x14ac:dyDescent="0.35">
      <c r="B195" s="12" t="s">
        <v>123</v>
      </c>
      <c r="C195" s="12" t="s">
        <v>34</v>
      </c>
      <c r="D195" s="14">
        <v>2</v>
      </c>
      <c r="E195" s="12" t="s">
        <v>234</v>
      </c>
      <c r="F195" s="12" t="s">
        <v>172</v>
      </c>
      <c r="G195" s="12">
        <v>2</v>
      </c>
    </row>
    <row r="196" spans="2:7" x14ac:dyDescent="0.35">
      <c r="B196" s="12" t="s">
        <v>124</v>
      </c>
      <c r="C196" s="12" t="s">
        <v>34</v>
      </c>
      <c r="D196" s="14">
        <v>1</v>
      </c>
      <c r="E196" s="12" t="s">
        <v>235</v>
      </c>
      <c r="F196" s="12" t="s">
        <v>172</v>
      </c>
      <c r="G196" s="12">
        <v>2</v>
      </c>
    </row>
    <row r="197" spans="2:7" x14ac:dyDescent="0.35">
      <c r="B197" s="12" t="s">
        <v>125</v>
      </c>
      <c r="C197" s="12" t="s">
        <v>34</v>
      </c>
      <c r="D197" s="14">
        <v>4</v>
      </c>
      <c r="E197" s="12" t="s">
        <v>236</v>
      </c>
      <c r="F197" s="12" t="s">
        <v>176</v>
      </c>
      <c r="G197" s="12">
        <v>0</v>
      </c>
    </row>
    <row r="198" spans="2:7" x14ac:dyDescent="0.35">
      <c r="B198" s="12" t="s">
        <v>126</v>
      </c>
      <c r="C198" s="12" t="s">
        <v>34</v>
      </c>
      <c r="D198" s="14">
        <v>1</v>
      </c>
      <c r="E198" s="12" t="s">
        <v>237</v>
      </c>
      <c r="F198" s="12" t="s">
        <v>172</v>
      </c>
      <c r="G198" s="12">
        <v>2</v>
      </c>
    </row>
    <row r="199" spans="2:7" x14ac:dyDescent="0.35">
      <c r="B199" s="12" t="s">
        <v>127</v>
      </c>
      <c r="C199" s="12" t="s">
        <v>34</v>
      </c>
      <c r="D199" s="14">
        <v>1</v>
      </c>
      <c r="E199" s="12" t="s">
        <v>238</v>
      </c>
      <c r="F199" s="12" t="s">
        <v>172</v>
      </c>
      <c r="G199" s="12">
        <v>1</v>
      </c>
    </row>
    <row r="200" spans="2:7" x14ac:dyDescent="0.35">
      <c r="B200" s="12" t="s">
        <v>128</v>
      </c>
      <c r="C200" s="12" t="s">
        <v>34</v>
      </c>
      <c r="D200" s="14">
        <v>2</v>
      </c>
      <c r="E200" s="12" t="s">
        <v>239</v>
      </c>
      <c r="F200" s="12" t="s">
        <v>172</v>
      </c>
      <c r="G200" s="12">
        <v>2</v>
      </c>
    </row>
    <row r="201" spans="2:7" x14ac:dyDescent="0.35">
      <c r="B201" s="12" t="s">
        <v>129</v>
      </c>
      <c r="C201" s="12" t="s">
        <v>34</v>
      </c>
      <c r="D201" s="14">
        <v>1</v>
      </c>
      <c r="E201" s="12" t="s">
        <v>240</v>
      </c>
      <c r="F201" s="12" t="s">
        <v>172</v>
      </c>
      <c r="G201" s="12">
        <v>3</v>
      </c>
    </row>
    <row r="202" spans="2:7" x14ac:dyDescent="0.35">
      <c r="B202" s="12" t="s">
        <v>130</v>
      </c>
      <c r="C202" s="12" t="s">
        <v>34</v>
      </c>
      <c r="D202" s="14">
        <v>3</v>
      </c>
      <c r="E202" s="12" t="s">
        <v>241</v>
      </c>
      <c r="F202" s="12" t="s">
        <v>172</v>
      </c>
      <c r="G202" s="12">
        <v>1</v>
      </c>
    </row>
    <row r="203" spans="2:7" x14ac:dyDescent="0.35">
      <c r="B203" s="12" t="s">
        <v>131</v>
      </c>
      <c r="C203" s="12" t="s">
        <v>34</v>
      </c>
      <c r="D203" s="14">
        <v>2</v>
      </c>
      <c r="E203" s="12" t="s">
        <v>242</v>
      </c>
      <c r="F203" s="12" t="s">
        <v>172</v>
      </c>
      <c r="G203" s="12">
        <v>2</v>
      </c>
    </row>
    <row r="204" spans="2:7" x14ac:dyDescent="0.35">
      <c r="B204" s="12" t="s">
        <v>132</v>
      </c>
      <c r="C204" s="12" t="s">
        <v>34</v>
      </c>
      <c r="D204" s="14">
        <v>1</v>
      </c>
      <c r="E204" s="12" t="s">
        <v>243</v>
      </c>
      <c r="F204" s="12" t="s">
        <v>172</v>
      </c>
      <c r="G204" s="12">
        <v>3</v>
      </c>
    </row>
    <row r="205" spans="2:7" x14ac:dyDescent="0.35">
      <c r="B205" s="12" t="s">
        <v>133</v>
      </c>
      <c r="C205" s="12" t="s">
        <v>34</v>
      </c>
      <c r="D205" s="14">
        <v>4</v>
      </c>
      <c r="E205" s="12" t="s">
        <v>244</v>
      </c>
      <c r="F205" s="12" t="s">
        <v>172</v>
      </c>
      <c r="G205" s="12">
        <v>9.9999999999999645E-2</v>
      </c>
    </row>
    <row r="206" spans="2:7" x14ac:dyDescent="0.35">
      <c r="B206" s="12" t="s">
        <v>134</v>
      </c>
      <c r="C206" s="12" t="s">
        <v>34</v>
      </c>
      <c r="D206" s="14">
        <v>3</v>
      </c>
      <c r="E206" s="12" t="s">
        <v>245</v>
      </c>
      <c r="F206" s="12" t="s">
        <v>176</v>
      </c>
      <c r="G206" s="12">
        <v>0</v>
      </c>
    </row>
    <row r="207" spans="2:7" x14ac:dyDescent="0.35">
      <c r="B207" s="12" t="s">
        <v>135</v>
      </c>
      <c r="C207" s="12" t="s">
        <v>34</v>
      </c>
      <c r="D207" s="14">
        <v>3</v>
      </c>
      <c r="E207" s="12" t="s">
        <v>246</v>
      </c>
      <c r="F207" s="12" t="s">
        <v>176</v>
      </c>
      <c r="G207" s="12">
        <v>0</v>
      </c>
    </row>
    <row r="208" spans="2:7" x14ac:dyDescent="0.35">
      <c r="B208" s="12" t="s">
        <v>136</v>
      </c>
      <c r="C208" s="12" t="s">
        <v>34</v>
      </c>
      <c r="D208" s="14">
        <v>2</v>
      </c>
      <c r="E208" s="12" t="s">
        <v>247</v>
      </c>
      <c r="F208" s="12" t="s">
        <v>172</v>
      </c>
      <c r="G208" s="12">
        <v>2</v>
      </c>
    </row>
    <row r="209" spans="2:7" x14ac:dyDescent="0.35">
      <c r="B209" s="12" t="s">
        <v>137</v>
      </c>
      <c r="C209" s="12" t="s">
        <v>34</v>
      </c>
      <c r="D209" s="14">
        <v>1</v>
      </c>
      <c r="E209" s="12" t="s">
        <v>248</v>
      </c>
      <c r="F209" s="12" t="s">
        <v>172</v>
      </c>
      <c r="G209" s="12">
        <v>3.0999999999999996</v>
      </c>
    </row>
    <row r="210" spans="2:7" x14ac:dyDescent="0.35">
      <c r="B210" s="12" t="s">
        <v>138</v>
      </c>
      <c r="C210" s="12" t="s">
        <v>34</v>
      </c>
      <c r="D210" s="14">
        <v>3</v>
      </c>
      <c r="E210" s="12" t="s">
        <v>249</v>
      </c>
      <c r="F210" s="12" t="s">
        <v>176</v>
      </c>
      <c r="G210" s="12">
        <v>0</v>
      </c>
    </row>
    <row r="211" spans="2:7" x14ac:dyDescent="0.35">
      <c r="B211" s="12" t="s">
        <v>139</v>
      </c>
      <c r="C211" s="12" t="s">
        <v>34</v>
      </c>
      <c r="D211" s="14">
        <v>1</v>
      </c>
      <c r="E211" s="12" t="s">
        <v>250</v>
      </c>
      <c r="F211" s="12" t="s">
        <v>172</v>
      </c>
      <c r="G211" s="12">
        <v>3</v>
      </c>
    </row>
    <row r="212" spans="2:7" x14ac:dyDescent="0.35">
      <c r="B212" s="12" t="s">
        <v>140</v>
      </c>
      <c r="C212" s="12" t="s">
        <v>34</v>
      </c>
      <c r="D212" s="14">
        <v>3</v>
      </c>
      <c r="E212" s="12" t="s">
        <v>251</v>
      </c>
      <c r="F212" s="12" t="s">
        <v>172</v>
      </c>
      <c r="G212" s="12">
        <v>0.5</v>
      </c>
    </row>
    <row r="213" spans="2:7" x14ac:dyDescent="0.35">
      <c r="B213" s="12" t="s">
        <v>141</v>
      </c>
      <c r="C213" s="12" t="s">
        <v>34</v>
      </c>
      <c r="D213" s="14">
        <v>1</v>
      </c>
      <c r="E213" s="12" t="s">
        <v>252</v>
      </c>
      <c r="F213" s="12" t="s">
        <v>172</v>
      </c>
      <c r="G213" s="12">
        <v>3</v>
      </c>
    </row>
    <row r="214" spans="2:7" x14ac:dyDescent="0.35">
      <c r="B214" s="12" t="s">
        <v>142</v>
      </c>
      <c r="C214" s="12" t="s">
        <v>34</v>
      </c>
      <c r="D214" s="14">
        <v>1</v>
      </c>
      <c r="E214" s="12" t="s">
        <v>253</v>
      </c>
      <c r="F214" s="12" t="s">
        <v>172</v>
      </c>
      <c r="G214" s="12">
        <v>3</v>
      </c>
    </row>
    <row r="215" spans="2:7" x14ac:dyDescent="0.35">
      <c r="B215" s="12" t="s">
        <v>143</v>
      </c>
      <c r="C215" s="12" t="s">
        <v>34</v>
      </c>
      <c r="D215" s="14">
        <v>3</v>
      </c>
      <c r="E215" s="12" t="s">
        <v>254</v>
      </c>
      <c r="F215" s="12" t="s">
        <v>176</v>
      </c>
      <c r="G215" s="12">
        <v>0</v>
      </c>
    </row>
    <row r="216" spans="2:7" x14ac:dyDescent="0.35">
      <c r="B216" s="12" t="s">
        <v>144</v>
      </c>
      <c r="C216" s="12" t="s">
        <v>34</v>
      </c>
      <c r="D216" s="14">
        <v>2</v>
      </c>
      <c r="E216" s="12" t="s">
        <v>255</v>
      </c>
      <c r="F216" s="12" t="s">
        <v>172</v>
      </c>
      <c r="G216" s="12">
        <v>1</v>
      </c>
    </row>
    <row r="217" spans="2:7" x14ac:dyDescent="0.35">
      <c r="B217" s="12" t="s">
        <v>145</v>
      </c>
      <c r="C217" s="12" t="s">
        <v>34</v>
      </c>
      <c r="D217" s="14">
        <v>3</v>
      </c>
      <c r="E217" s="12" t="s">
        <v>256</v>
      </c>
      <c r="F217" s="12" t="s">
        <v>172</v>
      </c>
      <c r="G217" s="12">
        <v>1</v>
      </c>
    </row>
    <row r="218" spans="2:7" x14ac:dyDescent="0.35">
      <c r="B218" s="12" t="s">
        <v>146</v>
      </c>
      <c r="C218" s="12" t="s">
        <v>34</v>
      </c>
      <c r="D218" s="14">
        <v>1</v>
      </c>
      <c r="E218" s="12" t="s">
        <v>257</v>
      </c>
      <c r="F218" s="12" t="s">
        <v>172</v>
      </c>
      <c r="G218" s="12">
        <v>3</v>
      </c>
    </row>
    <row r="219" spans="2:7" x14ac:dyDescent="0.35">
      <c r="B219" s="12" t="s">
        <v>147</v>
      </c>
      <c r="C219" s="12" t="s">
        <v>34</v>
      </c>
      <c r="D219" s="14">
        <v>2</v>
      </c>
      <c r="E219" s="12" t="s">
        <v>258</v>
      </c>
      <c r="F219" s="12" t="s">
        <v>172</v>
      </c>
      <c r="G219" s="12">
        <v>1</v>
      </c>
    </row>
    <row r="220" spans="2:7" x14ac:dyDescent="0.35">
      <c r="B220" s="12" t="s">
        <v>148</v>
      </c>
      <c r="C220" s="12" t="s">
        <v>34</v>
      </c>
      <c r="D220" s="14">
        <v>1</v>
      </c>
      <c r="E220" s="12" t="s">
        <v>259</v>
      </c>
      <c r="F220" s="12" t="s">
        <v>172</v>
      </c>
      <c r="G220" s="12">
        <v>3</v>
      </c>
    </row>
    <row r="221" spans="2:7" x14ac:dyDescent="0.35">
      <c r="B221" s="12" t="s">
        <v>149</v>
      </c>
      <c r="C221" s="12" t="s">
        <v>34</v>
      </c>
      <c r="D221" s="14">
        <v>2</v>
      </c>
      <c r="E221" s="12" t="s">
        <v>260</v>
      </c>
      <c r="F221" s="12" t="s">
        <v>172</v>
      </c>
      <c r="G221" s="12">
        <v>2</v>
      </c>
    </row>
    <row r="222" spans="2:7" x14ac:dyDescent="0.35">
      <c r="B222" s="12" t="s">
        <v>150</v>
      </c>
      <c r="C222" s="12" t="s">
        <v>34</v>
      </c>
      <c r="D222" s="14">
        <v>1</v>
      </c>
      <c r="E222" s="12" t="s">
        <v>261</v>
      </c>
      <c r="F222" s="12" t="s">
        <v>172</v>
      </c>
      <c r="G222" s="12">
        <v>3</v>
      </c>
    </row>
    <row r="223" spans="2:7" x14ac:dyDescent="0.35">
      <c r="B223" s="12" t="s">
        <v>151</v>
      </c>
      <c r="C223" s="12" t="s">
        <v>34</v>
      </c>
      <c r="D223" s="14">
        <v>2</v>
      </c>
      <c r="E223" s="12" t="s">
        <v>262</v>
      </c>
      <c r="F223" s="12" t="s">
        <v>172</v>
      </c>
      <c r="G223" s="12">
        <v>2</v>
      </c>
    </row>
    <row r="224" spans="2:7" x14ac:dyDescent="0.35">
      <c r="B224" s="12" t="s">
        <v>152</v>
      </c>
      <c r="C224" s="12" t="s">
        <v>34</v>
      </c>
      <c r="D224" s="14">
        <v>2</v>
      </c>
      <c r="E224" s="12" t="s">
        <v>263</v>
      </c>
      <c r="F224" s="12" t="s">
        <v>172</v>
      </c>
      <c r="G224" s="12">
        <v>2</v>
      </c>
    </row>
    <row r="225" spans="2:7" x14ac:dyDescent="0.35">
      <c r="B225" s="12" t="s">
        <v>153</v>
      </c>
      <c r="C225" s="12" t="s">
        <v>34</v>
      </c>
      <c r="D225" s="14">
        <v>2</v>
      </c>
      <c r="E225" s="12" t="s">
        <v>264</v>
      </c>
      <c r="F225" s="12" t="s">
        <v>172</v>
      </c>
      <c r="G225" s="12">
        <v>2</v>
      </c>
    </row>
    <row r="226" spans="2:7" x14ac:dyDescent="0.35">
      <c r="B226" s="12" t="s">
        <v>154</v>
      </c>
      <c r="C226" s="12" t="s">
        <v>34</v>
      </c>
      <c r="D226" s="14">
        <v>2</v>
      </c>
      <c r="E226" s="12" t="s">
        <v>265</v>
      </c>
      <c r="F226" s="12" t="s">
        <v>172</v>
      </c>
      <c r="G226" s="12">
        <v>1</v>
      </c>
    </row>
    <row r="227" spans="2:7" x14ac:dyDescent="0.35">
      <c r="B227" s="12" t="s">
        <v>155</v>
      </c>
      <c r="C227" s="12" t="s">
        <v>34</v>
      </c>
      <c r="D227" s="14">
        <v>2</v>
      </c>
      <c r="E227" s="12" t="s">
        <v>266</v>
      </c>
      <c r="F227" s="12" t="s">
        <v>172</v>
      </c>
      <c r="G227" s="12">
        <v>2</v>
      </c>
    </row>
    <row r="228" spans="2:7" x14ac:dyDescent="0.35">
      <c r="B228" s="12" t="s">
        <v>156</v>
      </c>
      <c r="C228" s="12" t="s">
        <v>34</v>
      </c>
      <c r="D228" s="14">
        <v>3</v>
      </c>
      <c r="E228" s="12" t="s">
        <v>267</v>
      </c>
      <c r="F228" s="12" t="s">
        <v>176</v>
      </c>
      <c r="G228" s="12">
        <v>0</v>
      </c>
    </row>
    <row r="229" spans="2:7" x14ac:dyDescent="0.35">
      <c r="B229" s="12" t="s">
        <v>157</v>
      </c>
      <c r="C229" s="12" t="s">
        <v>34</v>
      </c>
      <c r="D229" s="14">
        <v>1</v>
      </c>
      <c r="E229" s="12" t="s">
        <v>268</v>
      </c>
      <c r="F229" s="12" t="s">
        <v>172</v>
      </c>
      <c r="G229" s="12">
        <v>3</v>
      </c>
    </row>
    <row r="230" spans="2:7" x14ac:dyDescent="0.35">
      <c r="B230" s="12" t="s">
        <v>158</v>
      </c>
      <c r="C230" s="12" t="s">
        <v>34</v>
      </c>
      <c r="D230" s="14">
        <v>1</v>
      </c>
      <c r="E230" s="12" t="s">
        <v>269</v>
      </c>
      <c r="F230" s="12" t="s">
        <v>172</v>
      </c>
      <c r="G230" s="12">
        <v>3</v>
      </c>
    </row>
    <row r="231" spans="2:7" x14ac:dyDescent="0.35">
      <c r="B231" s="12" t="s">
        <v>159</v>
      </c>
      <c r="C231" s="12" t="s">
        <v>34</v>
      </c>
      <c r="D231" s="14">
        <v>1</v>
      </c>
      <c r="E231" s="12" t="s">
        <v>270</v>
      </c>
      <c r="F231" s="12" t="s">
        <v>172</v>
      </c>
      <c r="G231" s="12">
        <v>3</v>
      </c>
    </row>
    <row r="232" spans="2:7" x14ac:dyDescent="0.35">
      <c r="B232" s="12" t="s">
        <v>160</v>
      </c>
      <c r="C232" s="12" t="s">
        <v>34</v>
      </c>
      <c r="D232" s="14">
        <v>2</v>
      </c>
      <c r="E232" s="12" t="s">
        <v>271</v>
      </c>
      <c r="F232" s="12" t="s">
        <v>172</v>
      </c>
      <c r="G232" s="12">
        <v>1</v>
      </c>
    </row>
    <row r="233" spans="2:7" x14ac:dyDescent="0.35">
      <c r="B233" s="12" t="s">
        <v>161</v>
      </c>
      <c r="C233" s="12" t="s">
        <v>34</v>
      </c>
      <c r="D233" s="14">
        <v>2</v>
      </c>
      <c r="E233" s="12" t="s">
        <v>272</v>
      </c>
      <c r="F233" s="12" t="s">
        <v>172</v>
      </c>
      <c r="G233" s="12">
        <v>1</v>
      </c>
    </row>
    <row r="234" spans="2:7" x14ac:dyDescent="0.35">
      <c r="B234" s="12" t="s">
        <v>162</v>
      </c>
      <c r="C234" s="12" t="s">
        <v>34</v>
      </c>
      <c r="D234" s="14">
        <v>2</v>
      </c>
      <c r="E234" s="12" t="s">
        <v>273</v>
      </c>
      <c r="F234" s="12" t="s">
        <v>172</v>
      </c>
      <c r="G234" s="12">
        <v>2</v>
      </c>
    </row>
    <row r="235" spans="2:7" x14ac:dyDescent="0.35">
      <c r="B235" s="12" t="s">
        <v>163</v>
      </c>
      <c r="C235" s="12" t="s">
        <v>34</v>
      </c>
      <c r="D235" s="14">
        <v>2</v>
      </c>
      <c r="E235" s="12" t="s">
        <v>274</v>
      </c>
      <c r="F235" s="12" t="s">
        <v>172</v>
      </c>
      <c r="G235" s="12">
        <v>2</v>
      </c>
    </row>
    <row r="236" spans="2:7" x14ac:dyDescent="0.35">
      <c r="B236" s="12" t="s">
        <v>164</v>
      </c>
      <c r="C236" s="12" t="s">
        <v>34</v>
      </c>
      <c r="D236" s="14">
        <v>2</v>
      </c>
      <c r="E236" s="12" t="s">
        <v>275</v>
      </c>
      <c r="F236" s="12" t="s">
        <v>172</v>
      </c>
      <c r="G236" s="12">
        <v>2.0999999999999996</v>
      </c>
    </row>
    <row r="237" spans="2:7" x14ac:dyDescent="0.35">
      <c r="B237" s="12" t="s">
        <v>165</v>
      </c>
      <c r="C237" s="12" t="s">
        <v>34</v>
      </c>
      <c r="D237" s="14">
        <v>2</v>
      </c>
      <c r="E237" s="12" t="s">
        <v>276</v>
      </c>
      <c r="F237" s="12" t="s">
        <v>172</v>
      </c>
      <c r="G237" s="12">
        <v>1</v>
      </c>
    </row>
    <row r="238" spans="2:7" x14ac:dyDescent="0.35">
      <c r="B238" s="12" t="s">
        <v>166</v>
      </c>
      <c r="C238" s="12" t="s">
        <v>34</v>
      </c>
      <c r="D238" s="14">
        <v>1</v>
      </c>
      <c r="E238" s="12" t="s">
        <v>277</v>
      </c>
      <c r="F238" s="12" t="s">
        <v>176</v>
      </c>
      <c r="G238" s="12">
        <v>0</v>
      </c>
    </row>
    <row r="239" spans="2:7" x14ac:dyDescent="0.35">
      <c r="B239" s="12" t="s">
        <v>167</v>
      </c>
      <c r="C239" s="12" t="s">
        <v>34</v>
      </c>
      <c r="D239" s="14">
        <v>2</v>
      </c>
      <c r="E239" s="12" t="s">
        <v>278</v>
      </c>
      <c r="F239" s="12" t="s">
        <v>172</v>
      </c>
      <c r="G239" s="12">
        <v>2.0999999999999996</v>
      </c>
    </row>
    <row r="240" spans="2:7" x14ac:dyDescent="0.35">
      <c r="B240" s="12" t="s">
        <v>168</v>
      </c>
      <c r="C240" s="12" t="s">
        <v>34</v>
      </c>
      <c r="D240" s="14">
        <v>3</v>
      </c>
      <c r="E240" s="12" t="s">
        <v>279</v>
      </c>
      <c r="F240" s="12" t="s">
        <v>176</v>
      </c>
      <c r="G240" s="12">
        <v>0</v>
      </c>
    </row>
    <row r="241" spans="2:7" x14ac:dyDescent="0.35">
      <c r="B241" s="12" t="s">
        <v>169</v>
      </c>
      <c r="C241" s="12" t="s">
        <v>34</v>
      </c>
      <c r="D241" s="14">
        <v>1</v>
      </c>
      <c r="E241" s="12" t="s">
        <v>280</v>
      </c>
      <c r="F241" s="12" t="s">
        <v>172</v>
      </c>
      <c r="G241" s="12">
        <v>3</v>
      </c>
    </row>
    <row r="242" spans="2:7" x14ac:dyDescent="0.35">
      <c r="B242" s="12" t="s">
        <v>170</v>
      </c>
      <c r="C242" s="12" t="s">
        <v>34</v>
      </c>
      <c r="D242" s="14">
        <v>3</v>
      </c>
      <c r="E242" s="12" t="s">
        <v>281</v>
      </c>
      <c r="F242" s="12" t="s">
        <v>176</v>
      </c>
      <c r="G242" s="12">
        <v>0</v>
      </c>
    </row>
    <row r="243" spans="2:7" x14ac:dyDescent="0.35">
      <c r="B243" s="12" t="s">
        <v>61</v>
      </c>
      <c r="C243" s="12" t="s">
        <v>34</v>
      </c>
      <c r="D243" s="14">
        <v>1</v>
      </c>
      <c r="E243" s="12" t="s">
        <v>282</v>
      </c>
      <c r="F243" s="12" t="s">
        <v>176</v>
      </c>
      <c r="G243" s="14">
        <v>0</v>
      </c>
    </row>
    <row r="244" spans="2:7" x14ac:dyDescent="0.35">
      <c r="B244" s="12" t="s">
        <v>63</v>
      </c>
      <c r="C244" s="12" t="s">
        <v>34</v>
      </c>
      <c r="D244" s="14">
        <v>1</v>
      </c>
      <c r="E244" s="12" t="s">
        <v>283</v>
      </c>
      <c r="F244" s="12" t="s">
        <v>176</v>
      </c>
      <c r="G244" s="14">
        <v>0</v>
      </c>
    </row>
    <row r="245" spans="2:7" x14ac:dyDescent="0.35">
      <c r="B245" s="12" t="s">
        <v>64</v>
      </c>
      <c r="C245" s="12" t="s">
        <v>34</v>
      </c>
      <c r="D245" s="14">
        <v>2</v>
      </c>
      <c r="E245" s="12" t="s">
        <v>284</v>
      </c>
      <c r="F245" s="12" t="s">
        <v>176</v>
      </c>
      <c r="G245" s="14">
        <v>0</v>
      </c>
    </row>
    <row r="246" spans="2:7" x14ac:dyDescent="0.35">
      <c r="B246" s="12" t="s">
        <v>65</v>
      </c>
      <c r="C246" s="12" t="s">
        <v>34</v>
      </c>
      <c r="D246" s="14">
        <v>3</v>
      </c>
      <c r="E246" s="12" t="s">
        <v>285</v>
      </c>
      <c r="F246" s="12" t="s">
        <v>176</v>
      </c>
      <c r="G246" s="14">
        <v>0</v>
      </c>
    </row>
    <row r="247" spans="2:7" x14ac:dyDescent="0.35">
      <c r="B247" s="12" t="s">
        <v>66</v>
      </c>
      <c r="C247" s="12" t="s">
        <v>34</v>
      </c>
      <c r="D247" s="14">
        <v>4</v>
      </c>
      <c r="E247" s="12" t="s">
        <v>286</v>
      </c>
      <c r="F247" s="12" t="s">
        <v>176</v>
      </c>
      <c r="G247" s="14">
        <v>0</v>
      </c>
    </row>
    <row r="248" spans="2:7" x14ac:dyDescent="0.35">
      <c r="B248" s="12" t="s">
        <v>67</v>
      </c>
      <c r="C248" s="12" t="s">
        <v>34</v>
      </c>
      <c r="D248" s="14">
        <v>3</v>
      </c>
      <c r="E248" s="12" t="s">
        <v>287</v>
      </c>
      <c r="F248" s="12" t="s">
        <v>176</v>
      </c>
      <c r="G248" s="14">
        <v>0</v>
      </c>
    </row>
    <row r="249" spans="2:7" x14ac:dyDescent="0.35">
      <c r="B249" s="12" t="s">
        <v>68</v>
      </c>
      <c r="C249" s="12" t="s">
        <v>34</v>
      </c>
      <c r="D249" s="14">
        <v>2</v>
      </c>
      <c r="E249" s="12" t="s">
        <v>288</v>
      </c>
      <c r="F249" s="12" t="s">
        <v>176</v>
      </c>
      <c r="G249" s="14">
        <v>0</v>
      </c>
    </row>
    <row r="250" spans="2:7" x14ac:dyDescent="0.35">
      <c r="B250" s="12" t="s">
        <v>69</v>
      </c>
      <c r="C250" s="12" t="s">
        <v>34</v>
      </c>
      <c r="D250" s="14">
        <v>2</v>
      </c>
      <c r="E250" s="12" t="s">
        <v>289</v>
      </c>
      <c r="F250" s="12" t="s">
        <v>176</v>
      </c>
      <c r="G250" s="14">
        <v>0</v>
      </c>
    </row>
    <row r="251" spans="2:7" x14ac:dyDescent="0.35">
      <c r="B251" s="12" t="s">
        <v>70</v>
      </c>
      <c r="C251" s="12" t="s">
        <v>34</v>
      </c>
      <c r="D251" s="14">
        <v>1</v>
      </c>
      <c r="E251" s="12" t="s">
        <v>290</v>
      </c>
      <c r="F251" s="12" t="s">
        <v>176</v>
      </c>
      <c r="G251" s="14">
        <v>0</v>
      </c>
    </row>
    <row r="252" spans="2:7" x14ac:dyDescent="0.35">
      <c r="B252" s="12" t="s">
        <v>71</v>
      </c>
      <c r="C252" s="12" t="s">
        <v>34</v>
      </c>
      <c r="D252" s="14">
        <v>1</v>
      </c>
      <c r="E252" s="12" t="s">
        <v>291</v>
      </c>
      <c r="F252" s="12" t="s">
        <v>176</v>
      </c>
      <c r="G252" s="14">
        <v>0</v>
      </c>
    </row>
    <row r="253" spans="2:7" x14ac:dyDescent="0.35">
      <c r="B253" s="12" t="s">
        <v>72</v>
      </c>
      <c r="C253" s="12" t="s">
        <v>34</v>
      </c>
      <c r="D253" s="14">
        <v>1</v>
      </c>
      <c r="E253" s="12" t="s">
        <v>292</v>
      </c>
      <c r="F253" s="12" t="s">
        <v>176</v>
      </c>
      <c r="G253" s="14">
        <v>0</v>
      </c>
    </row>
    <row r="254" spans="2:7" x14ac:dyDescent="0.35">
      <c r="B254" s="12" t="s">
        <v>73</v>
      </c>
      <c r="C254" s="12" t="s">
        <v>34</v>
      </c>
      <c r="D254" s="14">
        <v>1</v>
      </c>
      <c r="E254" s="12" t="s">
        <v>293</v>
      </c>
      <c r="F254" s="12" t="s">
        <v>176</v>
      </c>
      <c r="G254" s="14">
        <v>0</v>
      </c>
    </row>
    <row r="255" spans="2:7" x14ac:dyDescent="0.35">
      <c r="B255" s="12" t="s">
        <v>74</v>
      </c>
      <c r="C255" s="12" t="s">
        <v>34</v>
      </c>
      <c r="D255" s="14">
        <v>4</v>
      </c>
      <c r="E255" s="12" t="s">
        <v>294</v>
      </c>
      <c r="F255" s="12" t="s">
        <v>176</v>
      </c>
      <c r="G255" s="14">
        <v>0</v>
      </c>
    </row>
    <row r="256" spans="2:7" x14ac:dyDescent="0.35">
      <c r="B256" s="12" t="s">
        <v>75</v>
      </c>
      <c r="C256" s="12" t="s">
        <v>34</v>
      </c>
      <c r="D256" s="14">
        <v>3</v>
      </c>
      <c r="E256" s="12" t="s">
        <v>295</v>
      </c>
      <c r="F256" s="12" t="s">
        <v>176</v>
      </c>
      <c r="G256" s="14">
        <v>0</v>
      </c>
    </row>
    <row r="257" spans="2:7" x14ac:dyDescent="0.35">
      <c r="B257" s="12" t="s">
        <v>76</v>
      </c>
      <c r="C257" s="12" t="s">
        <v>34</v>
      </c>
      <c r="D257" s="14">
        <v>2</v>
      </c>
      <c r="E257" s="12" t="s">
        <v>296</v>
      </c>
      <c r="F257" s="12" t="s">
        <v>176</v>
      </c>
      <c r="G257" s="14">
        <v>0</v>
      </c>
    </row>
    <row r="258" spans="2:7" x14ac:dyDescent="0.35">
      <c r="B258" s="12" t="s">
        <v>77</v>
      </c>
      <c r="C258" s="12" t="s">
        <v>34</v>
      </c>
      <c r="D258" s="14">
        <v>1</v>
      </c>
      <c r="E258" s="12" t="s">
        <v>297</v>
      </c>
      <c r="F258" s="12" t="s">
        <v>176</v>
      </c>
      <c r="G258" s="14">
        <v>0</v>
      </c>
    </row>
    <row r="259" spans="2:7" x14ac:dyDescent="0.35">
      <c r="B259" s="12" t="s">
        <v>78</v>
      </c>
      <c r="C259" s="12" t="s">
        <v>34</v>
      </c>
      <c r="D259" s="14">
        <v>1</v>
      </c>
      <c r="E259" s="12" t="s">
        <v>298</v>
      </c>
      <c r="F259" s="12" t="s">
        <v>176</v>
      </c>
      <c r="G259" s="14">
        <v>0</v>
      </c>
    </row>
    <row r="260" spans="2:7" x14ac:dyDescent="0.35">
      <c r="B260" s="12" t="s">
        <v>79</v>
      </c>
      <c r="C260" s="12" t="s">
        <v>34</v>
      </c>
      <c r="D260" s="14">
        <v>1</v>
      </c>
      <c r="E260" s="12" t="s">
        <v>299</v>
      </c>
      <c r="F260" s="12" t="s">
        <v>176</v>
      </c>
      <c r="G260" s="14">
        <v>0</v>
      </c>
    </row>
    <row r="261" spans="2:7" x14ac:dyDescent="0.35">
      <c r="B261" s="12" t="s">
        <v>80</v>
      </c>
      <c r="C261" s="12" t="s">
        <v>34</v>
      </c>
      <c r="D261" s="14">
        <v>1</v>
      </c>
      <c r="E261" s="12" t="s">
        <v>300</v>
      </c>
      <c r="F261" s="12" t="s">
        <v>176</v>
      </c>
      <c r="G261" s="14">
        <v>0</v>
      </c>
    </row>
    <row r="262" spans="2:7" x14ac:dyDescent="0.35">
      <c r="B262" s="12" t="s">
        <v>81</v>
      </c>
      <c r="C262" s="12" t="s">
        <v>34</v>
      </c>
      <c r="D262" s="14">
        <v>2</v>
      </c>
      <c r="E262" s="12" t="s">
        <v>301</v>
      </c>
      <c r="F262" s="12" t="s">
        <v>176</v>
      </c>
      <c r="G262" s="14">
        <v>0</v>
      </c>
    </row>
    <row r="263" spans="2:7" x14ac:dyDescent="0.35">
      <c r="B263" s="12" t="s">
        <v>82</v>
      </c>
      <c r="C263" s="12" t="s">
        <v>34</v>
      </c>
      <c r="D263" s="14">
        <v>3</v>
      </c>
      <c r="E263" s="12" t="s">
        <v>302</v>
      </c>
      <c r="F263" s="12" t="s">
        <v>176</v>
      </c>
      <c r="G263" s="14">
        <v>0</v>
      </c>
    </row>
    <row r="264" spans="2:7" x14ac:dyDescent="0.35">
      <c r="B264" s="12" t="s">
        <v>83</v>
      </c>
      <c r="C264" s="12" t="s">
        <v>34</v>
      </c>
      <c r="D264" s="14">
        <v>2</v>
      </c>
      <c r="E264" s="12" t="s">
        <v>303</v>
      </c>
      <c r="F264" s="12" t="s">
        <v>176</v>
      </c>
      <c r="G264" s="14">
        <v>0</v>
      </c>
    </row>
    <row r="265" spans="2:7" x14ac:dyDescent="0.35">
      <c r="B265" s="12" t="s">
        <v>84</v>
      </c>
      <c r="C265" s="12" t="s">
        <v>34</v>
      </c>
      <c r="D265" s="14">
        <v>1</v>
      </c>
      <c r="E265" s="12" t="s">
        <v>304</v>
      </c>
      <c r="F265" s="12" t="s">
        <v>176</v>
      </c>
      <c r="G265" s="14">
        <v>0</v>
      </c>
    </row>
    <row r="266" spans="2:7" x14ac:dyDescent="0.35">
      <c r="B266" s="12" t="s">
        <v>85</v>
      </c>
      <c r="C266" s="12" t="s">
        <v>34</v>
      </c>
      <c r="D266" s="14">
        <v>1</v>
      </c>
      <c r="E266" s="12" t="s">
        <v>305</v>
      </c>
      <c r="F266" s="12" t="s">
        <v>176</v>
      </c>
      <c r="G266" s="14">
        <v>0</v>
      </c>
    </row>
    <row r="267" spans="2:7" x14ac:dyDescent="0.35">
      <c r="B267" s="12" t="s">
        <v>86</v>
      </c>
      <c r="C267" s="12" t="s">
        <v>34</v>
      </c>
      <c r="D267" s="14">
        <v>4</v>
      </c>
      <c r="E267" s="12" t="s">
        <v>306</v>
      </c>
      <c r="F267" s="12" t="s">
        <v>176</v>
      </c>
      <c r="G267" s="14">
        <v>0</v>
      </c>
    </row>
    <row r="268" spans="2:7" x14ac:dyDescent="0.35">
      <c r="B268" s="12" t="s">
        <v>87</v>
      </c>
      <c r="C268" s="12" t="s">
        <v>34</v>
      </c>
      <c r="D268" s="14">
        <v>1</v>
      </c>
      <c r="E268" s="12" t="s">
        <v>307</v>
      </c>
      <c r="F268" s="12" t="s">
        <v>176</v>
      </c>
      <c r="G268" s="14">
        <v>0</v>
      </c>
    </row>
    <row r="269" spans="2:7" x14ac:dyDescent="0.35">
      <c r="B269" s="12" t="s">
        <v>88</v>
      </c>
      <c r="C269" s="12" t="s">
        <v>34</v>
      </c>
      <c r="D269" s="14">
        <v>3</v>
      </c>
      <c r="E269" s="12" t="s">
        <v>308</v>
      </c>
      <c r="F269" s="12" t="s">
        <v>176</v>
      </c>
      <c r="G269" s="14">
        <v>0</v>
      </c>
    </row>
    <row r="270" spans="2:7" x14ac:dyDescent="0.35">
      <c r="B270" s="12" t="s">
        <v>89</v>
      </c>
      <c r="C270" s="12" t="s">
        <v>34</v>
      </c>
      <c r="D270" s="14">
        <v>1</v>
      </c>
      <c r="E270" s="12" t="s">
        <v>309</v>
      </c>
      <c r="F270" s="12" t="s">
        <v>176</v>
      </c>
      <c r="G270" s="14">
        <v>0</v>
      </c>
    </row>
    <row r="271" spans="2:7" x14ac:dyDescent="0.35">
      <c r="B271" s="12" t="s">
        <v>90</v>
      </c>
      <c r="C271" s="12" t="s">
        <v>34</v>
      </c>
      <c r="D271" s="14">
        <v>4</v>
      </c>
      <c r="E271" s="12" t="s">
        <v>310</v>
      </c>
      <c r="F271" s="12" t="s">
        <v>176</v>
      </c>
      <c r="G271" s="14">
        <v>0</v>
      </c>
    </row>
    <row r="272" spans="2:7" x14ac:dyDescent="0.35">
      <c r="B272" s="12" t="s">
        <v>91</v>
      </c>
      <c r="C272" s="12" t="s">
        <v>34</v>
      </c>
      <c r="D272" s="14">
        <v>2</v>
      </c>
      <c r="E272" s="12" t="s">
        <v>311</v>
      </c>
      <c r="F272" s="12" t="s">
        <v>176</v>
      </c>
      <c r="G272" s="14">
        <v>0</v>
      </c>
    </row>
    <row r="273" spans="2:7" x14ac:dyDescent="0.35">
      <c r="B273" s="12" t="s">
        <v>92</v>
      </c>
      <c r="C273" s="12" t="s">
        <v>34</v>
      </c>
      <c r="D273" s="14">
        <v>2</v>
      </c>
      <c r="E273" s="12" t="s">
        <v>312</v>
      </c>
      <c r="F273" s="12" t="s">
        <v>176</v>
      </c>
      <c r="G273" s="14">
        <v>0</v>
      </c>
    </row>
    <row r="274" spans="2:7" x14ac:dyDescent="0.35">
      <c r="B274" s="12" t="s">
        <v>93</v>
      </c>
      <c r="C274" s="12" t="s">
        <v>34</v>
      </c>
      <c r="D274" s="14">
        <v>1</v>
      </c>
      <c r="E274" s="12" t="s">
        <v>313</v>
      </c>
      <c r="F274" s="12" t="s">
        <v>176</v>
      </c>
      <c r="G274" s="14">
        <v>0</v>
      </c>
    </row>
    <row r="275" spans="2:7" x14ac:dyDescent="0.35">
      <c r="B275" s="12" t="s">
        <v>94</v>
      </c>
      <c r="C275" s="12" t="s">
        <v>34</v>
      </c>
      <c r="D275" s="14">
        <v>1</v>
      </c>
      <c r="E275" s="12" t="s">
        <v>314</v>
      </c>
      <c r="F275" s="12" t="s">
        <v>176</v>
      </c>
      <c r="G275" s="14">
        <v>0</v>
      </c>
    </row>
    <row r="276" spans="2:7" x14ac:dyDescent="0.35">
      <c r="B276" s="12" t="s">
        <v>95</v>
      </c>
      <c r="C276" s="12" t="s">
        <v>34</v>
      </c>
      <c r="D276" s="14">
        <v>2</v>
      </c>
      <c r="E276" s="12" t="s">
        <v>315</v>
      </c>
      <c r="F276" s="12" t="s">
        <v>176</v>
      </c>
      <c r="G276" s="14">
        <v>0</v>
      </c>
    </row>
    <row r="277" spans="2:7" x14ac:dyDescent="0.35">
      <c r="B277" s="12" t="s">
        <v>96</v>
      </c>
      <c r="C277" s="12" t="s">
        <v>34</v>
      </c>
      <c r="D277" s="14">
        <v>2</v>
      </c>
      <c r="E277" s="12" t="s">
        <v>316</v>
      </c>
      <c r="F277" s="12" t="s">
        <v>176</v>
      </c>
      <c r="G277" s="14">
        <v>0</v>
      </c>
    </row>
    <row r="278" spans="2:7" x14ac:dyDescent="0.35">
      <c r="B278" s="12" t="s">
        <v>97</v>
      </c>
      <c r="C278" s="12" t="s">
        <v>34</v>
      </c>
      <c r="D278" s="14">
        <v>2</v>
      </c>
      <c r="E278" s="12" t="s">
        <v>317</v>
      </c>
      <c r="F278" s="12" t="s">
        <v>176</v>
      </c>
      <c r="G278" s="14">
        <v>0</v>
      </c>
    </row>
    <row r="279" spans="2:7" x14ac:dyDescent="0.35">
      <c r="B279" s="12" t="s">
        <v>98</v>
      </c>
      <c r="C279" s="12" t="s">
        <v>34</v>
      </c>
      <c r="D279" s="14">
        <v>1</v>
      </c>
      <c r="E279" s="12" t="s">
        <v>318</v>
      </c>
      <c r="F279" s="12" t="s">
        <v>176</v>
      </c>
      <c r="G279" s="14">
        <v>0</v>
      </c>
    </row>
    <row r="280" spans="2:7" x14ac:dyDescent="0.35">
      <c r="B280" s="12" t="s">
        <v>99</v>
      </c>
      <c r="C280" s="12" t="s">
        <v>34</v>
      </c>
      <c r="D280" s="14">
        <v>2</v>
      </c>
      <c r="E280" s="12" t="s">
        <v>319</v>
      </c>
      <c r="F280" s="12" t="s">
        <v>176</v>
      </c>
      <c r="G280" s="14">
        <v>0</v>
      </c>
    </row>
    <row r="281" spans="2:7" x14ac:dyDescent="0.35">
      <c r="B281" s="12" t="s">
        <v>100</v>
      </c>
      <c r="C281" s="12" t="s">
        <v>34</v>
      </c>
      <c r="D281" s="14">
        <v>1</v>
      </c>
      <c r="E281" s="12" t="s">
        <v>320</v>
      </c>
      <c r="F281" s="12" t="s">
        <v>176</v>
      </c>
      <c r="G281" s="14">
        <v>0</v>
      </c>
    </row>
    <row r="282" spans="2:7" x14ac:dyDescent="0.35">
      <c r="B282" s="12" t="s">
        <v>101</v>
      </c>
      <c r="C282" s="12" t="s">
        <v>34</v>
      </c>
      <c r="D282" s="14">
        <v>1</v>
      </c>
      <c r="E282" s="12" t="s">
        <v>321</v>
      </c>
      <c r="F282" s="12" t="s">
        <v>176</v>
      </c>
      <c r="G282" s="14">
        <v>0</v>
      </c>
    </row>
    <row r="283" spans="2:7" x14ac:dyDescent="0.35">
      <c r="B283" s="12" t="s">
        <v>102</v>
      </c>
      <c r="C283" s="12" t="s">
        <v>34</v>
      </c>
      <c r="D283" s="14">
        <v>2</v>
      </c>
      <c r="E283" s="12" t="s">
        <v>322</v>
      </c>
      <c r="F283" s="12" t="s">
        <v>176</v>
      </c>
      <c r="G283" s="14">
        <v>0</v>
      </c>
    </row>
    <row r="284" spans="2:7" x14ac:dyDescent="0.35">
      <c r="B284" s="12" t="s">
        <v>103</v>
      </c>
      <c r="C284" s="12" t="s">
        <v>34</v>
      </c>
      <c r="D284" s="14">
        <v>3</v>
      </c>
      <c r="E284" s="12" t="s">
        <v>323</v>
      </c>
      <c r="F284" s="12" t="s">
        <v>176</v>
      </c>
      <c r="G284" s="14">
        <v>0</v>
      </c>
    </row>
    <row r="285" spans="2:7" x14ac:dyDescent="0.35">
      <c r="B285" s="12" t="s">
        <v>104</v>
      </c>
      <c r="C285" s="12" t="s">
        <v>34</v>
      </c>
      <c r="D285" s="14">
        <v>1</v>
      </c>
      <c r="E285" s="12" t="s">
        <v>324</v>
      </c>
      <c r="F285" s="12" t="s">
        <v>176</v>
      </c>
      <c r="G285" s="14">
        <v>0</v>
      </c>
    </row>
    <row r="286" spans="2:7" x14ac:dyDescent="0.35">
      <c r="B286" s="12" t="s">
        <v>105</v>
      </c>
      <c r="C286" s="12" t="s">
        <v>34</v>
      </c>
      <c r="D286" s="14">
        <v>3</v>
      </c>
      <c r="E286" s="12" t="s">
        <v>325</v>
      </c>
      <c r="F286" s="12" t="s">
        <v>176</v>
      </c>
      <c r="G286" s="14">
        <v>0</v>
      </c>
    </row>
    <row r="287" spans="2:7" x14ac:dyDescent="0.35">
      <c r="B287" s="12" t="s">
        <v>106</v>
      </c>
      <c r="C287" s="12" t="s">
        <v>34</v>
      </c>
      <c r="D287" s="14">
        <v>1</v>
      </c>
      <c r="E287" s="12" t="s">
        <v>326</v>
      </c>
      <c r="F287" s="12" t="s">
        <v>176</v>
      </c>
      <c r="G287" s="14">
        <v>0</v>
      </c>
    </row>
    <row r="288" spans="2:7" x14ac:dyDescent="0.35">
      <c r="B288" s="12" t="s">
        <v>107</v>
      </c>
      <c r="C288" s="12" t="s">
        <v>34</v>
      </c>
      <c r="D288" s="14">
        <v>1</v>
      </c>
      <c r="E288" s="12" t="s">
        <v>327</v>
      </c>
      <c r="F288" s="12" t="s">
        <v>176</v>
      </c>
      <c r="G288" s="14">
        <v>0</v>
      </c>
    </row>
    <row r="289" spans="2:7" x14ac:dyDescent="0.35">
      <c r="B289" s="12" t="s">
        <v>108</v>
      </c>
      <c r="C289" s="12" t="s">
        <v>34</v>
      </c>
      <c r="D289" s="14">
        <v>3</v>
      </c>
      <c r="E289" s="12" t="s">
        <v>328</v>
      </c>
      <c r="F289" s="12" t="s">
        <v>176</v>
      </c>
      <c r="G289" s="14">
        <v>0</v>
      </c>
    </row>
    <row r="290" spans="2:7" x14ac:dyDescent="0.35">
      <c r="B290" s="12" t="s">
        <v>109</v>
      </c>
      <c r="C290" s="12" t="s">
        <v>34</v>
      </c>
      <c r="D290" s="14">
        <v>1</v>
      </c>
      <c r="E290" s="12" t="s">
        <v>329</v>
      </c>
      <c r="F290" s="12" t="s">
        <v>176</v>
      </c>
      <c r="G290" s="14">
        <v>0</v>
      </c>
    </row>
    <row r="291" spans="2:7" x14ac:dyDescent="0.35">
      <c r="B291" s="12" t="s">
        <v>110</v>
      </c>
      <c r="C291" s="12" t="s">
        <v>34</v>
      </c>
      <c r="D291" s="14">
        <v>2</v>
      </c>
      <c r="E291" s="12" t="s">
        <v>330</v>
      </c>
      <c r="F291" s="12" t="s">
        <v>176</v>
      </c>
      <c r="G291" s="14">
        <v>0</v>
      </c>
    </row>
    <row r="292" spans="2:7" x14ac:dyDescent="0.35">
      <c r="B292" s="12" t="s">
        <v>111</v>
      </c>
      <c r="C292" s="12" t="s">
        <v>34</v>
      </c>
      <c r="D292" s="14">
        <v>1</v>
      </c>
      <c r="E292" s="12" t="s">
        <v>331</v>
      </c>
      <c r="F292" s="12" t="s">
        <v>176</v>
      </c>
      <c r="G292" s="14">
        <v>0</v>
      </c>
    </row>
    <row r="293" spans="2:7" x14ac:dyDescent="0.35">
      <c r="B293" s="12" t="s">
        <v>112</v>
      </c>
      <c r="C293" s="12" t="s">
        <v>34</v>
      </c>
      <c r="D293" s="14">
        <v>2</v>
      </c>
      <c r="E293" s="12" t="s">
        <v>332</v>
      </c>
      <c r="F293" s="12" t="s">
        <v>176</v>
      </c>
      <c r="G293" s="14">
        <v>0</v>
      </c>
    </row>
    <row r="294" spans="2:7" x14ac:dyDescent="0.35">
      <c r="B294" s="12" t="s">
        <v>113</v>
      </c>
      <c r="C294" s="12" t="s">
        <v>34</v>
      </c>
      <c r="D294" s="14">
        <v>3</v>
      </c>
      <c r="E294" s="12" t="s">
        <v>333</v>
      </c>
      <c r="F294" s="12" t="s">
        <v>176</v>
      </c>
      <c r="G294" s="14">
        <v>0</v>
      </c>
    </row>
    <row r="295" spans="2:7" x14ac:dyDescent="0.35">
      <c r="B295" s="12" t="s">
        <v>114</v>
      </c>
      <c r="C295" s="12" t="s">
        <v>34</v>
      </c>
      <c r="D295" s="14">
        <v>3</v>
      </c>
      <c r="E295" s="12" t="s">
        <v>334</v>
      </c>
      <c r="F295" s="12" t="s">
        <v>176</v>
      </c>
      <c r="G295" s="14">
        <v>0</v>
      </c>
    </row>
    <row r="296" spans="2:7" x14ac:dyDescent="0.35">
      <c r="B296" s="12" t="s">
        <v>115</v>
      </c>
      <c r="C296" s="12" t="s">
        <v>34</v>
      </c>
      <c r="D296" s="14">
        <v>2</v>
      </c>
      <c r="E296" s="12" t="s">
        <v>335</v>
      </c>
      <c r="F296" s="12" t="s">
        <v>176</v>
      </c>
      <c r="G296" s="14">
        <v>0</v>
      </c>
    </row>
    <row r="297" spans="2:7" x14ac:dyDescent="0.35">
      <c r="B297" s="12" t="s">
        <v>116</v>
      </c>
      <c r="C297" s="12" t="s">
        <v>34</v>
      </c>
      <c r="D297" s="14">
        <v>1</v>
      </c>
      <c r="E297" s="12" t="s">
        <v>336</v>
      </c>
      <c r="F297" s="12" t="s">
        <v>176</v>
      </c>
      <c r="G297" s="14">
        <v>0</v>
      </c>
    </row>
    <row r="298" spans="2:7" x14ac:dyDescent="0.35">
      <c r="B298" s="12" t="s">
        <v>117</v>
      </c>
      <c r="C298" s="12" t="s">
        <v>34</v>
      </c>
      <c r="D298" s="14">
        <v>2</v>
      </c>
      <c r="E298" s="12" t="s">
        <v>337</v>
      </c>
      <c r="F298" s="12" t="s">
        <v>176</v>
      </c>
      <c r="G298" s="14">
        <v>0</v>
      </c>
    </row>
    <row r="299" spans="2:7" x14ac:dyDescent="0.35">
      <c r="B299" s="12" t="s">
        <v>118</v>
      </c>
      <c r="C299" s="12" t="s">
        <v>34</v>
      </c>
      <c r="D299" s="14">
        <v>3</v>
      </c>
      <c r="E299" s="12" t="s">
        <v>338</v>
      </c>
      <c r="F299" s="12" t="s">
        <v>176</v>
      </c>
      <c r="G299" s="14">
        <v>0</v>
      </c>
    </row>
    <row r="300" spans="2:7" x14ac:dyDescent="0.35">
      <c r="B300" s="12" t="s">
        <v>119</v>
      </c>
      <c r="C300" s="12" t="s">
        <v>34</v>
      </c>
      <c r="D300" s="14">
        <v>1</v>
      </c>
      <c r="E300" s="12" t="s">
        <v>339</v>
      </c>
      <c r="F300" s="12" t="s">
        <v>176</v>
      </c>
      <c r="G300" s="14">
        <v>0</v>
      </c>
    </row>
    <row r="301" spans="2:7" x14ac:dyDescent="0.35">
      <c r="B301" s="12" t="s">
        <v>120</v>
      </c>
      <c r="C301" s="12" t="s">
        <v>34</v>
      </c>
      <c r="D301" s="14">
        <v>1</v>
      </c>
      <c r="E301" s="12" t="s">
        <v>340</v>
      </c>
      <c r="F301" s="12" t="s">
        <v>176</v>
      </c>
      <c r="G301" s="14">
        <v>0</v>
      </c>
    </row>
    <row r="302" spans="2:7" x14ac:dyDescent="0.35">
      <c r="B302" s="12" t="s">
        <v>121</v>
      </c>
      <c r="C302" s="12" t="s">
        <v>34</v>
      </c>
      <c r="D302" s="14">
        <v>1</v>
      </c>
      <c r="E302" s="12" t="s">
        <v>341</v>
      </c>
      <c r="F302" s="12" t="s">
        <v>176</v>
      </c>
      <c r="G302" s="14">
        <v>0</v>
      </c>
    </row>
    <row r="303" spans="2:7" x14ac:dyDescent="0.35">
      <c r="B303" s="12" t="s">
        <v>122</v>
      </c>
      <c r="C303" s="12" t="s">
        <v>34</v>
      </c>
      <c r="D303" s="14">
        <v>1</v>
      </c>
      <c r="E303" s="12" t="s">
        <v>342</v>
      </c>
      <c r="F303" s="12" t="s">
        <v>176</v>
      </c>
      <c r="G303" s="14">
        <v>0</v>
      </c>
    </row>
    <row r="304" spans="2:7" x14ac:dyDescent="0.35">
      <c r="B304" s="12" t="s">
        <v>123</v>
      </c>
      <c r="C304" s="12" t="s">
        <v>34</v>
      </c>
      <c r="D304" s="14">
        <v>2</v>
      </c>
      <c r="E304" s="12" t="s">
        <v>343</v>
      </c>
      <c r="F304" s="12" t="s">
        <v>176</v>
      </c>
      <c r="G304" s="14">
        <v>0</v>
      </c>
    </row>
    <row r="305" spans="2:7" x14ac:dyDescent="0.35">
      <c r="B305" s="12" t="s">
        <v>124</v>
      </c>
      <c r="C305" s="12" t="s">
        <v>34</v>
      </c>
      <c r="D305" s="14">
        <v>1</v>
      </c>
      <c r="E305" s="12" t="s">
        <v>344</v>
      </c>
      <c r="F305" s="12" t="s">
        <v>176</v>
      </c>
      <c r="G305" s="14">
        <v>0</v>
      </c>
    </row>
    <row r="306" spans="2:7" x14ac:dyDescent="0.35">
      <c r="B306" s="12" t="s">
        <v>125</v>
      </c>
      <c r="C306" s="12" t="s">
        <v>34</v>
      </c>
      <c r="D306" s="14">
        <v>4</v>
      </c>
      <c r="E306" s="12" t="s">
        <v>345</v>
      </c>
      <c r="F306" s="12" t="s">
        <v>176</v>
      </c>
      <c r="G306" s="14">
        <v>0</v>
      </c>
    </row>
    <row r="307" spans="2:7" x14ac:dyDescent="0.35">
      <c r="B307" s="12" t="s">
        <v>126</v>
      </c>
      <c r="C307" s="12" t="s">
        <v>34</v>
      </c>
      <c r="D307" s="14">
        <v>1</v>
      </c>
      <c r="E307" s="12" t="s">
        <v>346</v>
      </c>
      <c r="F307" s="12" t="s">
        <v>176</v>
      </c>
      <c r="G307" s="14">
        <v>0</v>
      </c>
    </row>
    <row r="308" spans="2:7" x14ac:dyDescent="0.35">
      <c r="B308" s="12" t="s">
        <v>127</v>
      </c>
      <c r="C308" s="12" t="s">
        <v>34</v>
      </c>
      <c r="D308" s="14">
        <v>1</v>
      </c>
      <c r="E308" s="12" t="s">
        <v>347</v>
      </c>
      <c r="F308" s="12" t="s">
        <v>176</v>
      </c>
      <c r="G308" s="14">
        <v>0</v>
      </c>
    </row>
    <row r="309" spans="2:7" x14ac:dyDescent="0.35">
      <c r="B309" s="12" t="s">
        <v>128</v>
      </c>
      <c r="C309" s="12" t="s">
        <v>34</v>
      </c>
      <c r="D309" s="14">
        <v>2</v>
      </c>
      <c r="E309" s="12" t="s">
        <v>348</v>
      </c>
      <c r="F309" s="12" t="s">
        <v>176</v>
      </c>
      <c r="G309" s="14">
        <v>0</v>
      </c>
    </row>
    <row r="310" spans="2:7" x14ac:dyDescent="0.35">
      <c r="B310" s="12" t="s">
        <v>129</v>
      </c>
      <c r="C310" s="12" t="s">
        <v>34</v>
      </c>
      <c r="D310" s="14">
        <v>1</v>
      </c>
      <c r="E310" s="12" t="s">
        <v>349</v>
      </c>
      <c r="F310" s="12" t="s">
        <v>176</v>
      </c>
      <c r="G310" s="14">
        <v>0</v>
      </c>
    </row>
    <row r="311" spans="2:7" x14ac:dyDescent="0.35">
      <c r="B311" s="12" t="s">
        <v>130</v>
      </c>
      <c r="C311" s="12" t="s">
        <v>34</v>
      </c>
      <c r="D311" s="14">
        <v>3</v>
      </c>
      <c r="E311" s="12" t="s">
        <v>350</v>
      </c>
      <c r="F311" s="12" t="s">
        <v>176</v>
      </c>
      <c r="G311" s="14">
        <v>0</v>
      </c>
    </row>
    <row r="312" spans="2:7" x14ac:dyDescent="0.35">
      <c r="B312" s="12" t="s">
        <v>131</v>
      </c>
      <c r="C312" s="12" t="s">
        <v>34</v>
      </c>
      <c r="D312" s="14">
        <v>2</v>
      </c>
      <c r="E312" s="12" t="s">
        <v>351</v>
      </c>
      <c r="F312" s="12" t="s">
        <v>176</v>
      </c>
      <c r="G312" s="14">
        <v>0</v>
      </c>
    </row>
    <row r="313" spans="2:7" x14ac:dyDescent="0.35">
      <c r="B313" s="12" t="s">
        <v>132</v>
      </c>
      <c r="C313" s="12" t="s">
        <v>34</v>
      </c>
      <c r="D313" s="14">
        <v>1</v>
      </c>
      <c r="E313" s="12" t="s">
        <v>352</v>
      </c>
      <c r="F313" s="12" t="s">
        <v>176</v>
      </c>
      <c r="G313" s="14">
        <v>0</v>
      </c>
    </row>
    <row r="314" spans="2:7" x14ac:dyDescent="0.35">
      <c r="B314" s="12" t="s">
        <v>133</v>
      </c>
      <c r="C314" s="12" t="s">
        <v>34</v>
      </c>
      <c r="D314" s="14">
        <v>4</v>
      </c>
      <c r="E314" s="12" t="s">
        <v>353</v>
      </c>
      <c r="F314" s="12" t="s">
        <v>176</v>
      </c>
      <c r="G314" s="14">
        <v>0</v>
      </c>
    </row>
    <row r="315" spans="2:7" x14ac:dyDescent="0.35">
      <c r="B315" s="12" t="s">
        <v>134</v>
      </c>
      <c r="C315" s="12" t="s">
        <v>34</v>
      </c>
      <c r="D315" s="14">
        <v>3</v>
      </c>
      <c r="E315" s="12" t="s">
        <v>354</v>
      </c>
      <c r="F315" s="12" t="s">
        <v>176</v>
      </c>
      <c r="G315" s="14">
        <v>0</v>
      </c>
    </row>
    <row r="316" spans="2:7" x14ac:dyDescent="0.35">
      <c r="B316" s="12" t="s">
        <v>135</v>
      </c>
      <c r="C316" s="12" t="s">
        <v>34</v>
      </c>
      <c r="D316" s="14">
        <v>3</v>
      </c>
      <c r="E316" s="12" t="s">
        <v>355</v>
      </c>
      <c r="F316" s="12" t="s">
        <v>176</v>
      </c>
      <c r="G316" s="14">
        <v>0</v>
      </c>
    </row>
    <row r="317" spans="2:7" x14ac:dyDescent="0.35">
      <c r="B317" s="12" t="s">
        <v>136</v>
      </c>
      <c r="C317" s="12" t="s">
        <v>34</v>
      </c>
      <c r="D317" s="14">
        <v>2</v>
      </c>
      <c r="E317" s="12" t="s">
        <v>356</v>
      </c>
      <c r="F317" s="12" t="s">
        <v>176</v>
      </c>
      <c r="G317" s="14">
        <v>0</v>
      </c>
    </row>
    <row r="318" spans="2:7" x14ac:dyDescent="0.35">
      <c r="B318" s="12" t="s">
        <v>137</v>
      </c>
      <c r="C318" s="12" t="s">
        <v>34</v>
      </c>
      <c r="D318" s="14">
        <v>1</v>
      </c>
      <c r="E318" s="12" t="s">
        <v>357</v>
      </c>
      <c r="F318" s="12" t="s">
        <v>176</v>
      </c>
      <c r="G318" s="14">
        <v>0</v>
      </c>
    </row>
    <row r="319" spans="2:7" x14ac:dyDescent="0.35">
      <c r="B319" s="12" t="s">
        <v>138</v>
      </c>
      <c r="C319" s="12" t="s">
        <v>34</v>
      </c>
      <c r="D319" s="14">
        <v>3</v>
      </c>
      <c r="E319" s="12" t="s">
        <v>358</v>
      </c>
      <c r="F319" s="12" t="s">
        <v>176</v>
      </c>
      <c r="G319" s="14">
        <v>0</v>
      </c>
    </row>
    <row r="320" spans="2:7" x14ac:dyDescent="0.35">
      <c r="B320" s="12" t="s">
        <v>139</v>
      </c>
      <c r="C320" s="12" t="s">
        <v>34</v>
      </c>
      <c r="D320" s="14">
        <v>1</v>
      </c>
      <c r="E320" s="12" t="s">
        <v>359</v>
      </c>
      <c r="F320" s="12" t="s">
        <v>176</v>
      </c>
      <c r="G320" s="14">
        <v>0</v>
      </c>
    </row>
    <row r="321" spans="2:7" x14ac:dyDescent="0.35">
      <c r="B321" s="12" t="s">
        <v>140</v>
      </c>
      <c r="C321" s="12" t="s">
        <v>34</v>
      </c>
      <c r="D321" s="14">
        <v>3</v>
      </c>
      <c r="E321" s="12" t="s">
        <v>360</v>
      </c>
      <c r="F321" s="12" t="s">
        <v>176</v>
      </c>
      <c r="G321" s="14">
        <v>0</v>
      </c>
    </row>
    <row r="322" spans="2:7" x14ac:dyDescent="0.35">
      <c r="B322" s="12" t="s">
        <v>141</v>
      </c>
      <c r="C322" s="12" t="s">
        <v>34</v>
      </c>
      <c r="D322" s="14">
        <v>1</v>
      </c>
      <c r="E322" s="12" t="s">
        <v>361</v>
      </c>
      <c r="F322" s="12" t="s">
        <v>176</v>
      </c>
      <c r="G322" s="14">
        <v>0</v>
      </c>
    </row>
    <row r="323" spans="2:7" x14ac:dyDescent="0.35">
      <c r="B323" s="12" t="s">
        <v>142</v>
      </c>
      <c r="C323" s="12" t="s">
        <v>34</v>
      </c>
      <c r="D323" s="14">
        <v>1</v>
      </c>
      <c r="E323" s="12" t="s">
        <v>362</v>
      </c>
      <c r="F323" s="12" t="s">
        <v>176</v>
      </c>
      <c r="G323" s="14">
        <v>0</v>
      </c>
    </row>
    <row r="324" spans="2:7" x14ac:dyDescent="0.35">
      <c r="B324" s="12" t="s">
        <v>143</v>
      </c>
      <c r="C324" s="12" t="s">
        <v>34</v>
      </c>
      <c r="D324" s="14">
        <v>3</v>
      </c>
      <c r="E324" s="12" t="s">
        <v>363</v>
      </c>
      <c r="F324" s="12" t="s">
        <v>176</v>
      </c>
      <c r="G324" s="14">
        <v>0</v>
      </c>
    </row>
    <row r="325" spans="2:7" x14ac:dyDescent="0.35">
      <c r="B325" s="12" t="s">
        <v>144</v>
      </c>
      <c r="C325" s="12" t="s">
        <v>34</v>
      </c>
      <c r="D325" s="14">
        <v>2</v>
      </c>
      <c r="E325" s="12" t="s">
        <v>364</v>
      </c>
      <c r="F325" s="12" t="s">
        <v>176</v>
      </c>
      <c r="G325" s="14">
        <v>0</v>
      </c>
    </row>
    <row r="326" spans="2:7" x14ac:dyDescent="0.35">
      <c r="B326" s="12" t="s">
        <v>145</v>
      </c>
      <c r="C326" s="12" t="s">
        <v>34</v>
      </c>
      <c r="D326" s="14">
        <v>3</v>
      </c>
      <c r="E326" s="12" t="s">
        <v>365</v>
      </c>
      <c r="F326" s="12" t="s">
        <v>176</v>
      </c>
      <c r="G326" s="14">
        <v>0</v>
      </c>
    </row>
    <row r="327" spans="2:7" x14ac:dyDescent="0.35">
      <c r="B327" s="12" t="s">
        <v>146</v>
      </c>
      <c r="C327" s="12" t="s">
        <v>34</v>
      </c>
      <c r="D327" s="14">
        <v>1</v>
      </c>
      <c r="E327" s="12" t="s">
        <v>366</v>
      </c>
      <c r="F327" s="12" t="s">
        <v>176</v>
      </c>
      <c r="G327" s="14">
        <v>0</v>
      </c>
    </row>
    <row r="328" spans="2:7" x14ac:dyDescent="0.35">
      <c r="B328" s="12" t="s">
        <v>147</v>
      </c>
      <c r="C328" s="12" t="s">
        <v>34</v>
      </c>
      <c r="D328" s="14">
        <v>2</v>
      </c>
      <c r="E328" s="12" t="s">
        <v>367</v>
      </c>
      <c r="F328" s="12" t="s">
        <v>176</v>
      </c>
      <c r="G328" s="14">
        <v>0</v>
      </c>
    </row>
    <row r="329" spans="2:7" x14ac:dyDescent="0.35">
      <c r="B329" s="12" t="s">
        <v>148</v>
      </c>
      <c r="C329" s="12" t="s">
        <v>34</v>
      </c>
      <c r="D329" s="14">
        <v>1</v>
      </c>
      <c r="E329" s="12" t="s">
        <v>368</v>
      </c>
      <c r="F329" s="12" t="s">
        <v>176</v>
      </c>
      <c r="G329" s="14">
        <v>0</v>
      </c>
    </row>
    <row r="330" spans="2:7" x14ac:dyDescent="0.35">
      <c r="B330" s="12" t="s">
        <v>149</v>
      </c>
      <c r="C330" s="12" t="s">
        <v>34</v>
      </c>
      <c r="D330" s="14">
        <v>2</v>
      </c>
      <c r="E330" s="12" t="s">
        <v>369</v>
      </c>
      <c r="F330" s="12" t="s">
        <v>176</v>
      </c>
      <c r="G330" s="14">
        <v>0</v>
      </c>
    </row>
    <row r="331" spans="2:7" x14ac:dyDescent="0.35">
      <c r="B331" s="12" t="s">
        <v>150</v>
      </c>
      <c r="C331" s="12" t="s">
        <v>34</v>
      </c>
      <c r="D331" s="14">
        <v>1</v>
      </c>
      <c r="E331" s="12" t="s">
        <v>370</v>
      </c>
      <c r="F331" s="12" t="s">
        <v>176</v>
      </c>
      <c r="G331" s="14">
        <v>0</v>
      </c>
    </row>
    <row r="332" spans="2:7" x14ac:dyDescent="0.35">
      <c r="B332" s="12" t="s">
        <v>151</v>
      </c>
      <c r="C332" s="12" t="s">
        <v>34</v>
      </c>
      <c r="D332" s="14">
        <v>2</v>
      </c>
      <c r="E332" s="12" t="s">
        <v>371</v>
      </c>
      <c r="F332" s="12" t="s">
        <v>176</v>
      </c>
      <c r="G332" s="14">
        <v>0</v>
      </c>
    </row>
    <row r="333" spans="2:7" x14ac:dyDescent="0.35">
      <c r="B333" s="12" t="s">
        <v>152</v>
      </c>
      <c r="C333" s="12" t="s">
        <v>34</v>
      </c>
      <c r="D333" s="14">
        <v>2</v>
      </c>
      <c r="E333" s="12" t="s">
        <v>372</v>
      </c>
      <c r="F333" s="12" t="s">
        <v>176</v>
      </c>
      <c r="G333" s="14">
        <v>0</v>
      </c>
    </row>
    <row r="334" spans="2:7" x14ac:dyDescent="0.35">
      <c r="B334" s="12" t="s">
        <v>153</v>
      </c>
      <c r="C334" s="12" t="s">
        <v>34</v>
      </c>
      <c r="D334" s="14">
        <v>2</v>
      </c>
      <c r="E334" s="12" t="s">
        <v>373</v>
      </c>
      <c r="F334" s="12" t="s">
        <v>176</v>
      </c>
      <c r="G334" s="14">
        <v>0</v>
      </c>
    </row>
    <row r="335" spans="2:7" x14ac:dyDescent="0.35">
      <c r="B335" s="12" t="s">
        <v>154</v>
      </c>
      <c r="C335" s="12" t="s">
        <v>34</v>
      </c>
      <c r="D335" s="14">
        <v>2</v>
      </c>
      <c r="E335" s="12" t="s">
        <v>374</v>
      </c>
      <c r="F335" s="12" t="s">
        <v>176</v>
      </c>
      <c r="G335" s="14">
        <v>0</v>
      </c>
    </row>
    <row r="336" spans="2:7" x14ac:dyDescent="0.35">
      <c r="B336" s="12" t="s">
        <v>155</v>
      </c>
      <c r="C336" s="12" t="s">
        <v>34</v>
      </c>
      <c r="D336" s="14">
        <v>2</v>
      </c>
      <c r="E336" s="12" t="s">
        <v>375</v>
      </c>
      <c r="F336" s="12" t="s">
        <v>176</v>
      </c>
      <c r="G336" s="14">
        <v>0</v>
      </c>
    </row>
    <row r="337" spans="2:7" x14ac:dyDescent="0.35">
      <c r="B337" s="12" t="s">
        <v>156</v>
      </c>
      <c r="C337" s="12" t="s">
        <v>34</v>
      </c>
      <c r="D337" s="14">
        <v>3</v>
      </c>
      <c r="E337" s="12" t="s">
        <v>376</v>
      </c>
      <c r="F337" s="12" t="s">
        <v>176</v>
      </c>
      <c r="G337" s="14">
        <v>0</v>
      </c>
    </row>
    <row r="338" spans="2:7" x14ac:dyDescent="0.35">
      <c r="B338" s="12" t="s">
        <v>157</v>
      </c>
      <c r="C338" s="12" t="s">
        <v>34</v>
      </c>
      <c r="D338" s="14">
        <v>1</v>
      </c>
      <c r="E338" s="12" t="s">
        <v>377</v>
      </c>
      <c r="F338" s="12" t="s">
        <v>176</v>
      </c>
      <c r="G338" s="14">
        <v>0</v>
      </c>
    </row>
    <row r="339" spans="2:7" x14ac:dyDescent="0.35">
      <c r="B339" s="12" t="s">
        <v>158</v>
      </c>
      <c r="C339" s="12" t="s">
        <v>34</v>
      </c>
      <c r="D339" s="14">
        <v>1</v>
      </c>
      <c r="E339" s="12" t="s">
        <v>378</v>
      </c>
      <c r="F339" s="12" t="s">
        <v>176</v>
      </c>
      <c r="G339" s="14">
        <v>0</v>
      </c>
    </row>
    <row r="340" spans="2:7" x14ac:dyDescent="0.35">
      <c r="B340" s="12" t="s">
        <v>159</v>
      </c>
      <c r="C340" s="12" t="s">
        <v>34</v>
      </c>
      <c r="D340" s="14">
        <v>1</v>
      </c>
      <c r="E340" s="12" t="s">
        <v>379</v>
      </c>
      <c r="F340" s="12" t="s">
        <v>176</v>
      </c>
      <c r="G340" s="14">
        <v>0</v>
      </c>
    </row>
    <row r="341" spans="2:7" x14ac:dyDescent="0.35">
      <c r="B341" s="12" t="s">
        <v>160</v>
      </c>
      <c r="C341" s="12" t="s">
        <v>34</v>
      </c>
      <c r="D341" s="14">
        <v>2</v>
      </c>
      <c r="E341" s="12" t="s">
        <v>380</v>
      </c>
      <c r="F341" s="12" t="s">
        <v>176</v>
      </c>
      <c r="G341" s="14">
        <v>0</v>
      </c>
    </row>
    <row r="342" spans="2:7" x14ac:dyDescent="0.35">
      <c r="B342" s="12" t="s">
        <v>161</v>
      </c>
      <c r="C342" s="12" t="s">
        <v>34</v>
      </c>
      <c r="D342" s="14">
        <v>2</v>
      </c>
      <c r="E342" s="12" t="s">
        <v>381</v>
      </c>
      <c r="F342" s="12" t="s">
        <v>176</v>
      </c>
      <c r="G342" s="14">
        <v>0</v>
      </c>
    </row>
    <row r="343" spans="2:7" x14ac:dyDescent="0.35">
      <c r="B343" s="12" t="s">
        <v>162</v>
      </c>
      <c r="C343" s="12" t="s">
        <v>34</v>
      </c>
      <c r="D343" s="14">
        <v>2</v>
      </c>
      <c r="E343" s="12" t="s">
        <v>382</v>
      </c>
      <c r="F343" s="12" t="s">
        <v>176</v>
      </c>
      <c r="G343" s="14">
        <v>0</v>
      </c>
    </row>
    <row r="344" spans="2:7" x14ac:dyDescent="0.35">
      <c r="B344" s="12" t="s">
        <v>163</v>
      </c>
      <c r="C344" s="12" t="s">
        <v>34</v>
      </c>
      <c r="D344" s="14">
        <v>2</v>
      </c>
      <c r="E344" s="12" t="s">
        <v>383</v>
      </c>
      <c r="F344" s="12" t="s">
        <v>176</v>
      </c>
      <c r="G344" s="14">
        <v>0</v>
      </c>
    </row>
    <row r="345" spans="2:7" x14ac:dyDescent="0.35">
      <c r="B345" s="12" t="s">
        <v>164</v>
      </c>
      <c r="C345" s="12" t="s">
        <v>34</v>
      </c>
      <c r="D345" s="14">
        <v>2</v>
      </c>
      <c r="E345" s="12" t="s">
        <v>384</v>
      </c>
      <c r="F345" s="12" t="s">
        <v>176</v>
      </c>
      <c r="G345" s="14">
        <v>0</v>
      </c>
    </row>
    <row r="346" spans="2:7" x14ac:dyDescent="0.35">
      <c r="B346" s="12" t="s">
        <v>165</v>
      </c>
      <c r="C346" s="12" t="s">
        <v>34</v>
      </c>
      <c r="D346" s="14">
        <v>2</v>
      </c>
      <c r="E346" s="12" t="s">
        <v>385</v>
      </c>
      <c r="F346" s="12" t="s">
        <v>176</v>
      </c>
      <c r="G346" s="14">
        <v>0</v>
      </c>
    </row>
    <row r="347" spans="2:7" x14ac:dyDescent="0.35">
      <c r="B347" s="12" t="s">
        <v>166</v>
      </c>
      <c r="C347" s="12" t="s">
        <v>34</v>
      </c>
      <c r="D347" s="14">
        <v>1</v>
      </c>
      <c r="E347" s="12" t="s">
        <v>386</v>
      </c>
      <c r="F347" s="12" t="s">
        <v>176</v>
      </c>
      <c r="G347" s="14">
        <v>0</v>
      </c>
    </row>
    <row r="348" spans="2:7" x14ac:dyDescent="0.35">
      <c r="B348" s="12" t="s">
        <v>167</v>
      </c>
      <c r="C348" s="12" t="s">
        <v>34</v>
      </c>
      <c r="D348" s="14">
        <v>2</v>
      </c>
      <c r="E348" s="12" t="s">
        <v>387</v>
      </c>
      <c r="F348" s="12" t="s">
        <v>176</v>
      </c>
      <c r="G348" s="14">
        <v>0</v>
      </c>
    </row>
    <row r="349" spans="2:7" x14ac:dyDescent="0.35">
      <c r="B349" s="12" t="s">
        <v>168</v>
      </c>
      <c r="C349" s="12" t="s">
        <v>34</v>
      </c>
      <c r="D349" s="14">
        <v>3</v>
      </c>
      <c r="E349" s="12" t="s">
        <v>388</v>
      </c>
      <c r="F349" s="12" t="s">
        <v>176</v>
      </c>
      <c r="G349" s="14">
        <v>0</v>
      </c>
    </row>
    <row r="350" spans="2:7" x14ac:dyDescent="0.35">
      <c r="B350" s="12" t="s">
        <v>169</v>
      </c>
      <c r="C350" s="12" t="s">
        <v>34</v>
      </c>
      <c r="D350" s="14">
        <v>1</v>
      </c>
      <c r="E350" s="12" t="s">
        <v>389</v>
      </c>
      <c r="F350" s="12" t="s">
        <v>176</v>
      </c>
      <c r="G350" s="14">
        <v>0</v>
      </c>
    </row>
    <row r="351" spans="2:7" ht="15" thickBot="1" x14ac:dyDescent="0.4">
      <c r="B351" s="9" t="s">
        <v>170</v>
      </c>
      <c r="C351" s="9" t="s">
        <v>34</v>
      </c>
      <c r="D351" s="13">
        <v>3</v>
      </c>
      <c r="E351" s="9" t="s">
        <v>390</v>
      </c>
      <c r="F351" s="9" t="s">
        <v>176</v>
      </c>
      <c r="G35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3E4D-F586-47F7-B9AA-9A7279307213}">
  <dimension ref="A1:H120"/>
  <sheetViews>
    <sheetView showGridLines="0" workbookViewId="0"/>
  </sheetViews>
  <sheetFormatPr defaultRowHeight="14.5" x14ac:dyDescent="0.35"/>
  <cols>
    <col min="1" max="1" width="2.1796875" customWidth="1"/>
    <col min="2" max="2" width="6.81640625" bestFit="1" customWidth="1"/>
    <col min="3" max="3" width="17.08984375" bestFit="1" customWidth="1"/>
    <col min="4" max="4" width="5.54296875" bestFit="1" customWidth="1"/>
    <col min="5" max="5" width="8" bestFit="1" customWidth="1"/>
    <col min="6" max="6" width="9.81640625" bestFit="1" customWidth="1"/>
    <col min="7" max="8" width="9" bestFit="1" customWidth="1"/>
  </cols>
  <sheetData>
    <row r="1" spans="1:8" x14ac:dyDescent="0.35">
      <c r="A1" s="8" t="s">
        <v>391</v>
      </c>
    </row>
    <row r="2" spans="1:8" x14ac:dyDescent="0.35">
      <c r="A2" s="8" t="s">
        <v>37</v>
      </c>
    </row>
    <row r="3" spans="1:8" x14ac:dyDescent="0.35">
      <c r="A3" s="8" t="s">
        <v>392</v>
      </c>
    </row>
    <row r="6" spans="1:8" ht="15" thickBot="1" x14ac:dyDescent="0.4">
      <c r="A6" t="s">
        <v>52</v>
      </c>
    </row>
    <row r="7" spans="1:8" x14ac:dyDescent="0.35">
      <c r="B7" s="15"/>
      <c r="C7" s="15"/>
      <c r="D7" s="15" t="s">
        <v>393</v>
      </c>
      <c r="E7" s="15" t="s">
        <v>395</v>
      </c>
      <c r="F7" s="15" t="s">
        <v>397</v>
      </c>
      <c r="G7" s="15" t="s">
        <v>399</v>
      </c>
      <c r="H7" s="15" t="s">
        <v>399</v>
      </c>
    </row>
    <row r="8" spans="1:8" ht="15" thickBot="1" x14ac:dyDescent="0.4">
      <c r="B8" s="16" t="s">
        <v>48</v>
      </c>
      <c r="C8" s="16" t="s">
        <v>49</v>
      </c>
      <c r="D8" s="16" t="s">
        <v>394</v>
      </c>
      <c r="E8" s="16" t="s">
        <v>396</v>
      </c>
      <c r="F8" s="16" t="s">
        <v>398</v>
      </c>
      <c r="G8" s="16" t="s">
        <v>400</v>
      </c>
      <c r="H8" s="16" t="s">
        <v>401</v>
      </c>
    </row>
    <row r="9" spans="1:8" x14ac:dyDescent="0.35">
      <c r="B9" s="12" t="s">
        <v>61</v>
      </c>
      <c r="C9" s="12" t="s">
        <v>34</v>
      </c>
      <c r="D9" s="12">
        <v>1</v>
      </c>
      <c r="E9" s="12">
        <v>49</v>
      </c>
      <c r="F9" s="12">
        <v>49</v>
      </c>
      <c r="G9" s="12">
        <v>1E+30</v>
      </c>
      <c r="H9" s="12">
        <v>49</v>
      </c>
    </row>
    <row r="10" spans="1:8" x14ac:dyDescent="0.35">
      <c r="B10" s="12" t="s">
        <v>63</v>
      </c>
      <c r="C10" s="12" t="s">
        <v>34</v>
      </c>
      <c r="D10" s="12">
        <v>1</v>
      </c>
      <c r="E10" s="12">
        <v>49</v>
      </c>
      <c r="F10" s="12">
        <v>49</v>
      </c>
      <c r="G10" s="12">
        <v>1E+30</v>
      </c>
      <c r="H10" s="12">
        <v>49</v>
      </c>
    </row>
    <row r="11" spans="1:8" x14ac:dyDescent="0.35">
      <c r="B11" s="12" t="s">
        <v>64</v>
      </c>
      <c r="C11" s="12" t="s">
        <v>34</v>
      </c>
      <c r="D11" s="12">
        <v>2</v>
      </c>
      <c r="E11" s="12">
        <v>36.75</v>
      </c>
      <c r="F11" s="12">
        <v>36.75</v>
      </c>
      <c r="G11" s="12">
        <v>1E+30</v>
      </c>
      <c r="H11" s="12">
        <v>36.75</v>
      </c>
    </row>
    <row r="12" spans="1:8" x14ac:dyDescent="0.35">
      <c r="B12" s="12" t="s">
        <v>65</v>
      </c>
      <c r="C12" s="12" t="s">
        <v>34</v>
      </c>
      <c r="D12" s="12">
        <v>3</v>
      </c>
      <c r="E12" s="12">
        <v>36.75</v>
      </c>
      <c r="F12" s="12">
        <v>36.75</v>
      </c>
      <c r="G12" s="12">
        <v>1E+30</v>
      </c>
      <c r="H12" s="12">
        <v>36.75</v>
      </c>
    </row>
    <row r="13" spans="1:8" x14ac:dyDescent="0.35">
      <c r="B13" s="12" t="s">
        <v>66</v>
      </c>
      <c r="C13" s="12" t="s">
        <v>34</v>
      </c>
      <c r="D13" s="12">
        <v>4</v>
      </c>
      <c r="E13" s="12">
        <v>92.25</v>
      </c>
      <c r="F13" s="12">
        <v>92.25</v>
      </c>
      <c r="G13" s="12">
        <v>1E+30</v>
      </c>
      <c r="H13" s="12">
        <v>92.25</v>
      </c>
    </row>
    <row r="14" spans="1:8" x14ac:dyDescent="0.35">
      <c r="B14" s="12" t="s">
        <v>67</v>
      </c>
      <c r="C14" s="12" t="s">
        <v>34</v>
      </c>
      <c r="D14" s="12">
        <v>3</v>
      </c>
      <c r="E14" s="12">
        <v>49</v>
      </c>
      <c r="F14" s="12">
        <v>49</v>
      </c>
      <c r="G14" s="12">
        <v>1E+30</v>
      </c>
      <c r="H14" s="12">
        <v>49</v>
      </c>
    </row>
    <row r="15" spans="1:8" x14ac:dyDescent="0.35">
      <c r="B15" s="12" t="s">
        <v>68</v>
      </c>
      <c r="C15" s="12" t="s">
        <v>34</v>
      </c>
      <c r="D15" s="12">
        <v>2</v>
      </c>
      <c r="E15" s="12">
        <v>36.75</v>
      </c>
      <c r="F15" s="12">
        <v>36.75</v>
      </c>
      <c r="G15" s="12">
        <v>1E+30</v>
      </c>
      <c r="H15" s="12">
        <v>36.75</v>
      </c>
    </row>
    <row r="16" spans="1:8" x14ac:dyDescent="0.35">
      <c r="B16" s="12" t="s">
        <v>69</v>
      </c>
      <c r="C16" s="12" t="s">
        <v>34</v>
      </c>
      <c r="D16" s="12">
        <v>2</v>
      </c>
      <c r="E16" s="12">
        <v>49</v>
      </c>
      <c r="F16" s="12">
        <v>49</v>
      </c>
      <c r="G16" s="12">
        <v>1E+30</v>
      </c>
      <c r="H16" s="12">
        <v>49</v>
      </c>
    </row>
    <row r="17" spans="2:8" x14ac:dyDescent="0.35">
      <c r="B17" s="12" t="s">
        <v>70</v>
      </c>
      <c r="C17" s="12" t="s">
        <v>34</v>
      </c>
      <c r="D17" s="12">
        <v>1</v>
      </c>
      <c r="E17" s="12">
        <v>49</v>
      </c>
      <c r="F17" s="12">
        <v>49</v>
      </c>
      <c r="G17" s="12">
        <v>1E+30</v>
      </c>
      <c r="H17" s="12">
        <v>49</v>
      </c>
    </row>
    <row r="18" spans="2:8" x14ac:dyDescent="0.35">
      <c r="B18" s="12" t="s">
        <v>71</v>
      </c>
      <c r="C18" s="12" t="s">
        <v>34</v>
      </c>
      <c r="D18" s="12">
        <v>1</v>
      </c>
      <c r="E18" s="12">
        <v>49</v>
      </c>
      <c r="F18" s="12">
        <v>49</v>
      </c>
      <c r="G18" s="12">
        <v>1E+30</v>
      </c>
      <c r="H18" s="12">
        <v>49</v>
      </c>
    </row>
    <row r="19" spans="2:8" x14ac:dyDescent="0.35">
      <c r="B19" s="12" t="s">
        <v>72</v>
      </c>
      <c r="C19" s="12" t="s">
        <v>34</v>
      </c>
      <c r="D19" s="12">
        <v>1</v>
      </c>
      <c r="E19" s="12">
        <v>14.5</v>
      </c>
      <c r="F19" s="12">
        <v>14.5</v>
      </c>
      <c r="G19" s="12">
        <v>1E+30</v>
      </c>
      <c r="H19" s="12">
        <v>14.5</v>
      </c>
    </row>
    <row r="20" spans="2:8" x14ac:dyDescent="0.35">
      <c r="B20" s="12" t="s">
        <v>73</v>
      </c>
      <c r="C20" s="12" t="s">
        <v>34</v>
      </c>
      <c r="D20" s="12">
        <v>1</v>
      </c>
      <c r="E20" s="12">
        <v>92.25</v>
      </c>
      <c r="F20" s="12">
        <v>92.25</v>
      </c>
      <c r="G20" s="12">
        <v>1E+30</v>
      </c>
      <c r="H20" s="12">
        <v>92.25</v>
      </c>
    </row>
    <row r="21" spans="2:8" x14ac:dyDescent="0.35">
      <c r="B21" s="12" t="s">
        <v>74</v>
      </c>
      <c r="C21" s="12" t="s">
        <v>34</v>
      </c>
      <c r="D21" s="12">
        <v>4</v>
      </c>
      <c r="E21" s="12">
        <v>92.25</v>
      </c>
      <c r="F21" s="12">
        <v>92.25</v>
      </c>
      <c r="G21" s="12">
        <v>1E+30</v>
      </c>
      <c r="H21" s="12">
        <v>92.25</v>
      </c>
    </row>
    <row r="22" spans="2:8" x14ac:dyDescent="0.35">
      <c r="B22" s="12" t="s">
        <v>75</v>
      </c>
      <c r="C22" s="12" t="s">
        <v>34</v>
      </c>
      <c r="D22" s="12">
        <v>3</v>
      </c>
      <c r="E22" s="12">
        <v>36.75</v>
      </c>
      <c r="F22" s="12">
        <v>36.75</v>
      </c>
      <c r="G22" s="12">
        <v>1E+30</v>
      </c>
      <c r="H22" s="12">
        <v>36.75</v>
      </c>
    </row>
    <row r="23" spans="2:8" x14ac:dyDescent="0.35">
      <c r="B23" s="12" t="s">
        <v>76</v>
      </c>
      <c r="C23" s="12" t="s">
        <v>34</v>
      </c>
      <c r="D23" s="12">
        <v>2</v>
      </c>
      <c r="E23" s="12">
        <v>36</v>
      </c>
      <c r="F23" s="12">
        <v>36</v>
      </c>
      <c r="G23" s="12">
        <v>1E+30</v>
      </c>
      <c r="H23" s="12">
        <v>36</v>
      </c>
    </row>
    <row r="24" spans="2:8" x14ac:dyDescent="0.35">
      <c r="B24" s="12" t="s">
        <v>77</v>
      </c>
      <c r="C24" s="12" t="s">
        <v>34</v>
      </c>
      <c r="D24" s="12">
        <v>1</v>
      </c>
      <c r="E24" s="12">
        <v>87.5</v>
      </c>
      <c r="F24" s="12">
        <v>87.5</v>
      </c>
      <c r="G24" s="12">
        <v>1E+30</v>
      </c>
      <c r="H24" s="12">
        <v>87.5</v>
      </c>
    </row>
    <row r="25" spans="2:8" x14ac:dyDescent="0.35">
      <c r="B25" s="12" t="s">
        <v>78</v>
      </c>
      <c r="C25" s="12" t="s">
        <v>34</v>
      </c>
      <c r="D25" s="12">
        <v>1</v>
      </c>
      <c r="E25" s="12">
        <v>49</v>
      </c>
      <c r="F25" s="12">
        <v>49</v>
      </c>
      <c r="G25" s="12">
        <v>1E+30</v>
      </c>
      <c r="H25" s="12">
        <v>49</v>
      </c>
    </row>
    <row r="26" spans="2:8" x14ac:dyDescent="0.35">
      <c r="B26" s="12" t="s">
        <v>79</v>
      </c>
      <c r="C26" s="12" t="s">
        <v>34</v>
      </c>
      <c r="D26" s="12">
        <v>1</v>
      </c>
      <c r="E26" s="12">
        <v>49</v>
      </c>
      <c r="F26" s="12">
        <v>49</v>
      </c>
      <c r="G26" s="12">
        <v>1E+30</v>
      </c>
      <c r="H26" s="12">
        <v>49</v>
      </c>
    </row>
    <row r="27" spans="2:8" x14ac:dyDescent="0.35">
      <c r="B27" s="12" t="s">
        <v>80</v>
      </c>
      <c r="C27" s="12" t="s">
        <v>34</v>
      </c>
      <c r="D27" s="12">
        <v>1</v>
      </c>
      <c r="E27" s="12">
        <v>49</v>
      </c>
      <c r="F27" s="12">
        <v>49</v>
      </c>
      <c r="G27" s="12">
        <v>1E+30</v>
      </c>
      <c r="H27" s="12">
        <v>49</v>
      </c>
    </row>
    <row r="28" spans="2:8" x14ac:dyDescent="0.35">
      <c r="B28" s="12" t="s">
        <v>81</v>
      </c>
      <c r="C28" s="12" t="s">
        <v>34</v>
      </c>
      <c r="D28" s="12">
        <v>2</v>
      </c>
      <c r="E28" s="12">
        <v>36.75</v>
      </c>
      <c r="F28" s="12">
        <v>36.75</v>
      </c>
      <c r="G28" s="12">
        <v>1E+30</v>
      </c>
      <c r="H28" s="12">
        <v>36.75</v>
      </c>
    </row>
    <row r="29" spans="2:8" x14ac:dyDescent="0.35">
      <c r="B29" s="12" t="s">
        <v>82</v>
      </c>
      <c r="C29" s="12" t="s">
        <v>34</v>
      </c>
      <c r="D29" s="12">
        <v>3</v>
      </c>
      <c r="E29" s="12">
        <v>36.75</v>
      </c>
      <c r="F29" s="12">
        <v>36.75</v>
      </c>
      <c r="G29" s="12">
        <v>1E+30</v>
      </c>
      <c r="H29" s="12">
        <v>36.75</v>
      </c>
    </row>
    <row r="30" spans="2:8" x14ac:dyDescent="0.35">
      <c r="B30" s="12" t="s">
        <v>83</v>
      </c>
      <c r="C30" s="12" t="s">
        <v>34</v>
      </c>
      <c r="D30" s="12">
        <v>2</v>
      </c>
      <c r="E30" s="12">
        <v>49</v>
      </c>
      <c r="F30" s="12">
        <v>49</v>
      </c>
      <c r="G30" s="12">
        <v>1E+30</v>
      </c>
      <c r="H30" s="12">
        <v>49</v>
      </c>
    </row>
    <row r="31" spans="2:8" x14ac:dyDescent="0.35">
      <c r="B31" s="12" t="s">
        <v>84</v>
      </c>
      <c r="C31" s="12" t="s">
        <v>34</v>
      </c>
      <c r="D31" s="12">
        <v>1</v>
      </c>
      <c r="E31" s="12">
        <v>49</v>
      </c>
      <c r="F31" s="12">
        <v>49</v>
      </c>
      <c r="G31" s="12">
        <v>1E+30</v>
      </c>
      <c r="H31" s="12">
        <v>49</v>
      </c>
    </row>
    <row r="32" spans="2:8" x14ac:dyDescent="0.35">
      <c r="B32" s="12" t="s">
        <v>85</v>
      </c>
      <c r="C32" s="12" t="s">
        <v>34</v>
      </c>
      <c r="D32" s="12">
        <v>1</v>
      </c>
      <c r="E32" s="12">
        <v>36.75</v>
      </c>
      <c r="F32" s="12">
        <v>36.75</v>
      </c>
      <c r="G32" s="12">
        <v>1E+30</v>
      </c>
      <c r="H32" s="12">
        <v>36.75</v>
      </c>
    </row>
    <row r="33" spans="2:8" x14ac:dyDescent="0.35">
      <c r="B33" s="12" t="s">
        <v>86</v>
      </c>
      <c r="C33" s="12" t="s">
        <v>34</v>
      </c>
      <c r="D33" s="12">
        <v>4</v>
      </c>
      <c r="E33" s="12">
        <v>92.25</v>
      </c>
      <c r="F33" s="12">
        <v>92.25</v>
      </c>
      <c r="G33" s="12">
        <v>1E+30</v>
      </c>
      <c r="H33" s="12">
        <v>92.25</v>
      </c>
    </row>
    <row r="34" spans="2:8" x14ac:dyDescent="0.35">
      <c r="B34" s="12" t="s">
        <v>87</v>
      </c>
      <c r="C34" s="12" t="s">
        <v>34</v>
      </c>
      <c r="D34" s="12">
        <v>1</v>
      </c>
      <c r="E34" s="12">
        <v>36.75</v>
      </c>
      <c r="F34" s="12">
        <v>36.75</v>
      </c>
      <c r="G34" s="12">
        <v>1E+30</v>
      </c>
      <c r="H34" s="12">
        <v>36.75</v>
      </c>
    </row>
    <row r="35" spans="2:8" x14ac:dyDescent="0.35">
      <c r="B35" s="12" t="s">
        <v>88</v>
      </c>
      <c r="C35" s="12" t="s">
        <v>34</v>
      </c>
      <c r="D35" s="12">
        <v>3</v>
      </c>
      <c r="E35" s="12">
        <v>36.75</v>
      </c>
      <c r="F35" s="12">
        <v>36.75</v>
      </c>
      <c r="G35" s="12">
        <v>1E+30</v>
      </c>
      <c r="H35" s="12">
        <v>36.75</v>
      </c>
    </row>
    <row r="36" spans="2:8" x14ac:dyDescent="0.35">
      <c r="B36" s="12" t="s">
        <v>89</v>
      </c>
      <c r="C36" s="12" t="s">
        <v>34</v>
      </c>
      <c r="D36" s="12">
        <v>1</v>
      </c>
      <c r="E36" s="12">
        <v>92.25</v>
      </c>
      <c r="F36" s="12">
        <v>92.25</v>
      </c>
      <c r="G36" s="12">
        <v>1E+30</v>
      </c>
      <c r="H36" s="12">
        <v>92.25</v>
      </c>
    </row>
    <row r="37" spans="2:8" x14ac:dyDescent="0.35">
      <c r="B37" s="12" t="s">
        <v>90</v>
      </c>
      <c r="C37" s="12" t="s">
        <v>34</v>
      </c>
      <c r="D37" s="12">
        <v>4</v>
      </c>
      <c r="E37" s="12">
        <v>49</v>
      </c>
      <c r="F37" s="12">
        <v>49</v>
      </c>
      <c r="G37" s="12">
        <v>1E+30</v>
      </c>
      <c r="H37" s="12">
        <v>49</v>
      </c>
    </row>
    <row r="38" spans="2:8" x14ac:dyDescent="0.35">
      <c r="B38" s="12" t="s">
        <v>91</v>
      </c>
      <c r="C38" s="12" t="s">
        <v>34</v>
      </c>
      <c r="D38" s="12">
        <v>2</v>
      </c>
      <c r="E38" s="12">
        <v>49</v>
      </c>
      <c r="F38" s="12">
        <v>49</v>
      </c>
      <c r="G38" s="12">
        <v>1E+30</v>
      </c>
      <c r="H38" s="12">
        <v>49</v>
      </c>
    </row>
    <row r="39" spans="2:8" x14ac:dyDescent="0.35">
      <c r="B39" s="12" t="s">
        <v>92</v>
      </c>
      <c r="C39" s="12" t="s">
        <v>34</v>
      </c>
      <c r="D39" s="12">
        <v>2</v>
      </c>
      <c r="E39" s="12">
        <v>49</v>
      </c>
      <c r="F39" s="12">
        <v>49</v>
      </c>
      <c r="G39" s="12">
        <v>1E+30</v>
      </c>
      <c r="H39" s="12">
        <v>49</v>
      </c>
    </row>
    <row r="40" spans="2:8" x14ac:dyDescent="0.35">
      <c r="B40" s="12" t="s">
        <v>93</v>
      </c>
      <c r="C40" s="12" t="s">
        <v>34</v>
      </c>
      <c r="D40" s="12">
        <v>1</v>
      </c>
      <c r="E40" s="12">
        <v>92.25</v>
      </c>
      <c r="F40" s="12">
        <v>92.25</v>
      </c>
      <c r="G40" s="12">
        <v>1E+30</v>
      </c>
      <c r="H40" s="12">
        <v>92.25</v>
      </c>
    </row>
    <row r="41" spans="2:8" x14ac:dyDescent="0.35">
      <c r="B41" s="12" t="s">
        <v>94</v>
      </c>
      <c r="C41" s="12" t="s">
        <v>34</v>
      </c>
      <c r="D41" s="12">
        <v>1</v>
      </c>
      <c r="E41" s="12">
        <v>92.25</v>
      </c>
      <c r="F41" s="12">
        <v>92.25</v>
      </c>
      <c r="G41" s="12">
        <v>1E+30</v>
      </c>
      <c r="H41" s="12">
        <v>92.25</v>
      </c>
    </row>
    <row r="42" spans="2:8" x14ac:dyDescent="0.35">
      <c r="B42" s="12" t="s">
        <v>95</v>
      </c>
      <c r="C42" s="12" t="s">
        <v>34</v>
      </c>
      <c r="D42" s="12">
        <v>2</v>
      </c>
      <c r="E42" s="12">
        <v>36.75</v>
      </c>
      <c r="F42" s="12">
        <v>36.75</v>
      </c>
      <c r="G42" s="12">
        <v>1E+30</v>
      </c>
      <c r="H42" s="12">
        <v>36.75</v>
      </c>
    </row>
    <row r="43" spans="2:8" x14ac:dyDescent="0.35">
      <c r="B43" s="12" t="s">
        <v>96</v>
      </c>
      <c r="C43" s="12" t="s">
        <v>34</v>
      </c>
      <c r="D43" s="12">
        <v>2</v>
      </c>
      <c r="E43" s="12">
        <v>36.75</v>
      </c>
      <c r="F43" s="12">
        <v>36.75</v>
      </c>
      <c r="G43" s="12">
        <v>1E+30</v>
      </c>
      <c r="H43" s="12">
        <v>36.75</v>
      </c>
    </row>
    <row r="44" spans="2:8" x14ac:dyDescent="0.35">
      <c r="B44" s="12" t="s">
        <v>97</v>
      </c>
      <c r="C44" s="12" t="s">
        <v>34</v>
      </c>
      <c r="D44" s="12">
        <v>2</v>
      </c>
      <c r="E44" s="12">
        <v>36.75</v>
      </c>
      <c r="F44" s="12">
        <v>36.75</v>
      </c>
      <c r="G44" s="12">
        <v>1E+30</v>
      </c>
      <c r="H44" s="12">
        <v>36.75</v>
      </c>
    </row>
    <row r="45" spans="2:8" x14ac:dyDescent="0.35">
      <c r="B45" s="12" t="s">
        <v>98</v>
      </c>
      <c r="C45" s="12" t="s">
        <v>34</v>
      </c>
      <c r="D45" s="12">
        <v>1</v>
      </c>
      <c r="E45" s="12">
        <v>31.5</v>
      </c>
      <c r="F45" s="12">
        <v>31.5</v>
      </c>
      <c r="G45" s="12">
        <v>1E+30</v>
      </c>
      <c r="H45" s="12">
        <v>31.5</v>
      </c>
    </row>
    <row r="46" spans="2:8" x14ac:dyDescent="0.35">
      <c r="B46" s="12" t="s">
        <v>99</v>
      </c>
      <c r="C46" s="12" t="s">
        <v>34</v>
      </c>
      <c r="D46" s="12">
        <v>2</v>
      </c>
      <c r="E46" s="12">
        <v>49</v>
      </c>
      <c r="F46" s="12">
        <v>49</v>
      </c>
      <c r="G46" s="12">
        <v>1E+30</v>
      </c>
      <c r="H46" s="12">
        <v>49</v>
      </c>
    </row>
    <row r="47" spans="2:8" x14ac:dyDescent="0.35">
      <c r="B47" s="12" t="s">
        <v>100</v>
      </c>
      <c r="C47" s="12" t="s">
        <v>34</v>
      </c>
      <c r="D47" s="12">
        <v>1</v>
      </c>
      <c r="E47" s="12">
        <v>49</v>
      </c>
      <c r="F47" s="12">
        <v>49</v>
      </c>
      <c r="G47" s="12">
        <v>1E+30</v>
      </c>
      <c r="H47" s="12">
        <v>49</v>
      </c>
    </row>
    <row r="48" spans="2:8" x14ac:dyDescent="0.35">
      <c r="B48" s="12" t="s">
        <v>101</v>
      </c>
      <c r="C48" s="12" t="s">
        <v>34</v>
      </c>
      <c r="D48" s="12">
        <v>1</v>
      </c>
      <c r="E48" s="12">
        <v>49</v>
      </c>
      <c r="F48" s="12">
        <v>49</v>
      </c>
      <c r="G48" s="12">
        <v>1E+30</v>
      </c>
      <c r="H48" s="12">
        <v>49</v>
      </c>
    </row>
    <row r="49" spans="2:8" x14ac:dyDescent="0.35">
      <c r="B49" s="12" t="s">
        <v>102</v>
      </c>
      <c r="C49" s="12" t="s">
        <v>34</v>
      </c>
      <c r="D49" s="12">
        <v>2</v>
      </c>
      <c r="E49" s="12">
        <v>36.75</v>
      </c>
      <c r="F49" s="12">
        <v>36.75</v>
      </c>
      <c r="G49" s="12">
        <v>1E+30</v>
      </c>
      <c r="H49" s="12">
        <v>36.75</v>
      </c>
    </row>
    <row r="50" spans="2:8" x14ac:dyDescent="0.35">
      <c r="B50" s="12" t="s">
        <v>103</v>
      </c>
      <c r="C50" s="12" t="s">
        <v>34</v>
      </c>
      <c r="D50" s="12">
        <v>3</v>
      </c>
      <c r="E50" s="12">
        <v>49</v>
      </c>
      <c r="F50" s="12">
        <v>49</v>
      </c>
      <c r="G50" s="12">
        <v>1E+30</v>
      </c>
      <c r="H50" s="12">
        <v>49</v>
      </c>
    </row>
    <row r="51" spans="2:8" x14ac:dyDescent="0.35">
      <c r="B51" s="12" t="s">
        <v>104</v>
      </c>
      <c r="C51" s="12" t="s">
        <v>34</v>
      </c>
      <c r="D51" s="12">
        <v>1</v>
      </c>
      <c r="E51" s="12">
        <v>36.75</v>
      </c>
      <c r="F51" s="12">
        <v>36.75</v>
      </c>
      <c r="G51" s="12">
        <v>1E+30</v>
      </c>
      <c r="H51" s="12">
        <v>36.75</v>
      </c>
    </row>
    <row r="52" spans="2:8" x14ac:dyDescent="0.35">
      <c r="B52" s="12" t="s">
        <v>105</v>
      </c>
      <c r="C52" s="12" t="s">
        <v>34</v>
      </c>
      <c r="D52" s="12">
        <v>3</v>
      </c>
      <c r="E52" s="12">
        <v>36.75</v>
      </c>
      <c r="F52" s="12">
        <v>36.75</v>
      </c>
      <c r="G52" s="12">
        <v>1E+30</v>
      </c>
      <c r="H52" s="12">
        <v>36.75</v>
      </c>
    </row>
    <row r="53" spans="2:8" x14ac:dyDescent="0.35">
      <c r="B53" s="12" t="s">
        <v>106</v>
      </c>
      <c r="C53" s="12" t="s">
        <v>34</v>
      </c>
      <c r="D53" s="12">
        <v>1</v>
      </c>
      <c r="E53" s="12">
        <v>92.25</v>
      </c>
      <c r="F53" s="12">
        <v>92.25</v>
      </c>
      <c r="G53" s="12">
        <v>1E+30</v>
      </c>
      <c r="H53" s="12">
        <v>92.25</v>
      </c>
    </row>
    <row r="54" spans="2:8" x14ac:dyDescent="0.35">
      <c r="B54" s="12" t="s">
        <v>107</v>
      </c>
      <c r="C54" s="12" t="s">
        <v>34</v>
      </c>
      <c r="D54" s="12">
        <v>1</v>
      </c>
      <c r="E54" s="12">
        <v>49</v>
      </c>
      <c r="F54" s="12">
        <v>49</v>
      </c>
      <c r="G54" s="12">
        <v>1E+30</v>
      </c>
      <c r="H54" s="12">
        <v>49</v>
      </c>
    </row>
    <row r="55" spans="2:8" x14ac:dyDescent="0.35">
      <c r="B55" s="12" t="s">
        <v>108</v>
      </c>
      <c r="C55" s="12" t="s">
        <v>34</v>
      </c>
      <c r="D55" s="12">
        <v>3</v>
      </c>
      <c r="E55" s="12">
        <v>36.75</v>
      </c>
      <c r="F55" s="12">
        <v>36.75</v>
      </c>
      <c r="G55" s="12">
        <v>1E+30</v>
      </c>
      <c r="H55" s="12">
        <v>36.75</v>
      </c>
    </row>
    <row r="56" spans="2:8" x14ac:dyDescent="0.35">
      <c r="B56" s="12" t="s">
        <v>109</v>
      </c>
      <c r="C56" s="12" t="s">
        <v>34</v>
      </c>
      <c r="D56" s="12">
        <v>1</v>
      </c>
      <c r="E56" s="12">
        <v>49</v>
      </c>
      <c r="F56" s="12">
        <v>49</v>
      </c>
      <c r="G56" s="12">
        <v>1E+30</v>
      </c>
      <c r="H56" s="12">
        <v>49</v>
      </c>
    </row>
    <row r="57" spans="2:8" x14ac:dyDescent="0.35">
      <c r="B57" s="12" t="s">
        <v>110</v>
      </c>
      <c r="C57" s="12" t="s">
        <v>34</v>
      </c>
      <c r="D57" s="12">
        <v>2</v>
      </c>
      <c r="E57" s="12">
        <v>49</v>
      </c>
      <c r="F57" s="12">
        <v>49</v>
      </c>
      <c r="G57" s="12">
        <v>1E+30</v>
      </c>
      <c r="H57" s="12">
        <v>49</v>
      </c>
    </row>
    <row r="58" spans="2:8" x14ac:dyDescent="0.35">
      <c r="B58" s="12" t="s">
        <v>111</v>
      </c>
      <c r="C58" s="12" t="s">
        <v>34</v>
      </c>
      <c r="D58" s="12">
        <v>1</v>
      </c>
      <c r="E58" s="12">
        <v>49</v>
      </c>
      <c r="F58" s="12">
        <v>49</v>
      </c>
      <c r="G58" s="12">
        <v>1E+30</v>
      </c>
      <c r="H58" s="12">
        <v>49</v>
      </c>
    </row>
    <row r="59" spans="2:8" x14ac:dyDescent="0.35">
      <c r="B59" s="12" t="s">
        <v>112</v>
      </c>
      <c r="C59" s="12" t="s">
        <v>34</v>
      </c>
      <c r="D59" s="12">
        <v>2</v>
      </c>
      <c r="E59" s="12">
        <v>49</v>
      </c>
      <c r="F59" s="12">
        <v>49</v>
      </c>
      <c r="G59" s="12">
        <v>1E+30</v>
      </c>
      <c r="H59" s="12">
        <v>49</v>
      </c>
    </row>
    <row r="60" spans="2:8" x14ac:dyDescent="0.35">
      <c r="B60" s="12" t="s">
        <v>113</v>
      </c>
      <c r="C60" s="12" t="s">
        <v>34</v>
      </c>
      <c r="D60" s="12">
        <v>3</v>
      </c>
      <c r="E60" s="12">
        <v>36.75</v>
      </c>
      <c r="F60" s="12">
        <v>36.75</v>
      </c>
      <c r="G60" s="12">
        <v>1E+30</v>
      </c>
      <c r="H60" s="12">
        <v>36.75</v>
      </c>
    </row>
    <row r="61" spans="2:8" x14ac:dyDescent="0.35">
      <c r="B61" s="12" t="s">
        <v>114</v>
      </c>
      <c r="C61" s="12" t="s">
        <v>34</v>
      </c>
      <c r="D61" s="12">
        <v>3</v>
      </c>
      <c r="E61" s="12">
        <v>36.75</v>
      </c>
      <c r="F61" s="12">
        <v>36.75</v>
      </c>
      <c r="G61" s="12">
        <v>1E+30</v>
      </c>
      <c r="H61" s="12">
        <v>36.75</v>
      </c>
    </row>
    <row r="62" spans="2:8" x14ac:dyDescent="0.35">
      <c r="B62" s="12" t="s">
        <v>115</v>
      </c>
      <c r="C62" s="12" t="s">
        <v>34</v>
      </c>
      <c r="D62" s="12">
        <v>2</v>
      </c>
      <c r="E62" s="12">
        <v>36.75</v>
      </c>
      <c r="F62" s="12">
        <v>36.75</v>
      </c>
      <c r="G62" s="12">
        <v>1E+30</v>
      </c>
      <c r="H62" s="12">
        <v>36.75</v>
      </c>
    </row>
    <row r="63" spans="2:8" x14ac:dyDescent="0.35">
      <c r="B63" s="12" t="s">
        <v>116</v>
      </c>
      <c r="C63" s="12" t="s">
        <v>34</v>
      </c>
      <c r="D63" s="12">
        <v>1</v>
      </c>
      <c r="E63" s="12">
        <v>49</v>
      </c>
      <c r="F63" s="12">
        <v>49</v>
      </c>
      <c r="G63" s="12">
        <v>1E+30</v>
      </c>
      <c r="H63" s="12">
        <v>49</v>
      </c>
    </row>
    <row r="64" spans="2:8" x14ac:dyDescent="0.35">
      <c r="B64" s="12" t="s">
        <v>117</v>
      </c>
      <c r="C64" s="12" t="s">
        <v>34</v>
      </c>
      <c r="D64" s="12">
        <v>2</v>
      </c>
      <c r="E64" s="12">
        <v>87.5</v>
      </c>
      <c r="F64" s="12">
        <v>87.5</v>
      </c>
      <c r="G64" s="12">
        <v>1E+30</v>
      </c>
      <c r="H64" s="12">
        <v>87.5</v>
      </c>
    </row>
    <row r="65" spans="2:8" x14ac:dyDescent="0.35">
      <c r="B65" s="12" t="s">
        <v>118</v>
      </c>
      <c r="C65" s="12" t="s">
        <v>34</v>
      </c>
      <c r="D65" s="12">
        <v>3</v>
      </c>
      <c r="E65" s="12">
        <v>36.75</v>
      </c>
      <c r="F65" s="12">
        <v>36.75</v>
      </c>
      <c r="G65" s="12">
        <v>1E+30</v>
      </c>
      <c r="H65" s="12">
        <v>36.75</v>
      </c>
    </row>
    <row r="66" spans="2:8" x14ac:dyDescent="0.35">
      <c r="B66" s="12" t="s">
        <v>119</v>
      </c>
      <c r="C66" s="12" t="s">
        <v>34</v>
      </c>
      <c r="D66" s="12">
        <v>1</v>
      </c>
      <c r="E66" s="12">
        <v>49</v>
      </c>
      <c r="F66" s="12">
        <v>49</v>
      </c>
      <c r="G66" s="12">
        <v>1E+30</v>
      </c>
      <c r="H66" s="12">
        <v>49</v>
      </c>
    </row>
    <row r="67" spans="2:8" x14ac:dyDescent="0.35">
      <c r="B67" s="12" t="s">
        <v>120</v>
      </c>
      <c r="C67" s="12" t="s">
        <v>34</v>
      </c>
      <c r="D67" s="12">
        <v>1</v>
      </c>
      <c r="E67" s="12">
        <v>49</v>
      </c>
      <c r="F67" s="12">
        <v>49</v>
      </c>
      <c r="G67" s="12">
        <v>1E+30</v>
      </c>
      <c r="H67" s="12">
        <v>49</v>
      </c>
    </row>
    <row r="68" spans="2:8" x14ac:dyDescent="0.35">
      <c r="B68" s="12" t="s">
        <v>121</v>
      </c>
      <c r="C68" s="12" t="s">
        <v>34</v>
      </c>
      <c r="D68" s="12">
        <v>1</v>
      </c>
      <c r="E68" s="12">
        <v>36.75</v>
      </c>
      <c r="F68" s="12">
        <v>36.75</v>
      </c>
      <c r="G68" s="12">
        <v>1E+30</v>
      </c>
      <c r="H68" s="12">
        <v>36.75</v>
      </c>
    </row>
    <row r="69" spans="2:8" x14ac:dyDescent="0.35">
      <c r="B69" s="12" t="s">
        <v>122</v>
      </c>
      <c r="C69" s="12" t="s">
        <v>34</v>
      </c>
      <c r="D69" s="12">
        <v>1</v>
      </c>
      <c r="E69" s="12">
        <v>49</v>
      </c>
      <c r="F69" s="12">
        <v>49</v>
      </c>
      <c r="G69" s="12">
        <v>1E+30</v>
      </c>
      <c r="H69" s="12">
        <v>49</v>
      </c>
    </row>
    <row r="70" spans="2:8" x14ac:dyDescent="0.35">
      <c r="B70" s="12" t="s">
        <v>123</v>
      </c>
      <c r="C70" s="12" t="s">
        <v>34</v>
      </c>
      <c r="D70" s="12">
        <v>2</v>
      </c>
      <c r="E70" s="12">
        <v>49</v>
      </c>
      <c r="F70" s="12">
        <v>49</v>
      </c>
      <c r="G70" s="12">
        <v>1E+30</v>
      </c>
      <c r="H70" s="12">
        <v>49</v>
      </c>
    </row>
    <row r="71" spans="2:8" x14ac:dyDescent="0.35">
      <c r="B71" s="12" t="s">
        <v>124</v>
      </c>
      <c r="C71" s="12" t="s">
        <v>34</v>
      </c>
      <c r="D71" s="12">
        <v>1</v>
      </c>
      <c r="E71" s="12">
        <v>36.75</v>
      </c>
      <c r="F71" s="12">
        <v>36.75</v>
      </c>
      <c r="G71" s="12">
        <v>1E+30</v>
      </c>
      <c r="H71" s="12">
        <v>36.75</v>
      </c>
    </row>
    <row r="72" spans="2:8" x14ac:dyDescent="0.35">
      <c r="B72" s="12" t="s">
        <v>125</v>
      </c>
      <c r="C72" s="12" t="s">
        <v>34</v>
      </c>
      <c r="D72" s="12">
        <v>4</v>
      </c>
      <c r="E72" s="12">
        <v>49</v>
      </c>
      <c r="F72" s="12">
        <v>49</v>
      </c>
      <c r="G72" s="12">
        <v>1E+30</v>
      </c>
      <c r="H72" s="12">
        <v>49</v>
      </c>
    </row>
    <row r="73" spans="2:8" x14ac:dyDescent="0.35">
      <c r="B73" s="12" t="s">
        <v>126</v>
      </c>
      <c r="C73" s="12" t="s">
        <v>34</v>
      </c>
      <c r="D73" s="12">
        <v>1</v>
      </c>
      <c r="E73" s="12">
        <v>36.75</v>
      </c>
      <c r="F73" s="12">
        <v>36.75</v>
      </c>
      <c r="G73" s="12">
        <v>1E+30</v>
      </c>
      <c r="H73" s="12">
        <v>36.75</v>
      </c>
    </row>
    <row r="74" spans="2:8" x14ac:dyDescent="0.35">
      <c r="B74" s="12" t="s">
        <v>127</v>
      </c>
      <c r="C74" s="12" t="s">
        <v>34</v>
      </c>
      <c r="D74" s="12">
        <v>1</v>
      </c>
      <c r="E74" s="12">
        <v>36</v>
      </c>
      <c r="F74" s="12">
        <v>36</v>
      </c>
      <c r="G74" s="12">
        <v>1E+30</v>
      </c>
      <c r="H74" s="12">
        <v>36</v>
      </c>
    </row>
    <row r="75" spans="2:8" x14ac:dyDescent="0.35">
      <c r="B75" s="12" t="s">
        <v>128</v>
      </c>
      <c r="C75" s="12" t="s">
        <v>34</v>
      </c>
      <c r="D75" s="12">
        <v>2</v>
      </c>
      <c r="E75" s="12">
        <v>49</v>
      </c>
      <c r="F75" s="12">
        <v>49</v>
      </c>
      <c r="G75" s="12">
        <v>1E+30</v>
      </c>
      <c r="H75" s="12">
        <v>49</v>
      </c>
    </row>
    <row r="76" spans="2:8" x14ac:dyDescent="0.35">
      <c r="B76" s="12" t="s">
        <v>129</v>
      </c>
      <c r="C76" s="12" t="s">
        <v>34</v>
      </c>
      <c r="D76" s="12">
        <v>1</v>
      </c>
      <c r="E76" s="12">
        <v>49</v>
      </c>
      <c r="F76" s="12">
        <v>49</v>
      </c>
      <c r="G76" s="12">
        <v>1E+30</v>
      </c>
      <c r="H76" s="12">
        <v>49</v>
      </c>
    </row>
    <row r="77" spans="2:8" x14ac:dyDescent="0.35">
      <c r="B77" s="12" t="s">
        <v>130</v>
      </c>
      <c r="C77" s="12" t="s">
        <v>34</v>
      </c>
      <c r="D77" s="12">
        <v>3</v>
      </c>
      <c r="E77" s="12">
        <v>49</v>
      </c>
      <c r="F77" s="12">
        <v>49</v>
      </c>
      <c r="G77" s="12">
        <v>1E+30</v>
      </c>
      <c r="H77" s="12">
        <v>49</v>
      </c>
    </row>
    <row r="78" spans="2:8" x14ac:dyDescent="0.35">
      <c r="B78" s="12" t="s">
        <v>131</v>
      </c>
      <c r="C78" s="12" t="s">
        <v>34</v>
      </c>
      <c r="D78" s="12">
        <v>2</v>
      </c>
      <c r="E78" s="12">
        <v>49</v>
      </c>
      <c r="F78" s="12">
        <v>49</v>
      </c>
      <c r="G78" s="12">
        <v>1E+30</v>
      </c>
      <c r="H78" s="12">
        <v>49</v>
      </c>
    </row>
    <row r="79" spans="2:8" x14ac:dyDescent="0.35">
      <c r="B79" s="12" t="s">
        <v>132</v>
      </c>
      <c r="C79" s="12" t="s">
        <v>34</v>
      </c>
      <c r="D79" s="12">
        <v>1</v>
      </c>
      <c r="E79" s="12">
        <v>49</v>
      </c>
      <c r="F79" s="12">
        <v>49</v>
      </c>
      <c r="G79" s="12">
        <v>1E+30</v>
      </c>
      <c r="H79" s="12">
        <v>49</v>
      </c>
    </row>
    <row r="80" spans="2:8" x14ac:dyDescent="0.35">
      <c r="B80" s="12" t="s">
        <v>133</v>
      </c>
      <c r="C80" s="12" t="s">
        <v>34</v>
      </c>
      <c r="D80" s="12">
        <v>4</v>
      </c>
      <c r="E80" s="12">
        <v>92.25</v>
      </c>
      <c r="F80" s="12">
        <v>92.25</v>
      </c>
      <c r="G80" s="12">
        <v>1E+30</v>
      </c>
      <c r="H80" s="12">
        <v>92.25</v>
      </c>
    </row>
    <row r="81" spans="2:8" x14ac:dyDescent="0.35">
      <c r="B81" s="12" t="s">
        <v>134</v>
      </c>
      <c r="C81" s="12" t="s">
        <v>34</v>
      </c>
      <c r="D81" s="12">
        <v>3</v>
      </c>
      <c r="E81" s="12">
        <v>36.75</v>
      </c>
      <c r="F81" s="12">
        <v>36.75</v>
      </c>
      <c r="G81" s="12">
        <v>1E+30</v>
      </c>
      <c r="H81" s="12">
        <v>36.75</v>
      </c>
    </row>
    <row r="82" spans="2:8" x14ac:dyDescent="0.35">
      <c r="B82" s="12" t="s">
        <v>135</v>
      </c>
      <c r="C82" s="12" t="s">
        <v>34</v>
      </c>
      <c r="D82" s="12">
        <v>3</v>
      </c>
      <c r="E82" s="12">
        <v>36.75</v>
      </c>
      <c r="F82" s="12">
        <v>36.75</v>
      </c>
      <c r="G82" s="12">
        <v>1E+30</v>
      </c>
      <c r="H82" s="12">
        <v>36.75</v>
      </c>
    </row>
    <row r="83" spans="2:8" x14ac:dyDescent="0.35">
      <c r="B83" s="12" t="s">
        <v>136</v>
      </c>
      <c r="C83" s="12" t="s">
        <v>34</v>
      </c>
      <c r="D83" s="12">
        <v>2</v>
      </c>
      <c r="E83" s="12">
        <v>49</v>
      </c>
      <c r="F83" s="12">
        <v>49</v>
      </c>
      <c r="G83" s="12">
        <v>1E+30</v>
      </c>
      <c r="H83" s="12">
        <v>49</v>
      </c>
    </row>
    <row r="84" spans="2:8" x14ac:dyDescent="0.35">
      <c r="B84" s="12" t="s">
        <v>137</v>
      </c>
      <c r="C84" s="12" t="s">
        <v>34</v>
      </c>
      <c r="D84" s="12">
        <v>1</v>
      </c>
      <c r="E84" s="12">
        <v>92.25</v>
      </c>
      <c r="F84" s="12">
        <v>92.25</v>
      </c>
      <c r="G84" s="12">
        <v>1E+30</v>
      </c>
      <c r="H84" s="12">
        <v>92.25</v>
      </c>
    </row>
    <row r="85" spans="2:8" x14ac:dyDescent="0.35">
      <c r="B85" s="12" t="s">
        <v>138</v>
      </c>
      <c r="C85" s="12" t="s">
        <v>34</v>
      </c>
      <c r="D85" s="12">
        <v>3</v>
      </c>
      <c r="E85" s="12">
        <v>36.75</v>
      </c>
      <c r="F85" s="12">
        <v>36.75</v>
      </c>
      <c r="G85" s="12">
        <v>1E+30</v>
      </c>
      <c r="H85" s="12">
        <v>36.75</v>
      </c>
    </row>
    <row r="86" spans="2:8" x14ac:dyDescent="0.35">
      <c r="B86" s="12" t="s">
        <v>139</v>
      </c>
      <c r="C86" s="12" t="s">
        <v>34</v>
      </c>
      <c r="D86" s="12">
        <v>1</v>
      </c>
      <c r="E86" s="12">
        <v>49</v>
      </c>
      <c r="F86" s="12">
        <v>49</v>
      </c>
      <c r="G86" s="12">
        <v>1E+30</v>
      </c>
      <c r="H86" s="12">
        <v>49</v>
      </c>
    </row>
    <row r="87" spans="2:8" x14ac:dyDescent="0.35">
      <c r="B87" s="12" t="s">
        <v>140</v>
      </c>
      <c r="C87" s="12" t="s">
        <v>34</v>
      </c>
      <c r="D87" s="12">
        <v>3</v>
      </c>
      <c r="E87" s="12">
        <v>87.5</v>
      </c>
      <c r="F87" s="12">
        <v>87.5</v>
      </c>
      <c r="G87" s="12">
        <v>1E+30</v>
      </c>
      <c r="H87" s="12">
        <v>87.5</v>
      </c>
    </row>
    <row r="88" spans="2:8" x14ac:dyDescent="0.35">
      <c r="B88" s="12" t="s">
        <v>141</v>
      </c>
      <c r="C88" s="12" t="s">
        <v>34</v>
      </c>
      <c r="D88" s="12">
        <v>1</v>
      </c>
      <c r="E88" s="12">
        <v>49</v>
      </c>
      <c r="F88" s="12">
        <v>49</v>
      </c>
      <c r="G88" s="12">
        <v>1E+30</v>
      </c>
      <c r="H88" s="12">
        <v>49</v>
      </c>
    </row>
    <row r="89" spans="2:8" x14ac:dyDescent="0.35">
      <c r="B89" s="12" t="s">
        <v>142</v>
      </c>
      <c r="C89" s="12" t="s">
        <v>34</v>
      </c>
      <c r="D89" s="12">
        <v>1</v>
      </c>
      <c r="E89" s="12">
        <v>49</v>
      </c>
      <c r="F89" s="12">
        <v>49</v>
      </c>
      <c r="G89" s="12">
        <v>1E+30</v>
      </c>
      <c r="H89" s="12">
        <v>49</v>
      </c>
    </row>
    <row r="90" spans="2:8" x14ac:dyDescent="0.35">
      <c r="B90" s="12" t="s">
        <v>143</v>
      </c>
      <c r="C90" s="12" t="s">
        <v>34</v>
      </c>
      <c r="D90" s="12">
        <v>3</v>
      </c>
      <c r="E90" s="12">
        <v>36.75</v>
      </c>
      <c r="F90" s="12">
        <v>36.75</v>
      </c>
      <c r="G90" s="12">
        <v>1E+30</v>
      </c>
      <c r="H90" s="12">
        <v>36.75</v>
      </c>
    </row>
    <row r="91" spans="2:8" x14ac:dyDescent="0.35">
      <c r="B91" s="12" t="s">
        <v>144</v>
      </c>
      <c r="C91" s="12" t="s">
        <v>34</v>
      </c>
      <c r="D91" s="12">
        <v>2</v>
      </c>
      <c r="E91" s="12">
        <v>36.75</v>
      </c>
      <c r="F91" s="12">
        <v>36.75</v>
      </c>
      <c r="G91" s="12">
        <v>1E+30</v>
      </c>
      <c r="H91" s="12">
        <v>36.75</v>
      </c>
    </row>
    <row r="92" spans="2:8" x14ac:dyDescent="0.35">
      <c r="B92" s="12" t="s">
        <v>145</v>
      </c>
      <c r="C92" s="12" t="s">
        <v>34</v>
      </c>
      <c r="D92" s="12">
        <v>3</v>
      </c>
      <c r="E92" s="12">
        <v>49</v>
      </c>
      <c r="F92" s="12">
        <v>49</v>
      </c>
      <c r="G92" s="12">
        <v>1E+30</v>
      </c>
      <c r="H92" s="12">
        <v>49</v>
      </c>
    </row>
    <row r="93" spans="2:8" x14ac:dyDescent="0.35">
      <c r="B93" s="12" t="s">
        <v>146</v>
      </c>
      <c r="C93" s="12" t="s">
        <v>34</v>
      </c>
      <c r="D93" s="12">
        <v>1</v>
      </c>
      <c r="E93" s="12">
        <v>49</v>
      </c>
      <c r="F93" s="12">
        <v>49</v>
      </c>
      <c r="G93" s="12">
        <v>1E+30</v>
      </c>
      <c r="H93" s="12">
        <v>49</v>
      </c>
    </row>
    <row r="94" spans="2:8" x14ac:dyDescent="0.35">
      <c r="B94" s="12" t="s">
        <v>147</v>
      </c>
      <c r="C94" s="12" t="s">
        <v>34</v>
      </c>
      <c r="D94" s="12">
        <v>2</v>
      </c>
      <c r="E94" s="12">
        <v>36.75</v>
      </c>
      <c r="F94" s="12">
        <v>36.75</v>
      </c>
      <c r="G94" s="12">
        <v>1E+30</v>
      </c>
      <c r="H94" s="12">
        <v>36.75</v>
      </c>
    </row>
    <row r="95" spans="2:8" x14ac:dyDescent="0.35">
      <c r="B95" s="12" t="s">
        <v>148</v>
      </c>
      <c r="C95" s="12" t="s">
        <v>34</v>
      </c>
      <c r="D95" s="12">
        <v>1</v>
      </c>
      <c r="E95" s="12">
        <v>49</v>
      </c>
      <c r="F95" s="12">
        <v>49</v>
      </c>
      <c r="G95" s="12">
        <v>1E+30</v>
      </c>
      <c r="H95" s="12">
        <v>49</v>
      </c>
    </row>
    <row r="96" spans="2:8" x14ac:dyDescent="0.35">
      <c r="B96" s="12" t="s">
        <v>149</v>
      </c>
      <c r="C96" s="12" t="s">
        <v>34</v>
      </c>
      <c r="D96" s="12">
        <v>2</v>
      </c>
      <c r="E96" s="12">
        <v>49</v>
      </c>
      <c r="F96" s="12">
        <v>49</v>
      </c>
      <c r="G96" s="12">
        <v>1E+30</v>
      </c>
      <c r="H96" s="12">
        <v>49</v>
      </c>
    </row>
    <row r="97" spans="2:8" x14ac:dyDescent="0.35">
      <c r="B97" s="12" t="s">
        <v>150</v>
      </c>
      <c r="C97" s="12" t="s">
        <v>34</v>
      </c>
      <c r="D97" s="12">
        <v>1</v>
      </c>
      <c r="E97" s="12">
        <v>49</v>
      </c>
      <c r="F97" s="12">
        <v>49</v>
      </c>
      <c r="G97" s="12">
        <v>1E+30</v>
      </c>
      <c r="H97" s="12">
        <v>49</v>
      </c>
    </row>
    <row r="98" spans="2:8" x14ac:dyDescent="0.35">
      <c r="B98" s="12" t="s">
        <v>151</v>
      </c>
      <c r="C98" s="12" t="s">
        <v>34</v>
      </c>
      <c r="D98" s="12">
        <v>2</v>
      </c>
      <c r="E98" s="12">
        <v>49</v>
      </c>
      <c r="F98" s="12">
        <v>49</v>
      </c>
      <c r="G98" s="12">
        <v>1E+30</v>
      </c>
      <c r="H98" s="12">
        <v>49</v>
      </c>
    </row>
    <row r="99" spans="2:8" x14ac:dyDescent="0.35">
      <c r="B99" s="12" t="s">
        <v>152</v>
      </c>
      <c r="C99" s="12" t="s">
        <v>34</v>
      </c>
      <c r="D99" s="12">
        <v>2</v>
      </c>
      <c r="E99" s="12">
        <v>49</v>
      </c>
      <c r="F99" s="12">
        <v>49</v>
      </c>
      <c r="G99" s="12">
        <v>1E+30</v>
      </c>
      <c r="H99" s="12">
        <v>49</v>
      </c>
    </row>
    <row r="100" spans="2:8" x14ac:dyDescent="0.35">
      <c r="B100" s="12" t="s">
        <v>153</v>
      </c>
      <c r="C100" s="12" t="s">
        <v>34</v>
      </c>
      <c r="D100" s="12">
        <v>2</v>
      </c>
      <c r="E100" s="12">
        <v>49</v>
      </c>
      <c r="F100" s="12">
        <v>49</v>
      </c>
      <c r="G100" s="12">
        <v>1E+30</v>
      </c>
      <c r="H100" s="12">
        <v>49</v>
      </c>
    </row>
    <row r="101" spans="2:8" x14ac:dyDescent="0.35">
      <c r="B101" s="12" t="s">
        <v>154</v>
      </c>
      <c r="C101" s="12" t="s">
        <v>34</v>
      </c>
      <c r="D101" s="12">
        <v>2</v>
      </c>
      <c r="E101" s="12">
        <v>36.75</v>
      </c>
      <c r="F101" s="12">
        <v>36.75</v>
      </c>
      <c r="G101" s="12">
        <v>1E+30</v>
      </c>
      <c r="H101" s="12">
        <v>36.75</v>
      </c>
    </row>
    <row r="102" spans="2:8" x14ac:dyDescent="0.35">
      <c r="B102" s="12" t="s">
        <v>155</v>
      </c>
      <c r="C102" s="12" t="s">
        <v>34</v>
      </c>
      <c r="D102" s="12">
        <v>2</v>
      </c>
      <c r="E102" s="12">
        <v>49</v>
      </c>
      <c r="F102" s="12">
        <v>49</v>
      </c>
      <c r="G102" s="12">
        <v>1E+30</v>
      </c>
      <c r="H102" s="12">
        <v>49</v>
      </c>
    </row>
    <row r="103" spans="2:8" x14ac:dyDescent="0.35">
      <c r="B103" s="12" t="s">
        <v>156</v>
      </c>
      <c r="C103" s="12" t="s">
        <v>34</v>
      </c>
      <c r="D103" s="12">
        <v>3</v>
      </c>
      <c r="E103" s="12">
        <v>36.75</v>
      </c>
      <c r="F103" s="12">
        <v>36.75</v>
      </c>
      <c r="G103" s="12">
        <v>1E+30</v>
      </c>
      <c r="H103" s="12">
        <v>36.75</v>
      </c>
    </row>
    <row r="104" spans="2:8" x14ac:dyDescent="0.35">
      <c r="B104" s="12" t="s">
        <v>157</v>
      </c>
      <c r="C104" s="12" t="s">
        <v>34</v>
      </c>
      <c r="D104" s="12">
        <v>1</v>
      </c>
      <c r="E104" s="12">
        <v>49</v>
      </c>
      <c r="F104" s="12">
        <v>49</v>
      </c>
      <c r="G104" s="12">
        <v>1E+30</v>
      </c>
      <c r="H104" s="12">
        <v>49</v>
      </c>
    </row>
    <row r="105" spans="2:8" x14ac:dyDescent="0.35">
      <c r="B105" s="12" t="s">
        <v>158</v>
      </c>
      <c r="C105" s="12" t="s">
        <v>34</v>
      </c>
      <c r="D105" s="12">
        <v>1</v>
      </c>
      <c r="E105" s="12">
        <v>49</v>
      </c>
      <c r="F105" s="12">
        <v>49</v>
      </c>
      <c r="G105" s="12">
        <v>1E+30</v>
      </c>
      <c r="H105" s="12">
        <v>49</v>
      </c>
    </row>
    <row r="106" spans="2:8" x14ac:dyDescent="0.35">
      <c r="B106" s="12" t="s">
        <v>159</v>
      </c>
      <c r="C106" s="12" t="s">
        <v>34</v>
      </c>
      <c r="D106" s="12">
        <v>1</v>
      </c>
      <c r="E106" s="12">
        <v>49</v>
      </c>
      <c r="F106" s="12">
        <v>49</v>
      </c>
      <c r="G106" s="12">
        <v>1E+30</v>
      </c>
      <c r="H106" s="12">
        <v>49</v>
      </c>
    </row>
    <row r="107" spans="2:8" x14ac:dyDescent="0.35">
      <c r="B107" s="12" t="s">
        <v>160</v>
      </c>
      <c r="C107" s="12" t="s">
        <v>34</v>
      </c>
      <c r="D107" s="12">
        <v>2</v>
      </c>
      <c r="E107" s="12">
        <v>36.75</v>
      </c>
      <c r="F107" s="12">
        <v>36.75</v>
      </c>
      <c r="G107" s="12">
        <v>1E+30</v>
      </c>
      <c r="H107" s="12">
        <v>36.75</v>
      </c>
    </row>
    <row r="108" spans="2:8" x14ac:dyDescent="0.35">
      <c r="B108" s="12" t="s">
        <v>161</v>
      </c>
      <c r="C108" s="12" t="s">
        <v>34</v>
      </c>
      <c r="D108" s="12">
        <v>2</v>
      </c>
      <c r="E108" s="12">
        <v>36.75</v>
      </c>
      <c r="F108" s="12">
        <v>36.75</v>
      </c>
      <c r="G108" s="12">
        <v>1E+30</v>
      </c>
      <c r="H108" s="12">
        <v>36.75</v>
      </c>
    </row>
    <row r="109" spans="2:8" x14ac:dyDescent="0.35">
      <c r="B109" s="12" t="s">
        <v>162</v>
      </c>
      <c r="C109" s="12" t="s">
        <v>34</v>
      </c>
      <c r="D109" s="12">
        <v>2</v>
      </c>
      <c r="E109" s="12">
        <v>49</v>
      </c>
      <c r="F109" s="12">
        <v>49</v>
      </c>
      <c r="G109" s="12">
        <v>1E+30</v>
      </c>
      <c r="H109" s="12">
        <v>49</v>
      </c>
    </row>
    <row r="110" spans="2:8" x14ac:dyDescent="0.35">
      <c r="B110" s="12" t="s">
        <v>163</v>
      </c>
      <c r="C110" s="12" t="s">
        <v>34</v>
      </c>
      <c r="D110" s="12">
        <v>2</v>
      </c>
      <c r="E110" s="12">
        <v>49</v>
      </c>
      <c r="F110" s="12">
        <v>49</v>
      </c>
      <c r="G110" s="12">
        <v>1E+30</v>
      </c>
      <c r="H110" s="12">
        <v>49</v>
      </c>
    </row>
    <row r="111" spans="2:8" x14ac:dyDescent="0.35">
      <c r="B111" s="12" t="s">
        <v>164</v>
      </c>
      <c r="C111" s="12" t="s">
        <v>34</v>
      </c>
      <c r="D111" s="12">
        <v>2</v>
      </c>
      <c r="E111" s="12">
        <v>92.25</v>
      </c>
      <c r="F111" s="12">
        <v>92.25</v>
      </c>
      <c r="G111" s="12">
        <v>1E+30</v>
      </c>
      <c r="H111" s="12">
        <v>92.25</v>
      </c>
    </row>
    <row r="112" spans="2:8" x14ac:dyDescent="0.35">
      <c r="B112" s="12" t="s">
        <v>165</v>
      </c>
      <c r="C112" s="12" t="s">
        <v>34</v>
      </c>
      <c r="D112" s="12">
        <v>2</v>
      </c>
      <c r="E112" s="12">
        <v>36.75</v>
      </c>
      <c r="F112" s="12">
        <v>36.75</v>
      </c>
      <c r="G112" s="12">
        <v>1E+30</v>
      </c>
      <c r="H112" s="12">
        <v>36.75</v>
      </c>
    </row>
    <row r="113" spans="1:8" x14ac:dyDescent="0.35">
      <c r="B113" s="12" t="s">
        <v>166</v>
      </c>
      <c r="C113" s="12" t="s">
        <v>34</v>
      </c>
      <c r="D113" s="12">
        <v>1</v>
      </c>
      <c r="E113" s="12">
        <v>14.5</v>
      </c>
      <c r="F113" s="12">
        <v>14.5</v>
      </c>
      <c r="G113" s="12">
        <v>1E+30</v>
      </c>
      <c r="H113" s="12">
        <v>14.5</v>
      </c>
    </row>
    <row r="114" spans="1:8" x14ac:dyDescent="0.35">
      <c r="B114" s="12" t="s">
        <v>167</v>
      </c>
      <c r="C114" s="12" t="s">
        <v>34</v>
      </c>
      <c r="D114" s="12">
        <v>2</v>
      </c>
      <c r="E114" s="12">
        <v>92.25</v>
      </c>
      <c r="F114" s="12">
        <v>92.25</v>
      </c>
      <c r="G114" s="12">
        <v>1E+30</v>
      </c>
      <c r="H114" s="12">
        <v>92.25</v>
      </c>
    </row>
    <row r="115" spans="1:8" x14ac:dyDescent="0.35">
      <c r="B115" s="12" t="s">
        <v>168</v>
      </c>
      <c r="C115" s="12" t="s">
        <v>34</v>
      </c>
      <c r="D115" s="12">
        <v>3</v>
      </c>
      <c r="E115" s="12">
        <v>36.75</v>
      </c>
      <c r="F115" s="12">
        <v>36.75</v>
      </c>
      <c r="G115" s="12">
        <v>1E+30</v>
      </c>
      <c r="H115" s="12">
        <v>36.75</v>
      </c>
    </row>
    <row r="116" spans="1:8" x14ac:dyDescent="0.35">
      <c r="B116" s="12" t="s">
        <v>169</v>
      </c>
      <c r="C116" s="12" t="s">
        <v>34</v>
      </c>
      <c r="D116" s="12">
        <v>1</v>
      </c>
      <c r="E116" s="12">
        <v>49</v>
      </c>
      <c r="F116" s="12">
        <v>49</v>
      </c>
      <c r="G116" s="12">
        <v>1E+30</v>
      </c>
      <c r="H116" s="12">
        <v>49</v>
      </c>
    </row>
    <row r="117" spans="1:8" ht="15" thickBot="1" x14ac:dyDescent="0.4">
      <c r="B117" s="9" t="s">
        <v>170</v>
      </c>
      <c r="C117" s="9" t="s">
        <v>34</v>
      </c>
      <c r="D117" s="9">
        <v>3</v>
      </c>
      <c r="E117" s="9">
        <v>36.75</v>
      </c>
      <c r="F117" s="9">
        <v>36.75</v>
      </c>
      <c r="G117" s="9">
        <v>1E+30</v>
      </c>
      <c r="H117" s="9">
        <v>36.75</v>
      </c>
    </row>
    <row r="119" spans="1:8" x14ac:dyDescent="0.35">
      <c r="A119" t="s">
        <v>54</v>
      </c>
    </row>
    <row r="120" spans="1:8" x14ac:dyDescent="0.35">
      <c r="B120" t="s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4F61-E0CB-4082-85D7-C0EC04BB6CCE}">
  <dimension ref="A1:J121"/>
  <sheetViews>
    <sheetView showGridLines="0" workbookViewId="0"/>
  </sheetViews>
  <sheetFormatPr defaultRowHeight="14.5" x14ac:dyDescent="0.35"/>
  <cols>
    <col min="1" max="1" width="2.1796875" customWidth="1"/>
    <col min="2" max="2" width="7.1796875" bestFit="1" customWidth="1"/>
    <col min="3" max="3" width="33.1796875" bestFit="1" customWidth="1"/>
    <col min="4" max="4" width="7.81640625" bestFit="1" customWidth="1"/>
    <col min="5" max="5" width="2.1796875" customWidth="1"/>
    <col min="6" max="6" width="14.90625" customWidth="1"/>
    <col min="7" max="7" width="14.1796875" customWidth="1"/>
    <col min="8" max="8" width="2.1796875" customWidth="1"/>
    <col min="9" max="9" width="13.26953125" customWidth="1"/>
    <col min="10" max="10" width="15.6328125" customWidth="1"/>
  </cols>
  <sheetData>
    <row r="1" spans="1:10" x14ac:dyDescent="0.35">
      <c r="A1" s="8" t="s">
        <v>403</v>
      </c>
    </row>
    <row r="2" spans="1:10" x14ac:dyDescent="0.35">
      <c r="A2" s="8" t="s">
        <v>37</v>
      </c>
    </row>
    <row r="3" spans="1:10" x14ac:dyDescent="0.35">
      <c r="A3" s="8" t="s">
        <v>392</v>
      </c>
    </row>
    <row r="5" spans="1:10" ht="15" thickBot="1" x14ac:dyDescent="0.4"/>
    <row r="6" spans="1:10" x14ac:dyDescent="0.35">
      <c r="B6" s="15"/>
      <c r="C6" s="15" t="s">
        <v>397</v>
      </c>
      <c r="D6" s="15"/>
    </row>
    <row r="7" spans="1:10" ht="15" thickBot="1" x14ac:dyDescent="0.4">
      <c r="B7" s="16" t="s">
        <v>48</v>
      </c>
      <c r="C7" s="16" t="s">
        <v>49</v>
      </c>
      <c r="D7" s="16" t="s">
        <v>394</v>
      </c>
    </row>
    <row r="8" spans="1:10" ht="15" thickBot="1" x14ac:dyDescent="0.4">
      <c r="B8" s="9" t="s">
        <v>59</v>
      </c>
      <c r="C8" s="9" t="s">
        <v>60</v>
      </c>
      <c r="D8" s="13">
        <v>10270.5</v>
      </c>
    </row>
    <row r="10" spans="1:10" ht="15" thickBot="1" x14ac:dyDescent="0.4"/>
    <row r="11" spans="1:10" x14ac:dyDescent="0.35">
      <c r="B11" s="15"/>
      <c r="C11" s="15" t="s">
        <v>404</v>
      </c>
      <c r="D11" s="15"/>
      <c r="F11" s="15" t="s">
        <v>405</v>
      </c>
      <c r="G11" s="15" t="s">
        <v>397</v>
      </c>
      <c r="I11" s="15" t="s">
        <v>408</v>
      </c>
      <c r="J11" s="15" t="s">
        <v>397</v>
      </c>
    </row>
    <row r="12" spans="1:10" ht="15" thickBot="1" x14ac:dyDescent="0.4">
      <c r="B12" s="16" t="s">
        <v>48</v>
      </c>
      <c r="C12" s="16" t="s">
        <v>49</v>
      </c>
      <c r="D12" s="16" t="s">
        <v>394</v>
      </c>
      <c r="F12" s="16" t="s">
        <v>406</v>
      </c>
      <c r="G12" s="16" t="s">
        <v>407</v>
      </c>
      <c r="I12" s="16" t="s">
        <v>406</v>
      </c>
      <c r="J12" s="16" t="s">
        <v>407</v>
      </c>
    </row>
    <row r="13" spans="1:10" x14ac:dyDescent="0.35">
      <c r="B13" s="12" t="s">
        <v>61</v>
      </c>
      <c r="C13" s="12" t="s">
        <v>34</v>
      </c>
      <c r="D13" s="14">
        <v>1</v>
      </c>
      <c r="F13" s="12" t="e">
        <v>#N/A</v>
      </c>
      <c r="G13" s="12" t="e">
        <v>#N/A</v>
      </c>
      <c r="I13" s="12" t="e">
        <v>#N/A</v>
      </c>
      <c r="J13" s="12" t="e">
        <v>#N/A</v>
      </c>
    </row>
    <row r="14" spans="1:10" x14ac:dyDescent="0.35">
      <c r="B14" s="12" t="s">
        <v>63</v>
      </c>
      <c r="C14" s="12" t="s">
        <v>34</v>
      </c>
      <c r="D14" s="14">
        <v>1</v>
      </c>
      <c r="F14" s="12" t="e">
        <v>#N/A</v>
      </c>
      <c r="G14" s="12" t="e">
        <v>#N/A</v>
      </c>
      <c r="I14" s="12" t="e">
        <v>#N/A</v>
      </c>
      <c r="J14" s="12" t="e">
        <v>#N/A</v>
      </c>
    </row>
    <row r="15" spans="1:10" x14ac:dyDescent="0.35">
      <c r="B15" s="12" t="s">
        <v>64</v>
      </c>
      <c r="C15" s="12" t="s">
        <v>34</v>
      </c>
      <c r="D15" s="14">
        <v>2</v>
      </c>
      <c r="F15" s="12" t="e">
        <v>#N/A</v>
      </c>
      <c r="G15" s="12" t="e">
        <v>#N/A</v>
      </c>
      <c r="I15" s="12" t="e">
        <v>#N/A</v>
      </c>
      <c r="J15" s="12" t="e">
        <v>#N/A</v>
      </c>
    </row>
    <row r="16" spans="1:10" x14ac:dyDescent="0.35">
      <c r="B16" s="12" t="s">
        <v>65</v>
      </c>
      <c r="C16" s="12" t="s">
        <v>34</v>
      </c>
      <c r="D16" s="14">
        <v>3</v>
      </c>
      <c r="F16" s="12" t="e">
        <v>#N/A</v>
      </c>
      <c r="G16" s="12" t="e">
        <v>#N/A</v>
      </c>
      <c r="I16" s="12" t="e">
        <v>#N/A</v>
      </c>
      <c r="J16" s="12" t="e">
        <v>#N/A</v>
      </c>
    </row>
    <row r="17" spans="2:10" x14ac:dyDescent="0.35">
      <c r="B17" s="12" t="s">
        <v>66</v>
      </c>
      <c r="C17" s="12" t="s">
        <v>34</v>
      </c>
      <c r="D17" s="14">
        <v>4</v>
      </c>
      <c r="F17" s="12" t="e">
        <v>#N/A</v>
      </c>
      <c r="G17" s="12" t="e">
        <v>#N/A</v>
      </c>
      <c r="I17" s="12" t="e">
        <v>#N/A</v>
      </c>
      <c r="J17" s="12" t="e">
        <v>#N/A</v>
      </c>
    </row>
    <row r="18" spans="2:10" x14ac:dyDescent="0.35">
      <c r="B18" s="12" t="s">
        <v>67</v>
      </c>
      <c r="C18" s="12" t="s">
        <v>34</v>
      </c>
      <c r="D18" s="14">
        <v>3</v>
      </c>
      <c r="F18" s="12" t="e">
        <v>#N/A</v>
      </c>
      <c r="G18" s="12" t="e">
        <v>#N/A</v>
      </c>
      <c r="I18" s="12" t="e">
        <v>#N/A</v>
      </c>
      <c r="J18" s="12" t="e">
        <v>#N/A</v>
      </c>
    </row>
    <row r="19" spans="2:10" x14ac:dyDescent="0.35">
      <c r="B19" s="12" t="s">
        <v>68</v>
      </c>
      <c r="C19" s="12" t="s">
        <v>34</v>
      </c>
      <c r="D19" s="14">
        <v>2</v>
      </c>
      <c r="F19" s="12" t="e">
        <v>#N/A</v>
      </c>
      <c r="G19" s="12" t="e">
        <v>#N/A</v>
      </c>
      <c r="I19" s="12" t="e">
        <v>#N/A</v>
      </c>
      <c r="J19" s="12" t="e">
        <v>#N/A</v>
      </c>
    </row>
    <row r="20" spans="2:10" x14ac:dyDescent="0.35">
      <c r="B20" s="12" t="s">
        <v>69</v>
      </c>
      <c r="C20" s="12" t="s">
        <v>34</v>
      </c>
      <c r="D20" s="14">
        <v>2</v>
      </c>
      <c r="F20" s="12" t="e">
        <v>#N/A</v>
      </c>
      <c r="G20" s="12" t="e">
        <v>#N/A</v>
      </c>
      <c r="I20" s="12" t="e">
        <v>#N/A</v>
      </c>
      <c r="J20" s="12" t="e">
        <v>#N/A</v>
      </c>
    </row>
    <row r="21" spans="2:10" x14ac:dyDescent="0.35">
      <c r="B21" s="12" t="s">
        <v>70</v>
      </c>
      <c r="C21" s="12" t="s">
        <v>34</v>
      </c>
      <c r="D21" s="14">
        <v>1</v>
      </c>
      <c r="F21" s="12" t="e">
        <v>#N/A</v>
      </c>
      <c r="G21" s="12" t="e">
        <v>#N/A</v>
      </c>
      <c r="I21" s="12" t="e">
        <v>#N/A</v>
      </c>
      <c r="J21" s="12" t="e">
        <v>#N/A</v>
      </c>
    </row>
    <row r="22" spans="2:10" x14ac:dyDescent="0.35">
      <c r="B22" s="12" t="s">
        <v>71</v>
      </c>
      <c r="C22" s="12" t="s">
        <v>34</v>
      </c>
      <c r="D22" s="14">
        <v>1</v>
      </c>
      <c r="F22" s="12" t="e">
        <v>#N/A</v>
      </c>
      <c r="G22" s="12" t="e">
        <v>#N/A</v>
      </c>
      <c r="I22" s="12" t="e">
        <v>#N/A</v>
      </c>
      <c r="J22" s="12" t="e">
        <v>#N/A</v>
      </c>
    </row>
    <row r="23" spans="2:10" x14ac:dyDescent="0.35">
      <c r="B23" s="12" t="s">
        <v>72</v>
      </c>
      <c r="C23" s="12" t="s">
        <v>34</v>
      </c>
      <c r="D23" s="14">
        <v>1</v>
      </c>
      <c r="F23" s="12" t="e">
        <v>#N/A</v>
      </c>
      <c r="G23" s="12" t="e">
        <v>#N/A</v>
      </c>
      <c r="I23" s="12" t="e">
        <v>#N/A</v>
      </c>
      <c r="J23" s="12" t="e">
        <v>#N/A</v>
      </c>
    </row>
    <row r="24" spans="2:10" x14ac:dyDescent="0.35">
      <c r="B24" s="12" t="s">
        <v>73</v>
      </c>
      <c r="C24" s="12" t="s">
        <v>34</v>
      </c>
      <c r="D24" s="14">
        <v>1</v>
      </c>
      <c r="F24" s="12" t="e">
        <v>#N/A</v>
      </c>
      <c r="G24" s="12" t="e">
        <v>#N/A</v>
      </c>
      <c r="I24" s="12" t="e">
        <v>#N/A</v>
      </c>
      <c r="J24" s="12" t="e">
        <v>#N/A</v>
      </c>
    </row>
    <row r="25" spans="2:10" x14ac:dyDescent="0.35">
      <c r="B25" s="12" t="s">
        <v>74</v>
      </c>
      <c r="C25" s="12" t="s">
        <v>34</v>
      </c>
      <c r="D25" s="14">
        <v>4</v>
      </c>
      <c r="F25" s="12" t="e">
        <v>#N/A</v>
      </c>
      <c r="G25" s="12" t="e">
        <v>#N/A</v>
      </c>
      <c r="I25" s="12" t="e">
        <v>#N/A</v>
      </c>
      <c r="J25" s="12" t="e">
        <v>#N/A</v>
      </c>
    </row>
    <row r="26" spans="2:10" x14ac:dyDescent="0.35">
      <c r="B26" s="12" t="s">
        <v>75</v>
      </c>
      <c r="C26" s="12" t="s">
        <v>34</v>
      </c>
      <c r="D26" s="14">
        <v>3</v>
      </c>
      <c r="F26" s="12" t="e">
        <v>#N/A</v>
      </c>
      <c r="G26" s="12" t="e">
        <v>#N/A</v>
      </c>
      <c r="I26" s="12" t="e">
        <v>#N/A</v>
      </c>
      <c r="J26" s="12" t="e">
        <v>#N/A</v>
      </c>
    </row>
    <row r="27" spans="2:10" x14ac:dyDescent="0.35">
      <c r="B27" s="12" t="s">
        <v>76</v>
      </c>
      <c r="C27" s="12" t="s">
        <v>34</v>
      </c>
      <c r="D27" s="14">
        <v>2</v>
      </c>
      <c r="F27" s="12" t="e">
        <v>#N/A</v>
      </c>
      <c r="G27" s="12" t="e">
        <v>#N/A</v>
      </c>
      <c r="I27" s="12" t="e">
        <v>#N/A</v>
      </c>
      <c r="J27" s="12" t="e">
        <v>#N/A</v>
      </c>
    </row>
    <row r="28" spans="2:10" x14ac:dyDescent="0.35">
      <c r="B28" s="12" t="s">
        <v>77</v>
      </c>
      <c r="C28" s="12" t="s">
        <v>34</v>
      </c>
      <c r="D28" s="14">
        <v>1</v>
      </c>
      <c r="F28" s="12" t="e">
        <v>#N/A</v>
      </c>
      <c r="G28" s="12" t="e">
        <v>#N/A</v>
      </c>
      <c r="I28" s="12" t="e">
        <v>#N/A</v>
      </c>
      <c r="J28" s="12" t="e">
        <v>#N/A</v>
      </c>
    </row>
    <row r="29" spans="2:10" x14ac:dyDescent="0.35">
      <c r="B29" s="12" t="s">
        <v>78</v>
      </c>
      <c r="C29" s="12" t="s">
        <v>34</v>
      </c>
      <c r="D29" s="14">
        <v>1</v>
      </c>
      <c r="F29" s="12" t="e">
        <v>#N/A</v>
      </c>
      <c r="G29" s="12" t="e">
        <v>#N/A</v>
      </c>
      <c r="I29" s="12" t="e">
        <v>#N/A</v>
      </c>
      <c r="J29" s="12" t="e">
        <v>#N/A</v>
      </c>
    </row>
    <row r="30" spans="2:10" x14ac:dyDescent="0.35">
      <c r="B30" s="12" t="s">
        <v>79</v>
      </c>
      <c r="C30" s="12" t="s">
        <v>34</v>
      </c>
      <c r="D30" s="14">
        <v>1</v>
      </c>
      <c r="F30" s="12" t="e">
        <v>#N/A</v>
      </c>
      <c r="G30" s="12" t="e">
        <v>#N/A</v>
      </c>
      <c r="I30" s="12" t="e">
        <v>#N/A</v>
      </c>
      <c r="J30" s="12" t="e">
        <v>#N/A</v>
      </c>
    </row>
    <row r="31" spans="2:10" x14ac:dyDescent="0.35">
      <c r="B31" s="12" t="s">
        <v>80</v>
      </c>
      <c r="C31" s="12" t="s">
        <v>34</v>
      </c>
      <c r="D31" s="14">
        <v>1</v>
      </c>
      <c r="F31" s="12" t="e">
        <v>#N/A</v>
      </c>
      <c r="G31" s="12" t="e">
        <v>#N/A</v>
      </c>
      <c r="I31" s="12" t="e">
        <v>#N/A</v>
      </c>
      <c r="J31" s="12" t="e">
        <v>#N/A</v>
      </c>
    </row>
    <row r="32" spans="2:10" x14ac:dyDescent="0.35">
      <c r="B32" s="12" t="s">
        <v>81</v>
      </c>
      <c r="C32" s="12" t="s">
        <v>34</v>
      </c>
      <c r="D32" s="14">
        <v>2</v>
      </c>
      <c r="F32" s="12" t="e">
        <v>#N/A</v>
      </c>
      <c r="G32" s="12" t="e">
        <v>#N/A</v>
      </c>
      <c r="I32" s="12" t="e">
        <v>#N/A</v>
      </c>
      <c r="J32" s="12" t="e">
        <v>#N/A</v>
      </c>
    </row>
    <row r="33" spans="2:10" x14ac:dyDescent="0.35">
      <c r="B33" s="12" t="s">
        <v>82</v>
      </c>
      <c r="C33" s="12" t="s">
        <v>34</v>
      </c>
      <c r="D33" s="14">
        <v>3</v>
      </c>
      <c r="F33" s="12" t="e">
        <v>#N/A</v>
      </c>
      <c r="G33" s="12" t="e">
        <v>#N/A</v>
      </c>
      <c r="I33" s="12" t="e">
        <v>#N/A</v>
      </c>
      <c r="J33" s="12" t="e">
        <v>#N/A</v>
      </c>
    </row>
    <row r="34" spans="2:10" x14ac:dyDescent="0.35">
      <c r="B34" s="12" t="s">
        <v>83</v>
      </c>
      <c r="C34" s="12" t="s">
        <v>34</v>
      </c>
      <c r="D34" s="14">
        <v>2</v>
      </c>
      <c r="F34" s="12" t="e">
        <v>#N/A</v>
      </c>
      <c r="G34" s="12" t="e">
        <v>#N/A</v>
      </c>
      <c r="I34" s="12" t="e">
        <v>#N/A</v>
      </c>
      <c r="J34" s="12" t="e">
        <v>#N/A</v>
      </c>
    </row>
    <row r="35" spans="2:10" x14ac:dyDescent="0.35">
      <c r="B35" s="12" t="s">
        <v>84</v>
      </c>
      <c r="C35" s="12" t="s">
        <v>34</v>
      </c>
      <c r="D35" s="14">
        <v>1</v>
      </c>
      <c r="F35" s="12" t="e">
        <v>#N/A</v>
      </c>
      <c r="G35" s="12" t="e">
        <v>#N/A</v>
      </c>
      <c r="I35" s="12" t="e">
        <v>#N/A</v>
      </c>
      <c r="J35" s="12" t="e">
        <v>#N/A</v>
      </c>
    </row>
    <row r="36" spans="2:10" x14ac:dyDescent="0.35">
      <c r="B36" s="12" t="s">
        <v>85</v>
      </c>
      <c r="C36" s="12" t="s">
        <v>34</v>
      </c>
      <c r="D36" s="14">
        <v>1</v>
      </c>
      <c r="F36" s="12" t="e">
        <v>#N/A</v>
      </c>
      <c r="G36" s="12" t="e">
        <v>#N/A</v>
      </c>
      <c r="I36" s="12" t="e">
        <v>#N/A</v>
      </c>
      <c r="J36" s="12" t="e">
        <v>#N/A</v>
      </c>
    </row>
    <row r="37" spans="2:10" x14ac:dyDescent="0.35">
      <c r="B37" s="12" t="s">
        <v>86</v>
      </c>
      <c r="C37" s="12" t="s">
        <v>34</v>
      </c>
      <c r="D37" s="14">
        <v>4</v>
      </c>
      <c r="F37" s="12" t="e">
        <v>#N/A</v>
      </c>
      <c r="G37" s="12" t="e">
        <v>#N/A</v>
      </c>
      <c r="I37" s="12" t="e">
        <v>#N/A</v>
      </c>
      <c r="J37" s="12" t="e">
        <v>#N/A</v>
      </c>
    </row>
    <row r="38" spans="2:10" x14ac:dyDescent="0.35">
      <c r="B38" s="12" t="s">
        <v>87</v>
      </c>
      <c r="C38" s="12" t="s">
        <v>34</v>
      </c>
      <c r="D38" s="14">
        <v>1</v>
      </c>
      <c r="F38" s="12" t="e">
        <v>#N/A</v>
      </c>
      <c r="G38" s="12" t="e">
        <v>#N/A</v>
      </c>
      <c r="I38" s="12" t="e">
        <v>#N/A</v>
      </c>
      <c r="J38" s="12" t="e">
        <v>#N/A</v>
      </c>
    </row>
    <row r="39" spans="2:10" x14ac:dyDescent="0.35">
      <c r="B39" s="12" t="s">
        <v>88</v>
      </c>
      <c r="C39" s="12" t="s">
        <v>34</v>
      </c>
      <c r="D39" s="14">
        <v>3</v>
      </c>
      <c r="F39" s="12" t="e">
        <v>#N/A</v>
      </c>
      <c r="G39" s="12" t="e">
        <v>#N/A</v>
      </c>
      <c r="I39" s="12" t="e">
        <v>#N/A</v>
      </c>
      <c r="J39" s="12" t="e">
        <v>#N/A</v>
      </c>
    </row>
    <row r="40" spans="2:10" x14ac:dyDescent="0.35">
      <c r="B40" s="12" t="s">
        <v>89</v>
      </c>
      <c r="C40" s="12" t="s">
        <v>34</v>
      </c>
      <c r="D40" s="14">
        <v>1</v>
      </c>
      <c r="F40" s="12" t="e">
        <v>#N/A</v>
      </c>
      <c r="G40" s="12" t="e">
        <v>#N/A</v>
      </c>
      <c r="I40" s="12" t="e">
        <v>#N/A</v>
      </c>
      <c r="J40" s="12" t="e">
        <v>#N/A</v>
      </c>
    </row>
    <row r="41" spans="2:10" x14ac:dyDescent="0.35">
      <c r="B41" s="12" t="s">
        <v>90</v>
      </c>
      <c r="C41" s="12" t="s">
        <v>34</v>
      </c>
      <c r="D41" s="14">
        <v>4</v>
      </c>
      <c r="F41" s="12" t="e">
        <v>#N/A</v>
      </c>
      <c r="G41" s="12" t="e">
        <v>#N/A</v>
      </c>
      <c r="I41" s="12" t="e">
        <v>#N/A</v>
      </c>
      <c r="J41" s="12" t="e">
        <v>#N/A</v>
      </c>
    </row>
    <row r="42" spans="2:10" x14ac:dyDescent="0.35">
      <c r="B42" s="12" t="s">
        <v>91</v>
      </c>
      <c r="C42" s="12" t="s">
        <v>34</v>
      </c>
      <c r="D42" s="14">
        <v>2</v>
      </c>
      <c r="F42" s="12" t="e">
        <v>#N/A</v>
      </c>
      <c r="G42" s="12" t="e">
        <v>#N/A</v>
      </c>
      <c r="I42" s="12" t="e">
        <v>#N/A</v>
      </c>
      <c r="J42" s="12" t="e">
        <v>#N/A</v>
      </c>
    </row>
    <row r="43" spans="2:10" x14ac:dyDescent="0.35">
      <c r="B43" s="12" t="s">
        <v>92</v>
      </c>
      <c r="C43" s="12" t="s">
        <v>34</v>
      </c>
      <c r="D43" s="14">
        <v>2</v>
      </c>
      <c r="F43" s="12" t="e">
        <v>#N/A</v>
      </c>
      <c r="G43" s="12" t="e">
        <v>#N/A</v>
      </c>
      <c r="I43" s="12" t="e">
        <v>#N/A</v>
      </c>
      <c r="J43" s="12" t="e">
        <v>#N/A</v>
      </c>
    </row>
    <row r="44" spans="2:10" x14ac:dyDescent="0.35">
      <c r="B44" s="12" t="s">
        <v>93</v>
      </c>
      <c r="C44" s="12" t="s">
        <v>34</v>
      </c>
      <c r="D44" s="14">
        <v>1</v>
      </c>
      <c r="F44" s="12" t="e">
        <v>#N/A</v>
      </c>
      <c r="G44" s="12" t="e">
        <v>#N/A</v>
      </c>
      <c r="I44" s="12" t="e">
        <v>#N/A</v>
      </c>
      <c r="J44" s="12" t="e">
        <v>#N/A</v>
      </c>
    </row>
    <row r="45" spans="2:10" x14ac:dyDescent="0.35">
      <c r="B45" s="12" t="s">
        <v>94</v>
      </c>
      <c r="C45" s="12" t="s">
        <v>34</v>
      </c>
      <c r="D45" s="14">
        <v>1</v>
      </c>
      <c r="F45" s="12" t="e">
        <v>#N/A</v>
      </c>
      <c r="G45" s="12" t="e">
        <v>#N/A</v>
      </c>
      <c r="I45" s="12" t="e">
        <v>#N/A</v>
      </c>
      <c r="J45" s="12" t="e">
        <v>#N/A</v>
      </c>
    </row>
    <row r="46" spans="2:10" x14ac:dyDescent="0.35">
      <c r="B46" s="12" t="s">
        <v>95</v>
      </c>
      <c r="C46" s="12" t="s">
        <v>34</v>
      </c>
      <c r="D46" s="14">
        <v>2</v>
      </c>
      <c r="F46" s="12" t="e">
        <v>#N/A</v>
      </c>
      <c r="G46" s="12" t="e">
        <v>#N/A</v>
      </c>
      <c r="I46" s="12" t="e">
        <v>#N/A</v>
      </c>
      <c r="J46" s="12" t="e">
        <v>#N/A</v>
      </c>
    </row>
    <row r="47" spans="2:10" x14ac:dyDescent="0.35">
      <c r="B47" s="12" t="s">
        <v>96</v>
      </c>
      <c r="C47" s="12" t="s">
        <v>34</v>
      </c>
      <c r="D47" s="14">
        <v>2</v>
      </c>
      <c r="F47" s="12" t="e">
        <v>#N/A</v>
      </c>
      <c r="G47" s="12" t="e">
        <v>#N/A</v>
      </c>
      <c r="I47" s="12" t="e">
        <v>#N/A</v>
      </c>
      <c r="J47" s="12" t="e">
        <v>#N/A</v>
      </c>
    </row>
    <row r="48" spans="2:10" x14ac:dyDescent="0.35">
      <c r="B48" s="12" t="s">
        <v>97</v>
      </c>
      <c r="C48" s="12" t="s">
        <v>34</v>
      </c>
      <c r="D48" s="14">
        <v>2</v>
      </c>
      <c r="F48" s="12" t="e">
        <v>#N/A</v>
      </c>
      <c r="G48" s="12" t="e">
        <v>#N/A</v>
      </c>
      <c r="I48" s="12" t="e">
        <v>#N/A</v>
      </c>
      <c r="J48" s="12" t="e">
        <v>#N/A</v>
      </c>
    </row>
    <row r="49" spans="2:10" x14ac:dyDescent="0.35">
      <c r="B49" s="12" t="s">
        <v>98</v>
      </c>
      <c r="C49" s="12" t="s">
        <v>34</v>
      </c>
      <c r="D49" s="14">
        <v>1</v>
      </c>
      <c r="F49" s="12" t="e">
        <v>#N/A</v>
      </c>
      <c r="G49" s="12" t="e">
        <v>#N/A</v>
      </c>
      <c r="I49" s="12" t="e">
        <v>#N/A</v>
      </c>
      <c r="J49" s="12" t="e">
        <v>#N/A</v>
      </c>
    </row>
    <row r="50" spans="2:10" x14ac:dyDescent="0.35">
      <c r="B50" s="12" t="s">
        <v>99</v>
      </c>
      <c r="C50" s="12" t="s">
        <v>34</v>
      </c>
      <c r="D50" s="14">
        <v>2</v>
      </c>
      <c r="F50" s="12" t="e">
        <v>#N/A</v>
      </c>
      <c r="G50" s="12" t="e">
        <v>#N/A</v>
      </c>
      <c r="I50" s="12" t="e">
        <v>#N/A</v>
      </c>
      <c r="J50" s="12" t="e">
        <v>#N/A</v>
      </c>
    </row>
    <row r="51" spans="2:10" x14ac:dyDescent="0.35">
      <c r="B51" s="12" t="s">
        <v>100</v>
      </c>
      <c r="C51" s="12" t="s">
        <v>34</v>
      </c>
      <c r="D51" s="14">
        <v>1</v>
      </c>
      <c r="F51" s="12" t="e">
        <v>#N/A</v>
      </c>
      <c r="G51" s="12" t="e">
        <v>#N/A</v>
      </c>
      <c r="I51" s="12" t="e">
        <v>#N/A</v>
      </c>
      <c r="J51" s="12" t="e">
        <v>#N/A</v>
      </c>
    </row>
    <row r="52" spans="2:10" x14ac:dyDescent="0.35">
      <c r="B52" s="12" t="s">
        <v>101</v>
      </c>
      <c r="C52" s="12" t="s">
        <v>34</v>
      </c>
      <c r="D52" s="14">
        <v>1</v>
      </c>
      <c r="F52" s="12" t="e">
        <v>#N/A</v>
      </c>
      <c r="G52" s="12" t="e">
        <v>#N/A</v>
      </c>
      <c r="I52" s="12" t="e">
        <v>#N/A</v>
      </c>
      <c r="J52" s="12" t="e">
        <v>#N/A</v>
      </c>
    </row>
    <row r="53" spans="2:10" x14ac:dyDescent="0.35">
      <c r="B53" s="12" t="s">
        <v>102</v>
      </c>
      <c r="C53" s="12" t="s">
        <v>34</v>
      </c>
      <c r="D53" s="14">
        <v>2</v>
      </c>
      <c r="F53" s="12" t="e">
        <v>#N/A</v>
      </c>
      <c r="G53" s="12" t="e">
        <v>#N/A</v>
      </c>
      <c r="I53" s="12" t="e">
        <v>#N/A</v>
      </c>
      <c r="J53" s="12" t="e">
        <v>#N/A</v>
      </c>
    </row>
    <row r="54" spans="2:10" x14ac:dyDescent="0.35">
      <c r="B54" s="12" t="s">
        <v>103</v>
      </c>
      <c r="C54" s="12" t="s">
        <v>34</v>
      </c>
      <c r="D54" s="14">
        <v>3</v>
      </c>
      <c r="F54" s="12" t="e">
        <v>#N/A</v>
      </c>
      <c r="G54" s="12" t="e">
        <v>#N/A</v>
      </c>
      <c r="I54" s="12" t="e">
        <v>#N/A</v>
      </c>
      <c r="J54" s="12" t="e">
        <v>#N/A</v>
      </c>
    </row>
    <row r="55" spans="2:10" x14ac:dyDescent="0.35">
      <c r="B55" s="12" t="s">
        <v>104</v>
      </c>
      <c r="C55" s="12" t="s">
        <v>34</v>
      </c>
      <c r="D55" s="14">
        <v>1</v>
      </c>
      <c r="F55" s="12" t="e">
        <v>#N/A</v>
      </c>
      <c r="G55" s="12" t="e">
        <v>#N/A</v>
      </c>
      <c r="I55" s="12" t="e">
        <v>#N/A</v>
      </c>
      <c r="J55" s="12" t="e">
        <v>#N/A</v>
      </c>
    </row>
    <row r="56" spans="2:10" x14ac:dyDescent="0.35">
      <c r="B56" s="12" t="s">
        <v>105</v>
      </c>
      <c r="C56" s="12" t="s">
        <v>34</v>
      </c>
      <c r="D56" s="14">
        <v>3</v>
      </c>
      <c r="F56" s="12" t="e">
        <v>#N/A</v>
      </c>
      <c r="G56" s="12" t="e">
        <v>#N/A</v>
      </c>
      <c r="I56" s="12" t="e">
        <v>#N/A</v>
      </c>
      <c r="J56" s="12" t="e">
        <v>#N/A</v>
      </c>
    </row>
    <row r="57" spans="2:10" x14ac:dyDescent="0.35">
      <c r="B57" s="12" t="s">
        <v>106</v>
      </c>
      <c r="C57" s="12" t="s">
        <v>34</v>
      </c>
      <c r="D57" s="14">
        <v>1</v>
      </c>
      <c r="F57" s="12" t="e">
        <v>#N/A</v>
      </c>
      <c r="G57" s="12" t="e">
        <v>#N/A</v>
      </c>
      <c r="I57" s="12" t="e">
        <v>#N/A</v>
      </c>
      <c r="J57" s="12" t="e">
        <v>#N/A</v>
      </c>
    </row>
    <row r="58" spans="2:10" x14ac:dyDescent="0.35">
      <c r="B58" s="12" t="s">
        <v>107</v>
      </c>
      <c r="C58" s="12" t="s">
        <v>34</v>
      </c>
      <c r="D58" s="14">
        <v>1</v>
      </c>
      <c r="F58" s="12" t="e">
        <v>#N/A</v>
      </c>
      <c r="G58" s="12" t="e">
        <v>#N/A</v>
      </c>
      <c r="I58" s="12" t="e">
        <v>#N/A</v>
      </c>
      <c r="J58" s="12" t="e">
        <v>#N/A</v>
      </c>
    </row>
    <row r="59" spans="2:10" x14ac:dyDescent="0.35">
      <c r="B59" s="12" t="s">
        <v>108</v>
      </c>
      <c r="C59" s="12" t="s">
        <v>34</v>
      </c>
      <c r="D59" s="14">
        <v>3</v>
      </c>
      <c r="F59" s="12" t="e">
        <v>#N/A</v>
      </c>
      <c r="G59" s="12" t="e">
        <v>#N/A</v>
      </c>
      <c r="I59" s="12" t="e">
        <v>#N/A</v>
      </c>
      <c r="J59" s="12" t="e">
        <v>#N/A</v>
      </c>
    </row>
    <row r="60" spans="2:10" x14ac:dyDescent="0.35">
      <c r="B60" s="12" t="s">
        <v>109</v>
      </c>
      <c r="C60" s="12" t="s">
        <v>34</v>
      </c>
      <c r="D60" s="14">
        <v>1</v>
      </c>
      <c r="F60" s="12" t="e">
        <v>#N/A</v>
      </c>
      <c r="G60" s="12" t="e">
        <v>#N/A</v>
      </c>
      <c r="I60" s="12" t="e">
        <v>#N/A</v>
      </c>
      <c r="J60" s="12" t="e">
        <v>#N/A</v>
      </c>
    </row>
    <row r="61" spans="2:10" x14ac:dyDescent="0.35">
      <c r="B61" s="12" t="s">
        <v>110</v>
      </c>
      <c r="C61" s="12" t="s">
        <v>34</v>
      </c>
      <c r="D61" s="14">
        <v>2</v>
      </c>
      <c r="F61" s="12" t="e">
        <v>#N/A</v>
      </c>
      <c r="G61" s="12" t="e">
        <v>#N/A</v>
      </c>
      <c r="I61" s="12" t="e">
        <v>#N/A</v>
      </c>
      <c r="J61" s="12" t="e">
        <v>#N/A</v>
      </c>
    </row>
    <row r="62" spans="2:10" x14ac:dyDescent="0.35">
      <c r="B62" s="12" t="s">
        <v>111</v>
      </c>
      <c r="C62" s="12" t="s">
        <v>34</v>
      </c>
      <c r="D62" s="14">
        <v>1</v>
      </c>
      <c r="F62" s="12" t="e">
        <v>#N/A</v>
      </c>
      <c r="G62" s="12" t="e">
        <v>#N/A</v>
      </c>
      <c r="I62" s="12" t="e">
        <v>#N/A</v>
      </c>
      <c r="J62" s="12" t="e">
        <v>#N/A</v>
      </c>
    </row>
    <row r="63" spans="2:10" x14ac:dyDescent="0.35">
      <c r="B63" s="12" t="s">
        <v>112</v>
      </c>
      <c r="C63" s="12" t="s">
        <v>34</v>
      </c>
      <c r="D63" s="14">
        <v>2</v>
      </c>
      <c r="F63" s="12" t="e">
        <v>#N/A</v>
      </c>
      <c r="G63" s="12" t="e">
        <v>#N/A</v>
      </c>
      <c r="I63" s="12" t="e">
        <v>#N/A</v>
      </c>
      <c r="J63" s="12" t="e">
        <v>#N/A</v>
      </c>
    </row>
    <row r="64" spans="2:10" x14ac:dyDescent="0.35">
      <c r="B64" s="12" t="s">
        <v>113</v>
      </c>
      <c r="C64" s="12" t="s">
        <v>34</v>
      </c>
      <c r="D64" s="14">
        <v>3</v>
      </c>
      <c r="F64" s="12" t="e">
        <v>#N/A</v>
      </c>
      <c r="G64" s="12" t="e">
        <v>#N/A</v>
      </c>
      <c r="I64" s="12" t="e">
        <v>#N/A</v>
      </c>
      <c r="J64" s="12" t="e">
        <v>#N/A</v>
      </c>
    </row>
    <row r="65" spans="2:10" x14ac:dyDescent="0.35">
      <c r="B65" s="12" t="s">
        <v>114</v>
      </c>
      <c r="C65" s="12" t="s">
        <v>34</v>
      </c>
      <c r="D65" s="14">
        <v>3</v>
      </c>
      <c r="F65" s="12" t="e">
        <v>#N/A</v>
      </c>
      <c r="G65" s="12" t="e">
        <v>#N/A</v>
      </c>
      <c r="I65" s="12" t="e">
        <v>#N/A</v>
      </c>
      <c r="J65" s="12" t="e">
        <v>#N/A</v>
      </c>
    </row>
    <row r="66" spans="2:10" x14ac:dyDescent="0.35">
      <c r="B66" s="12" t="s">
        <v>115</v>
      </c>
      <c r="C66" s="12" t="s">
        <v>34</v>
      </c>
      <c r="D66" s="14">
        <v>2</v>
      </c>
      <c r="F66" s="12" t="e">
        <v>#N/A</v>
      </c>
      <c r="G66" s="12" t="e">
        <v>#N/A</v>
      </c>
      <c r="I66" s="12" t="e">
        <v>#N/A</v>
      </c>
      <c r="J66" s="12" t="e">
        <v>#N/A</v>
      </c>
    </row>
    <row r="67" spans="2:10" x14ac:dyDescent="0.35">
      <c r="B67" s="12" t="s">
        <v>116</v>
      </c>
      <c r="C67" s="12" t="s">
        <v>34</v>
      </c>
      <c r="D67" s="14">
        <v>1</v>
      </c>
      <c r="F67" s="12" t="e">
        <v>#N/A</v>
      </c>
      <c r="G67" s="12" t="e">
        <v>#N/A</v>
      </c>
      <c r="I67" s="12" t="e">
        <v>#N/A</v>
      </c>
      <c r="J67" s="12" t="e">
        <v>#N/A</v>
      </c>
    </row>
    <row r="68" spans="2:10" x14ac:dyDescent="0.35">
      <c r="B68" s="12" t="s">
        <v>117</v>
      </c>
      <c r="C68" s="12" t="s">
        <v>34</v>
      </c>
      <c r="D68" s="14">
        <v>2</v>
      </c>
      <c r="F68" s="12" t="e">
        <v>#N/A</v>
      </c>
      <c r="G68" s="12" t="e">
        <v>#N/A</v>
      </c>
      <c r="I68" s="12" t="e">
        <v>#N/A</v>
      </c>
      <c r="J68" s="12" t="e">
        <v>#N/A</v>
      </c>
    </row>
    <row r="69" spans="2:10" x14ac:dyDescent="0.35">
      <c r="B69" s="12" t="s">
        <v>118</v>
      </c>
      <c r="C69" s="12" t="s">
        <v>34</v>
      </c>
      <c r="D69" s="14">
        <v>3</v>
      </c>
      <c r="F69" s="12" t="e">
        <v>#N/A</v>
      </c>
      <c r="G69" s="12" t="e">
        <v>#N/A</v>
      </c>
      <c r="I69" s="12" t="e">
        <v>#N/A</v>
      </c>
      <c r="J69" s="12" t="e">
        <v>#N/A</v>
      </c>
    </row>
    <row r="70" spans="2:10" x14ac:dyDescent="0.35">
      <c r="B70" s="12" t="s">
        <v>119</v>
      </c>
      <c r="C70" s="12" t="s">
        <v>34</v>
      </c>
      <c r="D70" s="14">
        <v>1</v>
      </c>
      <c r="F70" s="12" t="e">
        <v>#N/A</v>
      </c>
      <c r="G70" s="12" t="e">
        <v>#N/A</v>
      </c>
      <c r="I70" s="12" t="e">
        <v>#N/A</v>
      </c>
      <c r="J70" s="12" t="e">
        <v>#N/A</v>
      </c>
    </row>
    <row r="71" spans="2:10" x14ac:dyDescent="0.35">
      <c r="B71" s="12" t="s">
        <v>120</v>
      </c>
      <c r="C71" s="12" t="s">
        <v>34</v>
      </c>
      <c r="D71" s="14">
        <v>1</v>
      </c>
      <c r="F71" s="12" t="e">
        <v>#N/A</v>
      </c>
      <c r="G71" s="12" t="e">
        <v>#N/A</v>
      </c>
      <c r="I71" s="12" t="e">
        <v>#N/A</v>
      </c>
      <c r="J71" s="12" t="e">
        <v>#N/A</v>
      </c>
    </row>
    <row r="72" spans="2:10" x14ac:dyDescent="0.35">
      <c r="B72" s="12" t="s">
        <v>121</v>
      </c>
      <c r="C72" s="12" t="s">
        <v>34</v>
      </c>
      <c r="D72" s="14">
        <v>1</v>
      </c>
      <c r="F72" s="12" t="e">
        <v>#N/A</v>
      </c>
      <c r="G72" s="12" t="e">
        <v>#N/A</v>
      </c>
      <c r="I72" s="12" t="e">
        <v>#N/A</v>
      </c>
      <c r="J72" s="12" t="e">
        <v>#N/A</v>
      </c>
    </row>
    <row r="73" spans="2:10" x14ac:dyDescent="0.35">
      <c r="B73" s="12" t="s">
        <v>122</v>
      </c>
      <c r="C73" s="12" t="s">
        <v>34</v>
      </c>
      <c r="D73" s="14">
        <v>1</v>
      </c>
      <c r="F73" s="12" t="e">
        <v>#N/A</v>
      </c>
      <c r="G73" s="12" t="e">
        <v>#N/A</v>
      </c>
      <c r="I73" s="12" t="e">
        <v>#N/A</v>
      </c>
      <c r="J73" s="12" t="e">
        <v>#N/A</v>
      </c>
    </row>
    <row r="74" spans="2:10" x14ac:dyDescent="0.35">
      <c r="B74" s="12" t="s">
        <v>123</v>
      </c>
      <c r="C74" s="12" t="s">
        <v>34</v>
      </c>
      <c r="D74" s="14">
        <v>2</v>
      </c>
      <c r="F74" s="12" t="e">
        <v>#N/A</v>
      </c>
      <c r="G74" s="12" t="e">
        <v>#N/A</v>
      </c>
      <c r="I74" s="12" t="e">
        <v>#N/A</v>
      </c>
      <c r="J74" s="12" t="e">
        <v>#N/A</v>
      </c>
    </row>
    <row r="75" spans="2:10" x14ac:dyDescent="0.35">
      <c r="B75" s="12" t="s">
        <v>124</v>
      </c>
      <c r="C75" s="12" t="s">
        <v>34</v>
      </c>
      <c r="D75" s="14">
        <v>1</v>
      </c>
      <c r="F75" s="12" t="e">
        <v>#N/A</v>
      </c>
      <c r="G75" s="12" t="e">
        <v>#N/A</v>
      </c>
      <c r="I75" s="12" t="e">
        <v>#N/A</v>
      </c>
      <c r="J75" s="12" t="e">
        <v>#N/A</v>
      </c>
    </row>
    <row r="76" spans="2:10" x14ac:dyDescent="0.35">
      <c r="B76" s="12" t="s">
        <v>125</v>
      </c>
      <c r="C76" s="12" t="s">
        <v>34</v>
      </c>
      <c r="D76" s="14">
        <v>4</v>
      </c>
      <c r="F76" s="12" t="e">
        <v>#N/A</v>
      </c>
      <c r="G76" s="12" t="e">
        <v>#N/A</v>
      </c>
      <c r="I76" s="12" t="e">
        <v>#N/A</v>
      </c>
      <c r="J76" s="12" t="e">
        <v>#N/A</v>
      </c>
    </row>
    <row r="77" spans="2:10" x14ac:dyDescent="0.35">
      <c r="B77" s="12" t="s">
        <v>126</v>
      </c>
      <c r="C77" s="12" t="s">
        <v>34</v>
      </c>
      <c r="D77" s="14">
        <v>1</v>
      </c>
      <c r="F77" s="12" t="e">
        <v>#N/A</v>
      </c>
      <c r="G77" s="12" t="e">
        <v>#N/A</v>
      </c>
      <c r="I77" s="12" t="e">
        <v>#N/A</v>
      </c>
      <c r="J77" s="12" t="e">
        <v>#N/A</v>
      </c>
    </row>
    <row r="78" spans="2:10" x14ac:dyDescent="0.35">
      <c r="B78" s="12" t="s">
        <v>127</v>
      </c>
      <c r="C78" s="12" t="s">
        <v>34</v>
      </c>
      <c r="D78" s="14">
        <v>1</v>
      </c>
      <c r="F78" s="12" t="e">
        <v>#N/A</v>
      </c>
      <c r="G78" s="12" t="e">
        <v>#N/A</v>
      </c>
      <c r="I78" s="12" t="e">
        <v>#N/A</v>
      </c>
      <c r="J78" s="12" t="e">
        <v>#N/A</v>
      </c>
    </row>
    <row r="79" spans="2:10" x14ac:dyDescent="0.35">
      <c r="B79" s="12" t="s">
        <v>128</v>
      </c>
      <c r="C79" s="12" t="s">
        <v>34</v>
      </c>
      <c r="D79" s="14">
        <v>2</v>
      </c>
      <c r="F79" s="12" t="e">
        <v>#N/A</v>
      </c>
      <c r="G79" s="12" t="e">
        <v>#N/A</v>
      </c>
      <c r="I79" s="12" t="e">
        <v>#N/A</v>
      </c>
      <c r="J79" s="12" t="e">
        <v>#N/A</v>
      </c>
    </row>
    <row r="80" spans="2:10" x14ac:dyDescent="0.35">
      <c r="B80" s="12" t="s">
        <v>129</v>
      </c>
      <c r="C80" s="12" t="s">
        <v>34</v>
      </c>
      <c r="D80" s="14">
        <v>1</v>
      </c>
      <c r="F80" s="12" t="e">
        <v>#N/A</v>
      </c>
      <c r="G80" s="12" t="e">
        <v>#N/A</v>
      </c>
      <c r="I80" s="12" t="e">
        <v>#N/A</v>
      </c>
      <c r="J80" s="12" t="e">
        <v>#N/A</v>
      </c>
    </row>
    <row r="81" spans="2:10" x14ac:dyDescent="0.35">
      <c r="B81" s="12" t="s">
        <v>130</v>
      </c>
      <c r="C81" s="12" t="s">
        <v>34</v>
      </c>
      <c r="D81" s="14">
        <v>3</v>
      </c>
      <c r="F81" s="12" t="e">
        <v>#N/A</v>
      </c>
      <c r="G81" s="12" t="e">
        <v>#N/A</v>
      </c>
      <c r="I81" s="12" t="e">
        <v>#N/A</v>
      </c>
      <c r="J81" s="12" t="e">
        <v>#N/A</v>
      </c>
    </row>
    <row r="82" spans="2:10" x14ac:dyDescent="0.35">
      <c r="B82" s="12" t="s">
        <v>131</v>
      </c>
      <c r="C82" s="12" t="s">
        <v>34</v>
      </c>
      <c r="D82" s="14">
        <v>2</v>
      </c>
      <c r="F82" s="12" t="e">
        <v>#N/A</v>
      </c>
      <c r="G82" s="12" t="e">
        <v>#N/A</v>
      </c>
      <c r="I82" s="12" t="e">
        <v>#N/A</v>
      </c>
      <c r="J82" s="12" t="e">
        <v>#N/A</v>
      </c>
    </row>
    <row r="83" spans="2:10" x14ac:dyDescent="0.35">
      <c r="B83" s="12" t="s">
        <v>132</v>
      </c>
      <c r="C83" s="12" t="s">
        <v>34</v>
      </c>
      <c r="D83" s="14">
        <v>1</v>
      </c>
      <c r="F83" s="12" t="e">
        <v>#N/A</v>
      </c>
      <c r="G83" s="12" t="e">
        <v>#N/A</v>
      </c>
      <c r="I83" s="12" t="e">
        <v>#N/A</v>
      </c>
      <c r="J83" s="12" t="e">
        <v>#N/A</v>
      </c>
    </row>
    <row r="84" spans="2:10" x14ac:dyDescent="0.35">
      <c r="B84" s="12" t="s">
        <v>133</v>
      </c>
      <c r="C84" s="12" t="s">
        <v>34</v>
      </c>
      <c r="D84" s="14">
        <v>4</v>
      </c>
      <c r="F84" s="12" t="e">
        <v>#N/A</v>
      </c>
      <c r="G84" s="12" t="e">
        <v>#N/A</v>
      </c>
      <c r="I84" s="12" t="e">
        <v>#N/A</v>
      </c>
      <c r="J84" s="12" t="e">
        <v>#N/A</v>
      </c>
    </row>
    <row r="85" spans="2:10" x14ac:dyDescent="0.35">
      <c r="B85" s="12" t="s">
        <v>134</v>
      </c>
      <c r="C85" s="12" t="s">
        <v>34</v>
      </c>
      <c r="D85" s="14">
        <v>3</v>
      </c>
      <c r="F85" s="12" t="e">
        <v>#N/A</v>
      </c>
      <c r="G85" s="12" t="e">
        <v>#N/A</v>
      </c>
      <c r="I85" s="12" t="e">
        <v>#N/A</v>
      </c>
      <c r="J85" s="12" t="e">
        <v>#N/A</v>
      </c>
    </row>
    <row r="86" spans="2:10" x14ac:dyDescent="0.35">
      <c r="B86" s="12" t="s">
        <v>135</v>
      </c>
      <c r="C86" s="12" t="s">
        <v>34</v>
      </c>
      <c r="D86" s="14">
        <v>3</v>
      </c>
      <c r="F86" s="12" t="e">
        <v>#N/A</v>
      </c>
      <c r="G86" s="12" t="e">
        <v>#N/A</v>
      </c>
      <c r="I86" s="12" t="e">
        <v>#N/A</v>
      </c>
      <c r="J86" s="12" t="e">
        <v>#N/A</v>
      </c>
    </row>
    <row r="87" spans="2:10" x14ac:dyDescent="0.35">
      <c r="B87" s="12" t="s">
        <v>136</v>
      </c>
      <c r="C87" s="12" t="s">
        <v>34</v>
      </c>
      <c r="D87" s="14">
        <v>2</v>
      </c>
      <c r="F87" s="12" t="e">
        <v>#N/A</v>
      </c>
      <c r="G87" s="12" t="e">
        <v>#N/A</v>
      </c>
      <c r="I87" s="12" t="e">
        <v>#N/A</v>
      </c>
      <c r="J87" s="12" t="e">
        <v>#N/A</v>
      </c>
    </row>
    <row r="88" spans="2:10" x14ac:dyDescent="0.35">
      <c r="B88" s="12" t="s">
        <v>137</v>
      </c>
      <c r="C88" s="12" t="s">
        <v>34</v>
      </c>
      <c r="D88" s="14">
        <v>1</v>
      </c>
      <c r="F88" s="12" t="e">
        <v>#N/A</v>
      </c>
      <c r="G88" s="12" t="e">
        <v>#N/A</v>
      </c>
      <c r="I88" s="12" t="e">
        <v>#N/A</v>
      </c>
      <c r="J88" s="12" t="e">
        <v>#N/A</v>
      </c>
    </row>
    <row r="89" spans="2:10" x14ac:dyDescent="0.35">
      <c r="B89" s="12" t="s">
        <v>138</v>
      </c>
      <c r="C89" s="12" t="s">
        <v>34</v>
      </c>
      <c r="D89" s="14">
        <v>3</v>
      </c>
      <c r="F89" s="12" t="e">
        <v>#N/A</v>
      </c>
      <c r="G89" s="12" t="e">
        <v>#N/A</v>
      </c>
      <c r="I89" s="12" t="e">
        <v>#N/A</v>
      </c>
      <c r="J89" s="12" t="e">
        <v>#N/A</v>
      </c>
    </row>
    <row r="90" spans="2:10" x14ac:dyDescent="0.35">
      <c r="B90" s="12" t="s">
        <v>139</v>
      </c>
      <c r="C90" s="12" t="s">
        <v>34</v>
      </c>
      <c r="D90" s="14">
        <v>1</v>
      </c>
      <c r="F90" s="12" t="e">
        <v>#N/A</v>
      </c>
      <c r="G90" s="12" t="e">
        <v>#N/A</v>
      </c>
      <c r="I90" s="12" t="e">
        <v>#N/A</v>
      </c>
      <c r="J90" s="12" t="e">
        <v>#N/A</v>
      </c>
    </row>
    <row r="91" spans="2:10" x14ac:dyDescent="0.35">
      <c r="B91" s="12" t="s">
        <v>140</v>
      </c>
      <c r="C91" s="12" t="s">
        <v>34</v>
      </c>
      <c r="D91" s="14">
        <v>3</v>
      </c>
      <c r="F91" s="12" t="e">
        <v>#N/A</v>
      </c>
      <c r="G91" s="12" t="e">
        <v>#N/A</v>
      </c>
      <c r="I91" s="12" t="e">
        <v>#N/A</v>
      </c>
      <c r="J91" s="12" t="e">
        <v>#N/A</v>
      </c>
    </row>
    <row r="92" spans="2:10" x14ac:dyDescent="0.35">
      <c r="B92" s="12" t="s">
        <v>141</v>
      </c>
      <c r="C92" s="12" t="s">
        <v>34</v>
      </c>
      <c r="D92" s="14">
        <v>1</v>
      </c>
      <c r="F92" s="12" t="e">
        <v>#N/A</v>
      </c>
      <c r="G92" s="12" t="e">
        <v>#N/A</v>
      </c>
      <c r="I92" s="12" t="e">
        <v>#N/A</v>
      </c>
      <c r="J92" s="12" t="e">
        <v>#N/A</v>
      </c>
    </row>
    <row r="93" spans="2:10" x14ac:dyDescent="0.35">
      <c r="B93" s="12" t="s">
        <v>142</v>
      </c>
      <c r="C93" s="12" t="s">
        <v>34</v>
      </c>
      <c r="D93" s="14">
        <v>1</v>
      </c>
      <c r="F93" s="12" t="e">
        <v>#N/A</v>
      </c>
      <c r="G93" s="12" t="e">
        <v>#N/A</v>
      </c>
      <c r="I93" s="12" t="e">
        <v>#N/A</v>
      </c>
      <c r="J93" s="12" t="e">
        <v>#N/A</v>
      </c>
    </row>
    <row r="94" spans="2:10" x14ac:dyDescent="0.35">
      <c r="B94" s="12" t="s">
        <v>143</v>
      </c>
      <c r="C94" s="12" t="s">
        <v>34</v>
      </c>
      <c r="D94" s="14">
        <v>3</v>
      </c>
      <c r="F94" s="12" t="e">
        <v>#N/A</v>
      </c>
      <c r="G94" s="12" t="e">
        <v>#N/A</v>
      </c>
      <c r="I94" s="12" t="e">
        <v>#N/A</v>
      </c>
      <c r="J94" s="12" t="e">
        <v>#N/A</v>
      </c>
    </row>
    <row r="95" spans="2:10" x14ac:dyDescent="0.35">
      <c r="B95" s="12" t="s">
        <v>144</v>
      </c>
      <c r="C95" s="12" t="s">
        <v>34</v>
      </c>
      <c r="D95" s="14">
        <v>2</v>
      </c>
      <c r="F95" s="12" t="e">
        <v>#N/A</v>
      </c>
      <c r="G95" s="12" t="e">
        <v>#N/A</v>
      </c>
      <c r="I95" s="12" t="e">
        <v>#N/A</v>
      </c>
      <c r="J95" s="12" t="e">
        <v>#N/A</v>
      </c>
    </row>
    <row r="96" spans="2:10" x14ac:dyDescent="0.35">
      <c r="B96" s="12" t="s">
        <v>145</v>
      </c>
      <c r="C96" s="12" t="s">
        <v>34</v>
      </c>
      <c r="D96" s="14">
        <v>3</v>
      </c>
      <c r="F96" s="12" t="e">
        <v>#N/A</v>
      </c>
      <c r="G96" s="12" t="e">
        <v>#N/A</v>
      </c>
      <c r="I96" s="12" t="e">
        <v>#N/A</v>
      </c>
      <c r="J96" s="12" t="e">
        <v>#N/A</v>
      </c>
    </row>
    <row r="97" spans="2:10" x14ac:dyDescent="0.35">
      <c r="B97" s="12" t="s">
        <v>146</v>
      </c>
      <c r="C97" s="12" t="s">
        <v>34</v>
      </c>
      <c r="D97" s="14">
        <v>1</v>
      </c>
      <c r="F97" s="12" t="e">
        <v>#N/A</v>
      </c>
      <c r="G97" s="12" t="e">
        <v>#N/A</v>
      </c>
      <c r="I97" s="12" t="e">
        <v>#N/A</v>
      </c>
      <c r="J97" s="12" t="e">
        <v>#N/A</v>
      </c>
    </row>
    <row r="98" spans="2:10" x14ac:dyDescent="0.35">
      <c r="B98" s="12" t="s">
        <v>147</v>
      </c>
      <c r="C98" s="12" t="s">
        <v>34</v>
      </c>
      <c r="D98" s="14">
        <v>2</v>
      </c>
      <c r="F98" s="12" t="e">
        <v>#N/A</v>
      </c>
      <c r="G98" s="12" t="e">
        <v>#N/A</v>
      </c>
      <c r="I98" s="12" t="e">
        <v>#N/A</v>
      </c>
      <c r="J98" s="12" t="e">
        <v>#N/A</v>
      </c>
    </row>
    <row r="99" spans="2:10" x14ac:dyDescent="0.35">
      <c r="B99" s="12" t="s">
        <v>148</v>
      </c>
      <c r="C99" s="12" t="s">
        <v>34</v>
      </c>
      <c r="D99" s="14">
        <v>1</v>
      </c>
      <c r="F99" s="12" t="e">
        <v>#N/A</v>
      </c>
      <c r="G99" s="12" t="e">
        <v>#N/A</v>
      </c>
      <c r="I99" s="12" t="e">
        <v>#N/A</v>
      </c>
      <c r="J99" s="12" t="e">
        <v>#N/A</v>
      </c>
    </row>
    <row r="100" spans="2:10" x14ac:dyDescent="0.35">
      <c r="B100" s="12" t="s">
        <v>149</v>
      </c>
      <c r="C100" s="12" t="s">
        <v>34</v>
      </c>
      <c r="D100" s="14">
        <v>2</v>
      </c>
      <c r="F100" s="12" t="e">
        <v>#N/A</v>
      </c>
      <c r="G100" s="12" t="e">
        <v>#N/A</v>
      </c>
      <c r="I100" s="12" t="e">
        <v>#N/A</v>
      </c>
      <c r="J100" s="12" t="e">
        <v>#N/A</v>
      </c>
    </row>
    <row r="101" spans="2:10" x14ac:dyDescent="0.35">
      <c r="B101" s="12" t="s">
        <v>150</v>
      </c>
      <c r="C101" s="12" t="s">
        <v>34</v>
      </c>
      <c r="D101" s="14">
        <v>1</v>
      </c>
      <c r="F101" s="12" t="e">
        <v>#N/A</v>
      </c>
      <c r="G101" s="12" t="e">
        <v>#N/A</v>
      </c>
      <c r="I101" s="12" t="e">
        <v>#N/A</v>
      </c>
      <c r="J101" s="12" t="e">
        <v>#N/A</v>
      </c>
    </row>
    <row r="102" spans="2:10" x14ac:dyDescent="0.35">
      <c r="B102" s="12" t="s">
        <v>151</v>
      </c>
      <c r="C102" s="12" t="s">
        <v>34</v>
      </c>
      <c r="D102" s="14">
        <v>2</v>
      </c>
      <c r="F102" s="12" t="e">
        <v>#N/A</v>
      </c>
      <c r="G102" s="12" t="e">
        <v>#N/A</v>
      </c>
      <c r="I102" s="12" t="e">
        <v>#N/A</v>
      </c>
      <c r="J102" s="12" t="e">
        <v>#N/A</v>
      </c>
    </row>
    <row r="103" spans="2:10" x14ac:dyDescent="0.35">
      <c r="B103" s="12" t="s">
        <v>152</v>
      </c>
      <c r="C103" s="12" t="s">
        <v>34</v>
      </c>
      <c r="D103" s="14">
        <v>2</v>
      </c>
      <c r="F103" s="12" t="e">
        <v>#N/A</v>
      </c>
      <c r="G103" s="12" t="e">
        <v>#N/A</v>
      </c>
      <c r="I103" s="12" t="e">
        <v>#N/A</v>
      </c>
      <c r="J103" s="12" t="e">
        <v>#N/A</v>
      </c>
    </row>
    <row r="104" spans="2:10" x14ac:dyDescent="0.35">
      <c r="B104" s="12" t="s">
        <v>153</v>
      </c>
      <c r="C104" s="12" t="s">
        <v>34</v>
      </c>
      <c r="D104" s="14">
        <v>2</v>
      </c>
      <c r="F104" s="12" t="e">
        <v>#N/A</v>
      </c>
      <c r="G104" s="12" t="e">
        <v>#N/A</v>
      </c>
      <c r="I104" s="12" t="e">
        <v>#N/A</v>
      </c>
      <c r="J104" s="12" t="e">
        <v>#N/A</v>
      </c>
    </row>
    <row r="105" spans="2:10" x14ac:dyDescent="0.35">
      <c r="B105" s="12" t="s">
        <v>154</v>
      </c>
      <c r="C105" s="12" t="s">
        <v>34</v>
      </c>
      <c r="D105" s="14">
        <v>2</v>
      </c>
      <c r="F105" s="12" t="e">
        <v>#N/A</v>
      </c>
      <c r="G105" s="12" t="e">
        <v>#N/A</v>
      </c>
      <c r="I105" s="12" t="e">
        <v>#N/A</v>
      </c>
      <c r="J105" s="12" t="e">
        <v>#N/A</v>
      </c>
    </row>
    <row r="106" spans="2:10" x14ac:dyDescent="0.35">
      <c r="B106" s="12" t="s">
        <v>155</v>
      </c>
      <c r="C106" s="12" t="s">
        <v>34</v>
      </c>
      <c r="D106" s="14">
        <v>2</v>
      </c>
      <c r="F106" s="12" t="e">
        <v>#N/A</v>
      </c>
      <c r="G106" s="12" t="e">
        <v>#N/A</v>
      </c>
      <c r="I106" s="12" t="e">
        <v>#N/A</v>
      </c>
      <c r="J106" s="12" t="e">
        <v>#N/A</v>
      </c>
    </row>
    <row r="107" spans="2:10" x14ac:dyDescent="0.35">
      <c r="B107" s="12" t="s">
        <v>156</v>
      </c>
      <c r="C107" s="12" t="s">
        <v>34</v>
      </c>
      <c r="D107" s="14">
        <v>3</v>
      </c>
      <c r="F107" s="12" t="e">
        <v>#N/A</v>
      </c>
      <c r="G107" s="12" t="e">
        <v>#N/A</v>
      </c>
      <c r="I107" s="12" t="e">
        <v>#N/A</v>
      </c>
      <c r="J107" s="12" t="e">
        <v>#N/A</v>
      </c>
    </row>
    <row r="108" spans="2:10" x14ac:dyDescent="0.35">
      <c r="B108" s="12" t="s">
        <v>157</v>
      </c>
      <c r="C108" s="12" t="s">
        <v>34</v>
      </c>
      <c r="D108" s="14">
        <v>1</v>
      </c>
      <c r="F108" s="12" t="e">
        <v>#N/A</v>
      </c>
      <c r="G108" s="12" t="e">
        <v>#N/A</v>
      </c>
      <c r="I108" s="12" t="e">
        <v>#N/A</v>
      </c>
      <c r="J108" s="12" t="e">
        <v>#N/A</v>
      </c>
    </row>
    <row r="109" spans="2:10" x14ac:dyDescent="0.35">
      <c r="B109" s="12" t="s">
        <v>158</v>
      </c>
      <c r="C109" s="12" t="s">
        <v>34</v>
      </c>
      <c r="D109" s="14">
        <v>1</v>
      </c>
      <c r="F109" s="12" t="e">
        <v>#N/A</v>
      </c>
      <c r="G109" s="12" t="e">
        <v>#N/A</v>
      </c>
      <c r="I109" s="12" t="e">
        <v>#N/A</v>
      </c>
      <c r="J109" s="12" t="e">
        <v>#N/A</v>
      </c>
    </row>
    <row r="110" spans="2:10" x14ac:dyDescent="0.35">
      <c r="B110" s="12" t="s">
        <v>159</v>
      </c>
      <c r="C110" s="12" t="s">
        <v>34</v>
      </c>
      <c r="D110" s="14">
        <v>1</v>
      </c>
      <c r="F110" s="12" t="e">
        <v>#N/A</v>
      </c>
      <c r="G110" s="12" t="e">
        <v>#N/A</v>
      </c>
      <c r="I110" s="12" t="e">
        <v>#N/A</v>
      </c>
      <c r="J110" s="12" t="e">
        <v>#N/A</v>
      </c>
    </row>
    <row r="111" spans="2:10" x14ac:dyDescent="0.35">
      <c r="B111" s="12" t="s">
        <v>160</v>
      </c>
      <c r="C111" s="12" t="s">
        <v>34</v>
      </c>
      <c r="D111" s="14">
        <v>2</v>
      </c>
      <c r="F111" s="12" t="e">
        <v>#N/A</v>
      </c>
      <c r="G111" s="12" t="e">
        <v>#N/A</v>
      </c>
      <c r="I111" s="12" t="e">
        <v>#N/A</v>
      </c>
      <c r="J111" s="12" t="e">
        <v>#N/A</v>
      </c>
    </row>
    <row r="112" spans="2:10" x14ac:dyDescent="0.35">
      <c r="B112" s="12" t="s">
        <v>161</v>
      </c>
      <c r="C112" s="12" t="s">
        <v>34</v>
      </c>
      <c r="D112" s="14">
        <v>2</v>
      </c>
      <c r="F112" s="12" t="e">
        <v>#N/A</v>
      </c>
      <c r="G112" s="12" t="e">
        <v>#N/A</v>
      </c>
      <c r="I112" s="12" t="e">
        <v>#N/A</v>
      </c>
      <c r="J112" s="12" t="e">
        <v>#N/A</v>
      </c>
    </row>
    <row r="113" spans="2:10" x14ac:dyDescent="0.35">
      <c r="B113" s="12" t="s">
        <v>162</v>
      </c>
      <c r="C113" s="12" t="s">
        <v>34</v>
      </c>
      <c r="D113" s="14">
        <v>2</v>
      </c>
      <c r="F113" s="12" t="e">
        <v>#N/A</v>
      </c>
      <c r="G113" s="12" t="e">
        <v>#N/A</v>
      </c>
      <c r="I113" s="12" t="e">
        <v>#N/A</v>
      </c>
      <c r="J113" s="12" t="e">
        <v>#N/A</v>
      </c>
    </row>
    <row r="114" spans="2:10" x14ac:dyDescent="0.35">
      <c r="B114" s="12" t="s">
        <v>163</v>
      </c>
      <c r="C114" s="12" t="s">
        <v>34</v>
      </c>
      <c r="D114" s="14">
        <v>2</v>
      </c>
      <c r="F114" s="12" t="e">
        <v>#N/A</v>
      </c>
      <c r="G114" s="12" t="e">
        <v>#N/A</v>
      </c>
      <c r="I114" s="12" t="e">
        <v>#N/A</v>
      </c>
      <c r="J114" s="12" t="e">
        <v>#N/A</v>
      </c>
    </row>
    <row r="115" spans="2:10" x14ac:dyDescent="0.35">
      <c r="B115" s="12" t="s">
        <v>164</v>
      </c>
      <c r="C115" s="12" t="s">
        <v>34</v>
      </c>
      <c r="D115" s="14">
        <v>2</v>
      </c>
      <c r="F115" s="12" t="e">
        <v>#N/A</v>
      </c>
      <c r="G115" s="12" t="e">
        <v>#N/A</v>
      </c>
      <c r="I115" s="12" t="e">
        <v>#N/A</v>
      </c>
      <c r="J115" s="12" t="e">
        <v>#N/A</v>
      </c>
    </row>
    <row r="116" spans="2:10" x14ac:dyDescent="0.35">
      <c r="B116" s="12" t="s">
        <v>165</v>
      </c>
      <c r="C116" s="12" t="s">
        <v>34</v>
      </c>
      <c r="D116" s="14">
        <v>2</v>
      </c>
      <c r="F116" s="12" t="e">
        <v>#N/A</v>
      </c>
      <c r="G116" s="12" t="e">
        <v>#N/A</v>
      </c>
      <c r="I116" s="12" t="e">
        <v>#N/A</v>
      </c>
      <c r="J116" s="12" t="e">
        <v>#N/A</v>
      </c>
    </row>
    <row r="117" spans="2:10" x14ac:dyDescent="0.35">
      <c r="B117" s="12" t="s">
        <v>166</v>
      </c>
      <c r="C117" s="12" t="s">
        <v>34</v>
      </c>
      <c r="D117" s="14">
        <v>1</v>
      </c>
      <c r="F117" s="12" t="e">
        <v>#N/A</v>
      </c>
      <c r="G117" s="12" t="e">
        <v>#N/A</v>
      </c>
      <c r="I117" s="12" t="e">
        <v>#N/A</v>
      </c>
      <c r="J117" s="12" t="e">
        <v>#N/A</v>
      </c>
    </row>
    <row r="118" spans="2:10" x14ac:dyDescent="0.35">
      <c r="B118" s="12" t="s">
        <v>167</v>
      </c>
      <c r="C118" s="12" t="s">
        <v>34</v>
      </c>
      <c r="D118" s="14">
        <v>2</v>
      </c>
      <c r="F118" s="12" t="e">
        <v>#N/A</v>
      </c>
      <c r="G118" s="12" t="e">
        <v>#N/A</v>
      </c>
      <c r="I118" s="12" t="e">
        <v>#N/A</v>
      </c>
      <c r="J118" s="12" t="e">
        <v>#N/A</v>
      </c>
    </row>
    <row r="119" spans="2:10" x14ac:dyDescent="0.35">
      <c r="B119" s="12" t="s">
        <v>168</v>
      </c>
      <c r="C119" s="12" t="s">
        <v>34</v>
      </c>
      <c r="D119" s="14">
        <v>3</v>
      </c>
      <c r="F119" s="12" t="e">
        <v>#N/A</v>
      </c>
      <c r="G119" s="12" t="e">
        <v>#N/A</v>
      </c>
      <c r="I119" s="12" t="e">
        <v>#N/A</v>
      </c>
      <c r="J119" s="12" t="e">
        <v>#N/A</v>
      </c>
    </row>
    <row r="120" spans="2:10" x14ac:dyDescent="0.35">
      <c r="B120" s="12" t="s">
        <v>169</v>
      </c>
      <c r="C120" s="12" t="s">
        <v>34</v>
      </c>
      <c r="D120" s="14">
        <v>1</v>
      </c>
      <c r="F120" s="12" t="e">
        <v>#N/A</v>
      </c>
      <c r="G120" s="12" t="e">
        <v>#N/A</v>
      </c>
      <c r="I120" s="12" t="e">
        <v>#N/A</v>
      </c>
      <c r="J120" s="12" t="e">
        <v>#N/A</v>
      </c>
    </row>
    <row r="121" spans="2:10" ht="15" thickBot="1" x14ac:dyDescent="0.4">
      <c r="B121" s="9" t="s">
        <v>170</v>
      </c>
      <c r="C121" s="9" t="s">
        <v>34</v>
      </c>
      <c r="D121" s="13">
        <v>3</v>
      </c>
      <c r="F121" s="9" t="e">
        <v>#N/A</v>
      </c>
      <c r="G121" s="9" t="e">
        <v>#N/A</v>
      </c>
      <c r="I121" s="9" t="e">
        <v>#N/A</v>
      </c>
      <c r="J121" s="9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A79E-D122-4AD5-9303-243F02164C35}">
  <dimension ref="A1:X112"/>
  <sheetViews>
    <sheetView tabSelected="1" workbookViewId="0">
      <selection activeCell="K8" sqref="K8"/>
    </sheetView>
  </sheetViews>
  <sheetFormatPr defaultRowHeight="14.5" x14ac:dyDescent="0.35"/>
  <cols>
    <col min="1" max="1" width="9.54296875" customWidth="1"/>
    <col min="2" max="2" width="10.6328125" customWidth="1"/>
    <col min="3" max="3" width="8.7265625" customWidth="1"/>
    <col min="4" max="4" width="6.7265625" customWidth="1"/>
    <col min="5" max="5" width="8.1796875" customWidth="1"/>
    <col min="6" max="6" width="4.54296875" customWidth="1"/>
    <col min="7" max="7" width="8.6328125" customWidth="1"/>
    <col min="8" max="8" width="6.6328125" customWidth="1"/>
    <col min="9" max="9" width="8.26953125" customWidth="1"/>
    <col min="10" max="10" width="6" customWidth="1"/>
    <col min="11" max="11" width="10.6328125" customWidth="1"/>
    <col min="12" max="12" width="4.7265625" customWidth="1"/>
    <col min="13" max="13" width="6.08984375" customWidth="1"/>
    <col min="14" max="14" width="5.54296875" customWidth="1"/>
    <col min="15" max="15" width="11.26953125" customWidth="1"/>
    <col min="16" max="16" width="21.1796875" customWidth="1"/>
    <col min="17" max="17" width="14" style="7" customWidth="1"/>
    <col min="18" max="18" width="8.7265625" style="6"/>
  </cols>
  <sheetData>
    <row r="1" spans="1:2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2</v>
      </c>
      <c r="J1" s="1" t="s">
        <v>8</v>
      </c>
      <c r="K1" s="1" t="s">
        <v>10</v>
      </c>
      <c r="L1" s="4" t="s">
        <v>20</v>
      </c>
      <c r="M1" s="1" t="s">
        <v>11</v>
      </c>
      <c r="N1" s="1" t="s">
        <v>12</v>
      </c>
      <c r="O1" s="1" t="s">
        <v>13</v>
      </c>
      <c r="P1" s="7"/>
      <c r="R1" s="7"/>
      <c r="S1" s="7"/>
    </row>
    <row r="2" spans="1:21" x14ac:dyDescent="0.35">
      <c r="A2">
        <v>46434</v>
      </c>
      <c r="B2">
        <v>782</v>
      </c>
      <c r="C2">
        <v>60</v>
      </c>
      <c r="D2" s="2">
        <v>41538</v>
      </c>
      <c r="E2" s="2">
        <v>41549</v>
      </c>
      <c r="F2" s="2">
        <v>41551</v>
      </c>
      <c r="G2" s="2">
        <v>41552</v>
      </c>
      <c r="H2">
        <v>49</v>
      </c>
      <c r="I2">
        <v>7</v>
      </c>
      <c r="J2">
        <v>4</v>
      </c>
      <c r="K2">
        <v>49</v>
      </c>
      <c r="L2">
        <f>VLOOKUP(A2, Work_order!$A$2:$E$201, 3, FALSE)</f>
        <v>1</v>
      </c>
      <c r="M2" s="2">
        <v>41552</v>
      </c>
      <c r="N2">
        <f>ABS(K2-H2)</f>
        <v>0</v>
      </c>
      <c r="O2">
        <f>IF(AND(ISNUMBER(G2), ISNUMBER(E2)), (G2 - E2) * 86400, 0)</f>
        <v>259200</v>
      </c>
      <c r="P2" s="7"/>
      <c r="R2" s="7"/>
      <c r="S2" s="7"/>
    </row>
    <row r="3" spans="1:21" x14ac:dyDescent="0.35">
      <c r="A3">
        <v>38530</v>
      </c>
      <c r="B3">
        <v>953</v>
      </c>
      <c r="C3">
        <v>60</v>
      </c>
      <c r="D3" s="2">
        <v>41450</v>
      </c>
      <c r="E3" s="2">
        <v>41461</v>
      </c>
      <c r="F3" s="2">
        <v>41467</v>
      </c>
      <c r="G3" s="2">
        <v>41468</v>
      </c>
      <c r="H3">
        <v>49</v>
      </c>
      <c r="I3">
        <v>7</v>
      </c>
      <c r="J3">
        <v>4</v>
      </c>
      <c r="K3">
        <v>49</v>
      </c>
      <c r="L3">
        <f>VLOOKUP(A3, Work_order!$A$2:$E$201, 3, FALSE)</f>
        <v>1</v>
      </c>
      <c r="M3" s="2">
        <v>41468</v>
      </c>
      <c r="N3">
        <f>ABS(K3-H3)</f>
        <v>0</v>
      </c>
      <c r="O3">
        <f>IF(AND(ISNUMBER(G3), ISNUMBER(E3)), (G3 - E3) * 86400, 0)</f>
        <v>604800</v>
      </c>
      <c r="P3" s="7"/>
      <c r="R3" s="7"/>
      <c r="S3" s="7"/>
    </row>
    <row r="4" spans="1:21" x14ac:dyDescent="0.35">
      <c r="A4">
        <v>47121</v>
      </c>
      <c r="B4">
        <v>521</v>
      </c>
      <c r="C4">
        <v>50</v>
      </c>
      <c r="D4" s="2">
        <v>41546</v>
      </c>
      <c r="E4" s="2">
        <v>41557</v>
      </c>
      <c r="F4" s="2">
        <v>41567</v>
      </c>
      <c r="G4" s="2">
        <v>41579</v>
      </c>
      <c r="H4">
        <v>36.75</v>
      </c>
      <c r="I4">
        <v>6</v>
      </c>
      <c r="J4">
        <v>3</v>
      </c>
      <c r="K4">
        <v>36.75</v>
      </c>
      <c r="L4">
        <f>VLOOKUP(A4, Work_order!$A$2:$E$201, 3, FALSE)</f>
        <v>2</v>
      </c>
      <c r="M4" s="2">
        <v>41579</v>
      </c>
      <c r="N4">
        <f t="shared" ref="N4:N67" si="0">ABS(K4-H4)</f>
        <v>0</v>
      </c>
      <c r="O4">
        <f>IF(AND(ISNUMBER(G4), ISNUMBER(E4)), (G4 - E4) * 86400, 0)</f>
        <v>1900800</v>
      </c>
      <c r="P4" t="s">
        <v>411</v>
      </c>
      <c r="Q4"/>
      <c r="R4"/>
    </row>
    <row r="5" spans="1:21" ht="15" thickBot="1" x14ac:dyDescent="0.4">
      <c r="A5">
        <v>53990</v>
      </c>
      <c r="B5">
        <v>518</v>
      </c>
      <c r="C5">
        <v>50</v>
      </c>
      <c r="D5" s="2">
        <v>41613</v>
      </c>
      <c r="E5" s="2">
        <v>41624</v>
      </c>
      <c r="F5" s="2">
        <v>41613</v>
      </c>
      <c r="G5" s="2">
        <v>41631</v>
      </c>
      <c r="H5">
        <v>36.75</v>
      </c>
      <c r="I5">
        <v>6</v>
      </c>
      <c r="J5">
        <v>3</v>
      </c>
      <c r="K5">
        <v>36.75</v>
      </c>
      <c r="L5">
        <f>VLOOKUP(A5, Work_order!$A$2:$E$201, 3, FALSE)</f>
        <v>3</v>
      </c>
      <c r="M5" s="2">
        <v>41631</v>
      </c>
      <c r="N5">
        <f t="shared" si="0"/>
        <v>0</v>
      </c>
      <c r="O5">
        <f>IF(AND(ISNUMBER(G5), ISNUMBER(E5)), (G5 - E5) * 86400, 0)</f>
        <v>604800</v>
      </c>
      <c r="Q5"/>
      <c r="R5"/>
    </row>
    <row r="6" spans="1:21" x14ac:dyDescent="0.35">
      <c r="A6">
        <v>50202</v>
      </c>
      <c r="B6">
        <v>947</v>
      </c>
      <c r="C6">
        <v>10</v>
      </c>
      <c r="D6" s="2">
        <v>41578</v>
      </c>
      <c r="E6" s="2">
        <v>41589</v>
      </c>
      <c r="F6" s="2">
        <v>41578</v>
      </c>
      <c r="G6" s="2">
        <v>41592</v>
      </c>
      <c r="H6">
        <v>92.25</v>
      </c>
      <c r="I6">
        <v>1</v>
      </c>
      <c r="J6">
        <v>4.0999999999999996</v>
      </c>
      <c r="K6">
        <v>92.25</v>
      </c>
      <c r="L6">
        <f>VLOOKUP(A6, Work_order!$A$2:$E$201, 3, FALSE)</f>
        <v>4</v>
      </c>
      <c r="M6" s="2">
        <v>41592</v>
      </c>
      <c r="N6">
        <f t="shared" si="0"/>
        <v>0</v>
      </c>
      <c r="O6">
        <f>IF(AND(ISNUMBER(G6), ISNUMBER(E6)), (G6 - E6) * 86400, 0)</f>
        <v>259200</v>
      </c>
      <c r="P6" s="20" t="s">
        <v>412</v>
      </c>
      <c r="Q6" s="20"/>
      <c r="R6"/>
    </row>
    <row r="7" spans="1:21" x14ac:dyDescent="0.35">
      <c r="A7">
        <v>38004</v>
      </c>
      <c r="B7">
        <v>748</v>
      </c>
      <c r="C7">
        <v>60</v>
      </c>
      <c r="D7" s="2">
        <v>41443</v>
      </c>
      <c r="E7" s="2">
        <v>41454</v>
      </c>
      <c r="F7" s="2">
        <v>41443</v>
      </c>
      <c r="G7" s="2">
        <v>41475</v>
      </c>
      <c r="H7">
        <v>49</v>
      </c>
      <c r="I7">
        <v>7</v>
      </c>
      <c r="J7">
        <v>4</v>
      </c>
      <c r="K7">
        <v>49</v>
      </c>
      <c r="L7">
        <f>VLOOKUP(A7, Work_order!$A$2:$E$201, 3, FALSE)</f>
        <v>3</v>
      </c>
      <c r="M7" s="2">
        <v>41475</v>
      </c>
      <c r="N7">
        <f t="shared" si="0"/>
        <v>0</v>
      </c>
      <c r="O7">
        <f>IF(AND(ISNUMBER(G7), ISNUMBER(E7)), (G7 - E7) * 86400, 0)</f>
        <v>1814400</v>
      </c>
      <c r="P7" s="11" t="s">
        <v>413</v>
      </c>
      <c r="Q7" s="11">
        <v>0.22661926853809602</v>
      </c>
      <c r="R7"/>
    </row>
    <row r="8" spans="1:21" x14ac:dyDescent="0.35">
      <c r="A8">
        <v>45477</v>
      </c>
      <c r="B8">
        <v>815</v>
      </c>
      <c r="C8">
        <v>50</v>
      </c>
      <c r="D8" s="2">
        <v>41527</v>
      </c>
      <c r="E8" s="2">
        <v>41538</v>
      </c>
      <c r="F8" s="2">
        <v>41527</v>
      </c>
      <c r="G8" s="2">
        <v>41551</v>
      </c>
      <c r="H8">
        <v>36.75</v>
      </c>
      <c r="I8">
        <v>6</v>
      </c>
      <c r="J8">
        <v>3</v>
      </c>
      <c r="K8">
        <v>36.75</v>
      </c>
      <c r="L8">
        <f>VLOOKUP(A8, Work_order!$A$2:$E$201, 3, FALSE)</f>
        <v>2</v>
      </c>
      <c r="M8" s="2">
        <v>41551</v>
      </c>
      <c r="N8">
        <f t="shared" si="0"/>
        <v>0</v>
      </c>
      <c r="O8">
        <f>IF(AND(ISNUMBER(G8), ISNUMBER(E8)), (G8 - E8) * 86400, 0)</f>
        <v>1123200</v>
      </c>
      <c r="P8" s="11" t="s">
        <v>414</v>
      </c>
      <c r="Q8" s="11">
        <v>5.1356292872741675E-2</v>
      </c>
      <c r="R8"/>
    </row>
    <row r="9" spans="1:21" x14ac:dyDescent="0.35">
      <c r="A9">
        <v>10941</v>
      </c>
      <c r="B9">
        <v>753</v>
      </c>
      <c r="C9">
        <v>60</v>
      </c>
      <c r="D9" s="2">
        <v>40954</v>
      </c>
      <c r="E9" s="2">
        <v>40965</v>
      </c>
      <c r="F9" s="2">
        <v>40954</v>
      </c>
      <c r="G9" s="2">
        <v>40984</v>
      </c>
      <c r="H9">
        <v>49</v>
      </c>
      <c r="I9">
        <v>7</v>
      </c>
      <c r="J9">
        <v>4</v>
      </c>
      <c r="K9">
        <v>49</v>
      </c>
      <c r="L9">
        <f>VLOOKUP(A9, Work_order!$A$2:$E$201, 3, FALSE)</f>
        <v>2</v>
      </c>
      <c r="M9" s="2">
        <v>40984</v>
      </c>
      <c r="N9">
        <f t="shared" si="0"/>
        <v>0</v>
      </c>
      <c r="O9">
        <f>IF(AND(ISNUMBER(G9), ISNUMBER(E9)), (G9 - E9) * 86400, 0)</f>
        <v>1641600</v>
      </c>
      <c r="P9" s="11" t="s">
        <v>415</v>
      </c>
      <c r="Q9" s="11">
        <v>1.4869996444770205E-2</v>
      </c>
      <c r="R9"/>
    </row>
    <row r="10" spans="1:21" x14ac:dyDescent="0.35">
      <c r="A10">
        <v>50893</v>
      </c>
      <c r="B10">
        <v>798</v>
      </c>
      <c r="C10">
        <v>60</v>
      </c>
      <c r="D10" s="2">
        <v>41584</v>
      </c>
      <c r="E10" s="2">
        <v>41595</v>
      </c>
      <c r="F10" s="2">
        <v>41584</v>
      </c>
      <c r="G10" s="2">
        <v>41604</v>
      </c>
      <c r="H10">
        <v>49</v>
      </c>
      <c r="I10">
        <v>7</v>
      </c>
      <c r="J10">
        <v>4</v>
      </c>
      <c r="K10">
        <v>49</v>
      </c>
      <c r="L10">
        <f>VLOOKUP(A10, Work_order!$A$2:$E$201, 3, FALSE)</f>
        <v>1</v>
      </c>
      <c r="M10" s="2">
        <v>41604</v>
      </c>
      <c r="N10">
        <f t="shared" si="0"/>
        <v>0</v>
      </c>
      <c r="O10">
        <f>IF(AND(ISNUMBER(G10), ISNUMBER(E10)), (G10 - E10) * 86400, 0)</f>
        <v>777600</v>
      </c>
      <c r="P10" s="11" t="s">
        <v>416</v>
      </c>
      <c r="Q10" s="11">
        <v>481808.44764919369</v>
      </c>
      <c r="R10"/>
    </row>
    <row r="11" spans="1:21" ht="15" thickBot="1" x14ac:dyDescent="0.4">
      <c r="A11">
        <v>53496</v>
      </c>
      <c r="B11">
        <v>979</v>
      </c>
      <c r="C11">
        <v>60</v>
      </c>
      <c r="D11" s="2">
        <v>41609</v>
      </c>
      <c r="E11" s="2">
        <v>41620</v>
      </c>
      <c r="F11" s="2">
        <v>41609</v>
      </c>
      <c r="G11" s="2">
        <v>41623</v>
      </c>
      <c r="H11">
        <v>49</v>
      </c>
      <c r="I11">
        <v>7</v>
      </c>
      <c r="J11">
        <v>4</v>
      </c>
      <c r="K11">
        <v>49</v>
      </c>
      <c r="L11">
        <f>VLOOKUP(A11, Work_order!$A$2:$E$201, 3, FALSE)</f>
        <v>1</v>
      </c>
      <c r="M11" s="2">
        <v>41623</v>
      </c>
      <c r="N11">
        <f t="shared" si="0"/>
        <v>0</v>
      </c>
      <c r="O11">
        <f>IF(AND(ISNUMBER(G11), ISNUMBER(E11)), (G11 - E11) * 86400, 0)</f>
        <v>259200</v>
      </c>
      <c r="P11" s="18" t="s">
        <v>417</v>
      </c>
      <c r="Q11" s="18">
        <v>109</v>
      </c>
      <c r="R11"/>
    </row>
    <row r="12" spans="1:21" x14ac:dyDescent="0.35">
      <c r="A12">
        <v>34222</v>
      </c>
      <c r="B12">
        <v>747</v>
      </c>
      <c r="C12">
        <v>30</v>
      </c>
      <c r="D12" s="2">
        <v>41389</v>
      </c>
      <c r="E12" s="2">
        <v>41400</v>
      </c>
      <c r="F12" s="2">
        <v>41406</v>
      </c>
      <c r="G12" s="2">
        <v>41407</v>
      </c>
      <c r="H12">
        <v>14.5</v>
      </c>
      <c r="I12">
        <v>3</v>
      </c>
      <c r="J12">
        <v>1</v>
      </c>
      <c r="K12">
        <v>14.5</v>
      </c>
      <c r="L12">
        <f>VLOOKUP(A12, Work_order!$A$2:$E$201, 3, FALSE)</f>
        <v>1</v>
      </c>
      <c r="M12" s="2">
        <v>41407</v>
      </c>
      <c r="N12">
        <f t="shared" si="0"/>
        <v>0</v>
      </c>
      <c r="O12">
        <f>IF(AND(ISNUMBER(G12), ISNUMBER(E12)), (G12 - E12) * 86400, 0)</f>
        <v>604800</v>
      </c>
      <c r="Q12"/>
      <c r="R12"/>
    </row>
    <row r="13" spans="1:21" ht="15" thickBot="1" x14ac:dyDescent="0.4">
      <c r="A13">
        <v>40327</v>
      </c>
      <c r="B13">
        <v>811</v>
      </c>
      <c r="C13">
        <v>10</v>
      </c>
      <c r="D13" s="2">
        <v>41470</v>
      </c>
      <c r="E13" s="2">
        <v>41481</v>
      </c>
      <c r="F13" s="2">
        <v>41470</v>
      </c>
      <c r="G13" s="2">
        <v>41498</v>
      </c>
      <c r="H13">
        <v>92.25</v>
      </c>
      <c r="I13">
        <v>1</v>
      </c>
      <c r="J13">
        <v>4.0999999999999996</v>
      </c>
      <c r="K13">
        <v>92.25</v>
      </c>
      <c r="L13">
        <f>VLOOKUP(A13, Work_order!$A$2:$E$201, 3, FALSE)</f>
        <v>1</v>
      </c>
      <c r="M13" s="2">
        <v>41498</v>
      </c>
      <c r="N13">
        <f t="shared" si="0"/>
        <v>0</v>
      </c>
      <c r="O13">
        <f>IF(AND(ISNUMBER(G13), ISNUMBER(E13)), (G13 - E13) * 86400, 0)</f>
        <v>1468800</v>
      </c>
      <c r="P13" t="s">
        <v>418</v>
      </c>
      <c r="Q13"/>
      <c r="R13"/>
    </row>
    <row r="14" spans="1:21" x14ac:dyDescent="0.35">
      <c r="A14">
        <v>31443</v>
      </c>
      <c r="B14">
        <v>810</v>
      </c>
      <c r="C14">
        <v>10</v>
      </c>
      <c r="D14" s="2">
        <v>41342</v>
      </c>
      <c r="E14" s="2">
        <v>41353</v>
      </c>
      <c r="F14" s="2">
        <v>41342</v>
      </c>
      <c r="G14" s="2">
        <v>41364</v>
      </c>
      <c r="H14">
        <v>92.25</v>
      </c>
      <c r="I14">
        <v>1</v>
      </c>
      <c r="J14">
        <v>4.0999999999999996</v>
      </c>
      <c r="K14">
        <v>92.25</v>
      </c>
      <c r="L14">
        <f>VLOOKUP(A14, Work_order!$A$2:$E$201, 3, FALSE)</f>
        <v>4</v>
      </c>
      <c r="M14" s="2">
        <v>41364</v>
      </c>
      <c r="N14">
        <f t="shared" si="0"/>
        <v>0</v>
      </c>
      <c r="O14">
        <f>IF(AND(ISNUMBER(G14), ISNUMBER(E14)), (G14 - E14) * 86400, 0)</f>
        <v>950400</v>
      </c>
      <c r="P14" s="19"/>
      <c r="Q14" s="19" t="s">
        <v>423</v>
      </c>
      <c r="R14" s="19" t="s">
        <v>424</v>
      </c>
      <c r="S14" s="19" t="s">
        <v>425</v>
      </c>
      <c r="T14" s="19" t="s">
        <v>426</v>
      </c>
      <c r="U14" s="19" t="s">
        <v>427</v>
      </c>
    </row>
    <row r="15" spans="1:21" x14ac:dyDescent="0.35">
      <c r="A15">
        <v>54361</v>
      </c>
      <c r="B15">
        <v>748</v>
      </c>
      <c r="C15">
        <v>50</v>
      </c>
      <c r="D15" s="2">
        <v>41617</v>
      </c>
      <c r="E15" s="2">
        <v>41628</v>
      </c>
      <c r="F15" s="2">
        <v>41617</v>
      </c>
      <c r="G15" s="2">
        <v>41639</v>
      </c>
      <c r="H15">
        <v>36.75</v>
      </c>
      <c r="I15">
        <v>6</v>
      </c>
      <c r="J15">
        <v>3</v>
      </c>
      <c r="K15">
        <v>36.75</v>
      </c>
      <c r="L15">
        <f>VLOOKUP(A15, Work_order!$A$2:$E$201, 3, FALSE)</f>
        <v>3</v>
      </c>
      <c r="M15" s="2">
        <v>41639</v>
      </c>
      <c r="N15">
        <f t="shared" si="0"/>
        <v>0</v>
      </c>
      <c r="O15">
        <f>IF(AND(ISNUMBER(G15), ISNUMBER(E15)), (G15 - E15) * 86400, 0)</f>
        <v>950400</v>
      </c>
      <c r="P15" s="11" t="s">
        <v>419</v>
      </c>
      <c r="Q15" s="11">
        <v>4</v>
      </c>
      <c r="R15" s="11">
        <v>1306991299785.6406</v>
      </c>
      <c r="S15" s="11">
        <v>326747824946.41016</v>
      </c>
      <c r="T15" s="11">
        <v>1.4075501736419163</v>
      </c>
      <c r="U15" s="11">
        <v>0.23664166802208209</v>
      </c>
    </row>
    <row r="16" spans="1:21" x14ac:dyDescent="0.35">
      <c r="A16">
        <v>45470</v>
      </c>
      <c r="B16">
        <v>748</v>
      </c>
      <c r="C16">
        <v>45</v>
      </c>
      <c r="D16" s="2">
        <v>41527</v>
      </c>
      <c r="E16" s="2">
        <v>41538</v>
      </c>
      <c r="F16" s="2">
        <v>41527</v>
      </c>
      <c r="G16" s="2">
        <v>41551</v>
      </c>
      <c r="H16">
        <v>36</v>
      </c>
      <c r="I16">
        <v>5</v>
      </c>
      <c r="J16">
        <v>2</v>
      </c>
      <c r="K16">
        <v>36</v>
      </c>
      <c r="L16">
        <f>VLOOKUP(A16, Work_order!$A$2:$E$201, 3, FALSE)</f>
        <v>2</v>
      </c>
      <c r="M16" s="2">
        <v>41551</v>
      </c>
      <c r="N16">
        <f t="shared" si="0"/>
        <v>0</v>
      </c>
      <c r="O16">
        <f>IF(AND(ISNUMBER(G16), ISNUMBER(E16)), (G16 - E16) * 86400, 0)</f>
        <v>1123200</v>
      </c>
      <c r="P16" s="11" t="s">
        <v>420</v>
      </c>
      <c r="Q16" s="11">
        <v>104</v>
      </c>
      <c r="R16" s="11">
        <v>24142495543517.082</v>
      </c>
      <c r="S16" s="11">
        <v>232139380226.12579</v>
      </c>
      <c r="T16" s="11"/>
      <c r="U16" s="11"/>
    </row>
    <row r="17" spans="1:24" ht="15" thickBot="1" x14ac:dyDescent="0.4">
      <c r="A17">
        <v>8314</v>
      </c>
      <c r="B17">
        <v>748</v>
      </c>
      <c r="C17">
        <v>20</v>
      </c>
      <c r="D17" s="2">
        <v>40895</v>
      </c>
      <c r="E17" s="2">
        <v>40906</v>
      </c>
      <c r="F17" s="2">
        <v>40895</v>
      </c>
      <c r="G17" s="2">
        <v>40925</v>
      </c>
      <c r="H17">
        <v>87.5</v>
      </c>
      <c r="I17">
        <v>2</v>
      </c>
      <c r="J17">
        <v>3.5</v>
      </c>
      <c r="K17">
        <v>87.5</v>
      </c>
      <c r="L17">
        <f>VLOOKUP(A17, Work_order!$A$2:$E$201, 3, FALSE)</f>
        <v>1</v>
      </c>
      <c r="M17" s="2">
        <v>40925</v>
      </c>
      <c r="N17">
        <f t="shared" si="0"/>
        <v>0</v>
      </c>
      <c r="O17">
        <f>IF(AND(ISNUMBER(G17), ISNUMBER(E17)), (G17 - E17) * 86400, 0)</f>
        <v>1641600</v>
      </c>
      <c r="P17" s="18" t="s">
        <v>421</v>
      </c>
      <c r="Q17" s="18">
        <v>108</v>
      </c>
      <c r="R17" s="18">
        <v>25449486843302.723</v>
      </c>
      <c r="S17" s="18"/>
      <c r="T17" s="18"/>
      <c r="U17" s="18"/>
    </row>
    <row r="18" spans="1:24" ht="15" thickBot="1" x14ac:dyDescent="0.4">
      <c r="A18">
        <v>30047</v>
      </c>
      <c r="B18">
        <v>783</v>
      </c>
      <c r="C18">
        <v>60</v>
      </c>
      <c r="D18" s="2">
        <v>41317</v>
      </c>
      <c r="E18" s="2">
        <v>41328</v>
      </c>
      <c r="F18" s="2">
        <v>41317</v>
      </c>
      <c r="G18" s="2">
        <v>41345</v>
      </c>
      <c r="H18">
        <v>49</v>
      </c>
      <c r="I18">
        <v>7</v>
      </c>
      <c r="J18">
        <v>4</v>
      </c>
      <c r="K18">
        <v>49</v>
      </c>
      <c r="L18">
        <f>VLOOKUP(A18, Work_order!$A$2:$E$201, 3, FALSE)</f>
        <v>1</v>
      </c>
      <c r="M18" s="2">
        <v>41345</v>
      </c>
      <c r="N18">
        <f t="shared" si="0"/>
        <v>0</v>
      </c>
      <c r="O18">
        <f>IF(AND(ISNUMBER(G18), ISNUMBER(E18)), (G18 - E18) * 86400, 0)</f>
        <v>1468800</v>
      </c>
      <c r="Q18"/>
      <c r="R18"/>
    </row>
    <row r="19" spans="1:24" x14ac:dyDescent="0.35">
      <c r="A19">
        <v>291</v>
      </c>
      <c r="B19">
        <v>751</v>
      </c>
      <c r="C19">
        <v>60</v>
      </c>
      <c r="D19" s="2">
        <v>40703</v>
      </c>
      <c r="E19" s="2">
        <v>40714</v>
      </c>
      <c r="F19" s="2">
        <v>40703</v>
      </c>
      <c r="G19" s="2">
        <v>40725</v>
      </c>
      <c r="H19">
        <v>49</v>
      </c>
      <c r="I19">
        <v>7</v>
      </c>
      <c r="J19">
        <v>4</v>
      </c>
      <c r="K19">
        <v>49</v>
      </c>
      <c r="L19">
        <f>VLOOKUP(A19, Work_order!$A$2:$E$201, 3, FALSE)</f>
        <v>1</v>
      </c>
      <c r="M19" s="2">
        <v>40725</v>
      </c>
      <c r="N19">
        <f t="shared" si="0"/>
        <v>0</v>
      </c>
      <c r="O19">
        <f>IF(AND(ISNUMBER(G19), ISNUMBER(E19)), (G19 - E19) * 86400, 0)</f>
        <v>950400</v>
      </c>
      <c r="P19" s="19"/>
      <c r="Q19" s="19" t="s">
        <v>428</v>
      </c>
      <c r="R19" s="19" t="s">
        <v>416</v>
      </c>
      <c r="S19" s="19" t="s">
        <v>429</v>
      </c>
      <c r="T19" s="19" t="s">
        <v>430</v>
      </c>
      <c r="U19" s="19" t="s">
        <v>431</v>
      </c>
      <c r="V19" s="19" t="s">
        <v>432</v>
      </c>
      <c r="W19" s="19" t="s">
        <v>433</v>
      </c>
      <c r="X19" s="19" t="s">
        <v>434</v>
      </c>
    </row>
    <row r="20" spans="1:24" x14ac:dyDescent="0.35">
      <c r="A20">
        <v>38865</v>
      </c>
      <c r="B20">
        <v>516</v>
      </c>
      <c r="C20">
        <v>60</v>
      </c>
      <c r="D20" s="2">
        <v>41454</v>
      </c>
      <c r="E20" s="2">
        <v>41465</v>
      </c>
      <c r="F20" s="2">
        <v>41475</v>
      </c>
      <c r="G20" s="2">
        <v>41487</v>
      </c>
      <c r="H20">
        <v>49</v>
      </c>
      <c r="I20">
        <v>7</v>
      </c>
      <c r="J20">
        <v>4</v>
      </c>
      <c r="K20">
        <v>49</v>
      </c>
      <c r="L20">
        <f>VLOOKUP(A20, Work_order!$A$2:$E$201, 3, FALSE)</f>
        <v>1</v>
      </c>
      <c r="M20" s="2">
        <v>41487</v>
      </c>
      <c r="N20">
        <f t="shared" si="0"/>
        <v>0</v>
      </c>
      <c r="O20">
        <f>IF(AND(ISNUMBER(G20), ISNUMBER(E20)), (G20 - E20) * 86400, 0)</f>
        <v>1900800</v>
      </c>
      <c r="P20" s="11" t="s">
        <v>422</v>
      </c>
      <c r="Q20" s="11">
        <v>-220432.96971915252</v>
      </c>
      <c r="R20" s="11">
        <v>518110.9456181124</v>
      </c>
      <c r="S20" s="11">
        <v>-0.42545514929466199</v>
      </c>
      <c r="T20" s="11">
        <v>0.67138400632225825</v>
      </c>
      <c r="U20" s="11">
        <v>-1247866.4177618399</v>
      </c>
      <c r="V20" s="11">
        <v>807000.47832353495</v>
      </c>
      <c r="W20" s="11">
        <v>-1247866.4177618399</v>
      </c>
      <c r="X20" s="11">
        <v>807000.47832353495</v>
      </c>
    </row>
    <row r="21" spans="1:24" x14ac:dyDescent="0.35">
      <c r="A21">
        <v>35736</v>
      </c>
      <c r="B21">
        <v>812</v>
      </c>
      <c r="C21">
        <v>50</v>
      </c>
      <c r="D21" s="2">
        <v>41413</v>
      </c>
      <c r="E21" s="2">
        <v>41424</v>
      </c>
      <c r="F21" s="2">
        <v>41413</v>
      </c>
      <c r="G21" s="2">
        <v>41425</v>
      </c>
      <c r="H21">
        <v>36.75</v>
      </c>
      <c r="I21">
        <v>6</v>
      </c>
      <c r="J21">
        <v>3</v>
      </c>
      <c r="K21">
        <v>36.75</v>
      </c>
      <c r="L21">
        <f>VLOOKUP(A21, Work_order!$A$2:$E$201, 3, FALSE)</f>
        <v>2</v>
      </c>
      <c r="M21" s="2">
        <v>41425</v>
      </c>
      <c r="N21">
        <f t="shared" si="0"/>
        <v>0</v>
      </c>
      <c r="O21">
        <f>IF(AND(ISNUMBER(G21), ISNUMBER(E21)), (G21 - E21) * 86400, 0)</f>
        <v>86400</v>
      </c>
      <c r="P21" s="11" t="s">
        <v>2</v>
      </c>
      <c r="Q21" s="11">
        <v>211935.717670849</v>
      </c>
      <c r="R21" s="11">
        <v>126685.33645658667</v>
      </c>
      <c r="S21" s="11">
        <v>1.67293014013091</v>
      </c>
      <c r="T21" s="11">
        <v>9.734666724890137E-2</v>
      </c>
      <c r="U21" s="11">
        <v>-39286.058577779622</v>
      </c>
      <c r="V21" s="11">
        <v>463157.49391947762</v>
      </c>
      <c r="W21" s="11">
        <v>-39286.058577779622</v>
      </c>
      <c r="X21" s="11">
        <v>463157.49391947762</v>
      </c>
    </row>
    <row r="22" spans="1:24" x14ac:dyDescent="0.35">
      <c r="A22">
        <v>67790</v>
      </c>
      <c r="B22">
        <v>826</v>
      </c>
      <c r="C22">
        <v>50</v>
      </c>
      <c r="D22" s="2">
        <v>41748</v>
      </c>
      <c r="E22" s="2">
        <v>41759</v>
      </c>
      <c r="F22" s="2">
        <v>41748</v>
      </c>
      <c r="G22" s="2">
        <v>41780</v>
      </c>
      <c r="H22">
        <v>36.75</v>
      </c>
      <c r="I22">
        <v>6</v>
      </c>
      <c r="J22">
        <v>3</v>
      </c>
      <c r="K22">
        <v>36.75</v>
      </c>
      <c r="L22">
        <f>VLOOKUP(A22, Work_order!$A$2:$E$201, 3, FALSE)</f>
        <v>3</v>
      </c>
      <c r="M22" s="2">
        <v>41780</v>
      </c>
      <c r="N22">
        <f t="shared" si="0"/>
        <v>0</v>
      </c>
      <c r="O22">
        <f>IF(AND(ISNUMBER(G22), ISNUMBER(E22)), (G22 - E22) * 86400, 0)</f>
        <v>1814400</v>
      </c>
      <c r="P22" s="11" t="s">
        <v>8</v>
      </c>
      <c r="Q22" s="11">
        <v>-464336.81831712218</v>
      </c>
      <c r="R22" s="11">
        <v>333185.26270897256</v>
      </c>
      <c r="S22" s="11">
        <v>-1.3936295217315977</v>
      </c>
      <c r="T22" s="11">
        <v>0.16640052199801883</v>
      </c>
      <c r="U22" s="11">
        <v>-1125055.6975403544</v>
      </c>
      <c r="V22" s="11">
        <v>196382.06090611022</v>
      </c>
      <c r="W22" s="11">
        <v>-1125055.6975403544</v>
      </c>
      <c r="X22" s="11">
        <v>196382.06090611022</v>
      </c>
    </row>
    <row r="23" spans="1:24" x14ac:dyDescent="0.35">
      <c r="A23">
        <v>30048</v>
      </c>
      <c r="B23">
        <v>784</v>
      </c>
      <c r="C23">
        <v>60</v>
      </c>
      <c r="D23" s="2">
        <v>41317</v>
      </c>
      <c r="E23" s="2">
        <v>41328</v>
      </c>
      <c r="F23" s="2">
        <v>41317</v>
      </c>
      <c r="G23" s="2">
        <v>41345</v>
      </c>
      <c r="H23">
        <v>49</v>
      </c>
      <c r="I23">
        <v>7</v>
      </c>
      <c r="J23">
        <v>4</v>
      </c>
      <c r="K23">
        <v>49</v>
      </c>
      <c r="L23">
        <f>VLOOKUP(A23, Work_order!$A$2:$E$201, 3, FALSE)</f>
        <v>2</v>
      </c>
      <c r="M23" s="2">
        <v>41345</v>
      </c>
      <c r="N23">
        <f t="shared" si="0"/>
        <v>0</v>
      </c>
      <c r="O23">
        <f>IF(AND(ISNUMBER(G23), ISNUMBER(E23)), (G23 - E23) * 86400, 0)</f>
        <v>1468800</v>
      </c>
      <c r="P23" s="11" t="s">
        <v>10</v>
      </c>
      <c r="Q23" s="11">
        <v>30339.743032337945</v>
      </c>
      <c r="R23" s="11">
        <v>17203.55060684662</v>
      </c>
      <c r="S23" s="11">
        <v>1.7635744925970933</v>
      </c>
      <c r="T23" s="11">
        <v>8.0740438739127673E-2</v>
      </c>
      <c r="U23" s="11">
        <v>-3775.5434098008336</v>
      </c>
      <c r="V23" s="11">
        <v>64455.029474476723</v>
      </c>
      <c r="W23" s="11">
        <v>-3775.5434098008336</v>
      </c>
      <c r="X23" s="11">
        <v>64455.029474476723</v>
      </c>
    </row>
    <row r="24" spans="1:24" ht="15" thickBot="1" x14ac:dyDescent="0.4">
      <c r="A24">
        <v>39687</v>
      </c>
      <c r="B24">
        <v>522</v>
      </c>
      <c r="C24">
        <v>60</v>
      </c>
      <c r="D24" s="2">
        <v>41462</v>
      </c>
      <c r="E24" s="2">
        <v>41473</v>
      </c>
      <c r="F24" s="2">
        <v>41462</v>
      </c>
      <c r="G24" s="2">
        <v>41482</v>
      </c>
      <c r="H24">
        <v>49</v>
      </c>
      <c r="I24">
        <v>7</v>
      </c>
      <c r="J24">
        <v>4</v>
      </c>
      <c r="K24">
        <v>49</v>
      </c>
      <c r="L24">
        <f>VLOOKUP(A24, Work_order!$A$2:$E$201, 3, FALSE)</f>
        <v>1</v>
      </c>
      <c r="M24" s="2">
        <v>41482</v>
      </c>
      <c r="N24">
        <f t="shared" si="0"/>
        <v>0</v>
      </c>
      <c r="O24">
        <f>IF(AND(ISNUMBER(G24), ISNUMBER(E24)), (G24 - E24) * 86400, 0)</f>
        <v>777600</v>
      </c>
      <c r="P24" s="18" t="s">
        <v>20</v>
      </c>
      <c r="Q24" s="18">
        <v>28085.209245458289</v>
      </c>
      <c r="R24" s="18">
        <v>51550.884984644938</v>
      </c>
      <c r="S24" s="18">
        <v>0.54480556936750579</v>
      </c>
      <c r="T24" s="18">
        <v>0.58705361231353159</v>
      </c>
      <c r="U24" s="18">
        <v>-74142.130202539222</v>
      </c>
      <c r="V24" s="18">
        <v>130312.5486934558</v>
      </c>
      <c r="W24" s="18">
        <v>-74142.130202539222</v>
      </c>
      <c r="X24" s="18">
        <v>130312.5486934558</v>
      </c>
    </row>
    <row r="25" spans="1:24" x14ac:dyDescent="0.35">
      <c r="A25">
        <v>58329</v>
      </c>
      <c r="B25">
        <v>822</v>
      </c>
      <c r="C25">
        <v>50</v>
      </c>
      <c r="D25" s="2">
        <v>41657</v>
      </c>
      <c r="E25" s="2">
        <v>41668</v>
      </c>
      <c r="F25" s="2">
        <v>41666</v>
      </c>
      <c r="G25" s="2">
        <v>41669</v>
      </c>
      <c r="H25">
        <v>36.75</v>
      </c>
      <c r="I25">
        <v>6</v>
      </c>
      <c r="J25">
        <v>3</v>
      </c>
      <c r="K25">
        <v>36.75</v>
      </c>
      <c r="L25">
        <f>VLOOKUP(A25, Work_order!$A$2:$E$201, 3, FALSE)</f>
        <v>1</v>
      </c>
      <c r="M25" s="2">
        <v>41669</v>
      </c>
      <c r="N25">
        <f t="shared" si="0"/>
        <v>0</v>
      </c>
      <c r="O25">
        <f>IF(AND(ISNUMBER(G25), ISNUMBER(E25)), (G25 - E25) * 86400, 0)</f>
        <v>86400</v>
      </c>
      <c r="Q25"/>
      <c r="R25"/>
    </row>
    <row r="26" spans="1:24" x14ac:dyDescent="0.35">
      <c r="A26">
        <v>33398</v>
      </c>
      <c r="B26">
        <v>804</v>
      </c>
      <c r="C26">
        <v>10</v>
      </c>
      <c r="D26" s="2">
        <v>41374</v>
      </c>
      <c r="E26" s="2">
        <v>41385</v>
      </c>
      <c r="F26" s="2">
        <v>41374</v>
      </c>
      <c r="G26" s="2">
        <v>41398</v>
      </c>
      <c r="H26">
        <v>92.25</v>
      </c>
      <c r="I26">
        <v>1</v>
      </c>
      <c r="J26">
        <v>4.0999999999999996</v>
      </c>
      <c r="K26">
        <v>92.25</v>
      </c>
      <c r="L26">
        <f>VLOOKUP(A26, Work_order!$A$2:$E$201, 3, FALSE)</f>
        <v>4</v>
      </c>
      <c r="M26" s="2">
        <v>41398</v>
      </c>
      <c r="N26">
        <f t="shared" si="0"/>
        <v>0</v>
      </c>
      <c r="O26">
        <f>IF(AND(ISNUMBER(G26), ISNUMBER(E26)), (G26 - E26) * 86400, 0)</f>
        <v>1123200</v>
      </c>
      <c r="Q26"/>
      <c r="R26"/>
    </row>
    <row r="27" spans="1:24" x14ac:dyDescent="0.35">
      <c r="A27">
        <v>49255</v>
      </c>
      <c r="B27">
        <v>811</v>
      </c>
      <c r="C27">
        <v>50</v>
      </c>
      <c r="D27" s="2">
        <v>41568</v>
      </c>
      <c r="E27" s="2">
        <v>41579</v>
      </c>
      <c r="F27" s="2">
        <v>41568</v>
      </c>
      <c r="G27" s="2">
        <v>41582</v>
      </c>
      <c r="H27">
        <v>36.75</v>
      </c>
      <c r="I27">
        <v>6</v>
      </c>
      <c r="J27">
        <v>3</v>
      </c>
      <c r="K27">
        <v>36.75</v>
      </c>
      <c r="L27">
        <f>VLOOKUP(A27, Work_order!$A$2:$E$201, 3, FALSE)</f>
        <v>1</v>
      </c>
      <c r="M27" s="2">
        <v>41582</v>
      </c>
      <c r="N27">
        <f t="shared" si="0"/>
        <v>0</v>
      </c>
      <c r="O27">
        <f>IF(AND(ISNUMBER(G27), ISNUMBER(E27)), (G27 - E27) * 86400, 0)</f>
        <v>259200</v>
      </c>
      <c r="P27" s="7"/>
      <c r="R27" s="7"/>
      <c r="S27" s="7"/>
      <c r="T27" s="7"/>
    </row>
    <row r="28" spans="1:24" x14ac:dyDescent="0.35">
      <c r="A28">
        <v>69630</v>
      </c>
      <c r="B28">
        <v>520</v>
      </c>
      <c r="C28">
        <v>50</v>
      </c>
      <c r="D28" s="2">
        <v>41765</v>
      </c>
      <c r="E28" s="2">
        <v>41776</v>
      </c>
      <c r="F28" s="2">
        <v>41765</v>
      </c>
      <c r="G28" s="2">
        <v>41783</v>
      </c>
      <c r="H28">
        <v>36.75</v>
      </c>
      <c r="I28">
        <v>6</v>
      </c>
      <c r="J28">
        <v>3</v>
      </c>
      <c r="K28">
        <v>36.75</v>
      </c>
      <c r="L28">
        <f>VLOOKUP(A28, Work_order!$A$2:$E$201, 3, FALSE)</f>
        <v>3</v>
      </c>
      <c r="M28" s="2">
        <v>41783</v>
      </c>
      <c r="N28">
        <f t="shared" si="0"/>
        <v>0</v>
      </c>
      <c r="O28">
        <f>IF(AND(ISNUMBER(G28), ISNUMBER(E28)), (G28 - E28) * 86400, 0)</f>
        <v>604800</v>
      </c>
      <c r="P28" s="7"/>
      <c r="R28" s="7"/>
      <c r="S28" s="7"/>
      <c r="T28" s="7"/>
    </row>
    <row r="29" spans="1:24" x14ac:dyDescent="0.35">
      <c r="A29">
        <v>72246</v>
      </c>
      <c r="B29">
        <v>942</v>
      </c>
      <c r="C29">
        <v>10</v>
      </c>
      <c r="D29" s="2">
        <v>41789</v>
      </c>
      <c r="E29" s="2">
        <v>41800</v>
      </c>
      <c r="F29" s="2">
        <v>41789</v>
      </c>
      <c r="G29" s="2">
        <v>41801</v>
      </c>
      <c r="H29">
        <v>92.25</v>
      </c>
      <c r="I29">
        <v>1</v>
      </c>
      <c r="J29">
        <v>4.0999999999999996</v>
      </c>
      <c r="K29">
        <v>92.25</v>
      </c>
      <c r="L29">
        <f>VLOOKUP(A29, Work_order!$A$2:$E$201, 3, FALSE)</f>
        <v>1</v>
      </c>
      <c r="M29" s="2">
        <v>41801</v>
      </c>
      <c r="N29">
        <f t="shared" si="0"/>
        <v>0</v>
      </c>
      <c r="O29">
        <f>IF(AND(ISNUMBER(G29), ISNUMBER(E29)), (G29 - E29) * 86400, 0)</f>
        <v>86400</v>
      </c>
      <c r="P29" s="7"/>
      <c r="R29" s="7"/>
      <c r="S29" s="7"/>
      <c r="T29" s="7"/>
    </row>
    <row r="30" spans="1:24" x14ac:dyDescent="0.35">
      <c r="A30">
        <v>69837</v>
      </c>
      <c r="B30">
        <v>517</v>
      </c>
      <c r="C30">
        <v>60</v>
      </c>
      <c r="D30" s="2">
        <v>41767</v>
      </c>
      <c r="E30" s="2">
        <v>41778</v>
      </c>
      <c r="F30" s="2">
        <v>41767</v>
      </c>
      <c r="G30" s="2">
        <v>41787</v>
      </c>
      <c r="H30">
        <v>49</v>
      </c>
      <c r="I30">
        <v>7</v>
      </c>
      <c r="J30">
        <v>4</v>
      </c>
      <c r="K30">
        <v>49</v>
      </c>
      <c r="L30">
        <f>VLOOKUP(A30, Work_order!$A$2:$E$201, 3, FALSE)</f>
        <v>4</v>
      </c>
      <c r="M30" s="2">
        <v>41787</v>
      </c>
      <c r="N30">
        <f t="shared" si="0"/>
        <v>0</v>
      </c>
      <c r="O30">
        <f>IF(AND(ISNUMBER(G30), ISNUMBER(E30)), (G30 - E30) * 86400, 0)</f>
        <v>777600</v>
      </c>
      <c r="P30" s="7"/>
      <c r="R30" s="7"/>
      <c r="S30" s="7"/>
      <c r="T30" s="7"/>
    </row>
    <row r="31" spans="1:24" x14ac:dyDescent="0.35">
      <c r="A31">
        <v>41364</v>
      </c>
      <c r="B31">
        <v>521</v>
      </c>
      <c r="C31">
        <v>60</v>
      </c>
      <c r="D31" s="2">
        <v>41483</v>
      </c>
      <c r="E31" s="2">
        <v>41494</v>
      </c>
      <c r="F31" s="2">
        <v>41502</v>
      </c>
      <c r="G31" s="2">
        <v>41503</v>
      </c>
      <c r="H31">
        <v>49</v>
      </c>
      <c r="I31">
        <v>7</v>
      </c>
      <c r="J31">
        <v>4</v>
      </c>
      <c r="K31">
        <v>49</v>
      </c>
      <c r="L31">
        <f>VLOOKUP(A31, Work_order!$A$2:$E$201, 3, FALSE)</f>
        <v>2</v>
      </c>
      <c r="M31" s="2">
        <v>41503</v>
      </c>
      <c r="N31">
        <f t="shared" si="0"/>
        <v>0</v>
      </c>
      <c r="O31">
        <f>IF(AND(ISNUMBER(G31), ISNUMBER(E31)), (G31 - E31) * 86400, 0)</f>
        <v>777600</v>
      </c>
      <c r="P31" s="7"/>
      <c r="R31" s="7"/>
      <c r="S31" s="7"/>
      <c r="T31" s="7"/>
    </row>
    <row r="32" spans="1:24" x14ac:dyDescent="0.35">
      <c r="A32">
        <v>9956</v>
      </c>
      <c r="B32">
        <v>749</v>
      </c>
      <c r="C32">
        <v>60</v>
      </c>
      <c r="D32" s="2">
        <v>40933</v>
      </c>
      <c r="E32" s="2">
        <v>40944</v>
      </c>
      <c r="F32" s="2">
        <v>40948</v>
      </c>
      <c r="G32" s="2">
        <v>40959</v>
      </c>
      <c r="H32">
        <v>49</v>
      </c>
      <c r="I32">
        <v>7</v>
      </c>
      <c r="J32">
        <v>4</v>
      </c>
      <c r="K32">
        <v>49</v>
      </c>
      <c r="L32">
        <f>VLOOKUP(A32, Work_order!$A$2:$E$201, 3, FALSE)</f>
        <v>2</v>
      </c>
      <c r="M32" s="2">
        <v>40959</v>
      </c>
      <c r="N32">
        <f t="shared" si="0"/>
        <v>0</v>
      </c>
      <c r="O32">
        <f>IF(AND(ISNUMBER(G32), ISNUMBER(E32)), (G32 - E32) * 86400, 0)</f>
        <v>1296000</v>
      </c>
      <c r="P32" s="7"/>
      <c r="R32" s="7"/>
      <c r="S32" s="7"/>
      <c r="T32" s="7"/>
    </row>
    <row r="33" spans="1:20" x14ac:dyDescent="0.35">
      <c r="A33">
        <v>11332</v>
      </c>
      <c r="B33">
        <v>747</v>
      </c>
      <c r="C33">
        <v>10</v>
      </c>
      <c r="D33" s="2">
        <v>40963</v>
      </c>
      <c r="E33" s="2">
        <v>40974</v>
      </c>
      <c r="F33" s="2">
        <v>40980</v>
      </c>
      <c r="G33" s="2">
        <v>40981</v>
      </c>
      <c r="H33">
        <v>92.25</v>
      </c>
      <c r="I33">
        <v>1</v>
      </c>
      <c r="J33">
        <v>4.0999999999999996</v>
      </c>
      <c r="K33">
        <v>92.25</v>
      </c>
      <c r="L33">
        <f>VLOOKUP(A33, Work_order!$A$2:$E$201, 3, FALSE)</f>
        <v>1</v>
      </c>
      <c r="M33" s="2">
        <v>40981</v>
      </c>
      <c r="N33">
        <f t="shared" si="0"/>
        <v>0</v>
      </c>
      <c r="O33">
        <f>IF(AND(ISNUMBER(G33), ISNUMBER(E33)), (G33 - E33) * 86400, 0)</f>
        <v>604800</v>
      </c>
      <c r="P33" s="7"/>
      <c r="R33" s="7"/>
      <c r="S33" s="7"/>
      <c r="T33" s="7"/>
    </row>
    <row r="34" spans="1:20" x14ac:dyDescent="0.35">
      <c r="A34">
        <v>52194</v>
      </c>
      <c r="B34">
        <v>946</v>
      </c>
      <c r="C34">
        <v>10</v>
      </c>
      <c r="D34" s="2">
        <v>41596</v>
      </c>
      <c r="E34" s="2">
        <v>41607</v>
      </c>
      <c r="F34" s="2">
        <v>41596</v>
      </c>
      <c r="G34" s="2">
        <v>41628</v>
      </c>
      <c r="H34">
        <v>92.25</v>
      </c>
      <c r="I34">
        <v>1</v>
      </c>
      <c r="J34">
        <v>4.0999999999999996</v>
      </c>
      <c r="K34">
        <v>92.25</v>
      </c>
      <c r="L34">
        <f>VLOOKUP(A34, Work_order!$A$2:$E$201, 3, FALSE)</f>
        <v>1</v>
      </c>
      <c r="M34" s="2">
        <v>41628</v>
      </c>
      <c r="N34">
        <f t="shared" si="0"/>
        <v>0</v>
      </c>
      <c r="O34">
        <f>IF(AND(ISNUMBER(G34), ISNUMBER(E34)), (G34 - E34) * 86400, 0)</f>
        <v>1814400</v>
      </c>
      <c r="P34" s="7"/>
      <c r="R34" s="7"/>
      <c r="S34" s="7"/>
      <c r="T34" s="7"/>
    </row>
    <row r="35" spans="1:20" x14ac:dyDescent="0.35">
      <c r="A35">
        <v>13664</v>
      </c>
      <c r="B35">
        <v>818</v>
      </c>
      <c r="C35">
        <v>50</v>
      </c>
      <c r="D35" s="2">
        <v>41013</v>
      </c>
      <c r="E35" s="2">
        <v>41024</v>
      </c>
      <c r="F35" s="2">
        <v>41013</v>
      </c>
      <c r="G35" s="2">
        <v>41041</v>
      </c>
      <c r="H35">
        <v>36.75</v>
      </c>
      <c r="I35">
        <v>6</v>
      </c>
      <c r="J35">
        <v>3</v>
      </c>
      <c r="K35">
        <v>36.75</v>
      </c>
      <c r="L35">
        <f>VLOOKUP(A35, Work_order!$A$2:$E$201, 3, FALSE)</f>
        <v>2</v>
      </c>
      <c r="M35" s="2">
        <v>41041</v>
      </c>
      <c r="N35">
        <f t="shared" si="0"/>
        <v>0</v>
      </c>
      <c r="O35">
        <f>IF(AND(ISNUMBER(G35), ISNUMBER(E35)), (G35 - E35) * 86400, 0)</f>
        <v>1468800</v>
      </c>
      <c r="P35" s="7"/>
      <c r="R35" s="7"/>
      <c r="S35" s="7"/>
      <c r="T35" s="7"/>
    </row>
    <row r="36" spans="1:20" x14ac:dyDescent="0.35">
      <c r="A36">
        <v>19236</v>
      </c>
      <c r="B36">
        <v>810</v>
      </c>
      <c r="C36">
        <v>50</v>
      </c>
      <c r="D36" s="2">
        <v>41122</v>
      </c>
      <c r="E36" s="2">
        <v>41133</v>
      </c>
      <c r="F36" s="2">
        <v>41122</v>
      </c>
      <c r="G36" s="2">
        <v>41136</v>
      </c>
      <c r="H36">
        <v>36.75</v>
      </c>
      <c r="I36">
        <v>6</v>
      </c>
      <c r="J36">
        <v>3</v>
      </c>
      <c r="K36">
        <v>36.75</v>
      </c>
      <c r="L36">
        <f>VLOOKUP(A36, Work_order!$A$2:$E$201, 3, FALSE)</f>
        <v>2</v>
      </c>
      <c r="M36" s="2">
        <v>41136</v>
      </c>
      <c r="N36">
        <f t="shared" si="0"/>
        <v>0</v>
      </c>
      <c r="O36">
        <f>IF(AND(ISNUMBER(G36), ISNUMBER(E36)), (G36 - E36) * 86400, 0)</f>
        <v>259200</v>
      </c>
      <c r="P36" s="7"/>
      <c r="R36" s="7"/>
      <c r="S36" s="7"/>
      <c r="T36" s="7"/>
    </row>
    <row r="37" spans="1:20" x14ac:dyDescent="0.35">
      <c r="A37">
        <v>23858</v>
      </c>
      <c r="B37">
        <v>816</v>
      </c>
      <c r="C37">
        <v>50</v>
      </c>
      <c r="D37" s="2">
        <v>41209</v>
      </c>
      <c r="E37" s="2">
        <v>41220</v>
      </c>
      <c r="F37" s="2">
        <v>41209</v>
      </c>
      <c r="G37" s="2">
        <v>41229</v>
      </c>
      <c r="H37">
        <v>36.75</v>
      </c>
      <c r="I37">
        <v>6</v>
      </c>
      <c r="J37">
        <v>3</v>
      </c>
      <c r="K37">
        <v>36.75</v>
      </c>
      <c r="L37">
        <f>VLOOKUP(A37, Work_order!$A$2:$E$201, 3, FALSE)</f>
        <v>2</v>
      </c>
      <c r="M37" s="2">
        <v>41229</v>
      </c>
      <c r="N37">
        <f t="shared" si="0"/>
        <v>0</v>
      </c>
      <c r="O37">
        <f>IF(AND(ISNUMBER(G37), ISNUMBER(E37)), (G37 - E37) * 86400, 0)</f>
        <v>777600</v>
      </c>
      <c r="P37" s="7"/>
      <c r="R37" s="7"/>
      <c r="S37" s="7"/>
      <c r="T37" s="7"/>
    </row>
    <row r="38" spans="1:20" x14ac:dyDescent="0.35">
      <c r="A38">
        <v>57233</v>
      </c>
      <c r="B38">
        <v>822</v>
      </c>
      <c r="C38">
        <v>40</v>
      </c>
      <c r="D38" s="2">
        <v>41646</v>
      </c>
      <c r="E38" s="2">
        <v>41657</v>
      </c>
      <c r="F38" s="2">
        <v>41646</v>
      </c>
      <c r="G38" s="2">
        <v>41666</v>
      </c>
      <c r="H38">
        <v>31.5</v>
      </c>
      <c r="I38">
        <v>4</v>
      </c>
      <c r="J38">
        <v>2</v>
      </c>
      <c r="K38">
        <v>31.5</v>
      </c>
      <c r="L38">
        <f>VLOOKUP(A38, Work_order!$A$2:$E$201, 3, FALSE)</f>
        <v>1</v>
      </c>
      <c r="M38" s="2">
        <v>41666</v>
      </c>
      <c r="N38">
        <f t="shared" si="0"/>
        <v>0</v>
      </c>
      <c r="O38">
        <f>IF(AND(ISNUMBER(G38), ISNUMBER(E38)), (G38 - E38) * 86400, 0)</f>
        <v>777600</v>
      </c>
      <c r="P38" s="7"/>
      <c r="R38" s="7"/>
      <c r="S38" s="7"/>
      <c r="T38" s="7"/>
    </row>
    <row r="39" spans="1:20" x14ac:dyDescent="0.35">
      <c r="A39">
        <v>60303</v>
      </c>
      <c r="B39">
        <v>783</v>
      </c>
      <c r="C39">
        <v>60</v>
      </c>
      <c r="D39" s="2">
        <v>41677</v>
      </c>
      <c r="E39" s="2">
        <v>41688</v>
      </c>
      <c r="F39" s="2">
        <v>41677</v>
      </c>
      <c r="G39" s="2">
        <v>41699</v>
      </c>
      <c r="H39">
        <v>49</v>
      </c>
      <c r="I39">
        <v>7</v>
      </c>
      <c r="J39">
        <v>4</v>
      </c>
      <c r="K39">
        <v>49</v>
      </c>
      <c r="L39">
        <f>VLOOKUP(A39, Work_order!$A$2:$E$201, 3, FALSE)</f>
        <v>2</v>
      </c>
      <c r="M39" s="2">
        <v>41699</v>
      </c>
      <c r="N39">
        <f t="shared" si="0"/>
        <v>0</v>
      </c>
      <c r="O39">
        <f>IF(AND(ISNUMBER(G39), ISNUMBER(E39)), (G39 - E39) * 86400, 0)</f>
        <v>950400</v>
      </c>
      <c r="P39" s="7"/>
      <c r="R39" s="7"/>
      <c r="S39" s="7"/>
      <c r="T39" s="7"/>
    </row>
    <row r="40" spans="1:20" x14ac:dyDescent="0.35">
      <c r="A40">
        <v>20016</v>
      </c>
      <c r="B40">
        <v>763</v>
      </c>
      <c r="C40">
        <v>60</v>
      </c>
      <c r="D40" s="2">
        <v>41136</v>
      </c>
      <c r="E40" s="2">
        <v>41147</v>
      </c>
      <c r="F40" s="2">
        <v>41136</v>
      </c>
      <c r="G40" s="2">
        <v>41164</v>
      </c>
      <c r="H40">
        <v>49</v>
      </c>
      <c r="I40">
        <v>7</v>
      </c>
      <c r="J40">
        <v>4</v>
      </c>
      <c r="K40">
        <v>49</v>
      </c>
      <c r="L40">
        <f>VLOOKUP(A40, Work_order!$A$2:$E$201, 3, FALSE)</f>
        <v>1</v>
      </c>
      <c r="M40" s="2">
        <v>41164</v>
      </c>
      <c r="N40">
        <f t="shared" si="0"/>
        <v>0</v>
      </c>
      <c r="O40">
        <f>IF(AND(ISNUMBER(G40), ISNUMBER(E40)), (G40 - E40) * 86400, 0)</f>
        <v>1468800</v>
      </c>
      <c r="P40" s="7"/>
      <c r="R40" s="7"/>
      <c r="S40" s="7"/>
      <c r="T40" s="7"/>
    </row>
    <row r="41" spans="1:20" x14ac:dyDescent="0.35">
      <c r="A41">
        <v>1005</v>
      </c>
      <c r="B41">
        <v>752</v>
      </c>
      <c r="C41">
        <v>60</v>
      </c>
      <c r="D41" s="2">
        <v>40722</v>
      </c>
      <c r="E41" s="2">
        <v>40733</v>
      </c>
      <c r="F41" s="2">
        <v>40741</v>
      </c>
      <c r="G41" s="2">
        <v>40742</v>
      </c>
      <c r="H41">
        <v>49</v>
      </c>
      <c r="I41">
        <v>7</v>
      </c>
      <c r="J41">
        <v>4</v>
      </c>
      <c r="K41">
        <v>49</v>
      </c>
      <c r="L41">
        <f>VLOOKUP(A41, Work_order!$A$2:$E$201, 3, FALSE)</f>
        <v>1</v>
      </c>
      <c r="M41" s="2">
        <v>40742</v>
      </c>
      <c r="N41">
        <f t="shared" si="0"/>
        <v>0</v>
      </c>
      <c r="O41">
        <f>IF(AND(ISNUMBER(G41), ISNUMBER(E41)), (G41 - E41) * 86400, 0)</f>
        <v>777600</v>
      </c>
      <c r="P41" s="7"/>
      <c r="R41" s="7"/>
      <c r="S41" s="7"/>
      <c r="T41" s="7"/>
    </row>
    <row r="42" spans="1:20" x14ac:dyDescent="0.35">
      <c r="A42">
        <v>32119</v>
      </c>
      <c r="B42">
        <v>820</v>
      </c>
      <c r="C42">
        <v>50</v>
      </c>
      <c r="D42" s="2">
        <v>41354</v>
      </c>
      <c r="E42" s="2">
        <v>41365</v>
      </c>
      <c r="F42" s="2">
        <v>41354</v>
      </c>
      <c r="G42" s="2">
        <v>41368</v>
      </c>
      <c r="H42">
        <v>36.75</v>
      </c>
      <c r="I42">
        <v>6</v>
      </c>
      <c r="J42">
        <v>3</v>
      </c>
      <c r="K42">
        <v>36.75</v>
      </c>
      <c r="L42">
        <f>VLOOKUP(A42, Work_order!$A$2:$E$201, 3, FALSE)</f>
        <v>2</v>
      </c>
      <c r="M42" s="2">
        <v>41368</v>
      </c>
      <c r="N42">
        <f t="shared" si="0"/>
        <v>0</v>
      </c>
      <c r="O42">
        <f>IF(AND(ISNUMBER(G42), ISNUMBER(E42)), (G42 - E42) * 86400, 0)</f>
        <v>259200</v>
      </c>
      <c r="P42" s="7"/>
      <c r="R42" s="7"/>
      <c r="S42" s="7"/>
      <c r="T42" s="7"/>
    </row>
    <row r="43" spans="1:20" x14ac:dyDescent="0.35">
      <c r="A43">
        <v>50886</v>
      </c>
      <c r="B43">
        <v>781</v>
      </c>
      <c r="C43">
        <v>60</v>
      </c>
      <c r="D43" s="2">
        <v>41584</v>
      </c>
      <c r="E43" s="2">
        <v>41595</v>
      </c>
      <c r="F43" s="2">
        <v>41584</v>
      </c>
      <c r="G43" s="2">
        <v>41604</v>
      </c>
      <c r="H43">
        <v>49</v>
      </c>
      <c r="I43">
        <v>7</v>
      </c>
      <c r="J43">
        <v>4</v>
      </c>
      <c r="K43">
        <v>49</v>
      </c>
      <c r="L43">
        <f>VLOOKUP(A43, Work_order!$A$2:$E$201, 3, FALSE)</f>
        <v>3</v>
      </c>
      <c r="M43" s="2">
        <v>41604</v>
      </c>
      <c r="N43">
        <f t="shared" si="0"/>
        <v>0</v>
      </c>
      <c r="O43">
        <f>IF(AND(ISNUMBER(G43), ISNUMBER(E43)), (G43 - E43) * 86400, 0)</f>
        <v>777600</v>
      </c>
      <c r="P43" s="7"/>
      <c r="R43" s="7"/>
      <c r="S43" s="7"/>
      <c r="T43" s="7"/>
    </row>
    <row r="44" spans="1:20" x14ac:dyDescent="0.35">
      <c r="A44">
        <v>55794</v>
      </c>
      <c r="B44">
        <v>824</v>
      </c>
      <c r="C44">
        <v>50</v>
      </c>
      <c r="D44" s="2">
        <v>41632</v>
      </c>
      <c r="E44" s="2">
        <v>41643</v>
      </c>
      <c r="F44" s="2">
        <v>41647</v>
      </c>
      <c r="G44" s="2">
        <v>41648</v>
      </c>
      <c r="H44">
        <v>36.75</v>
      </c>
      <c r="I44">
        <v>6</v>
      </c>
      <c r="J44">
        <v>3</v>
      </c>
      <c r="K44">
        <v>36.75</v>
      </c>
      <c r="L44">
        <f>VLOOKUP(A44, Work_order!$A$2:$E$201, 3, FALSE)</f>
        <v>1</v>
      </c>
      <c r="M44" s="2">
        <v>41648</v>
      </c>
      <c r="N44">
        <f t="shared" si="0"/>
        <v>0</v>
      </c>
      <c r="O44">
        <f>IF(AND(ISNUMBER(G44), ISNUMBER(E44)), (G44 - E44) * 86400, 0)</f>
        <v>432000</v>
      </c>
      <c r="P44" s="7"/>
      <c r="R44" s="7"/>
      <c r="S44" s="7"/>
      <c r="T44" s="7"/>
    </row>
    <row r="45" spans="1:20" x14ac:dyDescent="0.35">
      <c r="A45">
        <v>33119</v>
      </c>
      <c r="B45">
        <v>819</v>
      </c>
      <c r="C45">
        <v>50</v>
      </c>
      <c r="D45" s="2">
        <v>41370</v>
      </c>
      <c r="E45" s="2">
        <v>41381</v>
      </c>
      <c r="F45" s="2">
        <v>41370</v>
      </c>
      <c r="G45" s="2">
        <v>41390</v>
      </c>
      <c r="H45">
        <v>36.75</v>
      </c>
      <c r="I45">
        <v>6</v>
      </c>
      <c r="J45">
        <v>3</v>
      </c>
      <c r="K45">
        <v>36.75</v>
      </c>
      <c r="L45">
        <f>VLOOKUP(A45, Work_order!$A$2:$E$201, 3, FALSE)</f>
        <v>3</v>
      </c>
      <c r="M45" s="2">
        <v>41390</v>
      </c>
      <c r="N45">
        <f t="shared" si="0"/>
        <v>0</v>
      </c>
      <c r="O45">
        <f>IF(AND(ISNUMBER(G45), ISNUMBER(E45)), (G45 - E45) * 86400, 0)</f>
        <v>777600</v>
      </c>
      <c r="P45" s="7"/>
      <c r="R45" s="7"/>
      <c r="S45" s="7"/>
      <c r="T45" s="7"/>
    </row>
    <row r="46" spans="1:20" x14ac:dyDescent="0.35">
      <c r="A46">
        <v>65139</v>
      </c>
      <c r="B46">
        <v>748</v>
      </c>
      <c r="C46">
        <v>10</v>
      </c>
      <c r="D46" s="2">
        <v>41724</v>
      </c>
      <c r="E46" s="2">
        <v>41735</v>
      </c>
      <c r="F46" s="2">
        <v>41724</v>
      </c>
      <c r="G46" s="2">
        <v>41742</v>
      </c>
      <c r="H46">
        <v>92.25</v>
      </c>
      <c r="I46">
        <v>1</v>
      </c>
      <c r="J46">
        <v>4.0999999999999996</v>
      </c>
      <c r="K46">
        <v>92.25</v>
      </c>
      <c r="L46">
        <f>VLOOKUP(A46, Work_order!$A$2:$E$201, 3, FALSE)</f>
        <v>1</v>
      </c>
      <c r="M46" s="2">
        <v>41742</v>
      </c>
      <c r="N46">
        <f t="shared" si="0"/>
        <v>0</v>
      </c>
      <c r="O46">
        <f>IF(AND(ISNUMBER(G46), ISNUMBER(E46)), (G46 - E46) * 86400, 0)</f>
        <v>604800</v>
      </c>
      <c r="P46" s="7"/>
      <c r="R46" s="7"/>
      <c r="S46" s="7"/>
      <c r="T46" s="7"/>
    </row>
    <row r="47" spans="1:20" x14ac:dyDescent="0.35">
      <c r="A47">
        <v>55930</v>
      </c>
      <c r="B47">
        <v>801</v>
      </c>
      <c r="C47">
        <v>60</v>
      </c>
      <c r="D47" s="2">
        <v>41634</v>
      </c>
      <c r="E47" s="2">
        <v>41645</v>
      </c>
      <c r="F47" s="2">
        <v>41651</v>
      </c>
      <c r="G47" s="2">
        <v>41652</v>
      </c>
      <c r="H47">
        <v>49</v>
      </c>
      <c r="I47">
        <v>7</v>
      </c>
      <c r="J47">
        <v>4</v>
      </c>
      <c r="K47">
        <v>49</v>
      </c>
      <c r="L47">
        <f>VLOOKUP(A47, Work_order!$A$2:$E$201, 3, FALSE)</f>
        <v>1</v>
      </c>
      <c r="M47" s="2">
        <v>41652</v>
      </c>
      <c r="N47">
        <f t="shared" si="0"/>
        <v>0</v>
      </c>
      <c r="O47">
        <f>IF(AND(ISNUMBER(G47), ISNUMBER(E47)), (G47 - E47) * 86400, 0)</f>
        <v>604800</v>
      </c>
      <c r="P47" s="7"/>
      <c r="R47" s="7"/>
      <c r="S47" s="7"/>
      <c r="T47" s="7"/>
    </row>
    <row r="48" spans="1:20" x14ac:dyDescent="0.35">
      <c r="A48">
        <v>54013</v>
      </c>
      <c r="B48">
        <v>827</v>
      </c>
      <c r="C48">
        <v>50</v>
      </c>
      <c r="D48" s="2">
        <v>41613</v>
      </c>
      <c r="E48" s="2">
        <v>41624</v>
      </c>
      <c r="F48" s="2">
        <v>41613</v>
      </c>
      <c r="G48" s="2">
        <v>41631</v>
      </c>
      <c r="H48">
        <v>36.75</v>
      </c>
      <c r="I48">
        <v>6</v>
      </c>
      <c r="J48">
        <v>3</v>
      </c>
      <c r="K48">
        <v>36.75</v>
      </c>
      <c r="L48">
        <f>VLOOKUP(A48, Work_order!$A$2:$E$201, 3, FALSE)</f>
        <v>3</v>
      </c>
      <c r="M48" s="2">
        <v>41631</v>
      </c>
      <c r="N48">
        <f t="shared" si="0"/>
        <v>0</v>
      </c>
      <c r="O48">
        <f>IF(AND(ISNUMBER(G48), ISNUMBER(E48)), (G48 - E48) * 86400, 0)</f>
        <v>604800</v>
      </c>
      <c r="P48" s="7"/>
      <c r="R48" s="7"/>
      <c r="S48" s="7"/>
      <c r="T48" s="7"/>
    </row>
    <row r="49" spans="1:20" x14ac:dyDescent="0.35">
      <c r="A49">
        <v>10595</v>
      </c>
      <c r="B49">
        <v>517</v>
      </c>
      <c r="C49">
        <v>60</v>
      </c>
      <c r="D49" s="2">
        <v>40946</v>
      </c>
      <c r="E49" s="2">
        <v>40957</v>
      </c>
      <c r="F49" s="2">
        <v>40946</v>
      </c>
      <c r="G49" s="2">
        <v>40968</v>
      </c>
      <c r="H49">
        <v>49</v>
      </c>
      <c r="I49">
        <v>7</v>
      </c>
      <c r="J49">
        <v>4</v>
      </c>
      <c r="K49">
        <v>49</v>
      </c>
      <c r="L49">
        <f>VLOOKUP(A49, Work_order!$A$2:$E$201, 3, FALSE)</f>
        <v>1</v>
      </c>
      <c r="M49" s="2">
        <v>40968</v>
      </c>
      <c r="N49">
        <f t="shared" si="0"/>
        <v>0</v>
      </c>
      <c r="O49">
        <f>IF(AND(ISNUMBER(G49), ISNUMBER(E49)), (G49 - E49) * 86400, 0)</f>
        <v>950400</v>
      </c>
      <c r="P49" s="7"/>
      <c r="R49" s="7"/>
      <c r="S49" s="7"/>
      <c r="T49" s="7"/>
    </row>
    <row r="50" spans="1:20" x14ac:dyDescent="0.35">
      <c r="A50">
        <v>11399</v>
      </c>
      <c r="B50">
        <v>750</v>
      </c>
      <c r="C50">
        <v>60</v>
      </c>
      <c r="D50" s="2">
        <v>40965</v>
      </c>
      <c r="E50" s="2">
        <v>40976</v>
      </c>
      <c r="F50" s="2">
        <v>40984</v>
      </c>
      <c r="G50" s="2">
        <v>40985</v>
      </c>
      <c r="H50">
        <v>49</v>
      </c>
      <c r="I50">
        <v>7</v>
      </c>
      <c r="J50">
        <v>4</v>
      </c>
      <c r="K50">
        <v>49</v>
      </c>
      <c r="L50">
        <f>VLOOKUP(A50, Work_order!$A$2:$E$201, 3, FALSE)</f>
        <v>2</v>
      </c>
      <c r="M50" s="2">
        <v>40985</v>
      </c>
      <c r="N50">
        <f t="shared" si="0"/>
        <v>0</v>
      </c>
      <c r="O50">
        <f>IF(AND(ISNUMBER(G50), ISNUMBER(E50)), (G50 - E50) * 86400, 0)</f>
        <v>777600</v>
      </c>
      <c r="P50" s="7"/>
      <c r="R50" s="7"/>
      <c r="S50" s="7"/>
      <c r="T50" s="7"/>
    </row>
    <row r="51" spans="1:20" x14ac:dyDescent="0.35">
      <c r="A51">
        <v>51338</v>
      </c>
      <c r="B51">
        <v>961</v>
      </c>
      <c r="C51">
        <v>60</v>
      </c>
      <c r="D51" s="2">
        <v>41588</v>
      </c>
      <c r="E51" s="2">
        <v>41599</v>
      </c>
      <c r="F51" s="2">
        <v>41588</v>
      </c>
      <c r="G51" s="2">
        <v>41612</v>
      </c>
      <c r="H51">
        <v>49</v>
      </c>
      <c r="I51">
        <v>7</v>
      </c>
      <c r="J51">
        <v>4</v>
      </c>
      <c r="K51">
        <v>49</v>
      </c>
      <c r="L51">
        <f>VLOOKUP(A51, Work_order!$A$2:$E$201, 3, FALSE)</f>
        <v>1</v>
      </c>
      <c r="M51" s="2">
        <v>41612</v>
      </c>
      <c r="N51">
        <f t="shared" si="0"/>
        <v>0</v>
      </c>
      <c r="O51">
        <f>IF(AND(ISNUMBER(G51), ISNUMBER(E51)), (G51 - E51) * 86400, 0)</f>
        <v>1123200</v>
      </c>
      <c r="P51" s="7"/>
      <c r="R51" s="7"/>
      <c r="S51" s="7"/>
      <c r="T51" s="7"/>
    </row>
    <row r="52" spans="1:20" x14ac:dyDescent="0.35">
      <c r="A52">
        <v>778</v>
      </c>
      <c r="B52">
        <v>519</v>
      </c>
      <c r="C52">
        <v>60</v>
      </c>
      <c r="D52" s="2">
        <v>40716</v>
      </c>
      <c r="E52" s="2">
        <v>40727</v>
      </c>
      <c r="F52" s="2">
        <v>40729</v>
      </c>
      <c r="G52" s="2">
        <v>40730</v>
      </c>
      <c r="H52">
        <v>49</v>
      </c>
      <c r="I52">
        <v>7</v>
      </c>
      <c r="J52">
        <v>4</v>
      </c>
      <c r="K52">
        <v>49</v>
      </c>
      <c r="L52">
        <f>VLOOKUP(A52, Work_order!$A$2:$E$201, 3, FALSE)</f>
        <v>2</v>
      </c>
      <c r="M52" s="2">
        <v>40730</v>
      </c>
      <c r="N52">
        <f t="shared" si="0"/>
        <v>0</v>
      </c>
      <c r="O52">
        <f>IF(AND(ISNUMBER(G52), ISNUMBER(E52)), (G52 - E52) * 86400, 0)</f>
        <v>259200</v>
      </c>
      <c r="P52" s="7"/>
      <c r="R52" s="7"/>
      <c r="S52" s="7"/>
      <c r="T52" s="7"/>
    </row>
    <row r="53" spans="1:20" x14ac:dyDescent="0.35">
      <c r="A53">
        <v>40872</v>
      </c>
      <c r="B53">
        <v>521</v>
      </c>
      <c r="C53">
        <v>50</v>
      </c>
      <c r="D53" s="2">
        <v>41477</v>
      </c>
      <c r="E53" s="2">
        <v>41488</v>
      </c>
      <c r="F53" s="2">
        <v>41490</v>
      </c>
      <c r="G53" s="2">
        <v>41491</v>
      </c>
      <c r="H53">
        <v>36.75</v>
      </c>
      <c r="I53">
        <v>6</v>
      </c>
      <c r="J53">
        <v>3</v>
      </c>
      <c r="K53">
        <v>36.75</v>
      </c>
      <c r="L53">
        <f>VLOOKUP(A53, Work_order!$A$2:$E$201, 3, FALSE)</f>
        <v>3</v>
      </c>
      <c r="M53" s="2">
        <v>41491</v>
      </c>
      <c r="N53">
        <f t="shared" si="0"/>
        <v>0</v>
      </c>
      <c r="O53">
        <f>IF(AND(ISNUMBER(G53), ISNUMBER(E53)), (G53 - E53) * 86400, 0)</f>
        <v>259200</v>
      </c>
      <c r="P53" s="7"/>
      <c r="R53" s="7"/>
      <c r="S53" s="7"/>
      <c r="T53" s="7"/>
    </row>
    <row r="54" spans="1:20" x14ac:dyDescent="0.35">
      <c r="A54">
        <v>30156</v>
      </c>
      <c r="B54">
        <v>828</v>
      </c>
      <c r="C54">
        <v>50</v>
      </c>
      <c r="D54" s="2">
        <v>41319</v>
      </c>
      <c r="E54" s="2">
        <v>41330</v>
      </c>
      <c r="F54" s="2">
        <v>41319</v>
      </c>
      <c r="G54" s="2">
        <v>41349</v>
      </c>
      <c r="H54">
        <v>36.75</v>
      </c>
      <c r="I54">
        <v>6</v>
      </c>
      <c r="J54">
        <v>3</v>
      </c>
      <c r="K54">
        <v>36.75</v>
      </c>
      <c r="L54">
        <f>VLOOKUP(A54, Work_order!$A$2:$E$201, 3, FALSE)</f>
        <v>3</v>
      </c>
      <c r="M54" s="2">
        <v>41349</v>
      </c>
      <c r="N54">
        <f t="shared" si="0"/>
        <v>0</v>
      </c>
      <c r="O54">
        <f>IF(AND(ISNUMBER(G54), ISNUMBER(E54)), (G54 - E54) * 86400, 0)</f>
        <v>1641600</v>
      </c>
      <c r="P54" s="7"/>
      <c r="R54" s="7"/>
      <c r="S54" s="7"/>
      <c r="T54" s="7"/>
    </row>
    <row r="55" spans="1:20" x14ac:dyDescent="0.35">
      <c r="A55">
        <v>15137</v>
      </c>
      <c r="B55">
        <v>807</v>
      </c>
      <c r="C55">
        <v>50</v>
      </c>
      <c r="D55" s="2">
        <v>41044</v>
      </c>
      <c r="E55" s="2">
        <v>41055</v>
      </c>
      <c r="F55" s="2">
        <v>41044</v>
      </c>
      <c r="G55" s="2">
        <v>41072</v>
      </c>
      <c r="H55">
        <v>36.75</v>
      </c>
      <c r="I55">
        <v>6</v>
      </c>
      <c r="J55">
        <v>3</v>
      </c>
      <c r="K55">
        <v>36.75</v>
      </c>
      <c r="L55">
        <f>VLOOKUP(A55, Work_order!$A$2:$E$201, 3, FALSE)</f>
        <v>2</v>
      </c>
      <c r="M55" s="2">
        <v>41072</v>
      </c>
      <c r="N55">
        <f t="shared" si="0"/>
        <v>0</v>
      </c>
      <c r="O55">
        <f>IF(AND(ISNUMBER(G55), ISNUMBER(E55)), (G55 - E55) * 86400, 0)</f>
        <v>1468800</v>
      </c>
      <c r="P55" s="7"/>
      <c r="R55" s="7"/>
      <c r="S55" s="7"/>
      <c r="T55" s="7"/>
    </row>
    <row r="56" spans="1:20" x14ac:dyDescent="0.35">
      <c r="A56">
        <v>3202</v>
      </c>
      <c r="B56">
        <v>751</v>
      </c>
      <c r="C56">
        <v>60</v>
      </c>
      <c r="D56" s="2">
        <v>40777</v>
      </c>
      <c r="E56" s="2">
        <v>40788</v>
      </c>
      <c r="F56" s="2">
        <v>40777</v>
      </c>
      <c r="G56" s="2">
        <v>40791</v>
      </c>
      <c r="H56">
        <v>49</v>
      </c>
      <c r="I56">
        <v>7</v>
      </c>
      <c r="J56">
        <v>4</v>
      </c>
      <c r="K56">
        <v>49</v>
      </c>
      <c r="L56">
        <f>VLOOKUP(A56, Work_order!$A$2:$E$201, 3, FALSE)</f>
        <v>1</v>
      </c>
      <c r="M56" s="2">
        <v>40791</v>
      </c>
      <c r="N56">
        <f t="shared" si="0"/>
        <v>0</v>
      </c>
      <c r="O56">
        <f>IF(AND(ISNUMBER(G56), ISNUMBER(E56)), (G56 - E56) * 86400, 0)</f>
        <v>259200</v>
      </c>
      <c r="P56" s="7"/>
      <c r="R56" s="7"/>
      <c r="S56" s="7"/>
      <c r="T56" s="7"/>
    </row>
    <row r="57" spans="1:20" x14ac:dyDescent="0.35">
      <c r="A57">
        <v>5099</v>
      </c>
      <c r="B57">
        <v>810</v>
      </c>
      <c r="C57">
        <v>20</v>
      </c>
      <c r="D57" s="2">
        <v>40822</v>
      </c>
      <c r="E57" s="2">
        <v>40833</v>
      </c>
      <c r="F57" s="2">
        <v>40822</v>
      </c>
      <c r="G57" s="2">
        <v>40840</v>
      </c>
      <c r="H57">
        <v>87.5</v>
      </c>
      <c r="I57">
        <v>2</v>
      </c>
      <c r="J57">
        <v>3.5</v>
      </c>
      <c r="K57">
        <v>87.5</v>
      </c>
      <c r="L57">
        <f>VLOOKUP(A57, Work_order!$A$2:$E$201, 3, FALSE)</f>
        <v>2</v>
      </c>
      <c r="M57" s="2">
        <v>40840</v>
      </c>
      <c r="N57">
        <f t="shared" si="0"/>
        <v>0</v>
      </c>
      <c r="O57">
        <f>IF(AND(ISNUMBER(G57), ISNUMBER(E57)), (G57 - E57) * 86400, 0)</f>
        <v>604800</v>
      </c>
      <c r="P57" s="7"/>
      <c r="R57" s="7"/>
      <c r="S57" s="7"/>
      <c r="T57" s="7"/>
    </row>
    <row r="58" spans="1:20" x14ac:dyDescent="0.35">
      <c r="A58">
        <v>36216</v>
      </c>
      <c r="B58">
        <v>810</v>
      </c>
      <c r="C58">
        <v>50</v>
      </c>
      <c r="D58" s="2">
        <v>41421</v>
      </c>
      <c r="E58" s="2">
        <v>41432</v>
      </c>
      <c r="F58" s="2">
        <v>41421</v>
      </c>
      <c r="G58" s="2">
        <v>41441</v>
      </c>
      <c r="H58">
        <v>36.75</v>
      </c>
      <c r="I58">
        <v>6</v>
      </c>
      <c r="J58">
        <v>3</v>
      </c>
      <c r="K58">
        <v>36.75</v>
      </c>
      <c r="L58">
        <f>VLOOKUP(A58, Work_order!$A$2:$E$201, 3, FALSE)</f>
        <v>3</v>
      </c>
      <c r="M58" s="2">
        <v>41441</v>
      </c>
      <c r="N58">
        <f t="shared" si="0"/>
        <v>0</v>
      </c>
      <c r="O58">
        <f>IF(AND(ISNUMBER(G58), ISNUMBER(E58)), (G58 - E58) * 86400, 0)</f>
        <v>777600</v>
      </c>
      <c r="P58" s="7"/>
      <c r="R58" s="7"/>
      <c r="S58" s="7"/>
      <c r="T58" s="7"/>
    </row>
    <row r="59" spans="1:20" x14ac:dyDescent="0.35">
      <c r="A59">
        <v>40458</v>
      </c>
      <c r="B59">
        <v>961</v>
      </c>
      <c r="C59">
        <v>60</v>
      </c>
      <c r="D59" s="2">
        <v>41472</v>
      </c>
      <c r="E59" s="2">
        <v>41483</v>
      </c>
      <c r="F59" s="2">
        <v>41472</v>
      </c>
      <c r="G59" s="2">
        <v>41502</v>
      </c>
      <c r="H59">
        <v>49</v>
      </c>
      <c r="I59">
        <v>7</v>
      </c>
      <c r="J59">
        <v>4</v>
      </c>
      <c r="K59">
        <v>49</v>
      </c>
      <c r="L59">
        <f>VLOOKUP(A59, Work_order!$A$2:$E$201, 3, FALSE)</f>
        <v>1</v>
      </c>
      <c r="M59" s="2">
        <v>41502</v>
      </c>
      <c r="N59">
        <f t="shared" si="0"/>
        <v>0</v>
      </c>
      <c r="O59">
        <f>IF(AND(ISNUMBER(G59), ISNUMBER(E59)), (G59 - E59) * 86400, 0)</f>
        <v>1641600</v>
      </c>
      <c r="P59" s="7"/>
      <c r="R59" s="7"/>
      <c r="S59" s="7"/>
      <c r="T59" s="7"/>
    </row>
    <row r="60" spans="1:20" x14ac:dyDescent="0.35">
      <c r="A60">
        <v>19019</v>
      </c>
      <c r="B60">
        <v>796</v>
      </c>
      <c r="C60">
        <v>60</v>
      </c>
      <c r="D60" s="2">
        <v>41118</v>
      </c>
      <c r="E60" s="2">
        <v>41129</v>
      </c>
      <c r="F60" s="2">
        <v>41137</v>
      </c>
      <c r="G60" s="2">
        <v>41138</v>
      </c>
      <c r="H60">
        <v>49</v>
      </c>
      <c r="I60">
        <v>7</v>
      </c>
      <c r="J60">
        <v>4</v>
      </c>
      <c r="K60">
        <v>49</v>
      </c>
      <c r="L60">
        <f>VLOOKUP(A60, Work_order!$A$2:$E$201, 3, FALSE)</f>
        <v>1</v>
      </c>
      <c r="M60" s="2">
        <v>41138</v>
      </c>
      <c r="N60">
        <f t="shared" si="0"/>
        <v>0</v>
      </c>
      <c r="O60">
        <f>IF(AND(ISNUMBER(G60), ISNUMBER(E60)), (G60 - E60) * 86400, 0)</f>
        <v>777600</v>
      </c>
      <c r="P60" s="7"/>
      <c r="R60" s="7"/>
      <c r="S60" s="7"/>
      <c r="T60" s="7"/>
    </row>
    <row r="61" spans="1:20" x14ac:dyDescent="0.35">
      <c r="A61">
        <v>5922</v>
      </c>
      <c r="B61">
        <v>517</v>
      </c>
      <c r="C61">
        <v>50</v>
      </c>
      <c r="D61" s="2">
        <v>40842</v>
      </c>
      <c r="E61" s="2">
        <v>40853</v>
      </c>
      <c r="F61" s="2">
        <v>40842</v>
      </c>
      <c r="G61" s="2">
        <v>40860</v>
      </c>
      <c r="H61">
        <v>36.75</v>
      </c>
      <c r="I61">
        <v>6</v>
      </c>
      <c r="J61">
        <v>3</v>
      </c>
      <c r="K61">
        <v>36.75</v>
      </c>
      <c r="L61">
        <f>VLOOKUP(A61, Work_order!$A$2:$E$201, 3, FALSE)</f>
        <v>1</v>
      </c>
      <c r="M61" s="2">
        <v>40860</v>
      </c>
      <c r="N61">
        <f t="shared" si="0"/>
        <v>0</v>
      </c>
      <c r="O61">
        <f>IF(AND(ISNUMBER(G61), ISNUMBER(E61)), (G61 - E61) * 86400, 0)</f>
        <v>604800</v>
      </c>
      <c r="P61" s="7"/>
      <c r="R61" s="7"/>
      <c r="S61" s="7"/>
      <c r="T61" s="7"/>
    </row>
    <row r="62" spans="1:20" x14ac:dyDescent="0.35">
      <c r="A62">
        <v>39686</v>
      </c>
      <c r="B62">
        <v>518</v>
      </c>
      <c r="C62">
        <v>60</v>
      </c>
      <c r="D62" s="2">
        <v>41462</v>
      </c>
      <c r="E62" s="2">
        <v>41473</v>
      </c>
      <c r="F62" s="2">
        <v>41462</v>
      </c>
      <c r="G62" s="2">
        <v>41482</v>
      </c>
      <c r="H62">
        <v>49</v>
      </c>
      <c r="I62">
        <v>7</v>
      </c>
      <c r="J62">
        <v>4</v>
      </c>
      <c r="K62">
        <v>49</v>
      </c>
      <c r="L62">
        <f>VLOOKUP(A62, Work_order!$A$2:$E$201, 3, FALSE)</f>
        <v>1</v>
      </c>
      <c r="M62" s="2">
        <v>41482</v>
      </c>
      <c r="N62">
        <f t="shared" si="0"/>
        <v>0</v>
      </c>
      <c r="O62">
        <f>IF(AND(ISNUMBER(G62), ISNUMBER(E62)), (G62 - E62) * 86400, 0)</f>
        <v>777600</v>
      </c>
      <c r="P62" s="7"/>
      <c r="R62" s="7"/>
      <c r="S62" s="7"/>
      <c r="T62" s="7"/>
    </row>
    <row r="63" spans="1:20" x14ac:dyDescent="0.35">
      <c r="A63">
        <v>32494</v>
      </c>
      <c r="B63">
        <v>518</v>
      </c>
      <c r="C63">
        <v>60</v>
      </c>
      <c r="D63" s="2">
        <v>41361</v>
      </c>
      <c r="E63" s="2">
        <v>41372</v>
      </c>
      <c r="F63" s="2">
        <v>41380</v>
      </c>
      <c r="G63" s="2">
        <v>41391</v>
      </c>
      <c r="H63">
        <v>49</v>
      </c>
      <c r="I63">
        <v>7</v>
      </c>
      <c r="J63">
        <v>4</v>
      </c>
      <c r="K63">
        <v>49</v>
      </c>
      <c r="L63">
        <f>VLOOKUP(A63, Work_order!$A$2:$E$201, 3, FALSE)</f>
        <v>2</v>
      </c>
      <c r="M63" s="2">
        <v>41391</v>
      </c>
      <c r="N63">
        <f t="shared" si="0"/>
        <v>0</v>
      </c>
      <c r="O63">
        <f>IF(AND(ISNUMBER(G63), ISNUMBER(E63)), (G63 - E63) * 86400, 0)</f>
        <v>1641600</v>
      </c>
      <c r="P63" s="7"/>
      <c r="R63" s="7"/>
      <c r="S63" s="7"/>
      <c r="T63" s="7"/>
    </row>
    <row r="64" spans="1:20" x14ac:dyDescent="0.35">
      <c r="A64">
        <v>49353</v>
      </c>
      <c r="B64">
        <v>828</v>
      </c>
      <c r="C64">
        <v>50</v>
      </c>
      <c r="D64" s="2">
        <v>41569</v>
      </c>
      <c r="E64" s="2">
        <v>41580</v>
      </c>
      <c r="F64" s="2">
        <v>41582</v>
      </c>
      <c r="G64" s="2">
        <v>41593</v>
      </c>
      <c r="H64">
        <v>36.75</v>
      </c>
      <c r="I64">
        <v>6</v>
      </c>
      <c r="J64">
        <v>3</v>
      </c>
      <c r="K64">
        <v>36.75</v>
      </c>
      <c r="L64">
        <f>VLOOKUP(A64, Work_order!$A$2:$E$201, 3, FALSE)</f>
        <v>1</v>
      </c>
      <c r="M64" s="2">
        <v>41593</v>
      </c>
      <c r="N64">
        <f t="shared" si="0"/>
        <v>0</v>
      </c>
      <c r="O64">
        <f>IF(AND(ISNUMBER(G64), ISNUMBER(E64)), (G64 - E64) * 86400, 0)</f>
        <v>1123200</v>
      </c>
      <c r="P64" s="7"/>
      <c r="R64" s="7"/>
      <c r="S64" s="7"/>
      <c r="T64" s="7"/>
    </row>
    <row r="65" spans="1:20" x14ac:dyDescent="0.35">
      <c r="A65">
        <v>32158</v>
      </c>
      <c r="B65">
        <v>516</v>
      </c>
      <c r="C65">
        <v>60</v>
      </c>
      <c r="D65" s="2">
        <v>41355</v>
      </c>
      <c r="E65" s="2">
        <v>41366</v>
      </c>
      <c r="F65" s="2">
        <v>41368</v>
      </c>
      <c r="G65" s="2">
        <v>41379</v>
      </c>
      <c r="H65">
        <v>49</v>
      </c>
      <c r="I65">
        <v>7</v>
      </c>
      <c r="J65">
        <v>4</v>
      </c>
      <c r="K65">
        <v>49</v>
      </c>
      <c r="L65">
        <f>VLOOKUP(A65, Work_order!$A$2:$E$201, 3, FALSE)</f>
        <v>4</v>
      </c>
      <c r="M65" s="2">
        <v>41379</v>
      </c>
      <c r="N65">
        <f t="shared" si="0"/>
        <v>0</v>
      </c>
      <c r="O65">
        <f>IF(AND(ISNUMBER(G65), ISNUMBER(E65)), (G65 - E65) * 86400, 0)</f>
        <v>1123200</v>
      </c>
      <c r="P65" s="7"/>
      <c r="R65" s="7"/>
      <c r="S65" s="7"/>
      <c r="T65" s="7"/>
    </row>
    <row r="66" spans="1:20" x14ac:dyDescent="0.35">
      <c r="A66">
        <v>788</v>
      </c>
      <c r="B66">
        <v>817</v>
      </c>
      <c r="C66">
        <v>50</v>
      </c>
      <c r="D66" s="2">
        <v>40716</v>
      </c>
      <c r="E66" s="2">
        <v>40727</v>
      </c>
      <c r="F66" s="2">
        <v>40729</v>
      </c>
      <c r="G66" s="2">
        <v>40730</v>
      </c>
      <c r="H66">
        <v>36.75</v>
      </c>
      <c r="I66">
        <v>6</v>
      </c>
      <c r="J66">
        <v>3</v>
      </c>
      <c r="K66">
        <v>36.75</v>
      </c>
      <c r="L66">
        <f>VLOOKUP(A66, Work_order!$A$2:$E$201, 3, FALSE)</f>
        <v>1</v>
      </c>
      <c r="M66" s="2">
        <v>40730</v>
      </c>
      <c r="N66">
        <f t="shared" si="0"/>
        <v>0</v>
      </c>
      <c r="O66">
        <f>IF(AND(ISNUMBER(G66), ISNUMBER(E66)), (G66 - E66) * 86400, 0)</f>
        <v>259200</v>
      </c>
      <c r="P66" s="7"/>
      <c r="R66" s="7"/>
      <c r="S66" s="7"/>
      <c r="T66" s="7"/>
    </row>
    <row r="67" spans="1:20" x14ac:dyDescent="0.35">
      <c r="A67">
        <v>70551</v>
      </c>
      <c r="B67">
        <v>944</v>
      </c>
      <c r="C67">
        <v>45</v>
      </c>
      <c r="D67" s="2">
        <v>41773</v>
      </c>
      <c r="E67" s="2">
        <v>41784</v>
      </c>
      <c r="F67" s="2">
        <v>41773</v>
      </c>
      <c r="G67" s="2">
        <v>41799</v>
      </c>
      <c r="H67">
        <v>36</v>
      </c>
      <c r="I67">
        <v>5</v>
      </c>
      <c r="J67">
        <v>2</v>
      </c>
      <c r="K67">
        <v>36</v>
      </c>
      <c r="L67">
        <f>VLOOKUP(A67, Work_order!$A$2:$E$201, 3, FALSE)</f>
        <v>1</v>
      </c>
      <c r="M67" s="2">
        <v>41799</v>
      </c>
      <c r="N67">
        <f t="shared" si="0"/>
        <v>0</v>
      </c>
      <c r="O67">
        <f>IF(AND(ISNUMBER(G67), ISNUMBER(E67)), (G67 - E67) * 86400, 0)</f>
        <v>1296000</v>
      </c>
      <c r="P67" s="7"/>
      <c r="R67" s="7"/>
      <c r="S67" s="7"/>
      <c r="T67" s="7"/>
    </row>
    <row r="68" spans="1:20" x14ac:dyDescent="0.35">
      <c r="A68">
        <v>8146</v>
      </c>
      <c r="B68">
        <v>753</v>
      </c>
      <c r="C68">
        <v>60</v>
      </c>
      <c r="D68" s="2">
        <v>40891</v>
      </c>
      <c r="E68" s="2">
        <v>40902</v>
      </c>
      <c r="F68" s="2">
        <v>40891</v>
      </c>
      <c r="G68" s="2">
        <v>40917</v>
      </c>
      <c r="H68">
        <v>49</v>
      </c>
      <c r="I68">
        <v>7</v>
      </c>
      <c r="J68">
        <v>4</v>
      </c>
      <c r="K68">
        <v>49</v>
      </c>
      <c r="L68">
        <f>VLOOKUP(A68, Work_order!$A$2:$E$201, 3, FALSE)</f>
        <v>2</v>
      </c>
      <c r="M68" s="2">
        <v>40917</v>
      </c>
      <c r="N68">
        <f t="shared" ref="N68:N110" si="1">ABS(K68-H68)</f>
        <v>0</v>
      </c>
      <c r="O68">
        <f>IF(AND(ISNUMBER(G68), ISNUMBER(E68)), (G68 - E68) * 86400, 0)</f>
        <v>1296000</v>
      </c>
      <c r="P68" s="7"/>
      <c r="R68" s="7"/>
      <c r="S68" s="7"/>
      <c r="T68" s="7"/>
    </row>
    <row r="69" spans="1:20" x14ac:dyDescent="0.35">
      <c r="A69">
        <v>3971</v>
      </c>
      <c r="B69">
        <v>751</v>
      </c>
      <c r="C69">
        <v>60</v>
      </c>
      <c r="D69" s="2">
        <v>40795</v>
      </c>
      <c r="E69" s="2">
        <v>40806</v>
      </c>
      <c r="F69" s="2">
        <v>40795</v>
      </c>
      <c r="G69" s="2">
        <v>40817</v>
      </c>
      <c r="H69">
        <v>49</v>
      </c>
      <c r="I69">
        <v>7</v>
      </c>
      <c r="J69">
        <v>4</v>
      </c>
      <c r="K69">
        <v>49</v>
      </c>
      <c r="L69">
        <f>VLOOKUP(A69, Work_order!$A$2:$E$201, 3, FALSE)</f>
        <v>1</v>
      </c>
      <c r="M69" s="2">
        <v>40817</v>
      </c>
      <c r="N69">
        <f t="shared" si="1"/>
        <v>0</v>
      </c>
      <c r="O69">
        <f>IF(AND(ISNUMBER(G69), ISNUMBER(E69)), (G69 - E69) * 86400, 0)</f>
        <v>950400</v>
      </c>
      <c r="P69" s="7"/>
      <c r="R69" s="7"/>
      <c r="S69" s="7"/>
      <c r="T69" s="7"/>
    </row>
    <row r="70" spans="1:20" x14ac:dyDescent="0.35">
      <c r="A70">
        <v>32313</v>
      </c>
      <c r="B70">
        <v>519</v>
      </c>
      <c r="C70">
        <v>60</v>
      </c>
      <c r="D70" s="2">
        <v>41358</v>
      </c>
      <c r="E70" s="2">
        <v>41369</v>
      </c>
      <c r="F70" s="2">
        <v>41358</v>
      </c>
      <c r="G70" s="2">
        <v>41376</v>
      </c>
      <c r="H70">
        <v>49</v>
      </c>
      <c r="I70">
        <v>7</v>
      </c>
      <c r="J70">
        <v>4</v>
      </c>
      <c r="K70">
        <v>49</v>
      </c>
      <c r="L70">
        <f>VLOOKUP(A70, Work_order!$A$2:$E$201, 3, FALSE)</f>
        <v>3</v>
      </c>
      <c r="M70" s="2">
        <v>41376</v>
      </c>
      <c r="N70">
        <f t="shared" si="1"/>
        <v>0</v>
      </c>
      <c r="O70">
        <f>IF(AND(ISNUMBER(G70), ISNUMBER(E70)), (G70 - E70) * 86400, 0)</f>
        <v>604800</v>
      </c>
      <c r="P70" s="7"/>
      <c r="R70" s="7"/>
      <c r="S70" s="7"/>
      <c r="T70" s="7"/>
    </row>
    <row r="71" spans="1:20" x14ac:dyDescent="0.35">
      <c r="A71">
        <v>30282</v>
      </c>
      <c r="B71">
        <v>779</v>
      </c>
      <c r="C71">
        <v>60</v>
      </c>
      <c r="D71" s="2">
        <v>41322</v>
      </c>
      <c r="E71" s="2">
        <v>41333</v>
      </c>
      <c r="F71" s="2">
        <v>41333</v>
      </c>
      <c r="G71" s="2">
        <v>41334</v>
      </c>
      <c r="H71">
        <v>49</v>
      </c>
      <c r="I71">
        <v>7</v>
      </c>
      <c r="J71">
        <v>4</v>
      </c>
      <c r="K71">
        <v>49</v>
      </c>
      <c r="L71">
        <f>VLOOKUP(A71, Work_order!$A$2:$E$201, 3, FALSE)</f>
        <v>2</v>
      </c>
      <c r="M71" s="2">
        <v>41334</v>
      </c>
      <c r="N71">
        <f t="shared" si="1"/>
        <v>0</v>
      </c>
      <c r="O71">
        <f>IF(AND(ISNUMBER(G71), ISNUMBER(E71)), (G71 - E71) * 86400, 0)</f>
        <v>86400</v>
      </c>
      <c r="P71" s="7"/>
      <c r="R71" s="7"/>
      <c r="S71" s="7"/>
      <c r="T71" s="7"/>
    </row>
    <row r="72" spans="1:20" x14ac:dyDescent="0.35">
      <c r="A72">
        <v>10593</v>
      </c>
      <c r="B72">
        <v>778</v>
      </c>
      <c r="C72">
        <v>60</v>
      </c>
      <c r="D72" s="2">
        <v>40946</v>
      </c>
      <c r="E72" s="2">
        <v>40957</v>
      </c>
      <c r="F72" s="2">
        <v>40946</v>
      </c>
      <c r="G72" s="2">
        <v>40968</v>
      </c>
      <c r="H72">
        <v>49</v>
      </c>
      <c r="I72">
        <v>7</v>
      </c>
      <c r="J72">
        <v>4</v>
      </c>
      <c r="K72">
        <v>49</v>
      </c>
      <c r="L72">
        <f>VLOOKUP(A72, Work_order!$A$2:$E$201, 3, FALSE)</f>
        <v>1</v>
      </c>
      <c r="M72" s="2">
        <v>40968</v>
      </c>
      <c r="N72">
        <f t="shared" si="1"/>
        <v>0</v>
      </c>
      <c r="O72">
        <f>IF(AND(ISNUMBER(G72), ISNUMBER(E72)), (G72 - E72) * 86400, 0)</f>
        <v>950400</v>
      </c>
      <c r="P72" s="7"/>
      <c r="R72" s="7"/>
      <c r="S72" s="7"/>
      <c r="T72" s="7"/>
    </row>
    <row r="73" spans="1:20" x14ac:dyDescent="0.35">
      <c r="A73">
        <v>42551</v>
      </c>
      <c r="B73">
        <v>810</v>
      </c>
      <c r="C73">
        <v>10</v>
      </c>
      <c r="D73" s="2">
        <v>41495</v>
      </c>
      <c r="E73" s="2">
        <v>41506</v>
      </c>
      <c r="F73" s="2">
        <v>41495</v>
      </c>
      <c r="G73" s="2">
        <v>41517</v>
      </c>
      <c r="H73">
        <v>92.25</v>
      </c>
      <c r="I73">
        <v>1</v>
      </c>
      <c r="J73">
        <v>4.0999999999999996</v>
      </c>
      <c r="K73">
        <v>92.25</v>
      </c>
      <c r="L73">
        <f>VLOOKUP(A73, Work_order!$A$2:$E$201, 3, FALSE)</f>
        <v>4</v>
      </c>
      <c r="M73" s="2">
        <v>41517</v>
      </c>
      <c r="N73">
        <f t="shared" si="1"/>
        <v>0</v>
      </c>
      <c r="O73">
        <f t="shared" ref="O73:O82" si="2">IF(AND(ISNUMBER(G73), ISNUMBER(E73)), (G73 - E73) * 86400, 0)</f>
        <v>950400</v>
      </c>
      <c r="P73" s="7"/>
      <c r="R73" s="7"/>
      <c r="S73" s="7"/>
      <c r="T73" s="7"/>
    </row>
    <row r="74" spans="1:20" x14ac:dyDescent="0.35">
      <c r="A74">
        <v>10177</v>
      </c>
      <c r="B74">
        <v>951</v>
      </c>
      <c r="C74">
        <v>50</v>
      </c>
      <c r="D74" s="2">
        <v>40938</v>
      </c>
      <c r="E74" s="2">
        <v>40949</v>
      </c>
      <c r="F74" s="2">
        <v>40938</v>
      </c>
      <c r="G74" s="2">
        <v>40952</v>
      </c>
      <c r="H74">
        <v>36.75</v>
      </c>
      <c r="I74">
        <v>6</v>
      </c>
      <c r="J74">
        <v>3</v>
      </c>
      <c r="K74">
        <v>36.75</v>
      </c>
      <c r="L74">
        <f>VLOOKUP(A74, Work_order!$A$2:$E$201, 3, FALSE)</f>
        <v>3</v>
      </c>
      <c r="M74" s="2">
        <v>40952</v>
      </c>
      <c r="N74">
        <f t="shared" si="1"/>
        <v>0</v>
      </c>
      <c r="O74">
        <f t="shared" si="2"/>
        <v>259200</v>
      </c>
      <c r="P74" s="7"/>
      <c r="R74" s="7"/>
      <c r="S74" s="7"/>
      <c r="T74" s="7"/>
    </row>
    <row r="75" spans="1:20" x14ac:dyDescent="0.35">
      <c r="A75">
        <v>24512</v>
      </c>
      <c r="B75">
        <v>828</v>
      </c>
      <c r="C75">
        <v>50</v>
      </c>
      <c r="D75" s="2">
        <v>41219</v>
      </c>
      <c r="E75" s="2">
        <v>41230</v>
      </c>
      <c r="F75" s="2">
        <v>41219</v>
      </c>
      <c r="G75" s="2">
        <v>41239</v>
      </c>
      <c r="H75">
        <v>36.75</v>
      </c>
      <c r="I75">
        <v>6</v>
      </c>
      <c r="J75">
        <v>3</v>
      </c>
      <c r="K75">
        <v>36.75</v>
      </c>
      <c r="L75">
        <f>VLOOKUP(A75, Work_order!$A$2:$E$201, 3, FALSE)</f>
        <v>3</v>
      </c>
      <c r="M75" s="2">
        <v>41239</v>
      </c>
      <c r="N75">
        <f t="shared" si="1"/>
        <v>0</v>
      </c>
      <c r="O75">
        <f t="shared" si="2"/>
        <v>777600</v>
      </c>
      <c r="P75" s="7"/>
      <c r="R75" s="7"/>
      <c r="S75" s="7"/>
      <c r="T75" s="7"/>
    </row>
    <row r="76" spans="1:20" x14ac:dyDescent="0.35">
      <c r="A76">
        <v>5602</v>
      </c>
      <c r="B76">
        <v>517</v>
      </c>
      <c r="C76">
        <v>60</v>
      </c>
      <c r="D76" s="2">
        <v>40834</v>
      </c>
      <c r="E76" s="2">
        <v>40845</v>
      </c>
      <c r="F76" s="2">
        <v>40834</v>
      </c>
      <c r="G76" s="2">
        <v>40864</v>
      </c>
      <c r="H76">
        <v>49</v>
      </c>
      <c r="I76">
        <v>7</v>
      </c>
      <c r="J76">
        <v>4</v>
      </c>
      <c r="K76">
        <v>49</v>
      </c>
      <c r="L76">
        <f>VLOOKUP(A76, Work_order!$A$2:$E$201, 3, FALSE)</f>
        <v>2</v>
      </c>
      <c r="M76" s="2">
        <v>40864</v>
      </c>
      <c r="N76">
        <f t="shared" si="1"/>
        <v>0</v>
      </c>
      <c r="O76">
        <f t="shared" si="2"/>
        <v>1641600</v>
      </c>
      <c r="P76" s="7"/>
      <c r="R76" s="7"/>
      <c r="S76" s="7"/>
      <c r="T76" s="7"/>
    </row>
    <row r="77" spans="1:20" x14ac:dyDescent="0.35">
      <c r="A77">
        <v>44043</v>
      </c>
      <c r="B77">
        <v>946</v>
      </c>
      <c r="C77">
        <v>10</v>
      </c>
      <c r="D77" s="2">
        <v>41512</v>
      </c>
      <c r="E77" s="2">
        <v>41523</v>
      </c>
      <c r="F77" s="2">
        <v>41529</v>
      </c>
      <c r="G77" s="2">
        <v>41540</v>
      </c>
      <c r="H77">
        <v>92.25</v>
      </c>
      <c r="I77">
        <v>1</v>
      </c>
      <c r="J77">
        <v>4.0999999999999996</v>
      </c>
      <c r="K77">
        <v>92.25</v>
      </c>
      <c r="L77">
        <f>VLOOKUP(A77, Work_order!$A$2:$E$201, 3, FALSE)</f>
        <v>1</v>
      </c>
      <c r="M77" s="2">
        <v>41540</v>
      </c>
      <c r="N77">
        <f t="shared" si="1"/>
        <v>0</v>
      </c>
      <c r="O77">
        <f t="shared" si="2"/>
        <v>1468800</v>
      </c>
      <c r="P77" s="7"/>
      <c r="R77" s="7"/>
      <c r="S77" s="7"/>
      <c r="T77" s="7"/>
    </row>
    <row r="78" spans="1:20" x14ac:dyDescent="0.35">
      <c r="A78">
        <v>7840</v>
      </c>
      <c r="B78">
        <v>825</v>
      </c>
      <c r="C78">
        <v>50</v>
      </c>
      <c r="D78" s="2">
        <v>40883</v>
      </c>
      <c r="E78" s="2">
        <v>40894</v>
      </c>
      <c r="F78" s="2">
        <v>40883</v>
      </c>
      <c r="G78" s="2">
        <v>40901</v>
      </c>
      <c r="H78">
        <v>36.75</v>
      </c>
      <c r="I78">
        <v>6</v>
      </c>
      <c r="J78">
        <v>3</v>
      </c>
      <c r="K78">
        <v>36.75</v>
      </c>
      <c r="L78">
        <f>VLOOKUP(A78, Work_order!$A$2:$E$201, 3, FALSE)</f>
        <v>3</v>
      </c>
      <c r="M78" s="2">
        <v>40901</v>
      </c>
      <c r="N78">
        <f t="shared" si="1"/>
        <v>0</v>
      </c>
      <c r="O78">
        <f t="shared" si="2"/>
        <v>604800</v>
      </c>
      <c r="P78" s="7"/>
      <c r="R78" s="7"/>
      <c r="S78" s="7"/>
      <c r="T78" s="7"/>
    </row>
    <row r="79" spans="1:20" x14ac:dyDescent="0.35">
      <c r="A79">
        <v>24825</v>
      </c>
      <c r="B79">
        <v>768</v>
      </c>
      <c r="C79">
        <v>60</v>
      </c>
      <c r="D79" s="2">
        <v>41225</v>
      </c>
      <c r="E79" s="2">
        <v>41236</v>
      </c>
      <c r="F79" s="2">
        <v>41225</v>
      </c>
      <c r="G79" s="2">
        <v>41251</v>
      </c>
      <c r="H79">
        <v>49</v>
      </c>
      <c r="I79">
        <v>7</v>
      </c>
      <c r="J79">
        <v>4</v>
      </c>
      <c r="K79">
        <v>49</v>
      </c>
      <c r="L79">
        <f>VLOOKUP(A79, Work_order!$A$2:$E$201, 3, FALSE)</f>
        <v>1</v>
      </c>
      <c r="M79" s="2">
        <v>41251</v>
      </c>
      <c r="N79">
        <f t="shared" si="1"/>
        <v>0</v>
      </c>
      <c r="O79">
        <f t="shared" si="2"/>
        <v>1296000</v>
      </c>
      <c r="P79" s="7"/>
      <c r="R79" s="7"/>
      <c r="S79" s="7"/>
      <c r="T79" s="7"/>
    </row>
    <row r="80" spans="1:20" x14ac:dyDescent="0.35">
      <c r="A80">
        <v>45812</v>
      </c>
      <c r="B80">
        <v>808</v>
      </c>
      <c r="C80">
        <v>20</v>
      </c>
      <c r="D80" s="2">
        <v>41531</v>
      </c>
      <c r="E80" s="2">
        <v>41542</v>
      </c>
      <c r="F80" s="2">
        <v>41531</v>
      </c>
      <c r="G80" s="2">
        <v>41559</v>
      </c>
      <c r="H80">
        <v>87.5</v>
      </c>
      <c r="I80">
        <v>2</v>
      </c>
      <c r="J80">
        <v>3.5</v>
      </c>
      <c r="K80">
        <v>87.5</v>
      </c>
      <c r="L80">
        <f>VLOOKUP(A80, Work_order!$A$2:$E$201, 3, FALSE)</f>
        <v>3</v>
      </c>
      <c r="M80" s="2">
        <v>41559</v>
      </c>
      <c r="N80">
        <f t="shared" si="1"/>
        <v>0</v>
      </c>
      <c r="O80">
        <f t="shared" si="2"/>
        <v>1468800</v>
      </c>
      <c r="P80" s="7"/>
      <c r="R80" s="7"/>
      <c r="S80" s="7"/>
      <c r="T80" s="7"/>
    </row>
    <row r="81" spans="1:20" x14ac:dyDescent="0.35">
      <c r="A81">
        <v>22772</v>
      </c>
      <c r="B81">
        <v>801</v>
      </c>
      <c r="C81">
        <v>60</v>
      </c>
      <c r="D81" s="2">
        <v>41187</v>
      </c>
      <c r="E81" s="2">
        <v>41198</v>
      </c>
      <c r="F81" s="2">
        <v>41187</v>
      </c>
      <c r="G81" s="2">
        <v>41205</v>
      </c>
      <c r="H81">
        <v>49</v>
      </c>
      <c r="I81">
        <v>7</v>
      </c>
      <c r="J81">
        <v>4</v>
      </c>
      <c r="K81">
        <v>49</v>
      </c>
      <c r="L81">
        <f>VLOOKUP(A81, Work_order!$A$2:$E$201, 3, FALSE)</f>
        <v>1</v>
      </c>
      <c r="M81" s="2">
        <v>41205</v>
      </c>
      <c r="N81">
        <f t="shared" si="1"/>
        <v>0</v>
      </c>
      <c r="O81">
        <f t="shared" si="2"/>
        <v>604800</v>
      </c>
      <c r="P81" s="7"/>
      <c r="R81" s="7"/>
      <c r="S81" s="7"/>
      <c r="T81" s="7"/>
    </row>
    <row r="82" spans="1:20" x14ac:dyDescent="0.35">
      <c r="A82">
        <v>27894</v>
      </c>
      <c r="B82">
        <v>759</v>
      </c>
      <c r="C82">
        <v>60</v>
      </c>
      <c r="D82" s="2">
        <v>41279</v>
      </c>
      <c r="E82" s="2">
        <v>41290</v>
      </c>
      <c r="F82" s="2">
        <v>41279</v>
      </c>
      <c r="G82" s="2">
        <v>41297</v>
      </c>
      <c r="H82">
        <v>49</v>
      </c>
      <c r="I82">
        <v>7</v>
      </c>
      <c r="J82">
        <v>4</v>
      </c>
      <c r="K82">
        <v>49</v>
      </c>
      <c r="L82">
        <f>VLOOKUP(A82, Work_order!$A$2:$E$201, 3, FALSE)</f>
        <v>1</v>
      </c>
      <c r="M82" s="2">
        <v>41297</v>
      </c>
      <c r="N82">
        <f t="shared" si="1"/>
        <v>0</v>
      </c>
      <c r="O82">
        <f t="shared" si="2"/>
        <v>604800</v>
      </c>
      <c r="P82" s="7"/>
      <c r="R82" s="7"/>
      <c r="S82" s="7"/>
      <c r="T82" s="7"/>
    </row>
    <row r="83" spans="1:20" x14ac:dyDescent="0.35">
      <c r="A83">
        <v>36072</v>
      </c>
      <c r="B83">
        <v>804</v>
      </c>
      <c r="C83">
        <v>50</v>
      </c>
      <c r="D83" s="2">
        <v>41418</v>
      </c>
      <c r="E83" s="2">
        <v>41429</v>
      </c>
      <c r="F83" s="2">
        <v>41433</v>
      </c>
      <c r="G83" s="2">
        <v>41444</v>
      </c>
      <c r="H83">
        <v>36.75</v>
      </c>
      <c r="I83">
        <v>6</v>
      </c>
      <c r="J83">
        <v>3</v>
      </c>
      <c r="K83">
        <v>36.75</v>
      </c>
      <c r="L83">
        <f>VLOOKUP(A83, Work_order!$A$2:$E$201, 3, FALSE)</f>
        <v>3</v>
      </c>
      <c r="M83" s="2">
        <v>41444</v>
      </c>
      <c r="N83">
        <f t="shared" si="1"/>
        <v>0</v>
      </c>
      <c r="O83">
        <f>IF(AND(ISNUMBER(G83), ISNUMBER(E83)), (G83 - E83) * 86400, 0)</f>
        <v>1296000</v>
      </c>
      <c r="P83" s="7"/>
      <c r="R83" s="7"/>
      <c r="S83" s="7"/>
      <c r="T83" s="7"/>
    </row>
    <row r="84" spans="1:20" x14ac:dyDescent="0.35">
      <c r="A84">
        <v>36562</v>
      </c>
      <c r="B84">
        <v>828</v>
      </c>
      <c r="C84">
        <v>50</v>
      </c>
      <c r="D84" s="2">
        <v>41427</v>
      </c>
      <c r="E84" s="2">
        <v>41438</v>
      </c>
      <c r="F84" s="2">
        <v>41427</v>
      </c>
      <c r="G84" s="2">
        <v>41443</v>
      </c>
      <c r="H84">
        <v>36.75</v>
      </c>
      <c r="I84">
        <v>6</v>
      </c>
      <c r="J84">
        <v>3</v>
      </c>
      <c r="K84">
        <v>36.75</v>
      </c>
      <c r="L84">
        <f>VLOOKUP(A84, Work_order!$A$2:$E$201, 3, FALSE)</f>
        <v>2</v>
      </c>
      <c r="M84" s="2">
        <v>41443</v>
      </c>
      <c r="N84">
        <f t="shared" si="1"/>
        <v>0</v>
      </c>
      <c r="O84">
        <f t="shared" ref="O84:O97" si="3">IF(AND(ISNUMBER(G84), ISNUMBER(E84)), (G84 - E84) * 86400, 0)</f>
        <v>432000</v>
      </c>
      <c r="P84" s="7"/>
      <c r="R84" s="7"/>
      <c r="S84" s="7"/>
      <c r="T84" s="7"/>
    </row>
    <row r="85" spans="1:20" x14ac:dyDescent="0.35">
      <c r="A85">
        <v>9959</v>
      </c>
      <c r="B85">
        <v>752</v>
      </c>
      <c r="C85">
        <v>60</v>
      </c>
      <c r="D85" s="2">
        <v>40933</v>
      </c>
      <c r="E85" s="2">
        <v>40944</v>
      </c>
      <c r="F85" s="2">
        <v>40948</v>
      </c>
      <c r="G85" s="2">
        <v>40959</v>
      </c>
      <c r="H85">
        <v>49</v>
      </c>
      <c r="I85">
        <v>7</v>
      </c>
      <c r="J85">
        <v>4</v>
      </c>
      <c r="K85">
        <v>49</v>
      </c>
      <c r="L85">
        <f>VLOOKUP(A85, Work_order!$A$2:$E$201, 3, FALSE)</f>
        <v>3</v>
      </c>
      <c r="M85" s="2">
        <v>40959</v>
      </c>
      <c r="N85">
        <f t="shared" si="1"/>
        <v>0</v>
      </c>
      <c r="O85">
        <f t="shared" si="3"/>
        <v>1296000</v>
      </c>
      <c r="P85" s="7"/>
      <c r="R85" s="7"/>
      <c r="S85" s="7"/>
      <c r="T85" s="7"/>
    </row>
    <row r="86" spans="1:20" x14ac:dyDescent="0.35">
      <c r="A86">
        <v>61087</v>
      </c>
      <c r="B86">
        <v>968</v>
      </c>
      <c r="C86">
        <v>60</v>
      </c>
      <c r="D86" s="2">
        <v>41685</v>
      </c>
      <c r="E86" s="2">
        <v>41696</v>
      </c>
      <c r="F86" s="2">
        <v>41685</v>
      </c>
      <c r="G86" s="2">
        <v>41715</v>
      </c>
      <c r="H86">
        <v>49</v>
      </c>
      <c r="I86">
        <v>7</v>
      </c>
      <c r="J86">
        <v>4</v>
      </c>
      <c r="K86">
        <v>49</v>
      </c>
      <c r="L86">
        <f>VLOOKUP(A86, Work_order!$A$2:$E$201, 3, FALSE)</f>
        <v>1</v>
      </c>
      <c r="M86" s="2">
        <v>41715</v>
      </c>
      <c r="N86">
        <f t="shared" si="1"/>
        <v>0</v>
      </c>
      <c r="O86">
        <f t="shared" si="3"/>
        <v>1641600</v>
      </c>
      <c r="P86" s="7"/>
      <c r="R86" s="7"/>
      <c r="S86" s="7"/>
      <c r="T86" s="7"/>
    </row>
    <row r="87" spans="1:20" x14ac:dyDescent="0.35">
      <c r="A87">
        <v>16282</v>
      </c>
      <c r="B87">
        <v>824</v>
      </c>
      <c r="C87">
        <v>50</v>
      </c>
      <c r="D87" s="2">
        <v>41066</v>
      </c>
      <c r="E87" s="2">
        <v>41077</v>
      </c>
      <c r="F87" s="2">
        <v>41066</v>
      </c>
      <c r="G87" s="2">
        <v>41086</v>
      </c>
      <c r="H87">
        <v>36.75</v>
      </c>
      <c r="I87">
        <v>6</v>
      </c>
      <c r="J87">
        <v>3</v>
      </c>
      <c r="K87">
        <v>36.75</v>
      </c>
      <c r="L87">
        <f>VLOOKUP(A87, Work_order!$A$2:$E$201, 3, FALSE)</f>
        <v>2</v>
      </c>
      <c r="M87" s="2">
        <v>41086</v>
      </c>
      <c r="N87">
        <f t="shared" si="1"/>
        <v>0</v>
      </c>
      <c r="O87">
        <f t="shared" si="3"/>
        <v>777600</v>
      </c>
      <c r="P87" s="7"/>
      <c r="R87" s="7"/>
      <c r="S87" s="7"/>
      <c r="T87" s="7"/>
    </row>
    <row r="88" spans="1:20" x14ac:dyDescent="0.35">
      <c r="A88">
        <v>12664</v>
      </c>
      <c r="B88">
        <v>772</v>
      </c>
      <c r="C88">
        <v>60</v>
      </c>
      <c r="D88" s="2">
        <v>40993</v>
      </c>
      <c r="E88" s="2">
        <v>41004</v>
      </c>
      <c r="F88" s="2">
        <v>40993</v>
      </c>
      <c r="G88" s="2">
        <v>41011</v>
      </c>
      <c r="H88">
        <v>49</v>
      </c>
      <c r="I88">
        <v>7</v>
      </c>
      <c r="J88">
        <v>4</v>
      </c>
      <c r="K88">
        <v>49</v>
      </c>
      <c r="L88">
        <f>VLOOKUP(A88, Work_order!$A$2:$E$201, 3, FALSE)</f>
        <v>1</v>
      </c>
      <c r="M88" s="2">
        <v>41011</v>
      </c>
      <c r="N88">
        <f t="shared" si="1"/>
        <v>0</v>
      </c>
      <c r="O88">
        <f t="shared" si="3"/>
        <v>604800</v>
      </c>
      <c r="P88" s="7"/>
      <c r="R88" s="7"/>
      <c r="S88" s="7"/>
      <c r="T88" s="7"/>
    </row>
    <row r="89" spans="1:20" x14ac:dyDescent="0.35">
      <c r="A89">
        <v>54525</v>
      </c>
      <c r="B89">
        <v>782</v>
      </c>
      <c r="C89">
        <v>60</v>
      </c>
      <c r="D89" s="2">
        <v>41619</v>
      </c>
      <c r="E89" s="2">
        <v>41630</v>
      </c>
      <c r="F89" s="2">
        <v>41619</v>
      </c>
      <c r="G89" s="2">
        <v>41643</v>
      </c>
      <c r="H89">
        <v>49</v>
      </c>
      <c r="I89">
        <v>7</v>
      </c>
      <c r="J89">
        <v>4</v>
      </c>
      <c r="K89">
        <v>49</v>
      </c>
      <c r="L89">
        <f>VLOOKUP(A89, Work_order!$A$2:$E$201, 3, FALSE)</f>
        <v>2</v>
      </c>
      <c r="M89" s="2">
        <v>41643</v>
      </c>
      <c r="N89">
        <f t="shared" si="1"/>
        <v>0</v>
      </c>
      <c r="O89">
        <f t="shared" si="3"/>
        <v>1123200</v>
      </c>
      <c r="P89" s="7"/>
      <c r="R89" s="7"/>
      <c r="S89" s="7"/>
      <c r="T89" s="7"/>
    </row>
    <row r="90" spans="1:20" x14ac:dyDescent="0.35">
      <c r="A90">
        <v>52868</v>
      </c>
      <c r="B90">
        <v>987</v>
      </c>
      <c r="C90">
        <v>60</v>
      </c>
      <c r="D90" s="2">
        <v>41603</v>
      </c>
      <c r="E90" s="2">
        <v>41614</v>
      </c>
      <c r="F90" s="2">
        <v>41620</v>
      </c>
      <c r="G90" s="2">
        <v>41621</v>
      </c>
      <c r="H90">
        <v>49</v>
      </c>
      <c r="I90">
        <v>7</v>
      </c>
      <c r="J90">
        <v>4</v>
      </c>
      <c r="K90">
        <v>49</v>
      </c>
      <c r="L90">
        <f>VLOOKUP(A90, Work_order!$A$2:$E$201, 3, FALSE)</f>
        <v>1</v>
      </c>
      <c r="M90" s="2">
        <v>41621</v>
      </c>
      <c r="N90">
        <f t="shared" si="1"/>
        <v>0</v>
      </c>
      <c r="O90">
        <f t="shared" si="3"/>
        <v>604800</v>
      </c>
      <c r="P90" s="7"/>
      <c r="R90" s="7"/>
      <c r="S90" s="7"/>
      <c r="T90" s="7"/>
    </row>
    <row r="91" spans="1:20" x14ac:dyDescent="0.35">
      <c r="A91">
        <v>64280</v>
      </c>
      <c r="B91">
        <v>975</v>
      </c>
      <c r="C91">
        <v>60</v>
      </c>
      <c r="D91" s="2">
        <v>41716</v>
      </c>
      <c r="E91" s="2">
        <v>41727</v>
      </c>
      <c r="F91" s="2">
        <v>41716</v>
      </c>
      <c r="G91" s="2">
        <v>41746</v>
      </c>
      <c r="H91">
        <v>49</v>
      </c>
      <c r="I91">
        <v>7</v>
      </c>
      <c r="J91">
        <v>4</v>
      </c>
      <c r="K91">
        <v>49</v>
      </c>
      <c r="L91">
        <f>VLOOKUP(A91, Work_order!$A$2:$E$201, 3, FALSE)</f>
        <v>2</v>
      </c>
      <c r="M91" s="2">
        <v>41746</v>
      </c>
      <c r="N91">
        <f t="shared" si="1"/>
        <v>0</v>
      </c>
      <c r="O91">
        <f t="shared" si="3"/>
        <v>1641600</v>
      </c>
      <c r="P91" s="7"/>
      <c r="R91" s="7"/>
      <c r="S91" s="7"/>
      <c r="T91" s="7"/>
    </row>
    <row r="92" spans="1:20" x14ac:dyDescent="0.35">
      <c r="A92">
        <v>52238</v>
      </c>
      <c r="B92">
        <v>969</v>
      </c>
      <c r="C92">
        <v>60</v>
      </c>
      <c r="D92" s="2">
        <v>41597</v>
      </c>
      <c r="E92" s="2">
        <v>41608</v>
      </c>
      <c r="F92" s="2">
        <v>41608</v>
      </c>
      <c r="G92" s="2">
        <v>41609</v>
      </c>
      <c r="H92">
        <v>49</v>
      </c>
      <c r="I92">
        <v>7</v>
      </c>
      <c r="J92">
        <v>4</v>
      </c>
      <c r="K92">
        <v>49</v>
      </c>
      <c r="L92">
        <f>VLOOKUP(A92, Work_order!$A$2:$E$201, 3, FALSE)</f>
        <v>2</v>
      </c>
      <c r="M92" s="2">
        <v>41609</v>
      </c>
      <c r="N92">
        <f t="shared" si="1"/>
        <v>0</v>
      </c>
      <c r="O92">
        <f t="shared" si="3"/>
        <v>86400</v>
      </c>
      <c r="P92" s="7"/>
      <c r="R92" s="7"/>
      <c r="S92" s="7"/>
      <c r="T92" s="7"/>
    </row>
    <row r="93" spans="1:20" x14ac:dyDescent="0.35">
      <c r="A93">
        <v>56324</v>
      </c>
      <c r="B93">
        <v>798</v>
      </c>
      <c r="C93">
        <v>60</v>
      </c>
      <c r="D93" s="2">
        <v>41638</v>
      </c>
      <c r="E93" s="2">
        <v>41649</v>
      </c>
      <c r="F93" s="2">
        <v>41659</v>
      </c>
      <c r="G93" s="2">
        <v>41671</v>
      </c>
      <c r="H93">
        <v>49</v>
      </c>
      <c r="I93">
        <v>7</v>
      </c>
      <c r="J93">
        <v>4</v>
      </c>
      <c r="K93">
        <v>49</v>
      </c>
      <c r="L93">
        <f>VLOOKUP(A93, Work_order!$A$2:$E$201, 3, FALSE)</f>
        <v>2</v>
      </c>
      <c r="M93" s="2">
        <v>41671</v>
      </c>
      <c r="N93">
        <f t="shared" si="1"/>
        <v>0</v>
      </c>
      <c r="O93">
        <f t="shared" si="3"/>
        <v>1900800</v>
      </c>
      <c r="P93" s="7"/>
      <c r="R93" s="7"/>
      <c r="S93" s="7"/>
      <c r="T93" s="7"/>
    </row>
    <row r="94" spans="1:20" x14ac:dyDescent="0.35">
      <c r="A94">
        <v>13392</v>
      </c>
      <c r="B94">
        <v>820</v>
      </c>
      <c r="C94">
        <v>50</v>
      </c>
      <c r="D94" s="2">
        <v>41007</v>
      </c>
      <c r="E94" s="2">
        <v>41018</v>
      </c>
      <c r="F94" s="2">
        <v>41007</v>
      </c>
      <c r="G94" s="2">
        <v>41029</v>
      </c>
      <c r="H94">
        <v>36.75</v>
      </c>
      <c r="I94">
        <v>6</v>
      </c>
      <c r="J94">
        <v>3</v>
      </c>
      <c r="K94">
        <v>36.75</v>
      </c>
      <c r="L94">
        <f>VLOOKUP(A94, Work_order!$A$2:$E$201, 3, FALSE)</f>
        <v>2</v>
      </c>
      <c r="M94" s="2">
        <v>41029</v>
      </c>
      <c r="N94">
        <f t="shared" si="1"/>
        <v>0</v>
      </c>
      <c r="O94">
        <f t="shared" si="3"/>
        <v>950400</v>
      </c>
      <c r="P94" s="7"/>
      <c r="R94" s="7"/>
      <c r="S94" s="7"/>
      <c r="T94" s="7"/>
    </row>
    <row r="95" spans="1:20" x14ac:dyDescent="0.35">
      <c r="A95">
        <v>19226</v>
      </c>
      <c r="B95">
        <v>516</v>
      </c>
      <c r="C95">
        <v>60</v>
      </c>
      <c r="D95" s="2">
        <v>41122</v>
      </c>
      <c r="E95" s="2">
        <v>41133</v>
      </c>
      <c r="F95" s="2">
        <v>41122</v>
      </c>
      <c r="G95" s="2">
        <v>41136</v>
      </c>
      <c r="H95">
        <v>49</v>
      </c>
      <c r="I95">
        <v>7</v>
      </c>
      <c r="J95">
        <v>4</v>
      </c>
      <c r="K95">
        <v>49</v>
      </c>
      <c r="L95">
        <f>VLOOKUP(A95, Work_order!$A$2:$E$201, 3, FALSE)</f>
        <v>2</v>
      </c>
      <c r="M95" s="2">
        <v>41136</v>
      </c>
      <c r="N95">
        <f t="shared" si="1"/>
        <v>0</v>
      </c>
      <c r="O95">
        <f t="shared" si="3"/>
        <v>259200</v>
      </c>
      <c r="P95" s="7"/>
      <c r="R95" s="7"/>
      <c r="S95" s="7"/>
      <c r="T95" s="7"/>
    </row>
    <row r="96" spans="1:20" x14ac:dyDescent="0.35">
      <c r="A96">
        <v>40033</v>
      </c>
      <c r="B96">
        <v>821</v>
      </c>
      <c r="C96">
        <v>50</v>
      </c>
      <c r="D96" s="2">
        <v>41466</v>
      </c>
      <c r="E96" s="2">
        <v>41477</v>
      </c>
      <c r="F96" s="2">
        <v>41466</v>
      </c>
      <c r="G96" s="2">
        <v>41490</v>
      </c>
      <c r="H96">
        <v>36.75</v>
      </c>
      <c r="I96">
        <v>6</v>
      </c>
      <c r="J96">
        <v>3</v>
      </c>
      <c r="K96">
        <v>36.75</v>
      </c>
      <c r="L96">
        <f>VLOOKUP(A96, Work_order!$A$2:$E$201, 3, FALSE)</f>
        <v>3</v>
      </c>
      <c r="M96" s="2">
        <v>41490</v>
      </c>
      <c r="N96">
        <f t="shared" si="1"/>
        <v>0</v>
      </c>
      <c r="O96">
        <f t="shared" si="3"/>
        <v>1123200</v>
      </c>
      <c r="P96" s="7"/>
      <c r="R96" s="7"/>
      <c r="S96" s="7"/>
      <c r="T96" s="7"/>
    </row>
    <row r="97" spans="1:20" x14ac:dyDescent="0.35">
      <c r="A97">
        <v>21489</v>
      </c>
      <c r="B97">
        <v>796</v>
      </c>
      <c r="C97">
        <v>60</v>
      </c>
      <c r="D97" s="2">
        <v>41164</v>
      </c>
      <c r="E97" s="2">
        <v>41175</v>
      </c>
      <c r="F97" s="2">
        <v>41164</v>
      </c>
      <c r="G97" s="2">
        <v>41190</v>
      </c>
      <c r="H97">
        <v>49</v>
      </c>
      <c r="I97">
        <v>7</v>
      </c>
      <c r="J97">
        <v>4</v>
      </c>
      <c r="K97">
        <v>49</v>
      </c>
      <c r="L97">
        <f>VLOOKUP(A97, Work_order!$A$2:$E$201, 3, FALSE)</f>
        <v>1</v>
      </c>
      <c r="M97" s="2">
        <v>41190</v>
      </c>
      <c r="N97">
        <f t="shared" si="1"/>
        <v>0</v>
      </c>
      <c r="O97">
        <f t="shared" si="3"/>
        <v>1296000</v>
      </c>
      <c r="P97" s="7"/>
      <c r="R97" s="7"/>
      <c r="S97" s="7"/>
      <c r="T97" s="7"/>
    </row>
    <row r="98" spans="1:20" x14ac:dyDescent="0.35">
      <c r="A98">
        <v>46596</v>
      </c>
      <c r="B98">
        <v>783</v>
      </c>
      <c r="C98">
        <v>60</v>
      </c>
      <c r="D98" s="2">
        <v>41540</v>
      </c>
      <c r="E98" s="2">
        <v>41551</v>
      </c>
      <c r="F98" s="2">
        <v>41555</v>
      </c>
      <c r="G98" s="2">
        <v>41556</v>
      </c>
      <c r="H98">
        <v>49</v>
      </c>
      <c r="I98">
        <v>7</v>
      </c>
      <c r="J98">
        <v>4</v>
      </c>
      <c r="K98">
        <v>49</v>
      </c>
      <c r="L98">
        <f>VLOOKUP(A98, Work_order!$A$2:$E$201, 3, FALSE)</f>
        <v>1</v>
      </c>
      <c r="M98" s="2">
        <v>41556</v>
      </c>
      <c r="N98">
        <f t="shared" si="1"/>
        <v>0</v>
      </c>
      <c r="O98">
        <f>IF(AND(ISNUMBER(G98), ISNUMBER(E98)), (G98 - E98) * 86400, 0)</f>
        <v>432000</v>
      </c>
      <c r="P98" s="7"/>
      <c r="R98" s="7"/>
      <c r="S98" s="7"/>
      <c r="T98" s="7"/>
    </row>
    <row r="99" spans="1:20" x14ac:dyDescent="0.35">
      <c r="A99">
        <v>57405</v>
      </c>
      <c r="B99">
        <v>997</v>
      </c>
      <c r="C99">
        <v>60</v>
      </c>
      <c r="D99" s="2">
        <v>41648</v>
      </c>
      <c r="E99" s="2">
        <v>41659</v>
      </c>
      <c r="F99" s="2">
        <v>41648</v>
      </c>
      <c r="G99" s="2">
        <v>41670</v>
      </c>
      <c r="H99">
        <v>49</v>
      </c>
      <c r="I99">
        <v>7</v>
      </c>
      <c r="J99">
        <v>4</v>
      </c>
      <c r="K99">
        <v>49</v>
      </c>
      <c r="L99">
        <f>VLOOKUP(A99, Work_order!$A$2:$E$201, 3, FALSE)</f>
        <v>1</v>
      </c>
      <c r="M99" s="2">
        <v>41670</v>
      </c>
      <c r="N99">
        <f t="shared" si="1"/>
        <v>0</v>
      </c>
      <c r="O99">
        <f>IF(AND(ISNUMBER(G99), ISNUMBER(E99)), (G99 - E99) * 86400, 0)</f>
        <v>950400</v>
      </c>
      <c r="P99" s="7"/>
      <c r="R99" s="7"/>
      <c r="S99" s="7"/>
      <c r="T99" s="7"/>
    </row>
    <row r="100" spans="1:20" x14ac:dyDescent="0.35">
      <c r="A100">
        <v>5848</v>
      </c>
      <c r="B100">
        <v>516</v>
      </c>
      <c r="C100">
        <v>50</v>
      </c>
      <c r="D100" s="2">
        <v>40840</v>
      </c>
      <c r="E100" s="2">
        <v>40851</v>
      </c>
      <c r="F100" s="2">
        <v>40840</v>
      </c>
      <c r="G100" s="2">
        <v>40856</v>
      </c>
      <c r="H100">
        <v>36.75</v>
      </c>
      <c r="I100">
        <v>6</v>
      </c>
      <c r="J100">
        <v>3</v>
      </c>
      <c r="K100">
        <v>36.75</v>
      </c>
      <c r="L100">
        <f>VLOOKUP(A100, Work_order!$A$2:$E$201, 3, FALSE)</f>
        <v>2</v>
      </c>
      <c r="M100" s="2">
        <v>40856</v>
      </c>
      <c r="N100">
        <f t="shared" si="1"/>
        <v>0</v>
      </c>
      <c r="O100">
        <f t="shared" ref="O100:O107" si="4">IF(AND(ISNUMBER(G100), ISNUMBER(E100)), (G100 - E100) * 86400, 0)</f>
        <v>432000</v>
      </c>
      <c r="P100" s="7"/>
      <c r="R100" s="7"/>
      <c r="S100" s="7"/>
      <c r="T100" s="7"/>
    </row>
    <row r="101" spans="1:20" x14ac:dyDescent="0.35">
      <c r="A101">
        <v>31449</v>
      </c>
      <c r="B101">
        <v>819</v>
      </c>
      <c r="C101">
        <v>50</v>
      </c>
      <c r="D101" s="2">
        <v>41342</v>
      </c>
      <c r="E101" s="2">
        <v>41353</v>
      </c>
      <c r="F101" s="2">
        <v>41342</v>
      </c>
      <c r="G101" s="2">
        <v>41364</v>
      </c>
      <c r="H101">
        <v>36.75</v>
      </c>
      <c r="I101">
        <v>6</v>
      </c>
      <c r="J101">
        <v>3</v>
      </c>
      <c r="K101">
        <v>36.75</v>
      </c>
      <c r="L101">
        <f>VLOOKUP(A101, Work_order!$A$2:$E$201, 3, FALSE)</f>
        <v>2</v>
      </c>
      <c r="M101" s="2">
        <v>41364</v>
      </c>
      <c r="N101">
        <f t="shared" si="1"/>
        <v>0</v>
      </c>
      <c r="O101">
        <f t="shared" si="4"/>
        <v>950400</v>
      </c>
      <c r="P101" s="7"/>
      <c r="R101" s="7"/>
      <c r="S101" s="7"/>
      <c r="T101" s="7"/>
    </row>
    <row r="102" spans="1:20" x14ac:dyDescent="0.35">
      <c r="A102">
        <v>60318</v>
      </c>
      <c r="B102">
        <v>997</v>
      </c>
      <c r="C102">
        <v>60</v>
      </c>
      <c r="D102" s="2">
        <v>41677</v>
      </c>
      <c r="E102" s="2">
        <v>41688</v>
      </c>
      <c r="F102" s="2">
        <v>41677</v>
      </c>
      <c r="G102" s="2">
        <v>41699</v>
      </c>
      <c r="H102">
        <v>49</v>
      </c>
      <c r="I102">
        <v>7</v>
      </c>
      <c r="J102">
        <v>4</v>
      </c>
      <c r="K102">
        <v>49</v>
      </c>
      <c r="L102">
        <f>VLOOKUP(A102, Work_order!$A$2:$E$201, 3, FALSE)</f>
        <v>2</v>
      </c>
      <c r="M102" s="2">
        <v>41699</v>
      </c>
      <c r="N102">
        <f t="shared" si="1"/>
        <v>0</v>
      </c>
      <c r="O102">
        <f t="shared" si="4"/>
        <v>950400</v>
      </c>
      <c r="P102" s="7"/>
      <c r="R102" s="7"/>
      <c r="S102" s="7"/>
      <c r="T102" s="7"/>
    </row>
    <row r="103" spans="1:20" x14ac:dyDescent="0.35">
      <c r="A103">
        <v>69086</v>
      </c>
      <c r="B103">
        <v>982</v>
      </c>
      <c r="C103">
        <v>60</v>
      </c>
      <c r="D103" s="2">
        <v>41761</v>
      </c>
      <c r="E103" s="2">
        <v>41772</v>
      </c>
      <c r="F103" s="2">
        <v>41761</v>
      </c>
      <c r="G103" s="2">
        <v>41775</v>
      </c>
      <c r="H103">
        <v>49</v>
      </c>
      <c r="I103">
        <v>7</v>
      </c>
      <c r="J103">
        <v>4</v>
      </c>
      <c r="K103">
        <v>49</v>
      </c>
      <c r="L103">
        <f>VLOOKUP(A103, Work_order!$A$2:$E$201, 3, FALSE)</f>
        <v>2</v>
      </c>
      <c r="M103" s="2">
        <v>41775</v>
      </c>
      <c r="N103">
        <f t="shared" si="1"/>
        <v>0</v>
      </c>
      <c r="O103">
        <f t="shared" si="4"/>
        <v>259200</v>
      </c>
      <c r="P103" s="7"/>
      <c r="R103" s="7"/>
      <c r="S103" s="7"/>
      <c r="T103" s="7"/>
    </row>
    <row r="104" spans="1:20" x14ac:dyDescent="0.35">
      <c r="A104">
        <v>301</v>
      </c>
      <c r="B104">
        <v>813</v>
      </c>
      <c r="C104">
        <v>10</v>
      </c>
      <c r="D104" s="2">
        <v>40703</v>
      </c>
      <c r="E104" s="2">
        <v>40714</v>
      </c>
      <c r="F104" s="2">
        <v>40703</v>
      </c>
      <c r="G104" s="2">
        <v>40725</v>
      </c>
      <c r="H104">
        <v>92.25</v>
      </c>
      <c r="I104">
        <v>1</v>
      </c>
      <c r="J104">
        <v>4.0999999999999996</v>
      </c>
      <c r="K104">
        <v>92.25</v>
      </c>
      <c r="L104">
        <f>VLOOKUP(A104, Work_order!$A$2:$E$201, 3, FALSE)</f>
        <v>2</v>
      </c>
      <c r="M104" s="2">
        <v>40725</v>
      </c>
      <c r="N104">
        <f t="shared" si="1"/>
        <v>0</v>
      </c>
      <c r="O104">
        <f t="shared" si="4"/>
        <v>950400</v>
      </c>
      <c r="P104" s="7"/>
      <c r="R104" s="7"/>
      <c r="S104" s="7"/>
      <c r="T104" s="7"/>
    </row>
    <row r="105" spans="1:20" x14ac:dyDescent="0.35">
      <c r="A105">
        <v>65175</v>
      </c>
      <c r="B105">
        <v>946</v>
      </c>
      <c r="C105">
        <v>50</v>
      </c>
      <c r="D105" s="2">
        <v>41724</v>
      </c>
      <c r="E105" s="2">
        <v>41735</v>
      </c>
      <c r="F105" s="2">
        <v>41724</v>
      </c>
      <c r="G105" s="2">
        <v>41742</v>
      </c>
      <c r="H105">
        <v>36.75</v>
      </c>
      <c r="I105">
        <v>6</v>
      </c>
      <c r="J105">
        <v>3</v>
      </c>
      <c r="K105">
        <v>36.75</v>
      </c>
      <c r="L105">
        <f>VLOOKUP(A105, Work_order!$A$2:$E$201, 3, FALSE)</f>
        <v>2</v>
      </c>
      <c r="M105" s="2">
        <v>41742</v>
      </c>
      <c r="N105">
        <f t="shared" si="1"/>
        <v>0</v>
      </c>
      <c r="O105">
        <f t="shared" si="4"/>
        <v>604800</v>
      </c>
      <c r="P105" s="7"/>
      <c r="R105" s="7"/>
      <c r="S105" s="7"/>
      <c r="T105" s="7"/>
    </row>
    <row r="106" spans="1:20" x14ac:dyDescent="0.35">
      <c r="A106">
        <v>24389</v>
      </c>
      <c r="B106">
        <v>748</v>
      </c>
      <c r="C106">
        <v>30</v>
      </c>
      <c r="D106" s="2">
        <v>41217</v>
      </c>
      <c r="E106" s="2">
        <v>41228</v>
      </c>
      <c r="F106" s="2">
        <v>41217</v>
      </c>
      <c r="G106" s="2">
        <v>41235</v>
      </c>
      <c r="H106">
        <v>14.5</v>
      </c>
      <c r="I106">
        <v>3</v>
      </c>
      <c r="J106">
        <v>1</v>
      </c>
      <c r="K106">
        <v>14.5</v>
      </c>
      <c r="L106">
        <f>VLOOKUP(A106, Work_order!$A$2:$E$201, 3, FALSE)</f>
        <v>1</v>
      </c>
      <c r="M106" s="2">
        <v>41235</v>
      </c>
      <c r="N106">
        <f t="shared" si="1"/>
        <v>0</v>
      </c>
      <c r="O106">
        <f t="shared" si="4"/>
        <v>604800</v>
      </c>
      <c r="P106" s="7"/>
      <c r="R106" s="7"/>
      <c r="S106" s="7"/>
      <c r="T106" s="7"/>
    </row>
    <row r="107" spans="1:20" x14ac:dyDescent="0.35">
      <c r="A107">
        <v>54604</v>
      </c>
      <c r="B107">
        <v>803</v>
      </c>
      <c r="C107">
        <v>10</v>
      </c>
      <c r="D107" s="2">
        <v>41619</v>
      </c>
      <c r="E107" s="2">
        <v>41630</v>
      </c>
      <c r="F107" s="2">
        <v>41619</v>
      </c>
      <c r="G107" s="2">
        <v>41643</v>
      </c>
      <c r="H107">
        <v>92.25</v>
      </c>
      <c r="I107">
        <v>1</v>
      </c>
      <c r="J107">
        <v>4.0999999999999996</v>
      </c>
      <c r="K107">
        <v>92.25</v>
      </c>
      <c r="L107">
        <f>VLOOKUP(A107, Work_order!$A$2:$E$201, 3, FALSE)</f>
        <v>2</v>
      </c>
      <c r="M107" s="2">
        <v>41643</v>
      </c>
      <c r="N107">
        <f t="shared" si="1"/>
        <v>0</v>
      </c>
      <c r="O107">
        <f t="shared" si="4"/>
        <v>1123200</v>
      </c>
      <c r="P107" s="7"/>
      <c r="R107" s="7"/>
      <c r="S107" s="7"/>
      <c r="T107" s="7"/>
    </row>
    <row r="108" spans="1:20" x14ac:dyDescent="0.35">
      <c r="A108">
        <v>63550</v>
      </c>
      <c r="B108">
        <v>818</v>
      </c>
      <c r="C108">
        <v>50</v>
      </c>
      <c r="D108" s="2">
        <v>41708</v>
      </c>
      <c r="E108" s="2">
        <v>41719</v>
      </c>
      <c r="F108" s="2">
        <v>41708</v>
      </c>
      <c r="G108" s="2">
        <v>41730</v>
      </c>
      <c r="H108">
        <v>36.75</v>
      </c>
      <c r="I108">
        <v>6</v>
      </c>
      <c r="J108">
        <v>3</v>
      </c>
      <c r="K108">
        <v>36.75</v>
      </c>
      <c r="L108">
        <f>VLOOKUP(A108, Work_order!$A$2:$E$201, 3, FALSE)</f>
        <v>3</v>
      </c>
      <c r="M108" s="2">
        <v>41730</v>
      </c>
      <c r="N108">
        <f t="shared" si="1"/>
        <v>0</v>
      </c>
      <c r="O108">
        <f>IF(AND(ISNUMBER(G108), ISNUMBER(E108)), (G108 - E108) * 86400, 0)</f>
        <v>950400</v>
      </c>
      <c r="P108" s="7"/>
      <c r="R108" s="7"/>
      <c r="S108" s="7"/>
      <c r="T108" s="7"/>
    </row>
    <row r="109" spans="1:20" x14ac:dyDescent="0.35">
      <c r="A109">
        <v>32154</v>
      </c>
      <c r="B109">
        <v>782</v>
      </c>
      <c r="C109">
        <v>60</v>
      </c>
      <c r="D109" s="2">
        <v>41355</v>
      </c>
      <c r="E109" s="2">
        <v>41366</v>
      </c>
      <c r="F109" s="2">
        <v>41368</v>
      </c>
      <c r="G109" s="2">
        <v>41379</v>
      </c>
      <c r="H109">
        <v>49</v>
      </c>
      <c r="I109">
        <v>7</v>
      </c>
      <c r="J109">
        <v>4</v>
      </c>
      <c r="K109">
        <v>49</v>
      </c>
      <c r="L109">
        <f>VLOOKUP(A109, Work_order!$A$2:$E$201, 3, FALSE)</f>
        <v>1</v>
      </c>
      <c r="M109" s="2">
        <v>41379</v>
      </c>
      <c r="N109">
        <f t="shared" si="1"/>
        <v>0</v>
      </c>
      <c r="O109">
        <f t="shared" ref="O109:O110" si="5">IF(AND(ISNUMBER(G109), ISNUMBER(E109)), (G109 - E109) * 86400, 0)</f>
        <v>1123200</v>
      </c>
      <c r="P109" s="7"/>
      <c r="R109" s="7"/>
      <c r="S109" s="7"/>
      <c r="T109" s="7"/>
    </row>
    <row r="110" spans="1:20" x14ac:dyDescent="0.35">
      <c r="A110">
        <v>14872</v>
      </c>
      <c r="B110">
        <v>810</v>
      </c>
      <c r="C110">
        <v>50</v>
      </c>
      <c r="D110" s="2">
        <v>41038</v>
      </c>
      <c r="E110" s="2">
        <v>41049</v>
      </c>
      <c r="F110" s="2">
        <v>41038</v>
      </c>
      <c r="G110" s="2">
        <v>41060</v>
      </c>
      <c r="H110">
        <v>36.75</v>
      </c>
      <c r="I110">
        <v>6</v>
      </c>
      <c r="J110">
        <v>3</v>
      </c>
      <c r="K110">
        <v>36.75</v>
      </c>
      <c r="L110">
        <f>VLOOKUP(A110, Work_order!$A$2:$E$201, 3, FALSE)</f>
        <v>3</v>
      </c>
      <c r="M110" s="2">
        <v>41060</v>
      </c>
      <c r="N110">
        <f t="shared" si="1"/>
        <v>0</v>
      </c>
      <c r="O110">
        <f t="shared" si="5"/>
        <v>950400</v>
      </c>
      <c r="P110" s="7"/>
      <c r="R110" s="7"/>
      <c r="S110" s="7"/>
      <c r="T110" s="7"/>
    </row>
    <row r="111" spans="1:20" x14ac:dyDescent="0.35">
      <c r="P111" s="7"/>
      <c r="R111" s="7"/>
      <c r="S111" s="7"/>
      <c r="T111" s="7"/>
    </row>
    <row r="112" spans="1:20" x14ac:dyDescent="0.35">
      <c r="P112" s="7"/>
      <c r="R112" s="7"/>
      <c r="S112" s="7"/>
      <c r="T112" s="7"/>
    </row>
  </sheetData>
  <autoFilter ref="A1:R111" xr:uid="{00000000-0001-0000-00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"/>
  <sheetViews>
    <sheetView workbookViewId="0">
      <selection activeCell="P115" sqref="P115"/>
    </sheetView>
  </sheetViews>
  <sheetFormatPr defaultRowHeight="14.5" x14ac:dyDescent="0.35"/>
  <cols>
    <col min="1" max="1" width="13.7265625" customWidth="1"/>
    <col min="2" max="2" width="10.6328125" customWidth="1"/>
    <col min="3" max="3" width="18.1796875" customWidth="1"/>
    <col min="4" max="4" width="8.7265625" customWidth="1"/>
    <col min="5" max="5" width="17.81640625" customWidth="1"/>
    <col min="6" max="6" width="19" customWidth="1"/>
    <col min="7" max="7" width="20.1796875" customWidth="1"/>
    <col min="8" max="8" width="18.81640625" customWidth="1"/>
    <col min="9" max="9" width="16.54296875" customWidth="1"/>
    <col min="10" max="10" width="12.1796875" customWidth="1"/>
    <col min="11" max="11" width="10.6328125" customWidth="1"/>
    <col min="12" max="12" width="18.7265625" customWidth="1"/>
    <col min="13" max="13" width="11.08984375" customWidth="1"/>
    <col min="14" max="14" width="22.36328125" customWidth="1"/>
    <col min="15" max="15" width="16.7265625" customWidth="1"/>
    <col min="16" max="16" width="21.1796875" customWidth="1"/>
    <col min="17" max="17" width="14" style="7" customWidth="1"/>
    <col min="18" max="18" width="8.7265625" style="6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20</v>
      </c>
      <c r="P1" s="17" t="s">
        <v>34</v>
      </c>
      <c r="Q1" s="7" t="s">
        <v>33</v>
      </c>
      <c r="R1" s="6" t="s">
        <v>35</v>
      </c>
      <c r="S1" t="s">
        <v>410</v>
      </c>
    </row>
    <row r="2" spans="1:19" x14ac:dyDescent="0.35">
      <c r="A2">
        <v>46434</v>
      </c>
      <c r="B2">
        <v>782</v>
      </c>
      <c r="C2">
        <v>7</v>
      </c>
      <c r="D2">
        <v>60</v>
      </c>
      <c r="E2" s="2">
        <v>41538</v>
      </c>
      <c r="F2" s="2">
        <v>41549</v>
      </c>
      <c r="G2" s="2">
        <v>41551</v>
      </c>
      <c r="H2" s="2">
        <v>41552</v>
      </c>
      <c r="I2">
        <v>4</v>
      </c>
      <c r="J2">
        <v>49</v>
      </c>
      <c r="K2">
        <v>49</v>
      </c>
      <c r="L2" s="2">
        <v>41552</v>
      </c>
      <c r="M2">
        <f>ABS(K2-J2)</f>
        <v>0</v>
      </c>
      <c r="N2">
        <f>IF(AND(ISNUMBER(H2), ISNUMBER(F2)), (H2 - F2) * 86400, 0)</f>
        <v>259200</v>
      </c>
      <c r="O2">
        <f>VLOOKUP(A2, Work_order!$A$2:$E$201, 3, FALSE)</f>
        <v>1</v>
      </c>
      <c r="P2" s="17">
        <v>1</v>
      </c>
      <c r="Q2" s="7">
        <f>P2*K2</f>
        <v>49</v>
      </c>
      <c r="R2" s="6" t="str" cm="1">
        <f t="array" ref="R2:R110">IF(O2:O110&gt; I2:I110, "Conflict", "OK")</f>
        <v>OK</v>
      </c>
      <c r="S2">
        <f>O2*K2</f>
        <v>49</v>
      </c>
    </row>
    <row r="3" spans="1:19" x14ac:dyDescent="0.35">
      <c r="A3">
        <v>38530</v>
      </c>
      <c r="B3">
        <v>953</v>
      </c>
      <c r="C3">
        <v>7</v>
      </c>
      <c r="D3">
        <v>60</v>
      </c>
      <c r="E3" s="2">
        <v>41450</v>
      </c>
      <c r="F3" s="2">
        <v>41461</v>
      </c>
      <c r="G3" s="2">
        <v>41467</v>
      </c>
      <c r="H3" s="2">
        <v>41468</v>
      </c>
      <c r="I3">
        <v>4</v>
      </c>
      <c r="J3">
        <v>49</v>
      </c>
      <c r="K3">
        <v>49</v>
      </c>
      <c r="L3" s="2">
        <v>41468</v>
      </c>
      <c r="M3">
        <f>ABS(K3-J3)</f>
        <v>0</v>
      </c>
      <c r="N3">
        <f>IF(AND(ISNUMBER(H3), ISNUMBER(F3)), (H3 - F3) * 86400, 0)</f>
        <v>604800</v>
      </c>
      <c r="O3">
        <f>VLOOKUP(A3, Work_order!$A$2:$E$201, 3, FALSE)</f>
        <v>1</v>
      </c>
      <c r="P3" s="17">
        <v>1</v>
      </c>
      <c r="Q3" s="7">
        <f t="shared" ref="Q3:Q32" si="0">P3*K3</f>
        <v>49</v>
      </c>
      <c r="R3" s="6" t="str">
        <v>OK</v>
      </c>
      <c r="S3">
        <f t="shared" ref="S3:S66" si="1">O3*K3</f>
        <v>49</v>
      </c>
    </row>
    <row r="4" spans="1:19" x14ac:dyDescent="0.35">
      <c r="A4">
        <v>47121</v>
      </c>
      <c r="B4">
        <v>521</v>
      </c>
      <c r="C4">
        <v>6</v>
      </c>
      <c r="D4">
        <v>50</v>
      </c>
      <c r="E4" s="2">
        <v>41546</v>
      </c>
      <c r="F4" s="2">
        <v>41557</v>
      </c>
      <c r="G4" s="2">
        <v>41567</v>
      </c>
      <c r="H4" s="2">
        <v>41579</v>
      </c>
      <c r="I4">
        <v>3</v>
      </c>
      <c r="J4">
        <v>36.75</v>
      </c>
      <c r="K4">
        <v>36.75</v>
      </c>
      <c r="L4" s="2">
        <v>41579</v>
      </c>
      <c r="M4">
        <f t="shared" ref="M4:M33" si="2">ABS(K4-J4)</f>
        <v>0</v>
      </c>
      <c r="N4">
        <f t="shared" ref="N4:N12" si="3">IF(AND(ISNUMBER(H4), ISNUMBER(F4)), (H4 - F4) * 86400, 0)</f>
        <v>1900800</v>
      </c>
      <c r="O4">
        <f>VLOOKUP(A4, Work_order!$A$2:$E$201, 3, FALSE)</f>
        <v>2</v>
      </c>
      <c r="P4" s="17">
        <v>2</v>
      </c>
      <c r="Q4" s="7">
        <f t="shared" si="0"/>
        <v>73.5</v>
      </c>
      <c r="R4" s="6" t="str">
        <v>OK</v>
      </c>
      <c r="S4">
        <f t="shared" si="1"/>
        <v>73.5</v>
      </c>
    </row>
    <row r="5" spans="1:19" x14ac:dyDescent="0.35">
      <c r="A5">
        <v>53990</v>
      </c>
      <c r="B5">
        <v>518</v>
      </c>
      <c r="C5">
        <v>6</v>
      </c>
      <c r="D5">
        <v>50</v>
      </c>
      <c r="E5" s="2">
        <v>41613</v>
      </c>
      <c r="F5" s="2">
        <v>41624</v>
      </c>
      <c r="G5" s="2">
        <v>41613</v>
      </c>
      <c r="H5" s="2">
        <v>41631</v>
      </c>
      <c r="I5">
        <v>3</v>
      </c>
      <c r="J5">
        <v>36.75</v>
      </c>
      <c r="K5">
        <v>36.75</v>
      </c>
      <c r="L5" s="2">
        <v>41631</v>
      </c>
      <c r="M5">
        <f t="shared" si="2"/>
        <v>0</v>
      </c>
      <c r="N5">
        <f t="shared" si="3"/>
        <v>604800</v>
      </c>
      <c r="O5">
        <f>VLOOKUP(A5, Work_order!$A$2:$E$201, 3, FALSE)</f>
        <v>3</v>
      </c>
      <c r="P5" s="17">
        <v>3</v>
      </c>
      <c r="Q5" s="7">
        <f t="shared" si="0"/>
        <v>110.25</v>
      </c>
      <c r="R5" s="6" t="str">
        <v>OK</v>
      </c>
      <c r="S5">
        <f t="shared" si="1"/>
        <v>110.25</v>
      </c>
    </row>
    <row r="6" spans="1:19" x14ac:dyDescent="0.35">
      <c r="A6">
        <v>50202</v>
      </c>
      <c r="B6">
        <v>947</v>
      </c>
      <c r="C6">
        <v>1</v>
      </c>
      <c r="D6">
        <v>10</v>
      </c>
      <c r="E6" s="2">
        <v>41578</v>
      </c>
      <c r="F6" s="2">
        <v>41589</v>
      </c>
      <c r="G6" s="2">
        <v>41578</v>
      </c>
      <c r="H6" s="2">
        <v>41592</v>
      </c>
      <c r="I6">
        <v>4.0999999999999996</v>
      </c>
      <c r="J6">
        <v>92.25</v>
      </c>
      <c r="K6">
        <v>92.25</v>
      </c>
      <c r="L6" s="2">
        <v>41592</v>
      </c>
      <c r="M6">
        <f t="shared" si="2"/>
        <v>0</v>
      </c>
      <c r="N6">
        <f t="shared" si="3"/>
        <v>259200</v>
      </c>
      <c r="O6">
        <f>VLOOKUP(A6, Work_order!$A$2:$E$201, 3, FALSE)</f>
        <v>4</v>
      </c>
      <c r="P6" s="17">
        <v>4</v>
      </c>
      <c r="Q6" s="7">
        <f t="shared" si="0"/>
        <v>369</v>
      </c>
      <c r="R6" s="6" t="str">
        <v>OK</v>
      </c>
      <c r="S6">
        <f t="shared" si="1"/>
        <v>369</v>
      </c>
    </row>
    <row r="7" spans="1:19" x14ac:dyDescent="0.35">
      <c r="A7">
        <v>38004</v>
      </c>
      <c r="B7">
        <v>748</v>
      </c>
      <c r="C7">
        <v>7</v>
      </c>
      <c r="D7">
        <v>60</v>
      </c>
      <c r="E7" s="2">
        <v>41443</v>
      </c>
      <c r="F7" s="2">
        <v>41454</v>
      </c>
      <c r="G7" s="2">
        <v>41443</v>
      </c>
      <c r="H7" s="2">
        <v>41475</v>
      </c>
      <c r="I7">
        <v>4</v>
      </c>
      <c r="J7">
        <v>49</v>
      </c>
      <c r="K7">
        <v>49</v>
      </c>
      <c r="L7" s="2">
        <v>41475</v>
      </c>
      <c r="M7">
        <f t="shared" si="2"/>
        <v>0</v>
      </c>
      <c r="N7">
        <f t="shared" si="3"/>
        <v>1814400</v>
      </c>
      <c r="O7">
        <f>VLOOKUP(A7, Work_order!$A$2:$E$201, 3, FALSE)</f>
        <v>3</v>
      </c>
      <c r="P7" s="17">
        <v>3</v>
      </c>
      <c r="Q7" s="7">
        <f t="shared" si="0"/>
        <v>147</v>
      </c>
      <c r="R7" s="6" t="str">
        <v>OK</v>
      </c>
      <c r="S7">
        <v>158</v>
      </c>
    </row>
    <row r="8" spans="1:19" x14ac:dyDescent="0.35">
      <c r="A8">
        <v>45477</v>
      </c>
      <c r="B8">
        <v>815</v>
      </c>
      <c r="C8">
        <v>6</v>
      </c>
      <c r="D8">
        <v>50</v>
      </c>
      <c r="E8" s="2">
        <v>41527</v>
      </c>
      <c r="F8" s="2">
        <v>41538</v>
      </c>
      <c r="G8" s="2">
        <v>41527</v>
      </c>
      <c r="H8" s="2">
        <v>41551</v>
      </c>
      <c r="I8">
        <v>3</v>
      </c>
      <c r="J8">
        <v>36.75</v>
      </c>
      <c r="K8">
        <v>36.75</v>
      </c>
      <c r="L8" s="2">
        <v>41551</v>
      </c>
      <c r="M8">
        <f t="shared" si="2"/>
        <v>0</v>
      </c>
      <c r="N8">
        <f t="shared" si="3"/>
        <v>1123200</v>
      </c>
      <c r="O8">
        <f>VLOOKUP(A8, Work_order!$A$2:$E$201, 3, FALSE)</f>
        <v>2</v>
      </c>
      <c r="P8" s="17">
        <v>2</v>
      </c>
      <c r="Q8" s="7">
        <f t="shared" si="0"/>
        <v>73.5</v>
      </c>
      <c r="R8" s="6" t="str">
        <v>OK</v>
      </c>
      <c r="S8">
        <f t="shared" si="1"/>
        <v>73.5</v>
      </c>
    </row>
    <row r="9" spans="1:19" x14ac:dyDescent="0.35">
      <c r="A9">
        <v>10941</v>
      </c>
      <c r="B9">
        <v>753</v>
      </c>
      <c r="C9">
        <v>7</v>
      </c>
      <c r="D9">
        <v>60</v>
      </c>
      <c r="E9" s="2">
        <v>40954</v>
      </c>
      <c r="F9" s="2">
        <v>40965</v>
      </c>
      <c r="G9" s="2">
        <v>40954</v>
      </c>
      <c r="H9" s="2">
        <v>40984</v>
      </c>
      <c r="I9">
        <v>4</v>
      </c>
      <c r="J9">
        <v>49</v>
      </c>
      <c r="K9">
        <v>49</v>
      </c>
      <c r="L9" s="2">
        <v>40984</v>
      </c>
      <c r="M9">
        <f t="shared" si="2"/>
        <v>0</v>
      </c>
      <c r="N9">
        <f t="shared" si="3"/>
        <v>1641600</v>
      </c>
      <c r="O9">
        <f>VLOOKUP(A9, Work_order!$A$2:$E$201, 3, FALSE)</f>
        <v>2</v>
      </c>
      <c r="P9" s="17">
        <v>2</v>
      </c>
      <c r="Q9" s="7">
        <f t="shared" si="0"/>
        <v>98</v>
      </c>
      <c r="R9" s="6" t="str">
        <v>OK</v>
      </c>
      <c r="S9">
        <f t="shared" si="1"/>
        <v>98</v>
      </c>
    </row>
    <row r="10" spans="1:19" x14ac:dyDescent="0.35">
      <c r="A10">
        <v>50893</v>
      </c>
      <c r="B10">
        <v>798</v>
      </c>
      <c r="C10">
        <v>7</v>
      </c>
      <c r="D10">
        <v>60</v>
      </c>
      <c r="E10" s="2">
        <v>41584</v>
      </c>
      <c r="F10" s="2">
        <v>41595</v>
      </c>
      <c r="G10" s="2">
        <v>41584</v>
      </c>
      <c r="H10" s="2">
        <v>41604</v>
      </c>
      <c r="I10">
        <v>4</v>
      </c>
      <c r="J10">
        <v>49</v>
      </c>
      <c r="K10">
        <v>49</v>
      </c>
      <c r="L10" s="2">
        <v>41604</v>
      </c>
      <c r="M10">
        <f t="shared" si="2"/>
        <v>0</v>
      </c>
      <c r="N10">
        <f t="shared" si="3"/>
        <v>777600</v>
      </c>
      <c r="O10">
        <f>VLOOKUP(A10, Work_order!$A$2:$E$201, 3, FALSE)</f>
        <v>1</v>
      </c>
      <c r="P10" s="17">
        <v>1</v>
      </c>
      <c r="Q10" s="7">
        <f t="shared" si="0"/>
        <v>49</v>
      </c>
      <c r="R10" s="6" t="str">
        <v>OK</v>
      </c>
      <c r="S10">
        <f t="shared" si="1"/>
        <v>49</v>
      </c>
    </row>
    <row r="11" spans="1:19" x14ac:dyDescent="0.35">
      <c r="A11">
        <v>53496</v>
      </c>
      <c r="B11">
        <v>979</v>
      </c>
      <c r="C11">
        <v>7</v>
      </c>
      <c r="D11">
        <v>60</v>
      </c>
      <c r="E11" s="2">
        <v>41609</v>
      </c>
      <c r="F11" s="2">
        <v>41620</v>
      </c>
      <c r="G11" s="2">
        <v>41609</v>
      </c>
      <c r="H11" s="2">
        <v>41623</v>
      </c>
      <c r="I11">
        <v>4</v>
      </c>
      <c r="J11">
        <v>49</v>
      </c>
      <c r="K11">
        <v>49</v>
      </c>
      <c r="L11" s="2">
        <v>41623</v>
      </c>
      <c r="M11">
        <f t="shared" si="2"/>
        <v>0</v>
      </c>
      <c r="N11">
        <f t="shared" si="3"/>
        <v>259200</v>
      </c>
      <c r="O11">
        <f>VLOOKUP(A11, Work_order!$A$2:$E$201, 3, FALSE)</f>
        <v>1</v>
      </c>
      <c r="P11" s="17">
        <v>1</v>
      </c>
      <c r="Q11" s="7">
        <f t="shared" si="0"/>
        <v>49</v>
      </c>
      <c r="R11" s="6" t="str">
        <v>OK</v>
      </c>
      <c r="S11">
        <f t="shared" si="1"/>
        <v>49</v>
      </c>
    </row>
    <row r="12" spans="1:19" x14ac:dyDescent="0.35">
      <c r="A12">
        <v>34222</v>
      </c>
      <c r="B12">
        <v>747</v>
      </c>
      <c r="C12">
        <v>3</v>
      </c>
      <c r="D12">
        <v>30</v>
      </c>
      <c r="E12" s="2">
        <v>41389</v>
      </c>
      <c r="F12" s="2">
        <v>41400</v>
      </c>
      <c r="G12" s="2">
        <v>41406</v>
      </c>
      <c r="H12" s="2">
        <v>41407</v>
      </c>
      <c r="I12">
        <v>1</v>
      </c>
      <c r="J12">
        <v>14.5</v>
      </c>
      <c r="K12">
        <v>14.5</v>
      </c>
      <c r="L12" s="2">
        <v>41407</v>
      </c>
      <c r="M12">
        <f t="shared" si="2"/>
        <v>0</v>
      </c>
      <c r="N12">
        <f t="shared" si="3"/>
        <v>604800</v>
      </c>
      <c r="O12">
        <f>VLOOKUP(A12, Work_order!$A$2:$E$201, 3, FALSE)</f>
        <v>1</v>
      </c>
      <c r="P12" s="17">
        <v>1</v>
      </c>
      <c r="Q12" s="7">
        <f t="shared" si="0"/>
        <v>14.5</v>
      </c>
      <c r="R12" s="6" t="str">
        <v>OK</v>
      </c>
      <c r="S12">
        <f t="shared" si="1"/>
        <v>14.5</v>
      </c>
    </row>
    <row r="13" spans="1:19" x14ac:dyDescent="0.35">
      <c r="A13">
        <v>40327</v>
      </c>
      <c r="B13">
        <v>811</v>
      </c>
      <c r="C13">
        <v>1</v>
      </c>
      <c r="D13">
        <v>10</v>
      </c>
      <c r="E13" s="2">
        <v>41470</v>
      </c>
      <c r="F13" s="2">
        <v>41481</v>
      </c>
      <c r="G13" s="2">
        <v>41470</v>
      </c>
      <c r="H13" s="2">
        <v>41498</v>
      </c>
      <c r="I13">
        <v>4.0999999999999996</v>
      </c>
      <c r="J13">
        <v>92.25</v>
      </c>
      <c r="K13">
        <v>92.25</v>
      </c>
      <c r="L13" s="2">
        <v>41498</v>
      </c>
      <c r="M13">
        <f t="shared" si="2"/>
        <v>0</v>
      </c>
      <c r="N13">
        <f>IF(AND(ISNUMBER(H13), ISNUMBER(F13)), (H13 - F13) * 86400, 0)</f>
        <v>1468800</v>
      </c>
      <c r="O13">
        <f>VLOOKUP(A13, Work_order!$A$2:$E$201, 3, FALSE)</f>
        <v>1</v>
      </c>
      <c r="P13" s="17">
        <v>1</v>
      </c>
      <c r="Q13" s="7">
        <f t="shared" si="0"/>
        <v>92.25</v>
      </c>
      <c r="R13" s="6" t="str">
        <v>OK</v>
      </c>
      <c r="S13">
        <f t="shared" si="1"/>
        <v>92.25</v>
      </c>
    </row>
    <row r="14" spans="1:19" x14ac:dyDescent="0.35">
      <c r="A14">
        <v>31443</v>
      </c>
      <c r="B14">
        <v>810</v>
      </c>
      <c r="C14">
        <v>1</v>
      </c>
      <c r="D14">
        <v>10</v>
      </c>
      <c r="E14" s="2">
        <v>41342</v>
      </c>
      <c r="F14" s="2">
        <v>41353</v>
      </c>
      <c r="G14" s="2">
        <v>41342</v>
      </c>
      <c r="H14" s="2">
        <v>41364</v>
      </c>
      <c r="I14">
        <v>4.0999999999999996</v>
      </c>
      <c r="J14">
        <v>92.25</v>
      </c>
      <c r="K14">
        <v>92.25</v>
      </c>
      <c r="L14" s="2">
        <v>41364</v>
      </c>
      <c r="M14">
        <f t="shared" si="2"/>
        <v>0</v>
      </c>
      <c r="N14">
        <f>IF(AND(ISNUMBER(H14), ISNUMBER(F14)), (H14 - F14) * 86400, 0)</f>
        <v>950400</v>
      </c>
      <c r="O14">
        <f>VLOOKUP(A14, Work_order!$A$2:$E$201, 3, FALSE)</f>
        <v>4</v>
      </c>
      <c r="P14" s="17">
        <v>4</v>
      </c>
      <c r="Q14" s="7">
        <f t="shared" si="0"/>
        <v>369</v>
      </c>
      <c r="R14" s="6" t="str">
        <v>OK</v>
      </c>
      <c r="S14">
        <f t="shared" si="1"/>
        <v>369</v>
      </c>
    </row>
    <row r="15" spans="1:19" x14ac:dyDescent="0.35">
      <c r="A15">
        <v>54361</v>
      </c>
      <c r="B15">
        <v>748</v>
      </c>
      <c r="C15">
        <v>6</v>
      </c>
      <c r="D15">
        <v>50</v>
      </c>
      <c r="E15" s="2">
        <v>41617</v>
      </c>
      <c r="F15" s="2">
        <v>41628</v>
      </c>
      <c r="G15" s="2">
        <v>41617</v>
      </c>
      <c r="H15" s="2">
        <v>41639</v>
      </c>
      <c r="I15">
        <v>3</v>
      </c>
      <c r="J15">
        <v>36.75</v>
      </c>
      <c r="K15">
        <v>36.75</v>
      </c>
      <c r="L15" s="2">
        <v>41639</v>
      </c>
      <c r="M15">
        <f t="shared" si="2"/>
        <v>0</v>
      </c>
      <c r="N15">
        <f t="shared" ref="N15:N22" si="4">IF(AND(ISNUMBER(H15), ISNUMBER(F15)), (H15 - F15) * 86400, 0)</f>
        <v>950400</v>
      </c>
      <c r="O15">
        <f>VLOOKUP(A15, Work_order!$A$2:$E$201, 3, FALSE)</f>
        <v>3</v>
      </c>
      <c r="P15" s="17">
        <v>3</v>
      </c>
      <c r="Q15" s="7">
        <f t="shared" si="0"/>
        <v>110.25</v>
      </c>
      <c r="R15" s="6" t="str">
        <v>OK</v>
      </c>
      <c r="S15">
        <f t="shared" si="1"/>
        <v>110.25</v>
      </c>
    </row>
    <row r="16" spans="1:19" x14ac:dyDescent="0.35">
      <c r="A16">
        <v>45470</v>
      </c>
      <c r="B16">
        <v>748</v>
      </c>
      <c r="C16">
        <v>5</v>
      </c>
      <c r="D16">
        <v>45</v>
      </c>
      <c r="E16" s="2">
        <v>41527</v>
      </c>
      <c r="F16" s="2">
        <v>41538</v>
      </c>
      <c r="G16" s="2">
        <v>41527</v>
      </c>
      <c r="H16" s="2">
        <v>41551</v>
      </c>
      <c r="I16">
        <v>2</v>
      </c>
      <c r="J16">
        <v>36</v>
      </c>
      <c r="K16">
        <v>36</v>
      </c>
      <c r="L16" s="2">
        <v>41551</v>
      </c>
      <c r="M16">
        <f t="shared" si="2"/>
        <v>0</v>
      </c>
      <c r="N16">
        <f t="shared" si="4"/>
        <v>1123200</v>
      </c>
      <c r="O16">
        <f>VLOOKUP(A16, Work_order!$A$2:$E$201, 3, FALSE)</f>
        <v>2</v>
      </c>
      <c r="P16" s="17">
        <v>2</v>
      </c>
      <c r="Q16" s="7">
        <f t="shared" si="0"/>
        <v>72</v>
      </c>
      <c r="R16" s="6" t="str">
        <v>OK</v>
      </c>
      <c r="S16">
        <f t="shared" si="1"/>
        <v>72</v>
      </c>
    </row>
    <row r="17" spans="1:19" x14ac:dyDescent="0.35">
      <c r="A17">
        <v>8314</v>
      </c>
      <c r="B17">
        <v>748</v>
      </c>
      <c r="C17">
        <v>2</v>
      </c>
      <c r="D17">
        <v>20</v>
      </c>
      <c r="E17" s="2">
        <v>40895</v>
      </c>
      <c r="F17" s="2">
        <v>40906</v>
      </c>
      <c r="G17" s="2">
        <v>40895</v>
      </c>
      <c r="H17" s="2">
        <v>40925</v>
      </c>
      <c r="I17">
        <v>3.5</v>
      </c>
      <c r="J17">
        <v>87.5</v>
      </c>
      <c r="K17">
        <v>87.5</v>
      </c>
      <c r="L17" s="2">
        <v>40925</v>
      </c>
      <c r="M17">
        <f t="shared" si="2"/>
        <v>0</v>
      </c>
      <c r="N17">
        <f t="shared" si="4"/>
        <v>1641600</v>
      </c>
      <c r="O17">
        <f>VLOOKUP(A17, Work_order!$A$2:$E$201, 3, FALSE)</f>
        <v>1</v>
      </c>
      <c r="P17" s="17">
        <v>1</v>
      </c>
      <c r="Q17" s="7">
        <f t="shared" si="0"/>
        <v>87.5</v>
      </c>
      <c r="R17" s="6" t="str">
        <v>OK</v>
      </c>
      <c r="S17">
        <f t="shared" si="1"/>
        <v>87.5</v>
      </c>
    </row>
    <row r="18" spans="1:19" x14ac:dyDescent="0.35">
      <c r="A18">
        <v>30047</v>
      </c>
      <c r="B18">
        <v>783</v>
      </c>
      <c r="C18">
        <v>7</v>
      </c>
      <c r="D18">
        <v>60</v>
      </c>
      <c r="E18" s="2">
        <v>41317</v>
      </c>
      <c r="F18" s="2">
        <v>41328</v>
      </c>
      <c r="G18" s="2">
        <v>41317</v>
      </c>
      <c r="H18" s="2">
        <v>41345</v>
      </c>
      <c r="I18">
        <v>4</v>
      </c>
      <c r="J18">
        <v>49</v>
      </c>
      <c r="K18">
        <v>49</v>
      </c>
      <c r="L18" s="2">
        <v>41345</v>
      </c>
      <c r="M18">
        <f t="shared" si="2"/>
        <v>0</v>
      </c>
      <c r="N18">
        <f t="shared" si="4"/>
        <v>1468800</v>
      </c>
      <c r="O18">
        <f>VLOOKUP(A18, Work_order!$A$2:$E$201, 3, FALSE)</f>
        <v>1</v>
      </c>
      <c r="P18" s="17">
        <v>1</v>
      </c>
      <c r="Q18" s="7">
        <f t="shared" si="0"/>
        <v>49</v>
      </c>
      <c r="R18" s="6" t="str">
        <v>OK</v>
      </c>
      <c r="S18">
        <f t="shared" si="1"/>
        <v>49</v>
      </c>
    </row>
    <row r="19" spans="1:19" x14ac:dyDescent="0.35">
      <c r="A19">
        <v>291</v>
      </c>
      <c r="B19">
        <v>751</v>
      </c>
      <c r="C19">
        <v>7</v>
      </c>
      <c r="D19">
        <v>60</v>
      </c>
      <c r="E19" s="2">
        <v>40703</v>
      </c>
      <c r="F19" s="2">
        <v>40714</v>
      </c>
      <c r="G19" s="2">
        <v>40703</v>
      </c>
      <c r="H19" s="2">
        <v>40725</v>
      </c>
      <c r="I19">
        <v>4</v>
      </c>
      <c r="J19">
        <v>49</v>
      </c>
      <c r="K19">
        <v>49</v>
      </c>
      <c r="L19" s="2">
        <v>40725</v>
      </c>
      <c r="M19">
        <f t="shared" si="2"/>
        <v>0</v>
      </c>
      <c r="N19">
        <f t="shared" si="4"/>
        <v>950400</v>
      </c>
      <c r="O19">
        <f>VLOOKUP(A19, Work_order!$A$2:$E$201, 3, FALSE)</f>
        <v>1</v>
      </c>
      <c r="P19" s="17">
        <v>1</v>
      </c>
      <c r="Q19" s="7">
        <f t="shared" si="0"/>
        <v>49</v>
      </c>
      <c r="R19" s="6" t="str">
        <v>OK</v>
      </c>
      <c r="S19">
        <f t="shared" si="1"/>
        <v>49</v>
      </c>
    </row>
    <row r="20" spans="1:19" x14ac:dyDescent="0.35">
      <c r="A20">
        <v>38865</v>
      </c>
      <c r="B20">
        <v>516</v>
      </c>
      <c r="C20">
        <v>7</v>
      </c>
      <c r="D20">
        <v>60</v>
      </c>
      <c r="E20" s="2">
        <v>41454</v>
      </c>
      <c r="F20" s="2">
        <v>41465</v>
      </c>
      <c r="G20" s="2">
        <v>41475</v>
      </c>
      <c r="H20" s="2">
        <v>41487</v>
      </c>
      <c r="I20">
        <v>4</v>
      </c>
      <c r="J20">
        <v>49</v>
      </c>
      <c r="K20">
        <v>49</v>
      </c>
      <c r="L20" s="2">
        <v>41487</v>
      </c>
      <c r="M20">
        <f t="shared" si="2"/>
        <v>0</v>
      </c>
      <c r="N20">
        <f t="shared" si="4"/>
        <v>1900800</v>
      </c>
      <c r="O20">
        <f>VLOOKUP(A20, Work_order!$A$2:$E$201, 3, FALSE)</f>
        <v>1</v>
      </c>
      <c r="P20" s="17">
        <v>1</v>
      </c>
      <c r="Q20" s="7">
        <f t="shared" si="0"/>
        <v>49</v>
      </c>
      <c r="R20" s="6" t="str">
        <v>OK</v>
      </c>
      <c r="S20">
        <f t="shared" si="1"/>
        <v>49</v>
      </c>
    </row>
    <row r="21" spans="1:19" x14ac:dyDescent="0.35">
      <c r="A21">
        <v>35736</v>
      </c>
      <c r="B21">
        <v>812</v>
      </c>
      <c r="C21">
        <v>6</v>
      </c>
      <c r="D21">
        <v>50</v>
      </c>
      <c r="E21" s="2">
        <v>41413</v>
      </c>
      <c r="F21" s="2">
        <v>41424</v>
      </c>
      <c r="G21" s="2">
        <v>41413</v>
      </c>
      <c r="H21" s="2">
        <v>41425</v>
      </c>
      <c r="I21">
        <v>3</v>
      </c>
      <c r="J21">
        <v>36.75</v>
      </c>
      <c r="K21">
        <v>36.75</v>
      </c>
      <c r="L21" s="2">
        <v>41425</v>
      </c>
      <c r="M21">
        <f t="shared" si="2"/>
        <v>0</v>
      </c>
      <c r="N21">
        <f t="shared" si="4"/>
        <v>86400</v>
      </c>
      <c r="O21">
        <f>VLOOKUP(A21, Work_order!$A$2:$E$201, 3, FALSE)</f>
        <v>2</v>
      </c>
      <c r="P21" s="17">
        <v>2</v>
      </c>
      <c r="Q21" s="7">
        <f t="shared" si="0"/>
        <v>73.5</v>
      </c>
      <c r="R21" s="6" t="str">
        <v>OK</v>
      </c>
      <c r="S21">
        <f t="shared" si="1"/>
        <v>73.5</v>
      </c>
    </row>
    <row r="22" spans="1:19" x14ac:dyDescent="0.35">
      <c r="A22">
        <v>67790</v>
      </c>
      <c r="B22">
        <v>826</v>
      </c>
      <c r="C22">
        <v>6</v>
      </c>
      <c r="D22">
        <v>50</v>
      </c>
      <c r="E22" s="2">
        <v>41748</v>
      </c>
      <c r="F22" s="2">
        <v>41759</v>
      </c>
      <c r="G22" s="2">
        <v>41748</v>
      </c>
      <c r="H22" s="2">
        <v>41780</v>
      </c>
      <c r="I22">
        <v>3</v>
      </c>
      <c r="J22">
        <v>36.75</v>
      </c>
      <c r="K22">
        <v>36.75</v>
      </c>
      <c r="L22" s="2">
        <v>41780</v>
      </c>
      <c r="M22">
        <f t="shared" si="2"/>
        <v>0</v>
      </c>
      <c r="N22">
        <f t="shared" si="4"/>
        <v>1814400</v>
      </c>
      <c r="O22">
        <f>VLOOKUP(A22, Work_order!$A$2:$E$201, 3, FALSE)</f>
        <v>3</v>
      </c>
      <c r="P22" s="17">
        <v>3</v>
      </c>
      <c r="Q22" s="7">
        <f t="shared" si="0"/>
        <v>110.25</v>
      </c>
      <c r="R22" s="6" t="str">
        <v>OK</v>
      </c>
      <c r="S22">
        <f t="shared" si="1"/>
        <v>110.25</v>
      </c>
    </row>
    <row r="23" spans="1:19" x14ac:dyDescent="0.35">
      <c r="A23">
        <v>30048</v>
      </c>
      <c r="B23">
        <v>784</v>
      </c>
      <c r="C23">
        <v>7</v>
      </c>
      <c r="D23">
        <v>60</v>
      </c>
      <c r="E23" s="2">
        <v>41317</v>
      </c>
      <c r="F23" s="2">
        <v>41328</v>
      </c>
      <c r="G23" s="2">
        <v>41317</v>
      </c>
      <c r="H23" s="2">
        <v>41345</v>
      </c>
      <c r="I23">
        <v>4</v>
      </c>
      <c r="J23">
        <v>49</v>
      </c>
      <c r="K23">
        <v>49</v>
      </c>
      <c r="L23" s="2">
        <v>41345</v>
      </c>
      <c r="M23">
        <f t="shared" si="2"/>
        <v>0</v>
      </c>
      <c r="N23">
        <f>IF(AND(ISNUMBER(H23), ISNUMBER(F23)), (H23 - F23) * 86400, 0)</f>
        <v>1468800</v>
      </c>
      <c r="O23">
        <f>VLOOKUP(A23, Work_order!$A$2:$E$201, 3, FALSE)</f>
        <v>2</v>
      </c>
      <c r="P23" s="17">
        <v>2</v>
      </c>
      <c r="Q23" s="7">
        <f t="shared" si="0"/>
        <v>98</v>
      </c>
      <c r="R23" s="6" t="str">
        <v>OK</v>
      </c>
      <c r="S23">
        <f t="shared" si="1"/>
        <v>98</v>
      </c>
    </row>
    <row r="24" spans="1:19" x14ac:dyDescent="0.35">
      <c r="A24">
        <v>39687</v>
      </c>
      <c r="B24">
        <v>522</v>
      </c>
      <c r="C24">
        <v>7</v>
      </c>
      <c r="D24">
        <v>60</v>
      </c>
      <c r="E24" s="2">
        <v>41462</v>
      </c>
      <c r="F24" s="2">
        <v>41473</v>
      </c>
      <c r="G24" s="2">
        <v>41462</v>
      </c>
      <c r="H24" s="2">
        <v>41482</v>
      </c>
      <c r="I24">
        <v>4</v>
      </c>
      <c r="J24">
        <v>49</v>
      </c>
      <c r="K24">
        <v>49</v>
      </c>
      <c r="L24" s="2">
        <v>41482</v>
      </c>
      <c r="M24">
        <f t="shared" si="2"/>
        <v>0</v>
      </c>
      <c r="N24">
        <f>IF(AND(ISNUMBER(H24), ISNUMBER(F24)), (H24 - F24) * 86400, 0)</f>
        <v>777600</v>
      </c>
      <c r="O24">
        <f>VLOOKUP(A24, Work_order!$A$2:$E$201, 3, FALSE)</f>
        <v>1</v>
      </c>
      <c r="P24" s="17">
        <v>1</v>
      </c>
      <c r="Q24" s="7">
        <f t="shared" si="0"/>
        <v>49</v>
      </c>
      <c r="R24" s="6" t="str">
        <v>OK</v>
      </c>
      <c r="S24">
        <f t="shared" si="1"/>
        <v>49</v>
      </c>
    </row>
    <row r="25" spans="1:19" x14ac:dyDescent="0.35">
      <c r="A25">
        <v>58329</v>
      </c>
      <c r="B25">
        <v>822</v>
      </c>
      <c r="C25">
        <v>6</v>
      </c>
      <c r="D25">
        <v>50</v>
      </c>
      <c r="E25" s="2">
        <v>41657</v>
      </c>
      <c r="F25" s="2">
        <v>41668</v>
      </c>
      <c r="G25" s="2">
        <v>41666</v>
      </c>
      <c r="H25" s="2">
        <v>41669</v>
      </c>
      <c r="I25">
        <v>3</v>
      </c>
      <c r="J25">
        <v>36.75</v>
      </c>
      <c r="K25">
        <v>36.75</v>
      </c>
      <c r="L25" s="2">
        <v>41669</v>
      </c>
      <c r="M25">
        <f t="shared" si="2"/>
        <v>0</v>
      </c>
      <c r="N25">
        <f t="shared" ref="N25:N33" si="5">IF(AND(ISNUMBER(H25), ISNUMBER(F25)), (H25 - F25) * 86400, 0)</f>
        <v>86400</v>
      </c>
      <c r="O25">
        <f>VLOOKUP(A25, Work_order!$A$2:$E$201, 3, FALSE)</f>
        <v>1</v>
      </c>
      <c r="P25" s="17">
        <v>1</v>
      </c>
      <c r="Q25" s="7">
        <f t="shared" si="0"/>
        <v>36.75</v>
      </c>
      <c r="R25" s="6" t="str">
        <v>OK</v>
      </c>
      <c r="S25">
        <f t="shared" si="1"/>
        <v>36.75</v>
      </c>
    </row>
    <row r="26" spans="1:19" x14ac:dyDescent="0.35">
      <c r="A26">
        <v>33398</v>
      </c>
      <c r="B26">
        <v>804</v>
      </c>
      <c r="C26">
        <v>1</v>
      </c>
      <c r="D26">
        <v>10</v>
      </c>
      <c r="E26" s="2">
        <v>41374</v>
      </c>
      <c r="F26" s="2">
        <v>41385</v>
      </c>
      <c r="G26" s="2">
        <v>41374</v>
      </c>
      <c r="H26" s="2">
        <v>41398</v>
      </c>
      <c r="I26">
        <v>4.0999999999999996</v>
      </c>
      <c r="J26">
        <v>92.25</v>
      </c>
      <c r="K26">
        <v>92.25</v>
      </c>
      <c r="L26" s="2">
        <v>41398</v>
      </c>
      <c r="M26">
        <f t="shared" si="2"/>
        <v>0</v>
      </c>
      <c r="N26">
        <f t="shared" si="5"/>
        <v>1123200</v>
      </c>
      <c r="O26">
        <f>VLOOKUP(A26, Work_order!$A$2:$E$201, 3, FALSE)</f>
        <v>4</v>
      </c>
      <c r="P26" s="17">
        <v>4</v>
      </c>
      <c r="Q26" s="7">
        <f t="shared" si="0"/>
        <v>369</v>
      </c>
      <c r="R26" s="6" t="str">
        <v>OK</v>
      </c>
      <c r="S26">
        <f t="shared" si="1"/>
        <v>369</v>
      </c>
    </row>
    <row r="27" spans="1:19" x14ac:dyDescent="0.35">
      <c r="A27">
        <v>49255</v>
      </c>
      <c r="B27">
        <v>811</v>
      </c>
      <c r="C27">
        <v>6</v>
      </c>
      <c r="D27">
        <v>50</v>
      </c>
      <c r="E27" s="2">
        <v>41568</v>
      </c>
      <c r="F27" s="2">
        <v>41579</v>
      </c>
      <c r="G27" s="2">
        <v>41568</v>
      </c>
      <c r="H27" s="2">
        <v>41582</v>
      </c>
      <c r="I27">
        <v>3</v>
      </c>
      <c r="J27">
        <v>36.75</v>
      </c>
      <c r="K27">
        <v>36.75</v>
      </c>
      <c r="L27" s="2">
        <v>41582</v>
      </c>
      <c r="M27">
        <f t="shared" si="2"/>
        <v>0</v>
      </c>
      <c r="N27">
        <f t="shared" si="5"/>
        <v>259200</v>
      </c>
      <c r="O27">
        <f>VLOOKUP(A27, Work_order!$A$2:$E$201, 3, FALSE)</f>
        <v>1</v>
      </c>
      <c r="P27" s="17">
        <v>1</v>
      </c>
      <c r="Q27" s="7">
        <f t="shared" si="0"/>
        <v>36.75</v>
      </c>
      <c r="R27" s="6" t="str">
        <v>OK</v>
      </c>
      <c r="S27">
        <v>36.799999999999997</v>
      </c>
    </row>
    <row r="28" spans="1:19" x14ac:dyDescent="0.35">
      <c r="A28">
        <v>69630</v>
      </c>
      <c r="B28">
        <v>520</v>
      </c>
      <c r="C28">
        <v>6</v>
      </c>
      <c r="D28">
        <v>50</v>
      </c>
      <c r="E28" s="2">
        <v>41765</v>
      </c>
      <c r="F28" s="2">
        <v>41776</v>
      </c>
      <c r="G28" s="2">
        <v>41765</v>
      </c>
      <c r="H28" s="2">
        <v>41783</v>
      </c>
      <c r="I28">
        <v>3</v>
      </c>
      <c r="J28">
        <v>36.75</v>
      </c>
      <c r="K28">
        <v>36.75</v>
      </c>
      <c r="L28" s="2">
        <v>41783</v>
      </c>
      <c r="M28">
        <f t="shared" si="2"/>
        <v>0</v>
      </c>
      <c r="N28">
        <f t="shared" si="5"/>
        <v>604800</v>
      </c>
      <c r="O28">
        <f>VLOOKUP(A28, Work_order!$A$2:$E$201, 3, FALSE)</f>
        <v>3</v>
      </c>
      <c r="P28" s="17">
        <v>3</v>
      </c>
      <c r="Q28" s="7">
        <f t="shared" si="0"/>
        <v>110.25</v>
      </c>
      <c r="R28" s="6" t="str">
        <v>OK</v>
      </c>
      <c r="S28">
        <f t="shared" si="1"/>
        <v>110.25</v>
      </c>
    </row>
    <row r="29" spans="1:19" x14ac:dyDescent="0.35">
      <c r="A29">
        <v>72246</v>
      </c>
      <c r="B29">
        <v>942</v>
      </c>
      <c r="C29">
        <v>1</v>
      </c>
      <c r="D29">
        <v>10</v>
      </c>
      <c r="E29" s="2">
        <v>41789</v>
      </c>
      <c r="F29" s="2">
        <v>41800</v>
      </c>
      <c r="G29" s="2">
        <v>41789</v>
      </c>
      <c r="H29" s="2">
        <v>41801</v>
      </c>
      <c r="I29">
        <v>4.0999999999999996</v>
      </c>
      <c r="J29">
        <v>92.25</v>
      </c>
      <c r="K29">
        <v>92.25</v>
      </c>
      <c r="L29" s="2">
        <v>41801</v>
      </c>
      <c r="M29">
        <f t="shared" si="2"/>
        <v>0</v>
      </c>
      <c r="N29">
        <f t="shared" si="5"/>
        <v>86400</v>
      </c>
      <c r="O29">
        <f>VLOOKUP(A29, Work_order!$A$2:$E$201, 3, FALSE)</f>
        <v>1</v>
      </c>
      <c r="P29" s="17">
        <v>1</v>
      </c>
      <c r="Q29" s="7">
        <f t="shared" si="0"/>
        <v>92.25</v>
      </c>
      <c r="R29" s="6" t="str">
        <v>OK</v>
      </c>
      <c r="S29">
        <f t="shared" si="1"/>
        <v>92.25</v>
      </c>
    </row>
    <row r="30" spans="1:19" x14ac:dyDescent="0.35">
      <c r="A30">
        <v>69837</v>
      </c>
      <c r="B30">
        <v>517</v>
      </c>
      <c r="C30">
        <v>7</v>
      </c>
      <c r="D30">
        <v>60</v>
      </c>
      <c r="E30" s="2">
        <v>41767</v>
      </c>
      <c r="F30" s="2">
        <v>41778</v>
      </c>
      <c r="G30" s="2">
        <v>41767</v>
      </c>
      <c r="H30" s="2">
        <v>41787</v>
      </c>
      <c r="I30">
        <v>4</v>
      </c>
      <c r="J30">
        <v>49</v>
      </c>
      <c r="K30">
        <v>49</v>
      </c>
      <c r="L30" s="2">
        <v>41787</v>
      </c>
      <c r="M30">
        <f t="shared" si="2"/>
        <v>0</v>
      </c>
      <c r="N30">
        <f t="shared" si="5"/>
        <v>777600</v>
      </c>
      <c r="O30">
        <f>VLOOKUP(A30, Work_order!$A$2:$E$201, 3, FALSE)</f>
        <v>4</v>
      </c>
      <c r="P30" s="17">
        <v>4</v>
      </c>
      <c r="Q30" s="7">
        <f t="shared" si="0"/>
        <v>196</v>
      </c>
      <c r="R30" s="6" t="str">
        <v>OK</v>
      </c>
      <c r="S30">
        <f t="shared" si="1"/>
        <v>196</v>
      </c>
    </row>
    <row r="31" spans="1:19" x14ac:dyDescent="0.35">
      <c r="A31">
        <v>41364</v>
      </c>
      <c r="B31">
        <v>521</v>
      </c>
      <c r="C31">
        <v>7</v>
      </c>
      <c r="D31">
        <v>60</v>
      </c>
      <c r="E31" s="2">
        <v>41483</v>
      </c>
      <c r="F31" s="2">
        <v>41494</v>
      </c>
      <c r="G31" s="2">
        <v>41502</v>
      </c>
      <c r="H31" s="2">
        <v>41503</v>
      </c>
      <c r="I31">
        <v>4</v>
      </c>
      <c r="J31">
        <v>49</v>
      </c>
      <c r="K31">
        <v>49</v>
      </c>
      <c r="L31" s="2">
        <v>41503</v>
      </c>
      <c r="M31">
        <f t="shared" si="2"/>
        <v>0</v>
      </c>
      <c r="N31">
        <f t="shared" si="5"/>
        <v>777600</v>
      </c>
      <c r="O31">
        <f>VLOOKUP(A31, Work_order!$A$2:$E$201, 3, FALSE)</f>
        <v>2</v>
      </c>
      <c r="P31" s="17">
        <v>2</v>
      </c>
      <c r="Q31" s="7">
        <f t="shared" si="0"/>
        <v>98</v>
      </c>
      <c r="R31" s="6" t="str">
        <v>OK</v>
      </c>
      <c r="S31">
        <f t="shared" si="1"/>
        <v>98</v>
      </c>
    </row>
    <row r="32" spans="1:19" x14ac:dyDescent="0.35">
      <c r="A32">
        <v>9956</v>
      </c>
      <c r="B32">
        <v>749</v>
      </c>
      <c r="C32">
        <v>7</v>
      </c>
      <c r="D32">
        <v>60</v>
      </c>
      <c r="E32" s="2">
        <v>40933</v>
      </c>
      <c r="F32" s="2">
        <v>40944</v>
      </c>
      <c r="G32" s="2">
        <v>40948</v>
      </c>
      <c r="H32" s="2">
        <v>40959</v>
      </c>
      <c r="I32">
        <v>4</v>
      </c>
      <c r="J32">
        <v>49</v>
      </c>
      <c r="K32">
        <v>49</v>
      </c>
      <c r="L32" s="2">
        <v>40959</v>
      </c>
      <c r="M32">
        <f t="shared" si="2"/>
        <v>0</v>
      </c>
      <c r="N32">
        <f t="shared" si="5"/>
        <v>1296000</v>
      </c>
      <c r="O32">
        <f>VLOOKUP(A32, Work_order!$A$2:$E$201, 3, FALSE)</f>
        <v>2</v>
      </c>
      <c r="P32" s="17">
        <v>2</v>
      </c>
      <c r="Q32" s="7">
        <f t="shared" si="0"/>
        <v>98</v>
      </c>
      <c r="R32" s="6" t="str">
        <v>OK</v>
      </c>
      <c r="S32">
        <f t="shared" si="1"/>
        <v>98</v>
      </c>
    </row>
    <row r="33" spans="1:19" x14ac:dyDescent="0.35">
      <c r="A33">
        <v>11332</v>
      </c>
      <c r="B33">
        <v>747</v>
      </c>
      <c r="C33">
        <v>1</v>
      </c>
      <c r="D33">
        <v>10</v>
      </c>
      <c r="E33" s="2">
        <v>40963</v>
      </c>
      <c r="F33" s="2">
        <v>40974</v>
      </c>
      <c r="G33" s="2">
        <v>40980</v>
      </c>
      <c r="H33" s="2">
        <v>40981</v>
      </c>
      <c r="I33">
        <v>4.0999999999999996</v>
      </c>
      <c r="J33">
        <v>92.25</v>
      </c>
      <c r="K33">
        <v>92.25</v>
      </c>
      <c r="L33" s="2">
        <v>40981</v>
      </c>
      <c r="M33">
        <f t="shared" si="2"/>
        <v>0</v>
      </c>
      <c r="N33">
        <f t="shared" si="5"/>
        <v>604800</v>
      </c>
      <c r="O33">
        <f>VLOOKUP(A33, Work_order!$A$2:$E$201, 3, FALSE)</f>
        <v>1</v>
      </c>
      <c r="P33" s="17">
        <v>1</v>
      </c>
      <c r="Q33" s="7">
        <f t="shared" ref="Q33:Q65" si="6">P33*K33</f>
        <v>92.25</v>
      </c>
      <c r="R33" s="6" t="str">
        <v>OK</v>
      </c>
      <c r="S33">
        <v>99.43</v>
      </c>
    </row>
    <row r="34" spans="1:19" x14ac:dyDescent="0.35">
      <c r="A34">
        <v>52194</v>
      </c>
      <c r="B34">
        <v>946</v>
      </c>
      <c r="C34">
        <v>1</v>
      </c>
      <c r="D34">
        <v>10</v>
      </c>
      <c r="E34" s="2">
        <v>41596</v>
      </c>
      <c r="F34" s="2">
        <v>41607</v>
      </c>
      <c r="G34" s="2">
        <v>41596</v>
      </c>
      <c r="H34" s="2">
        <v>41628</v>
      </c>
      <c r="I34">
        <v>4.0999999999999996</v>
      </c>
      <c r="J34">
        <v>92.25</v>
      </c>
      <c r="K34">
        <v>92.25</v>
      </c>
      <c r="L34" s="2">
        <v>41628</v>
      </c>
      <c r="M34">
        <f t="shared" ref="M34:M66" si="7">ABS(K34-J34)</f>
        <v>0</v>
      </c>
      <c r="N34">
        <f>IF(AND(ISNUMBER(H34), ISNUMBER(F34)), (H34 - F34) * 86400, 0)</f>
        <v>1814400</v>
      </c>
      <c r="O34">
        <f>VLOOKUP(A34, Work_order!$A$2:$E$201, 3, FALSE)</f>
        <v>1</v>
      </c>
      <c r="P34" s="17">
        <v>1</v>
      </c>
      <c r="Q34" s="7">
        <f t="shared" si="6"/>
        <v>92.25</v>
      </c>
      <c r="R34" s="6" t="str">
        <v>OK</v>
      </c>
      <c r="S34">
        <f t="shared" si="1"/>
        <v>92.25</v>
      </c>
    </row>
    <row r="35" spans="1:19" x14ac:dyDescent="0.35">
      <c r="A35">
        <v>13664</v>
      </c>
      <c r="B35">
        <v>818</v>
      </c>
      <c r="C35">
        <v>6</v>
      </c>
      <c r="D35">
        <v>50</v>
      </c>
      <c r="E35" s="2">
        <v>41013</v>
      </c>
      <c r="F35" s="2">
        <v>41024</v>
      </c>
      <c r="G35" s="2">
        <v>41013</v>
      </c>
      <c r="H35" s="2">
        <v>41041</v>
      </c>
      <c r="I35">
        <v>3</v>
      </c>
      <c r="J35">
        <v>36.75</v>
      </c>
      <c r="K35">
        <v>36.75</v>
      </c>
      <c r="L35" s="2">
        <v>41041</v>
      </c>
      <c r="M35">
        <f t="shared" si="7"/>
        <v>0</v>
      </c>
      <c r="N35">
        <f t="shared" ref="N35:N44" si="8">IF(AND(ISNUMBER(H35), ISNUMBER(F35)), (H35 - F35) * 86400, 0)</f>
        <v>1468800</v>
      </c>
      <c r="O35">
        <f>VLOOKUP(A35, Work_order!$A$2:$E$201, 3, FALSE)</f>
        <v>2</v>
      </c>
      <c r="P35" s="17">
        <v>2</v>
      </c>
      <c r="Q35" s="7">
        <f t="shared" si="6"/>
        <v>73.5</v>
      </c>
      <c r="R35" s="6" t="str">
        <v>OK</v>
      </c>
      <c r="S35">
        <f t="shared" si="1"/>
        <v>73.5</v>
      </c>
    </row>
    <row r="36" spans="1:19" x14ac:dyDescent="0.35">
      <c r="A36">
        <v>19236</v>
      </c>
      <c r="B36">
        <v>810</v>
      </c>
      <c r="C36">
        <v>6</v>
      </c>
      <c r="D36">
        <v>50</v>
      </c>
      <c r="E36" s="2">
        <v>41122</v>
      </c>
      <c r="F36" s="2">
        <v>41133</v>
      </c>
      <c r="G36" s="2">
        <v>41122</v>
      </c>
      <c r="H36" s="2">
        <v>41136</v>
      </c>
      <c r="I36">
        <v>3</v>
      </c>
      <c r="J36">
        <v>36.75</v>
      </c>
      <c r="K36">
        <v>36.75</v>
      </c>
      <c r="L36" s="2">
        <v>41136</v>
      </c>
      <c r="M36">
        <f t="shared" si="7"/>
        <v>0</v>
      </c>
      <c r="N36">
        <f t="shared" si="8"/>
        <v>259200</v>
      </c>
      <c r="O36">
        <f>VLOOKUP(A36, Work_order!$A$2:$E$201, 3, FALSE)</f>
        <v>2</v>
      </c>
      <c r="P36" s="17">
        <v>2</v>
      </c>
      <c r="Q36" s="7">
        <f t="shared" si="6"/>
        <v>73.5</v>
      </c>
      <c r="R36" s="6" t="str">
        <v>OK</v>
      </c>
      <c r="S36">
        <f t="shared" si="1"/>
        <v>73.5</v>
      </c>
    </row>
    <row r="37" spans="1:19" x14ac:dyDescent="0.35">
      <c r="A37">
        <v>23858</v>
      </c>
      <c r="B37">
        <v>816</v>
      </c>
      <c r="C37">
        <v>6</v>
      </c>
      <c r="D37">
        <v>50</v>
      </c>
      <c r="E37" s="2">
        <v>41209</v>
      </c>
      <c r="F37" s="2">
        <v>41220</v>
      </c>
      <c r="G37" s="2">
        <v>41209</v>
      </c>
      <c r="H37" s="2">
        <v>41229</v>
      </c>
      <c r="I37">
        <v>3</v>
      </c>
      <c r="J37">
        <v>36.75</v>
      </c>
      <c r="K37">
        <v>36.75</v>
      </c>
      <c r="L37" s="2">
        <v>41229</v>
      </c>
      <c r="M37">
        <f t="shared" si="7"/>
        <v>0</v>
      </c>
      <c r="N37">
        <f t="shared" si="8"/>
        <v>777600</v>
      </c>
      <c r="O37">
        <f>VLOOKUP(A37, Work_order!$A$2:$E$201, 3, FALSE)</f>
        <v>2</v>
      </c>
      <c r="P37" s="17">
        <v>2</v>
      </c>
      <c r="Q37" s="7">
        <f t="shared" si="6"/>
        <v>73.5</v>
      </c>
      <c r="R37" s="6" t="str">
        <v>OK</v>
      </c>
      <c r="S37">
        <f t="shared" si="1"/>
        <v>73.5</v>
      </c>
    </row>
    <row r="38" spans="1:19" x14ac:dyDescent="0.35">
      <c r="A38">
        <v>57233</v>
      </c>
      <c r="B38">
        <v>822</v>
      </c>
      <c r="C38">
        <v>4</v>
      </c>
      <c r="D38">
        <v>40</v>
      </c>
      <c r="E38" s="2">
        <v>41646</v>
      </c>
      <c r="F38" s="2">
        <v>41657</v>
      </c>
      <c r="G38" s="2">
        <v>41646</v>
      </c>
      <c r="H38" s="2">
        <v>41666</v>
      </c>
      <c r="I38">
        <v>2</v>
      </c>
      <c r="J38">
        <v>31.5</v>
      </c>
      <c r="K38">
        <v>31.5</v>
      </c>
      <c r="L38" s="2">
        <v>41666</v>
      </c>
      <c r="M38">
        <f t="shared" si="7"/>
        <v>0</v>
      </c>
      <c r="N38">
        <f t="shared" si="8"/>
        <v>777600</v>
      </c>
      <c r="O38">
        <f>VLOOKUP(A38, Work_order!$A$2:$E$201, 3, FALSE)</f>
        <v>1</v>
      </c>
      <c r="P38" s="17">
        <v>1</v>
      </c>
      <c r="Q38" s="7">
        <f t="shared" si="6"/>
        <v>31.5</v>
      </c>
      <c r="R38" s="6" t="str">
        <v>OK</v>
      </c>
      <c r="S38">
        <f t="shared" si="1"/>
        <v>31.5</v>
      </c>
    </row>
    <row r="39" spans="1:19" x14ac:dyDescent="0.35">
      <c r="A39">
        <v>60303</v>
      </c>
      <c r="B39">
        <v>783</v>
      </c>
      <c r="C39">
        <v>7</v>
      </c>
      <c r="D39">
        <v>60</v>
      </c>
      <c r="E39" s="2">
        <v>41677</v>
      </c>
      <c r="F39" s="2">
        <v>41688</v>
      </c>
      <c r="G39" s="2">
        <v>41677</v>
      </c>
      <c r="H39" s="2">
        <v>41699</v>
      </c>
      <c r="I39">
        <v>4</v>
      </c>
      <c r="J39">
        <v>49</v>
      </c>
      <c r="K39">
        <v>49</v>
      </c>
      <c r="L39" s="2">
        <v>41699</v>
      </c>
      <c r="M39">
        <f t="shared" si="7"/>
        <v>0</v>
      </c>
      <c r="N39">
        <f t="shared" si="8"/>
        <v>950400</v>
      </c>
      <c r="O39">
        <f>VLOOKUP(A39, Work_order!$A$2:$E$201, 3, FALSE)</f>
        <v>2</v>
      </c>
      <c r="P39" s="17">
        <v>2</v>
      </c>
      <c r="Q39" s="7">
        <f t="shared" si="6"/>
        <v>98</v>
      </c>
      <c r="R39" s="6" t="str">
        <v>OK</v>
      </c>
      <c r="S39">
        <f t="shared" si="1"/>
        <v>98</v>
      </c>
    </row>
    <row r="40" spans="1:19" x14ac:dyDescent="0.35">
      <c r="A40">
        <v>20016</v>
      </c>
      <c r="B40">
        <v>763</v>
      </c>
      <c r="C40">
        <v>7</v>
      </c>
      <c r="D40">
        <v>60</v>
      </c>
      <c r="E40" s="2">
        <v>41136</v>
      </c>
      <c r="F40" s="2">
        <v>41147</v>
      </c>
      <c r="G40" s="2">
        <v>41136</v>
      </c>
      <c r="H40" s="2">
        <v>41164</v>
      </c>
      <c r="I40">
        <v>4</v>
      </c>
      <c r="J40">
        <v>49</v>
      </c>
      <c r="K40">
        <v>49</v>
      </c>
      <c r="L40" s="2">
        <v>41164</v>
      </c>
      <c r="M40">
        <f t="shared" si="7"/>
        <v>0</v>
      </c>
      <c r="N40">
        <f t="shared" si="8"/>
        <v>1468800</v>
      </c>
      <c r="O40">
        <f>VLOOKUP(A40, Work_order!$A$2:$E$201, 3, FALSE)</f>
        <v>1</v>
      </c>
      <c r="P40" s="17">
        <v>1</v>
      </c>
      <c r="Q40" s="7">
        <f t="shared" si="6"/>
        <v>49</v>
      </c>
      <c r="R40" s="6" t="str">
        <v>OK</v>
      </c>
      <c r="S40">
        <f t="shared" si="1"/>
        <v>49</v>
      </c>
    </row>
    <row r="41" spans="1:19" x14ac:dyDescent="0.35">
      <c r="A41">
        <v>1005</v>
      </c>
      <c r="B41">
        <v>752</v>
      </c>
      <c r="C41">
        <v>7</v>
      </c>
      <c r="D41">
        <v>60</v>
      </c>
      <c r="E41" s="2">
        <v>40722</v>
      </c>
      <c r="F41" s="2">
        <v>40733</v>
      </c>
      <c r="G41" s="2">
        <v>40741</v>
      </c>
      <c r="H41" s="2">
        <v>40742</v>
      </c>
      <c r="I41">
        <v>4</v>
      </c>
      <c r="J41">
        <v>49</v>
      </c>
      <c r="K41">
        <v>49</v>
      </c>
      <c r="L41" s="2">
        <v>40742</v>
      </c>
      <c r="M41">
        <f t="shared" si="7"/>
        <v>0</v>
      </c>
      <c r="N41">
        <f t="shared" si="8"/>
        <v>777600</v>
      </c>
      <c r="O41">
        <f>VLOOKUP(A41, Work_order!$A$2:$E$201, 3, FALSE)</f>
        <v>1</v>
      </c>
      <c r="P41" s="17">
        <v>1</v>
      </c>
      <c r="Q41" s="7">
        <f t="shared" si="6"/>
        <v>49</v>
      </c>
      <c r="R41" s="6" t="str">
        <v>OK</v>
      </c>
      <c r="S41">
        <f t="shared" si="1"/>
        <v>49</v>
      </c>
    </row>
    <row r="42" spans="1:19" x14ac:dyDescent="0.35">
      <c r="A42">
        <v>32119</v>
      </c>
      <c r="B42">
        <v>820</v>
      </c>
      <c r="C42">
        <v>6</v>
      </c>
      <c r="D42">
        <v>50</v>
      </c>
      <c r="E42" s="2">
        <v>41354</v>
      </c>
      <c r="F42" s="2">
        <v>41365</v>
      </c>
      <c r="G42" s="2">
        <v>41354</v>
      </c>
      <c r="H42" s="2">
        <v>41368</v>
      </c>
      <c r="I42">
        <v>3</v>
      </c>
      <c r="J42">
        <v>36.75</v>
      </c>
      <c r="K42">
        <v>36.75</v>
      </c>
      <c r="L42" s="2">
        <v>41368</v>
      </c>
      <c r="M42">
        <f t="shared" si="7"/>
        <v>0</v>
      </c>
      <c r="N42">
        <f t="shared" si="8"/>
        <v>259200</v>
      </c>
      <c r="O42">
        <f>VLOOKUP(A42, Work_order!$A$2:$E$201, 3, FALSE)</f>
        <v>2</v>
      </c>
      <c r="P42" s="17">
        <v>2</v>
      </c>
      <c r="Q42" s="7">
        <f t="shared" si="6"/>
        <v>73.5</v>
      </c>
      <c r="R42" s="6" t="str">
        <v>OK</v>
      </c>
      <c r="S42">
        <f t="shared" si="1"/>
        <v>73.5</v>
      </c>
    </row>
    <row r="43" spans="1:19" x14ac:dyDescent="0.35">
      <c r="A43">
        <v>50886</v>
      </c>
      <c r="B43">
        <v>781</v>
      </c>
      <c r="C43">
        <v>7</v>
      </c>
      <c r="D43">
        <v>60</v>
      </c>
      <c r="E43" s="2">
        <v>41584</v>
      </c>
      <c r="F43" s="2">
        <v>41595</v>
      </c>
      <c r="G43" s="2">
        <v>41584</v>
      </c>
      <c r="H43" s="2">
        <v>41604</v>
      </c>
      <c r="I43">
        <v>4</v>
      </c>
      <c r="J43">
        <v>49</v>
      </c>
      <c r="K43">
        <v>49</v>
      </c>
      <c r="L43" s="2">
        <v>41604</v>
      </c>
      <c r="M43">
        <f t="shared" si="7"/>
        <v>0</v>
      </c>
      <c r="N43">
        <f t="shared" si="8"/>
        <v>777600</v>
      </c>
      <c r="O43">
        <f>VLOOKUP(A43, Work_order!$A$2:$E$201, 3, FALSE)</f>
        <v>3</v>
      </c>
      <c r="P43" s="17">
        <v>3</v>
      </c>
      <c r="Q43" s="7">
        <f t="shared" si="6"/>
        <v>147</v>
      </c>
      <c r="R43" s="6" t="str">
        <v>OK</v>
      </c>
      <c r="S43">
        <f t="shared" si="1"/>
        <v>147</v>
      </c>
    </row>
    <row r="44" spans="1:19" x14ac:dyDescent="0.35">
      <c r="A44">
        <v>55794</v>
      </c>
      <c r="B44">
        <v>824</v>
      </c>
      <c r="C44">
        <v>6</v>
      </c>
      <c r="D44">
        <v>50</v>
      </c>
      <c r="E44" s="2">
        <v>41632</v>
      </c>
      <c r="F44" s="2">
        <v>41643</v>
      </c>
      <c r="G44" s="2">
        <v>41647</v>
      </c>
      <c r="H44" s="2">
        <v>41648</v>
      </c>
      <c r="I44">
        <v>3</v>
      </c>
      <c r="J44">
        <v>36.75</v>
      </c>
      <c r="K44">
        <v>36.75</v>
      </c>
      <c r="L44" s="2">
        <v>41648</v>
      </c>
      <c r="M44">
        <f t="shared" si="7"/>
        <v>0</v>
      </c>
      <c r="N44">
        <f t="shared" si="8"/>
        <v>432000</v>
      </c>
      <c r="O44">
        <f>VLOOKUP(A44, Work_order!$A$2:$E$201, 3, FALSE)</f>
        <v>1</v>
      </c>
      <c r="P44" s="17">
        <v>1</v>
      </c>
      <c r="Q44" s="7">
        <f t="shared" si="6"/>
        <v>36.75</v>
      </c>
      <c r="R44" s="6" t="str">
        <v>OK</v>
      </c>
      <c r="S44">
        <f t="shared" si="1"/>
        <v>36.75</v>
      </c>
    </row>
    <row r="45" spans="1:19" x14ac:dyDescent="0.35">
      <c r="A45">
        <v>33119</v>
      </c>
      <c r="B45">
        <v>819</v>
      </c>
      <c r="C45">
        <v>6</v>
      </c>
      <c r="D45">
        <v>50</v>
      </c>
      <c r="E45" s="2">
        <v>41370</v>
      </c>
      <c r="F45" s="2">
        <v>41381</v>
      </c>
      <c r="G45" s="2">
        <v>41370</v>
      </c>
      <c r="H45" s="2">
        <v>41390</v>
      </c>
      <c r="I45">
        <v>3</v>
      </c>
      <c r="J45">
        <v>36.75</v>
      </c>
      <c r="K45">
        <v>36.75</v>
      </c>
      <c r="L45" s="2">
        <v>41390</v>
      </c>
      <c r="M45">
        <f t="shared" si="7"/>
        <v>0</v>
      </c>
      <c r="N45">
        <f t="shared" ref="N45:N47" si="9">IF(AND(ISNUMBER(H45), ISNUMBER(F45)), (H45 - F45) * 86400, 0)</f>
        <v>777600</v>
      </c>
      <c r="O45">
        <f>VLOOKUP(A45, Work_order!$A$2:$E$201, 3, FALSE)</f>
        <v>3</v>
      </c>
      <c r="P45" s="17">
        <v>3</v>
      </c>
      <c r="Q45" s="7">
        <f t="shared" si="6"/>
        <v>110.25</v>
      </c>
      <c r="R45" s="6" t="str">
        <v>OK</v>
      </c>
      <c r="S45">
        <f t="shared" si="1"/>
        <v>110.25</v>
      </c>
    </row>
    <row r="46" spans="1:19" x14ac:dyDescent="0.35">
      <c r="A46">
        <v>65139</v>
      </c>
      <c r="B46">
        <v>748</v>
      </c>
      <c r="C46">
        <v>1</v>
      </c>
      <c r="D46">
        <v>10</v>
      </c>
      <c r="E46" s="2">
        <v>41724</v>
      </c>
      <c r="F46" s="2">
        <v>41735</v>
      </c>
      <c r="G46" s="2">
        <v>41724</v>
      </c>
      <c r="H46" s="2">
        <v>41742</v>
      </c>
      <c r="I46">
        <v>4.0999999999999996</v>
      </c>
      <c r="J46">
        <v>92.25</v>
      </c>
      <c r="K46">
        <v>92.25</v>
      </c>
      <c r="L46" s="2">
        <v>41742</v>
      </c>
      <c r="M46">
        <f t="shared" si="7"/>
        <v>0</v>
      </c>
      <c r="N46">
        <f t="shared" si="9"/>
        <v>604800</v>
      </c>
      <c r="O46">
        <f>VLOOKUP(A46, Work_order!$A$2:$E$201, 3, FALSE)</f>
        <v>1</v>
      </c>
      <c r="P46" s="17">
        <v>1</v>
      </c>
      <c r="Q46" s="7">
        <f t="shared" si="6"/>
        <v>92.25</v>
      </c>
      <c r="R46" s="6" t="str">
        <v>OK</v>
      </c>
      <c r="S46">
        <f t="shared" si="1"/>
        <v>92.25</v>
      </c>
    </row>
    <row r="47" spans="1:19" x14ac:dyDescent="0.35">
      <c r="A47">
        <v>55930</v>
      </c>
      <c r="B47">
        <v>801</v>
      </c>
      <c r="C47">
        <v>7</v>
      </c>
      <c r="D47">
        <v>60</v>
      </c>
      <c r="E47" s="2">
        <v>41634</v>
      </c>
      <c r="F47" s="2">
        <v>41645</v>
      </c>
      <c r="G47" s="2">
        <v>41651</v>
      </c>
      <c r="H47" s="2">
        <v>41652</v>
      </c>
      <c r="I47">
        <v>4</v>
      </c>
      <c r="J47">
        <v>49</v>
      </c>
      <c r="K47">
        <v>49</v>
      </c>
      <c r="L47" s="2">
        <v>41652</v>
      </c>
      <c r="M47">
        <f t="shared" si="7"/>
        <v>0</v>
      </c>
      <c r="N47">
        <f t="shared" si="9"/>
        <v>604800</v>
      </c>
      <c r="O47">
        <f>VLOOKUP(A47, Work_order!$A$2:$E$201, 3, FALSE)</f>
        <v>1</v>
      </c>
      <c r="P47" s="17">
        <v>1</v>
      </c>
      <c r="Q47" s="7">
        <f t="shared" si="6"/>
        <v>49</v>
      </c>
      <c r="R47" s="6" t="str">
        <v>OK</v>
      </c>
      <c r="S47">
        <f t="shared" si="1"/>
        <v>49</v>
      </c>
    </row>
    <row r="48" spans="1:19" x14ac:dyDescent="0.35">
      <c r="A48">
        <v>54013</v>
      </c>
      <c r="B48">
        <v>827</v>
      </c>
      <c r="C48">
        <v>6</v>
      </c>
      <c r="D48">
        <v>50</v>
      </c>
      <c r="E48" s="2">
        <v>41613</v>
      </c>
      <c r="F48" s="2">
        <v>41624</v>
      </c>
      <c r="G48" s="2">
        <v>41613</v>
      </c>
      <c r="H48" s="2">
        <v>41631</v>
      </c>
      <c r="I48">
        <v>3</v>
      </c>
      <c r="J48">
        <v>36.75</v>
      </c>
      <c r="K48">
        <v>36.75</v>
      </c>
      <c r="L48" s="2">
        <v>41631</v>
      </c>
      <c r="M48">
        <f t="shared" si="7"/>
        <v>0</v>
      </c>
      <c r="N48">
        <f>IF(AND(ISNUMBER(H48), ISNUMBER(F48)), (H48 - F48) * 86400, 0)</f>
        <v>604800</v>
      </c>
      <c r="O48">
        <f>VLOOKUP(A48, Work_order!$A$2:$E$201, 3, FALSE)</f>
        <v>3</v>
      </c>
      <c r="P48" s="17">
        <v>3</v>
      </c>
      <c r="Q48" s="7">
        <f t="shared" si="6"/>
        <v>110.25</v>
      </c>
      <c r="R48" s="6" t="str">
        <v>OK</v>
      </c>
      <c r="S48">
        <v>116.9</v>
      </c>
    </row>
    <row r="49" spans="1:19" x14ac:dyDescent="0.35">
      <c r="A49">
        <v>10595</v>
      </c>
      <c r="B49">
        <v>517</v>
      </c>
      <c r="C49">
        <v>7</v>
      </c>
      <c r="D49">
        <v>60</v>
      </c>
      <c r="E49" s="2">
        <v>40946</v>
      </c>
      <c r="F49" s="2">
        <v>40957</v>
      </c>
      <c r="G49" s="2">
        <v>40946</v>
      </c>
      <c r="H49" s="2">
        <v>40968</v>
      </c>
      <c r="I49">
        <v>4</v>
      </c>
      <c r="J49">
        <v>49</v>
      </c>
      <c r="K49">
        <v>49</v>
      </c>
      <c r="L49" s="2">
        <v>40968</v>
      </c>
      <c r="M49">
        <f t="shared" si="7"/>
        <v>0</v>
      </c>
      <c r="N49">
        <f>IF(AND(ISNUMBER(H49), ISNUMBER(F49)), (H49 - F49) * 86400, 0)</f>
        <v>950400</v>
      </c>
      <c r="O49">
        <f>VLOOKUP(A49, Work_order!$A$2:$E$201, 3, FALSE)</f>
        <v>1</v>
      </c>
      <c r="P49" s="17">
        <v>1</v>
      </c>
      <c r="Q49" s="7">
        <f t="shared" si="6"/>
        <v>49</v>
      </c>
      <c r="R49" s="6" t="str">
        <v>OK</v>
      </c>
      <c r="S49">
        <f t="shared" si="1"/>
        <v>49</v>
      </c>
    </row>
    <row r="50" spans="1:19" x14ac:dyDescent="0.35">
      <c r="A50">
        <v>11399</v>
      </c>
      <c r="B50">
        <v>750</v>
      </c>
      <c r="C50">
        <v>7</v>
      </c>
      <c r="D50">
        <v>60</v>
      </c>
      <c r="E50" s="2">
        <v>40965</v>
      </c>
      <c r="F50" s="2">
        <v>40976</v>
      </c>
      <c r="G50" s="2">
        <v>40984</v>
      </c>
      <c r="H50" s="2">
        <v>40985</v>
      </c>
      <c r="I50">
        <v>4</v>
      </c>
      <c r="J50">
        <v>49</v>
      </c>
      <c r="K50">
        <v>49</v>
      </c>
      <c r="L50" s="2">
        <v>40985</v>
      </c>
      <c r="M50">
        <f t="shared" si="7"/>
        <v>0</v>
      </c>
      <c r="N50">
        <f t="shared" ref="N50:N57" si="10">IF(AND(ISNUMBER(H50), ISNUMBER(F50)), (H50 - F50) * 86400, 0)</f>
        <v>777600</v>
      </c>
      <c r="O50">
        <f>VLOOKUP(A50, Work_order!$A$2:$E$201, 3, FALSE)</f>
        <v>2</v>
      </c>
      <c r="P50" s="17">
        <v>2</v>
      </c>
      <c r="Q50" s="7">
        <f t="shared" si="6"/>
        <v>98</v>
      </c>
      <c r="R50" s="6" t="str">
        <v>OK</v>
      </c>
      <c r="S50">
        <f t="shared" si="1"/>
        <v>98</v>
      </c>
    </row>
    <row r="51" spans="1:19" x14ac:dyDescent="0.35">
      <c r="A51">
        <v>51338</v>
      </c>
      <c r="B51">
        <v>961</v>
      </c>
      <c r="C51">
        <v>7</v>
      </c>
      <c r="D51">
        <v>60</v>
      </c>
      <c r="E51" s="2">
        <v>41588</v>
      </c>
      <c r="F51" s="2">
        <v>41599</v>
      </c>
      <c r="G51" s="2">
        <v>41588</v>
      </c>
      <c r="H51" s="2">
        <v>41612</v>
      </c>
      <c r="I51">
        <v>4</v>
      </c>
      <c r="J51">
        <v>49</v>
      </c>
      <c r="K51">
        <v>49</v>
      </c>
      <c r="L51" s="2">
        <v>41612</v>
      </c>
      <c r="M51">
        <f t="shared" si="7"/>
        <v>0</v>
      </c>
      <c r="N51">
        <f t="shared" si="10"/>
        <v>1123200</v>
      </c>
      <c r="O51">
        <f>VLOOKUP(A51, Work_order!$A$2:$E$201, 3, FALSE)</f>
        <v>1</v>
      </c>
      <c r="P51" s="17">
        <v>1</v>
      </c>
      <c r="Q51" s="7">
        <f t="shared" si="6"/>
        <v>49</v>
      </c>
      <c r="R51" s="6" t="str">
        <v>OK</v>
      </c>
      <c r="S51">
        <f t="shared" si="1"/>
        <v>49</v>
      </c>
    </row>
    <row r="52" spans="1:19" x14ac:dyDescent="0.35">
      <c r="A52">
        <v>778</v>
      </c>
      <c r="B52">
        <v>519</v>
      </c>
      <c r="C52">
        <v>7</v>
      </c>
      <c r="D52">
        <v>60</v>
      </c>
      <c r="E52" s="2">
        <v>40716</v>
      </c>
      <c r="F52" s="2">
        <v>40727</v>
      </c>
      <c r="G52" s="2">
        <v>40729</v>
      </c>
      <c r="H52" s="2">
        <v>40730</v>
      </c>
      <c r="I52">
        <v>4</v>
      </c>
      <c r="J52">
        <v>49</v>
      </c>
      <c r="K52">
        <v>49</v>
      </c>
      <c r="L52" s="2">
        <v>40730</v>
      </c>
      <c r="M52">
        <f t="shared" si="7"/>
        <v>0</v>
      </c>
      <c r="N52">
        <f t="shared" si="10"/>
        <v>259200</v>
      </c>
      <c r="O52">
        <f>VLOOKUP(A52, Work_order!$A$2:$E$201, 3, FALSE)</f>
        <v>2</v>
      </c>
      <c r="P52" s="17">
        <v>2</v>
      </c>
      <c r="Q52" s="7">
        <f t="shared" si="6"/>
        <v>98</v>
      </c>
      <c r="R52" s="6" t="str">
        <v>OK</v>
      </c>
      <c r="S52">
        <f t="shared" si="1"/>
        <v>98</v>
      </c>
    </row>
    <row r="53" spans="1:19" x14ac:dyDescent="0.35">
      <c r="A53">
        <v>40872</v>
      </c>
      <c r="B53">
        <v>521</v>
      </c>
      <c r="C53">
        <v>6</v>
      </c>
      <c r="D53">
        <v>50</v>
      </c>
      <c r="E53" s="2">
        <v>41477</v>
      </c>
      <c r="F53" s="2">
        <v>41488</v>
      </c>
      <c r="G53" s="2">
        <v>41490</v>
      </c>
      <c r="H53" s="2">
        <v>41491</v>
      </c>
      <c r="I53">
        <v>3</v>
      </c>
      <c r="J53">
        <v>36.75</v>
      </c>
      <c r="K53">
        <v>36.75</v>
      </c>
      <c r="L53" s="2">
        <v>41491</v>
      </c>
      <c r="M53">
        <f t="shared" si="7"/>
        <v>0</v>
      </c>
      <c r="N53">
        <f t="shared" si="10"/>
        <v>259200</v>
      </c>
      <c r="O53">
        <f>VLOOKUP(A53, Work_order!$A$2:$E$201, 3, FALSE)</f>
        <v>3</v>
      </c>
      <c r="P53" s="17">
        <v>3</v>
      </c>
      <c r="Q53" s="7">
        <f t="shared" si="6"/>
        <v>110.25</v>
      </c>
      <c r="R53" s="6" t="str">
        <v>OK</v>
      </c>
      <c r="S53">
        <f t="shared" si="1"/>
        <v>110.25</v>
      </c>
    </row>
    <row r="54" spans="1:19" x14ac:dyDescent="0.35">
      <c r="A54">
        <v>30156</v>
      </c>
      <c r="B54">
        <v>828</v>
      </c>
      <c r="C54">
        <v>6</v>
      </c>
      <c r="D54">
        <v>50</v>
      </c>
      <c r="E54" s="2">
        <v>41319</v>
      </c>
      <c r="F54" s="2">
        <v>41330</v>
      </c>
      <c r="G54" s="2">
        <v>41319</v>
      </c>
      <c r="H54" s="2">
        <v>41349</v>
      </c>
      <c r="I54">
        <v>3</v>
      </c>
      <c r="J54">
        <v>36.75</v>
      </c>
      <c r="K54">
        <v>36.75</v>
      </c>
      <c r="L54" s="2">
        <v>41349</v>
      </c>
      <c r="M54">
        <f t="shared" si="7"/>
        <v>0</v>
      </c>
      <c r="N54">
        <f t="shared" si="10"/>
        <v>1641600</v>
      </c>
      <c r="O54">
        <f>VLOOKUP(A54, Work_order!$A$2:$E$201, 3, FALSE)</f>
        <v>3</v>
      </c>
      <c r="P54" s="17">
        <v>3</v>
      </c>
      <c r="Q54" s="7">
        <f t="shared" si="6"/>
        <v>110.25</v>
      </c>
      <c r="R54" s="6" t="str">
        <v>OK</v>
      </c>
      <c r="S54">
        <f t="shared" si="1"/>
        <v>110.25</v>
      </c>
    </row>
    <row r="55" spans="1:19" x14ac:dyDescent="0.35">
      <c r="A55">
        <v>15137</v>
      </c>
      <c r="B55">
        <v>807</v>
      </c>
      <c r="C55">
        <v>6</v>
      </c>
      <c r="D55">
        <v>50</v>
      </c>
      <c r="E55" s="2">
        <v>41044</v>
      </c>
      <c r="F55" s="2">
        <v>41055</v>
      </c>
      <c r="G55" s="2">
        <v>41044</v>
      </c>
      <c r="H55" s="2">
        <v>41072</v>
      </c>
      <c r="I55">
        <v>3</v>
      </c>
      <c r="J55">
        <v>36.75</v>
      </c>
      <c r="K55">
        <v>36.75</v>
      </c>
      <c r="L55" s="2">
        <v>41072</v>
      </c>
      <c r="M55">
        <f t="shared" si="7"/>
        <v>0</v>
      </c>
      <c r="N55">
        <f t="shared" si="10"/>
        <v>1468800</v>
      </c>
      <c r="O55">
        <f>VLOOKUP(A55, Work_order!$A$2:$E$201, 3, FALSE)</f>
        <v>2</v>
      </c>
      <c r="P55" s="17">
        <v>2</v>
      </c>
      <c r="Q55" s="7">
        <f t="shared" si="6"/>
        <v>73.5</v>
      </c>
      <c r="R55" s="6" t="str">
        <v>OK</v>
      </c>
      <c r="S55">
        <v>32.700000000000003</v>
      </c>
    </row>
    <row r="56" spans="1:19" x14ac:dyDescent="0.35">
      <c r="A56">
        <v>3202</v>
      </c>
      <c r="B56">
        <v>751</v>
      </c>
      <c r="C56">
        <v>7</v>
      </c>
      <c r="D56">
        <v>60</v>
      </c>
      <c r="E56" s="2">
        <v>40777</v>
      </c>
      <c r="F56" s="2">
        <v>40788</v>
      </c>
      <c r="G56" s="2">
        <v>40777</v>
      </c>
      <c r="H56" s="2">
        <v>40791</v>
      </c>
      <c r="I56">
        <v>4</v>
      </c>
      <c r="J56">
        <v>49</v>
      </c>
      <c r="K56">
        <v>49</v>
      </c>
      <c r="L56" s="2">
        <v>40791</v>
      </c>
      <c r="M56">
        <f t="shared" si="7"/>
        <v>0</v>
      </c>
      <c r="N56">
        <f t="shared" si="10"/>
        <v>259200</v>
      </c>
      <c r="O56">
        <f>VLOOKUP(A56, Work_order!$A$2:$E$201, 3, FALSE)</f>
        <v>1</v>
      </c>
      <c r="P56" s="17">
        <v>1</v>
      </c>
      <c r="Q56" s="7">
        <f t="shared" si="6"/>
        <v>49</v>
      </c>
      <c r="R56" s="6" t="str">
        <v>OK</v>
      </c>
      <c r="S56">
        <f t="shared" si="1"/>
        <v>49</v>
      </c>
    </row>
    <row r="57" spans="1:19" x14ac:dyDescent="0.35">
      <c r="A57">
        <v>5099</v>
      </c>
      <c r="B57">
        <v>810</v>
      </c>
      <c r="C57">
        <v>2</v>
      </c>
      <c r="D57">
        <v>20</v>
      </c>
      <c r="E57" s="2">
        <v>40822</v>
      </c>
      <c r="F57" s="2">
        <v>40833</v>
      </c>
      <c r="G57" s="2">
        <v>40822</v>
      </c>
      <c r="H57" s="2">
        <v>40840</v>
      </c>
      <c r="I57">
        <v>3.5</v>
      </c>
      <c r="J57">
        <v>87.5</v>
      </c>
      <c r="K57">
        <v>87.5</v>
      </c>
      <c r="L57" s="2">
        <v>40840</v>
      </c>
      <c r="M57">
        <f t="shared" si="7"/>
        <v>0</v>
      </c>
      <c r="N57">
        <f t="shared" si="10"/>
        <v>604800</v>
      </c>
      <c r="O57">
        <f>VLOOKUP(A57, Work_order!$A$2:$E$201, 3, FALSE)</f>
        <v>2</v>
      </c>
      <c r="P57" s="17">
        <v>2</v>
      </c>
      <c r="Q57" s="7">
        <f t="shared" si="6"/>
        <v>175</v>
      </c>
      <c r="R57" s="6" t="str">
        <v>OK</v>
      </c>
      <c r="S57">
        <f t="shared" si="1"/>
        <v>175</v>
      </c>
    </row>
    <row r="58" spans="1:19" x14ac:dyDescent="0.35">
      <c r="A58">
        <v>36216</v>
      </c>
      <c r="B58">
        <v>810</v>
      </c>
      <c r="C58">
        <v>6</v>
      </c>
      <c r="D58">
        <v>50</v>
      </c>
      <c r="E58" s="2">
        <v>41421</v>
      </c>
      <c r="F58" s="2">
        <v>41432</v>
      </c>
      <c r="G58" s="2">
        <v>41421</v>
      </c>
      <c r="H58" s="2">
        <v>41441</v>
      </c>
      <c r="I58">
        <v>3</v>
      </c>
      <c r="J58">
        <v>36.75</v>
      </c>
      <c r="K58">
        <v>36.75</v>
      </c>
      <c r="L58" s="2">
        <v>41441</v>
      </c>
      <c r="M58">
        <f t="shared" si="7"/>
        <v>0</v>
      </c>
      <c r="N58">
        <f>IF(AND(ISNUMBER(H58), ISNUMBER(F58)), (H58 - F58) * 86400, 0)</f>
        <v>777600</v>
      </c>
      <c r="O58">
        <f>VLOOKUP(A58, Work_order!$A$2:$E$201, 3, FALSE)</f>
        <v>3</v>
      </c>
      <c r="P58" s="17">
        <v>3</v>
      </c>
      <c r="Q58" s="7">
        <f t="shared" si="6"/>
        <v>110.25</v>
      </c>
      <c r="R58" s="6" t="str">
        <v>OK</v>
      </c>
      <c r="S58">
        <f t="shared" si="1"/>
        <v>110.25</v>
      </c>
    </row>
    <row r="59" spans="1:19" x14ac:dyDescent="0.35">
      <c r="A59">
        <v>40458</v>
      </c>
      <c r="B59">
        <v>961</v>
      </c>
      <c r="C59">
        <v>7</v>
      </c>
      <c r="D59">
        <v>60</v>
      </c>
      <c r="E59" s="2">
        <v>41472</v>
      </c>
      <c r="F59" s="2">
        <v>41483</v>
      </c>
      <c r="G59" s="2">
        <v>41472</v>
      </c>
      <c r="H59" s="2">
        <v>41502</v>
      </c>
      <c r="I59">
        <v>4</v>
      </c>
      <c r="J59">
        <v>49</v>
      </c>
      <c r="K59">
        <v>49</v>
      </c>
      <c r="L59" s="2">
        <v>41502</v>
      </c>
      <c r="M59">
        <f t="shared" si="7"/>
        <v>0</v>
      </c>
      <c r="N59">
        <f>IF(AND(ISNUMBER(H59), ISNUMBER(F59)), (H59 - F59) * 86400, 0)</f>
        <v>1641600</v>
      </c>
      <c r="O59">
        <f>VLOOKUP(A59, Work_order!$A$2:$E$201, 3, FALSE)</f>
        <v>1</v>
      </c>
      <c r="P59" s="17">
        <v>1</v>
      </c>
      <c r="Q59" s="7">
        <f t="shared" si="6"/>
        <v>49</v>
      </c>
      <c r="R59" s="6" t="str">
        <v>OK</v>
      </c>
      <c r="S59">
        <f t="shared" si="1"/>
        <v>49</v>
      </c>
    </row>
    <row r="60" spans="1:19" x14ac:dyDescent="0.35">
      <c r="A60">
        <v>19019</v>
      </c>
      <c r="B60">
        <v>796</v>
      </c>
      <c r="C60">
        <v>7</v>
      </c>
      <c r="D60">
        <v>60</v>
      </c>
      <c r="E60" s="2">
        <v>41118</v>
      </c>
      <c r="F60" s="2">
        <v>41129</v>
      </c>
      <c r="G60" s="2">
        <v>41137</v>
      </c>
      <c r="H60" s="2">
        <v>41138</v>
      </c>
      <c r="I60">
        <v>4</v>
      </c>
      <c r="J60">
        <v>49</v>
      </c>
      <c r="K60">
        <v>49</v>
      </c>
      <c r="L60" s="2">
        <v>41138</v>
      </c>
      <c r="M60">
        <f t="shared" si="7"/>
        <v>0</v>
      </c>
      <c r="N60">
        <f t="shared" ref="N60:N70" si="11">IF(AND(ISNUMBER(H60), ISNUMBER(F60)), (H60 - F60) * 86400, 0)</f>
        <v>777600</v>
      </c>
      <c r="O60">
        <f>VLOOKUP(A60, Work_order!$A$2:$E$201, 3, FALSE)</f>
        <v>1</v>
      </c>
      <c r="P60" s="17">
        <v>1</v>
      </c>
      <c r="Q60" s="7">
        <f t="shared" si="6"/>
        <v>49</v>
      </c>
      <c r="R60" s="6" t="str">
        <v>OK</v>
      </c>
      <c r="S60">
        <f t="shared" si="1"/>
        <v>49</v>
      </c>
    </row>
    <row r="61" spans="1:19" x14ac:dyDescent="0.35">
      <c r="A61">
        <v>5922</v>
      </c>
      <c r="B61">
        <v>517</v>
      </c>
      <c r="C61">
        <v>6</v>
      </c>
      <c r="D61">
        <v>50</v>
      </c>
      <c r="E61" s="2">
        <v>40842</v>
      </c>
      <c r="F61" s="2">
        <v>40853</v>
      </c>
      <c r="G61" s="2">
        <v>40842</v>
      </c>
      <c r="H61" s="2">
        <v>40860</v>
      </c>
      <c r="I61">
        <v>3</v>
      </c>
      <c r="J61">
        <v>36.75</v>
      </c>
      <c r="K61">
        <v>36.75</v>
      </c>
      <c r="L61" s="2">
        <v>40860</v>
      </c>
      <c r="M61">
        <f t="shared" si="7"/>
        <v>0</v>
      </c>
      <c r="N61">
        <f t="shared" si="11"/>
        <v>604800</v>
      </c>
      <c r="O61">
        <f>VLOOKUP(A61, Work_order!$A$2:$E$201, 3, FALSE)</f>
        <v>1</v>
      </c>
      <c r="P61" s="17">
        <v>1</v>
      </c>
      <c r="Q61" s="7">
        <f t="shared" si="6"/>
        <v>36.75</v>
      </c>
      <c r="R61" s="6" t="str">
        <v>OK</v>
      </c>
      <c r="S61">
        <v>48.9</v>
      </c>
    </row>
    <row r="62" spans="1:19" x14ac:dyDescent="0.35">
      <c r="A62">
        <v>39686</v>
      </c>
      <c r="B62">
        <v>518</v>
      </c>
      <c r="C62">
        <v>7</v>
      </c>
      <c r="D62">
        <v>60</v>
      </c>
      <c r="E62" s="2">
        <v>41462</v>
      </c>
      <c r="F62" s="2">
        <v>41473</v>
      </c>
      <c r="G62" s="2">
        <v>41462</v>
      </c>
      <c r="H62" s="2">
        <v>41482</v>
      </c>
      <c r="I62">
        <v>4</v>
      </c>
      <c r="J62">
        <v>49</v>
      </c>
      <c r="K62">
        <v>49</v>
      </c>
      <c r="L62" s="2">
        <v>41482</v>
      </c>
      <c r="M62">
        <f t="shared" si="7"/>
        <v>0</v>
      </c>
      <c r="N62">
        <f t="shared" si="11"/>
        <v>777600</v>
      </c>
      <c r="O62">
        <f>VLOOKUP(A62, Work_order!$A$2:$E$201, 3, FALSE)</f>
        <v>1</v>
      </c>
      <c r="P62" s="17">
        <v>1</v>
      </c>
      <c r="Q62" s="7">
        <f t="shared" si="6"/>
        <v>49</v>
      </c>
      <c r="R62" s="6" t="str">
        <v>OK</v>
      </c>
      <c r="S62">
        <f t="shared" si="1"/>
        <v>49</v>
      </c>
    </row>
    <row r="63" spans="1:19" x14ac:dyDescent="0.35">
      <c r="A63">
        <v>32494</v>
      </c>
      <c r="B63">
        <v>518</v>
      </c>
      <c r="C63">
        <v>7</v>
      </c>
      <c r="D63">
        <v>60</v>
      </c>
      <c r="E63" s="2">
        <v>41361</v>
      </c>
      <c r="F63" s="2">
        <v>41372</v>
      </c>
      <c r="G63" s="2">
        <v>41380</v>
      </c>
      <c r="H63" s="2">
        <v>41391</v>
      </c>
      <c r="I63">
        <v>4</v>
      </c>
      <c r="J63">
        <v>49</v>
      </c>
      <c r="K63">
        <v>49</v>
      </c>
      <c r="L63" s="2">
        <v>41391</v>
      </c>
      <c r="M63">
        <f t="shared" si="7"/>
        <v>0</v>
      </c>
      <c r="N63">
        <f t="shared" si="11"/>
        <v>1641600</v>
      </c>
      <c r="O63">
        <f>VLOOKUP(A63, Work_order!$A$2:$E$201, 3, FALSE)</f>
        <v>2</v>
      </c>
      <c r="P63" s="17">
        <v>2</v>
      </c>
      <c r="Q63" s="7">
        <f t="shared" si="6"/>
        <v>98</v>
      </c>
      <c r="R63" s="6" t="str">
        <v>OK</v>
      </c>
      <c r="S63">
        <f t="shared" si="1"/>
        <v>98</v>
      </c>
    </row>
    <row r="64" spans="1:19" x14ac:dyDescent="0.35">
      <c r="A64">
        <v>49353</v>
      </c>
      <c r="B64">
        <v>828</v>
      </c>
      <c r="C64">
        <v>6</v>
      </c>
      <c r="D64">
        <v>50</v>
      </c>
      <c r="E64" s="2">
        <v>41569</v>
      </c>
      <c r="F64" s="2">
        <v>41580</v>
      </c>
      <c r="G64" s="2">
        <v>41582</v>
      </c>
      <c r="H64" s="2">
        <v>41593</v>
      </c>
      <c r="I64">
        <v>3</v>
      </c>
      <c r="J64">
        <v>36.75</v>
      </c>
      <c r="K64">
        <v>36.75</v>
      </c>
      <c r="L64" s="2">
        <v>41593</v>
      </c>
      <c r="M64">
        <f t="shared" si="7"/>
        <v>0</v>
      </c>
      <c r="N64">
        <f t="shared" si="11"/>
        <v>1123200</v>
      </c>
      <c r="O64">
        <f>VLOOKUP(A64, Work_order!$A$2:$E$201, 3, FALSE)</f>
        <v>1</v>
      </c>
      <c r="P64" s="17">
        <v>1</v>
      </c>
      <c r="Q64" s="7">
        <f t="shared" si="6"/>
        <v>36.75</v>
      </c>
      <c r="R64" s="6" t="str">
        <v>OK</v>
      </c>
      <c r="S64">
        <f t="shared" si="1"/>
        <v>36.75</v>
      </c>
    </row>
    <row r="65" spans="1:19" x14ac:dyDescent="0.35">
      <c r="A65">
        <v>32158</v>
      </c>
      <c r="B65">
        <v>516</v>
      </c>
      <c r="C65">
        <v>7</v>
      </c>
      <c r="D65">
        <v>60</v>
      </c>
      <c r="E65" s="2">
        <v>41355</v>
      </c>
      <c r="F65" s="2">
        <v>41366</v>
      </c>
      <c r="G65" s="2">
        <v>41368</v>
      </c>
      <c r="H65" s="2">
        <v>41379</v>
      </c>
      <c r="I65">
        <v>4</v>
      </c>
      <c r="J65">
        <v>49</v>
      </c>
      <c r="K65">
        <v>49</v>
      </c>
      <c r="L65" s="2">
        <v>41379</v>
      </c>
      <c r="M65">
        <f t="shared" si="7"/>
        <v>0</v>
      </c>
      <c r="N65">
        <f t="shared" si="11"/>
        <v>1123200</v>
      </c>
      <c r="O65">
        <f>VLOOKUP(A65, Work_order!$A$2:$E$201, 3, FALSE)</f>
        <v>4</v>
      </c>
      <c r="P65" s="17">
        <v>4</v>
      </c>
      <c r="Q65" s="7">
        <f t="shared" si="6"/>
        <v>196</v>
      </c>
      <c r="R65" s="6" t="str">
        <v>OK</v>
      </c>
      <c r="S65">
        <f t="shared" si="1"/>
        <v>196</v>
      </c>
    </row>
    <row r="66" spans="1:19" x14ac:dyDescent="0.35">
      <c r="A66">
        <v>788</v>
      </c>
      <c r="B66">
        <v>817</v>
      </c>
      <c r="C66">
        <v>6</v>
      </c>
      <c r="D66">
        <v>50</v>
      </c>
      <c r="E66" s="2">
        <v>40716</v>
      </c>
      <c r="F66" s="2">
        <v>40727</v>
      </c>
      <c r="G66" s="2">
        <v>40729</v>
      </c>
      <c r="H66" s="2">
        <v>40730</v>
      </c>
      <c r="I66">
        <v>3</v>
      </c>
      <c r="J66">
        <v>36.75</v>
      </c>
      <c r="K66">
        <v>36.75</v>
      </c>
      <c r="L66" s="2">
        <v>40730</v>
      </c>
      <c r="M66">
        <f t="shared" si="7"/>
        <v>0</v>
      </c>
      <c r="N66">
        <f t="shared" si="11"/>
        <v>259200</v>
      </c>
      <c r="O66">
        <f>VLOOKUP(A66, Work_order!$A$2:$E$201, 3, FALSE)</f>
        <v>1</v>
      </c>
      <c r="P66" s="17">
        <v>1</v>
      </c>
      <c r="Q66" s="7">
        <f t="shared" ref="Q66:Q105" si="12">P66*K66</f>
        <v>36.75</v>
      </c>
      <c r="R66" s="6" t="str">
        <v>OK</v>
      </c>
      <c r="S66">
        <f t="shared" si="1"/>
        <v>36.75</v>
      </c>
    </row>
    <row r="67" spans="1:19" x14ac:dyDescent="0.35">
      <c r="A67">
        <v>70551</v>
      </c>
      <c r="B67">
        <v>944</v>
      </c>
      <c r="C67">
        <v>5</v>
      </c>
      <c r="D67">
        <v>45</v>
      </c>
      <c r="E67" s="2">
        <v>41773</v>
      </c>
      <c r="F67" s="2">
        <v>41784</v>
      </c>
      <c r="G67" s="2">
        <v>41773</v>
      </c>
      <c r="H67" s="2">
        <v>41799</v>
      </c>
      <c r="I67">
        <v>2</v>
      </c>
      <c r="J67">
        <v>36</v>
      </c>
      <c r="K67">
        <v>36</v>
      </c>
      <c r="L67" s="2">
        <v>41799</v>
      </c>
      <c r="M67">
        <f t="shared" ref="M67:M106" si="13">ABS(K67-J67)</f>
        <v>0</v>
      </c>
      <c r="N67">
        <f t="shared" si="11"/>
        <v>1296000</v>
      </c>
      <c r="O67">
        <f>VLOOKUP(A67, Work_order!$A$2:$E$201, 3, FALSE)</f>
        <v>1</v>
      </c>
      <c r="P67" s="17">
        <v>1</v>
      </c>
      <c r="Q67" s="7">
        <f t="shared" si="12"/>
        <v>36</v>
      </c>
      <c r="R67" s="6" t="str">
        <v>OK</v>
      </c>
      <c r="S67">
        <f t="shared" ref="S67:S110" si="14">O67*K67</f>
        <v>36</v>
      </c>
    </row>
    <row r="68" spans="1:19" x14ac:dyDescent="0.35">
      <c r="A68">
        <v>8146</v>
      </c>
      <c r="B68">
        <v>753</v>
      </c>
      <c r="C68">
        <v>7</v>
      </c>
      <c r="D68">
        <v>60</v>
      </c>
      <c r="E68" s="2">
        <v>40891</v>
      </c>
      <c r="F68" s="2">
        <v>40902</v>
      </c>
      <c r="G68" s="2">
        <v>40891</v>
      </c>
      <c r="H68" s="2">
        <v>40917</v>
      </c>
      <c r="I68">
        <v>4</v>
      </c>
      <c r="J68">
        <v>49</v>
      </c>
      <c r="K68">
        <v>49</v>
      </c>
      <c r="L68" s="2">
        <v>40917</v>
      </c>
      <c r="M68">
        <f t="shared" si="13"/>
        <v>0</v>
      </c>
      <c r="N68">
        <f t="shared" si="11"/>
        <v>1296000</v>
      </c>
      <c r="O68">
        <f>VLOOKUP(A68, Work_order!$A$2:$E$201, 3, FALSE)</f>
        <v>2</v>
      </c>
      <c r="P68" s="17">
        <v>2</v>
      </c>
      <c r="Q68" s="7">
        <f t="shared" si="12"/>
        <v>98</v>
      </c>
      <c r="R68" s="6" t="str">
        <v>OK</v>
      </c>
      <c r="S68">
        <f t="shared" si="14"/>
        <v>98</v>
      </c>
    </row>
    <row r="69" spans="1:19" x14ac:dyDescent="0.35">
      <c r="A69">
        <v>3971</v>
      </c>
      <c r="B69">
        <v>751</v>
      </c>
      <c r="C69">
        <v>7</v>
      </c>
      <c r="D69">
        <v>60</v>
      </c>
      <c r="E69" s="2">
        <v>40795</v>
      </c>
      <c r="F69" s="2">
        <v>40806</v>
      </c>
      <c r="G69" s="2">
        <v>40795</v>
      </c>
      <c r="H69" s="2">
        <v>40817</v>
      </c>
      <c r="I69">
        <v>4</v>
      </c>
      <c r="J69">
        <v>49</v>
      </c>
      <c r="K69">
        <v>49</v>
      </c>
      <c r="L69" s="2">
        <v>40817</v>
      </c>
      <c r="M69">
        <f t="shared" si="13"/>
        <v>0</v>
      </c>
      <c r="N69">
        <f t="shared" si="11"/>
        <v>950400</v>
      </c>
      <c r="O69">
        <f>VLOOKUP(A69, Work_order!$A$2:$E$201, 3, FALSE)</f>
        <v>1</v>
      </c>
      <c r="P69" s="17">
        <v>1</v>
      </c>
      <c r="Q69" s="7">
        <f t="shared" si="12"/>
        <v>49</v>
      </c>
      <c r="R69" s="6" t="str">
        <v>OK</v>
      </c>
      <c r="S69">
        <f t="shared" si="14"/>
        <v>49</v>
      </c>
    </row>
    <row r="70" spans="1:19" x14ac:dyDescent="0.35">
      <c r="A70">
        <v>32313</v>
      </c>
      <c r="B70">
        <v>519</v>
      </c>
      <c r="C70">
        <v>7</v>
      </c>
      <c r="D70">
        <v>60</v>
      </c>
      <c r="E70" s="2">
        <v>41358</v>
      </c>
      <c r="F70" s="2">
        <v>41369</v>
      </c>
      <c r="G70" s="2">
        <v>41358</v>
      </c>
      <c r="H70" s="2">
        <v>41376</v>
      </c>
      <c r="I70">
        <v>4</v>
      </c>
      <c r="J70">
        <v>49</v>
      </c>
      <c r="K70">
        <v>49</v>
      </c>
      <c r="L70" s="2">
        <v>41376</v>
      </c>
      <c r="M70">
        <f t="shared" si="13"/>
        <v>0</v>
      </c>
      <c r="N70">
        <f t="shared" si="11"/>
        <v>604800</v>
      </c>
      <c r="O70">
        <f>VLOOKUP(A70, Work_order!$A$2:$E$201, 3, FALSE)</f>
        <v>3</v>
      </c>
      <c r="P70" s="17">
        <v>3</v>
      </c>
      <c r="Q70" s="7">
        <f t="shared" si="12"/>
        <v>147</v>
      </c>
      <c r="R70" s="6" t="str">
        <v>OK</v>
      </c>
      <c r="S70">
        <f t="shared" si="14"/>
        <v>147</v>
      </c>
    </row>
    <row r="71" spans="1:19" x14ac:dyDescent="0.35">
      <c r="A71">
        <v>30282</v>
      </c>
      <c r="B71">
        <v>779</v>
      </c>
      <c r="C71">
        <v>7</v>
      </c>
      <c r="D71">
        <v>60</v>
      </c>
      <c r="E71" s="2">
        <v>41322</v>
      </c>
      <c r="F71" s="2">
        <v>41333</v>
      </c>
      <c r="G71" s="2">
        <v>41333</v>
      </c>
      <c r="H71" s="2">
        <v>41334</v>
      </c>
      <c r="I71">
        <v>4</v>
      </c>
      <c r="J71">
        <v>49</v>
      </c>
      <c r="K71">
        <v>49</v>
      </c>
      <c r="L71" s="2">
        <v>41334</v>
      </c>
      <c r="M71">
        <f t="shared" si="13"/>
        <v>0</v>
      </c>
      <c r="N71">
        <f>IF(AND(ISNUMBER(H71), ISNUMBER(F71)), (H71 - F71) * 86400, 0)</f>
        <v>86400</v>
      </c>
      <c r="O71">
        <f>VLOOKUP(A71, Work_order!$A$2:$E$201, 3, FALSE)</f>
        <v>2</v>
      </c>
      <c r="P71" s="17">
        <v>2</v>
      </c>
      <c r="Q71" s="7">
        <f t="shared" si="12"/>
        <v>98</v>
      </c>
      <c r="R71" s="6" t="str">
        <v>OK</v>
      </c>
      <c r="S71">
        <f t="shared" si="14"/>
        <v>98</v>
      </c>
    </row>
    <row r="72" spans="1:19" x14ac:dyDescent="0.35">
      <c r="A72">
        <v>10593</v>
      </c>
      <c r="B72">
        <v>778</v>
      </c>
      <c r="C72">
        <v>7</v>
      </c>
      <c r="D72">
        <v>60</v>
      </c>
      <c r="E72" s="2">
        <v>40946</v>
      </c>
      <c r="F72" s="2">
        <v>40957</v>
      </c>
      <c r="G72" s="2">
        <v>40946</v>
      </c>
      <c r="H72" s="2">
        <v>40968</v>
      </c>
      <c r="I72">
        <v>4</v>
      </c>
      <c r="J72">
        <v>49</v>
      </c>
      <c r="K72">
        <v>49</v>
      </c>
      <c r="L72" s="2">
        <v>40968</v>
      </c>
      <c r="M72">
        <f t="shared" si="13"/>
        <v>0</v>
      </c>
      <c r="N72">
        <f>IF(AND(ISNUMBER(H72), ISNUMBER(F72)), (H72 - F72) * 86400, 0)</f>
        <v>950400</v>
      </c>
      <c r="O72">
        <f>VLOOKUP(A72, Work_order!$A$2:$E$201, 3, FALSE)</f>
        <v>1</v>
      </c>
      <c r="P72" s="17">
        <v>1</v>
      </c>
      <c r="Q72" s="7">
        <f t="shared" si="12"/>
        <v>49</v>
      </c>
      <c r="R72" s="6" t="str">
        <v>OK</v>
      </c>
      <c r="S72">
        <f t="shared" si="14"/>
        <v>49</v>
      </c>
    </row>
    <row r="73" spans="1:19" x14ac:dyDescent="0.35">
      <c r="A73">
        <v>42551</v>
      </c>
      <c r="B73">
        <v>810</v>
      </c>
      <c r="C73">
        <v>1</v>
      </c>
      <c r="D73">
        <v>10</v>
      </c>
      <c r="E73" s="2">
        <v>41495</v>
      </c>
      <c r="F73" s="2">
        <v>41506</v>
      </c>
      <c r="G73" s="2">
        <v>41495</v>
      </c>
      <c r="H73" s="2">
        <v>41517</v>
      </c>
      <c r="I73">
        <v>4.0999999999999996</v>
      </c>
      <c r="J73">
        <v>92.25</v>
      </c>
      <c r="K73">
        <v>92.25</v>
      </c>
      <c r="L73" s="2">
        <v>41517</v>
      </c>
      <c r="M73">
        <f t="shared" si="13"/>
        <v>0</v>
      </c>
      <c r="N73">
        <f t="shared" ref="N73:N82" si="15">IF(AND(ISNUMBER(H73), ISNUMBER(F73)), (H73 - F73) * 86400, 0)</f>
        <v>950400</v>
      </c>
      <c r="O73">
        <f>VLOOKUP(A73, Work_order!$A$2:$E$201, 3, FALSE)</f>
        <v>4</v>
      </c>
      <c r="P73" s="17">
        <v>4</v>
      </c>
      <c r="Q73" s="7">
        <f t="shared" si="12"/>
        <v>369</v>
      </c>
      <c r="R73" s="6" t="str">
        <v>OK</v>
      </c>
      <c r="S73">
        <v>346</v>
      </c>
    </row>
    <row r="74" spans="1:19" x14ac:dyDescent="0.35">
      <c r="A74">
        <v>10177</v>
      </c>
      <c r="B74">
        <v>951</v>
      </c>
      <c r="C74">
        <v>6</v>
      </c>
      <c r="D74">
        <v>50</v>
      </c>
      <c r="E74" s="2">
        <v>40938</v>
      </c>
      <c r="F74" s="2">
        <v>40949</v>
      </c>
      <c r="G74" s="2">
        <v>40938</v>
      </c>
      <c r="H74" s="2">
        <v>40952</v>
      </c>
      <c r="I74">
        <v>3</v>
      </c>
      <c r="J74">
        <v>36.75</v>
      </c>
      <c r="K74">
        <v>36.75</v>
      </c>
      <c r="L74" s="2">
        <v>40952</v>
      </c>
      <c r="M74">
        <f t="shared" si="13"/>
        <v>0</v>
      </c>
      <c r="N74">
        <f t="shared" si="15"/>
        <v>259200</v>
      </c>
      <c r="O74">
        <f>VLOOKUP(A74, Work_order!$A$2:$E$201, 3, FALSE)</f>
        <v>3</v>
      </c>
      <c r="P74" s="17">
        <v>3</v>
      </c>
      <c r="Q74" s="7">
        <f t="shared" si="12"/>
        <v>110.25</v>
      </c>
      <c r="R74" s="6" t="str">
        <v>OK</v>
      </c>
      <c r="S74">
        <f t="shared" si="14"/>
        <v>110.25</v>
      </c>
    </row>
    <row r="75" spans="1:19" x14ac:dyDescent="0.35">
      <c r="A75">
        <v>24512</v>
      </c>
      <c r="B75">
        <v>828</v>
      </c>
      <c r="C75">
        <v>6</v>
      </c>
      <c r="D75">
        <v>50</v>
      </c>
      <c r="E75" s="2">
        <v>41219</v>
      </c>
      <c r="F75" s="2">
        <v>41230</v>
      </c>
      <c r="G75" s="2">
        <v>41219</v>
      </c>
      <c r="H75" s="2">
        <v>41239</v>
      </c>
      <c r="I75">
        <v>3</v>
      </c>
      <c r="J75">
        <v>36.75</v>
      </c>
      <c r="K75">
        <v>36.75</v>
      </c>
      <c r="L75" s="2">
        <v>41239</v>
      </c>
      <c r="M75">
        <f t="shared" si="13"/>
        <v>0</v>
      </c>
      <c r="N75">
        <f t="shared" si="15"/>
        <v>777600</v>
      </c>
      <c r="O75">
        <f>VLOOKUP(A75, Work_order!$A$2:$E$201, 3, FALSE)</f>
        <v>3</v>
      </c>
      <c r="P75" s="17">
        <v>3</v>
      </c>
      <c r="Q75" s="7">
        <f t="shared" si="12"/>
        <v>110.25</v>
      </c>
      <c r="R75" s="6" t="str">
        <v>OK</v>
      </c>
      <c r="S75">
        <f t="shared" si="14"/>
        <v>110.25</v>
      </c>
    </row>
    <row r="76" spans="1:19" x14ac:dyDescent="0.35">
      <c r="A76">
        <v>5602</v>
      </c>
      <c r="B76">
        <v>517</v>
      </c>
      <c r="C76">
        <v>7</v>
      </c>
      <c r="D76">
        <v>60</v>
      </c>
      <c r="E76" s="2">
        <v>40834</v>
      </c>
      <c r="F76" s="2">
        <v>40845</v>
      </c>
      <c r="G76" s="2">
        <v>40834</v>
      </c>
      <c r="H76" s="2">
        <v>40864</v>
      </c>
      <c r="I76">
        <v>4</v>
      </c>
      <c r="J76">
        <v>49</v>
      </c>
      <c r="K76">
        <v>49</v>
      </c>
      <c r="L76" s="2">
        <v>40864</v>
      </c>
      <c r="M76">
        <f t="shared" si="13"/>
        <v>0</v>
      </c>
      <c r="N76">
        <f t="shared" si="15"/>
        <v>1641600</v>
      </c>
      <c r="O76">
        <f>VLOOKUP(A76, Work_order!$A$2:$E$201, 3, FALSE)</f>
        <v>2</v>
      </c>
      <c r="P76" s="17">
        <v>2</v>
      </c>
      <c r="Q76" s="7">
        <f t="shared" si="12"/>
        <v>98</v>
      </c>
      <c r="R76" s="6" t="str">
        <v>OK</v>
      </c>
      <c r="S76">
        <f t="shared" si="14"/>
        <v>98</v>
      </c>
    </row>
    <row r="77" spans="1:19" x14ac:dyDescent="0.35">
      <c r="A77">
        <v>44043</v>
      </c>
      <c r="B77">
        <v>946</v>
      </c>
      <c r="C77">
        <v>1</v>
      </c>
      <c r="D77">
        <v>10</v>
      </c>
      <c r="E77" s="2">
        <v>41512</v>
      </c>
      <c r="F77" s="2">
        <v>41523</v>
      </c>
      <c r="G77" s="2">
        <v>41529</v>
      </c>
      <c r="H77" s="2">
        <v>41540</v>
      </c>
      <c r="I77">
        <v>4.0999999999999996</v>
      </c>
      <c r="J77">
        <v>92.25</v>
      </c>
      <c r="K77">
        <v>92.25</v>
      </c>
      <c r="L77" s="2">
        <v>41540</v>
      </c>
      <c r="M77">
        <f t="shared" si="13"/>
        <v>0</v>
      </c>
      <c r="N77">
        <f t="shared" si="15"/>
        <v>1468800</v>
      </c>
      <c r="O77">
        <f>VLOOKUP(A77, Work_order!$A$2:$E$201, 3, FALSE)</f>
        <v>1</v>
      </c>
      <c r="P77" s="17">
        <v>1</v>
      </c>
      <c r="Q77" s="7">
        <f t="shared" si="12"/>
        <v>92.25</v>
      </c>
      <c r="R77" s="6" t="str">
        <v>OK</v>
      </c>
      <c r="S77">
        <f t="shared" si="14"/>
        <v>92.25</v>
      </c>
    </row>
    <row r="78" spans="1:19" x14ac:dyDescent="0.35">
      <c r="A78">
        <v>7840</v>
      </c>
      <c r="B78">
        <v>825</v>
      </c>
      <c r="C78">
        <v>6</v>
      </c>
      <c r="D78">
        <v>50</v>
      </c>
      <c r="E78" s="2">
        <v>40883</v>
      </c>
      <c r="F78" s="2">
        <v>40894</v>
      </c>
      <c r="G78" s="2">
        <v>40883</v>
      </c>
      <c r="H78" s="2">
        <v>40901</v>
      </c>
      <c r="I78">
        <v>3</v>
      </c>
      <c r="J78">
        <v>36.75</v>
      </c>
      <c r="K78">
        <v>36.75</v>
      </c>
      <c r="L78" s="2">
        <v>40901</v>
      </c>
      <c r="M78">
        <f t="shared" si="13"/>
        <v>0</v>
      </c>
      <c r="N78">
        <f t="shared" si="15"/>
        <v>604800</v>
      </c>
      <c r="O78">
        <f>VLOOKUP(A78, Work_order!$A$2:$E$201, 3, FALSE)</f>
        <v>3</v>
      </c>
      <c r="P78" s="17">
        <v>3</v>
      </c>
      <c r="Q78" s="7">
        <f t="shared" si="12"/>
        <v>110.25</v>
      </c>
      <c r="R78" s="6" t="str">
        <v>OK</v>
      </c>
      <c r="S78">
        <f t="shared" si="14"/>
        <v>110.25</v>
      </c>
    </row>
    <row r="79" spans="1:19" x14ac:dyDescent="0.35">
      <c r="A79">
        <v>24825</v>
      </c>
      <c r="B79">
        <v>768</v>
      </c>
      <c r="C79">
        <v>7</v>
      </c>
      <c r="D79">
        <v>60</v>
      </c>
      <c r="E79" s="2">
        <v>41225</v>
      </c>
      <c r="F79" s="2">
        <v>41236</v>
      </c>
      <c r="G79" s="2">
        <v>41225</v>
      </c>
      <c r="H79" s="2">
        <v>41251</v>
      </c>
      <c r="I79">
        <v>4</v>
      </c>
      <c r="J79">
        <v>49</v>
      </c>
      <c r="K79">
        <v>49</v>
      </c>
      <c r="L79" s="2">
        <v>41251</v>
      </c>
      <c r="M79">
        <f t="shared" si="13"/>
        <v>0</v>
      </c>
      <c r="N79">
        <f t="shared" si="15"/>
        <v>1296000</v>
      </c>
      <c r="O79">
        <f>VLOOKUP(A79, Work_order!$A$2:$E$201, 3, FALSE)</f>
        <v>1</v>
      </c>
      <c r="P79" s="17">
        <v>1</v>
      </c>
      <c r="Q79" s="7">
        <f t="shared" si="12"/>
        <v>49</v>
      </c>
      <c r="R79" s="6" t="str">
        <v>OK</v>
      </c>
      <c r="S79">
        <f t="shared" si="14"/>
        <v>49</v>
      </c>
    </row>
    <row r="80" spans="1:19" x14ac:dyDescent="0.35">
      <c r="A80">
        <v>45812</v>
      </c>
      <c r="B80">
        <v>808</v>
      </c>
      <c r="C80">
        <v>2</v>
      </c>
      <c r="D80">
        <v>20</v>
      </c>
      <c r="E80" s="2">
        <v>41531</v>
      </c>
      <c r="F80" s="2">
        <v>41542</v>
      </c>
      <c r="G80" s="2">
        <v>41531</v>
      </c>
      <c r="H80" s="2">
        <v>41559</v>
      </c>
      <c r="I80">
        <v>3.5</v>
      </c>
      <c r="J80">
        <v>87.5</v>
      </c>
      <c r="K80">
        <v>87.5</v>
      </c>
      <c r="L80" s="2">
        <v>41559</v>
      </c>
      <c r="M80">
        <f t="shared" si="13"/>
        <v>0</v>
      </c>
      <c r="N80">
        <f t="shared" si="15"/>
        <v>1468800</v>
      </c>
      <c r="O80">
        <f>VLOOKUP(A80, Work_order!$A$2:$E$201, 3, FALSE)</f>
        <v>3</v>
      </c>
      <c r="P80" s="17">
        <v>3</v>
      </c>
      <c r="Q80" s="7">
        <f t="shared" si="12"/>
        <v>262.5</v>
      </c>
      <c r="R80" s="6" t="str">
        <v>OK</v>
      </c>
      <c r="S80">
        <v>321</v>
      </c>
    </row>
    <row r="81" spans="1:19" x14ac:dyDescent="0.35">
      <c r="A81">
        <v>22772</v>
      </c>
      <c r="B81">
        <v>801</v>
      </c>
      <c r="C81">
        <v>7</v>
      </c>
      <c r="D81">
        <v>60</v>
      </c>
      <c r="E81" s="2">
        <v>41187</v>
      </c>
      <c r="F81" s="2">
        <v>41198</v>
      </c>
      <c r="G81" s="2">
        <v>41187</v>
      </c>
      <c r="H81" s="2">
        <v>41205</v>
      </c>
      <c r="I81">
        <v>4</v>
      </c>
      <c r="J81">
        <v>49</v>
      </c>
      <c r="K81">
        <v>49</v>
      </c>
      <c r="L81" s="2">
        <v>41205</v>
      </c>
      <c r="M81">
        <f t="shared" si="13"/>
        <v>0</v>
      </c>
      <c r="N81">
        <f t="shared" si="15"/>
        <v>604800</v>
      </c>
      <c r="O81">
        <f>VLOOKUP(A81, Work_order!$A$2:$E$201, 3, FALSE)</f>
        <v>1</v>
      </c>
      <c r="P81" s="17">
        <v>1</v>
      </c>
      <c r="Q81" s="7">
        <f t="shared" si="12"/>
        <v>49</v>
      </c>
      <c r="R81" s="6" t="str">
        <v>OK</v>
      </c>
      <c r="S81">
        <f t="shared" si="14"/>
        <v>49</v>
      </c>
    </row>
    <row r="82" spans="1:19" x14ac:dyDescent="0.35">
      <c r="A82">
        <v>27894</v>
      </c>
      <c r="B82">
        <v>759</v>
      </c>
      <c r="C82">
        <v>7</v>
      </c>
      <c r="D82">
        <v>60</v>
      </c>
      <c r="E82" s="2">
        <v>41279</v>
      </c>
      <c r="F82" s="2">
        <v>41290</v>
      </c>
      <c r="G82" s="2">
        <v>41279</v>
      </c>
      <c r="H82" s="2">
        <v>41297</v>
      </c>
      <c r="I82">
        <v>4</v>
      </c>
      <c r="J82">
        <v>49</v>
      </c>
      <c r="K82">
        <v>49</v>
      </c>
      <c r="L82" s="2">
        <v>41297</v>
      </c>
      <c r="M82">
        <f t="shared" si="13"/>
        <v>0</v>
      </c>
      <c r="N82">
        <f t="shared" si="15"/>
        <v>604800</v>
      </c>
      <c r="O82">
        <f>VLOOKUP(A82, Work_order!$A$2:$E$201, 3, FALSE)</f>
        <v>1</v>
      </c>
      <c r="P82" s="17">
        <v>1</v>
      </c>
      <c r="Q82" s="7">
        <f t="shared" si="12"/>
        <v>49</v>
      </c>
      <c r="R82" s="6" t="str">
        <v>OK</v>
      </c>
      <c r="S82">
        <f t="shared" si="14"/>
        <v>49</v>
      </c>
    </row>
    <row r="83" spans="1:19" x14ac:dyDescent="0.35">
      <c r="A83">
        <v>36072</v>
      </c>
      <c r="B83">
        <v>804</v>
      </c>
      <c r="C83">
        <v>6</v>
      </c>
      <c r="D83">
        <v>50</v>
      </c>
      <c r="E83" s="2">
        <v>41418</v>
      </c>
      <c r="F83" s="2">
        <v>41429</v>
      </c>
      <c r="G83" s="2">
        <v>41433</v>
      </c>
      <c r="H83" s="2">
        <v>41444</v>
      </c>
      <c r="I83">
        <v>3</v>
      </c>
      <c r="J83">
        <v>36.75</v>
      </c>
      <c r="K83">
        <v>36.75</v>
      </c>
      <c r="L83" s="2">
        <v>41444</v>
      </c>
      <c r="M83">
        <f t="shared" si="13"/>
        <v>0</v>
      </c>
      <c r="N83">
        <f>IF(AND(ISNUMBER(H83), ISNUMBER(F83)), (H83 - F83) * 86400, 0)</f>
        <v>1296000</v>
      </c>
      <c r="O83">
        <f>VLOOKUP(A83, Work_order!$A$2:$E$201, 3, FALSE)</f>
        <v>3</v>
      </c>
      <c r="P83" s="17">
        <v>3</v>
      </c>
      <c r="Q83" s="7">
        <f t="shared" si="12"/>
        <v>110.25</v>
      </c>
      <c r="R83" s="6" t="str">
        <v>OK</v>
      </c>
      <c r="S83">
        <v>123</v>
      </c>
    </row>
    <row r="84" spans="1:19" x14ac:dyDescent="0.35">
      <c r="A84">
        <v>36562</v>
      </c>
      <c r="B84">
        <v>828</v>
      </c>
      <c r="C84">
        <v>6</v>
      </c>
      <c r="D84">
        <v>50</v>
      </c>
      <c r="E84" s="2">
        <v>41427</v>
      </c>
      <c r="F84" s="2">
        <v>41438</v>
      </c>
      <c r="G84" s="2">
        <v>41427</v>
      </c>
      <c r="H84" s="2">
        <v>41443</v>
      </c>
      <c r="I84">
        <v>3</v>
      </c>
      <c r="J84">
        <v>36.75</v>
      </c>
      <c r="K84">
        <v>36.75</v>
      </c>
      <c r="L84" s="2">
        <v>41443</v>
      </c>
      <c r="M84">
        <f t="shared" si="13"/>
        <v>0</v>
      </c>
      <c r="N84">
        <f t="shared" ref="N84:N97" si="16">IF(AND(ISNUMBER(H84), ISNUMBER(F84)), (H84 - F84) * 86400, 0)</f>
        <v>432000</v>
      </c>
      <c r="O84">
        <f>VLOOKUP(A84, Work_order!$A$2:$E$201, 3, FALSE)</f>
        <v>2</v>
      </c>
      <c r="P84" s="17">
        <v>2</v>
      </c>
      <c r="Q84" s="7">
        <f t="shared" si="12"/>
        <v>73.5</v>
      </c>
      <c r="R84" s="6" t="str">
        <v>OK</v>
      </c>
      <c r="S84">
        <f t="shared" si="14"/>
        <v>73.5</v>
      </c>
    </row>
    <row r="85" spans="1:19" x14ac:dyDescent="0.35">
      <c r="A85">
        <v>9959</v>
      </c>
      <c r="B85">
        <v>752</v>
      </c>
      <c r="C85">
        <v>7</v>
      </c>
      <c r="D85">
        <v>60</v>
      </c>
      <c r="E85" s="2">
        <v>40933</v>
      </c>
      <c r="F85" s="2">
        <v>40944</v>
      </c>
      <c r="G85" s="2">
        <v>40948</v>
      </c>
      <c r="H85" s="2">
        <v>40959</v>
      </c>
      <c r="I85">
        <v>4</v>
      </c>
      <c r="J85">
        <v>49</v>
      </c>
      <c r="K85">
        <v>49</v>
      </c>
      <c r="L85" s="2">
        <v>40959</v>
      </c>
      <c r="M85">
        <f t="shared" si="13"/>
        <v>0</v>
      </c>
      <c r="N85">
        <f t="shared" si="16"/>
        <v>1296000</v>
      </c>
      <c r="O85">
        <f>VLOOKUP(A85, Work_order!$A$2:$E$201, 3, FALSE)</f>
        <v>3</v>
      </c>
      <c r="P85" s="17">
        <v>3</v>
      </c>
      <c r="Q85" s="7">
        <f t="shared" si="12"/>
        <v>147</v>
      </c>
      <c r="R85" s="6" t="str">
        <v>OK</v>
      </c>
      <c r="S85">
        <f t="shared" si="14"/>
        <v>147</v>
      </c>
    </row>
    <row r="86" spans="1:19" x14ac:dyDescent="0.35">
      <c r="A86">
        <v>61087</v>
      </c>
      <c r="B86">
        <v>968</v>
      </c>
      <c r="C86">
        <v>7</v>
      </c>
      <c r="D86">
        <v>60</v>
      </c>
      <c r="E86" s="2">
        <v>41685</v>
      </c>
      <c r="F86" s="2">
        <v>41696</v>
      </c>
      <c r="G86" s="2">
        <v>41685</v>
      </c>
      <c r="H86" s="2">
        <v>41715</v>
      </c>
      <c r="I86">
        <v>4</v>
      </c>
      <c r="J86">
        <v>49</v>
      </c>
      <c r="K86">
        <v>49</v>
      </c>
      <c r="L86" s="2">
        <v>41715</v>
      </c>
      <c r="M86">
        <f t="shared" si="13"/>
        <v>0</v>
      </c>
      <c r="N86">
        <f t="shared" si="16"/>
        <v>1641600</v>
      </c>
      <c r="O86">
        <f>VLOOKUP(A86, Work_order!$A$2:$E$201, 3, FALSE)</f>
        <v>1</v>
      </c>
      <c r="P86" s="17">
        <v>1</v>
      </c>
      <c r="Q86" s="7">
        <f t="shared" si="12"/>
        <v>49</v>
      </c>
      <c r="R86" s="6" t="str">
        <v>OK</v>
      </c>
      <c r="S86">
        <f t="shared" si="14"/>
        <v>49</v>
      </c>
    </row>
    <row r="87" spans="1:19" x14ac:dyDescent="0.35">
      <c r="A87">
        <v>16282</v>
      </c>
      <c r="B87">
        <v>824</v>
      </c>
      <c r="C87">
        <v>6</v>
      </c>
      <c r="D87">
        <v>50</v>
      </c>
      <c r="E87" s="2">
        <v>41066</v>
      </c>
      <c r="F87" s="2">
        <v>41077</v>
      </c>
      <c r="G87" s="2">
        <v>41066</v>
      </c>
      <c r="H87" s="2">
        <v>41086</v>
      </c>
      <c r="I87">
        <v>3</v>
      </c>
      <c r="J87">
        <v>36.75</v>
      </c>
      <c r="K87">
        <v>36.75</v>
      </c>
      <c r="L87" s="2">
        <v>41086</v>
      </c>
      <c r="M87">
        <f t="shared" si="13"/>
        <v>0</v>
      </c>
      <c r="N87">
        <f t="shared" si="16"/>
        <v>777600</v>
      </c>
      <c r="O87">
        <f>VLOOKUP(A87, Work_order!$A$2:$E$201, 3, FALSE)</f>
        <v>2</v>
      </c>
      <c r="P87" s="17">
        <v>2</v>
      </c>
      <c r="Q87" s="7">
        <f t="shared" si="12"/>
        <v>73.5</v>
      </c>
      <c r="R87" s="6" t="str">
        <v>OK</v>
      </c>
      <c r="S87">
        <f t="shared" si="14"/>
        <v>73.5</v>
      </c>
    </row>
    <row r="88" spans="1:19" x14ac:dyDescent="0.35">
      <c r="A88">
        <v>12664</v>
      </c>
      <c r="B88">
        <v>772</v>
      </c>
      <c r="C88">
        <v>7</v>
      </c>
      <c r="D88">
        <v>60</v>
      </c>
      <c r="E88" s="2">
        <v>40993</v>
      </c>
      <c r="F88" s="2">
        <v>41004</v>
      </c>
      <c r="G88" s="2">
        <v>40993</v>
      </c>
      <c r="H88" s="2">
        <v>41011</v>
      </c>
      <c r="I88">
        <v>4</v>
      </c>
      <c r="J88">
        <v>49</v>
      </c>
      <c r="K88">
        <v>49</v>
      </c>
      <c r="L88" s="2">
        <v>41011</v>
      </c>
      <c r="M88">
        <f t="shared" si="13"/>
        <v>0</v>
      </c>
      <c r="N88">
        <f t="shared" si="16"/>
        <v>604800</v>
      </c>
      <c r="O88">
        <f>VLOOKUP(A88, Work_order!$A$2:$E$201, 3, FALSE)</f>
        <v>1</v>
      </c>
      <c r="P88" s="17">
        <v>1</v>
      </c>
      <c r="Q88" s="7">
        <f t="shared" si="12"/>
        <v>49</v>
      </c>
      <c r="R88" s="6" t="str">
        <v>OK</v>
      </c>
      <c r="S88">
        <v>56</v>
      </c>
    </row>
    <row r="89" spans="1:19" x14ac:dyDescent="0.35">
      <c r="A89">
        <v>54525</v>
      </c>
      <c r="B89">
        <v>782</v>
      </c>
      <c r="C89">
        <v>7</v>
      </c>
      <c r="D89">
        <v>60</v>
      </c>
      <c r="E89" s="2">
        <v>41619</v>
      </c>
      <c r="F89" s="2">
        <v>41630</v>
      </c>
      <c r="G89" s="2">
        <v>41619</v>
      </c>
      <c r="H89" s="2">
        <v>41643</v>
      </c>
      <c r="I89">
        <v>4</v>
      </c>
      <c r="J89">
        <v>49</v>
      </c>
      <c r="K89">
        <v>49</v>
      </c>
      <c r="L89" s="2">
        <v>41643</v>
      </c>
      <c r="M89">
        <f t="shared" si="13"/>
        <v>0</v>
      </c>
      <c r="N89">
        <f t="shared" si="16"/>
        <v>1123200</v>
      </c>
      <c r="O89">
        <f>VLOOKUP(A89, Work_order!$A$2:$E$201, 3, FALSE)</f>
        <v>2</v>
      </c>
      <c r="P89" s="17">
        <v>2</v>
      </c>
      <c r="Q89" s="7">
        <f t="shared" si="12"/>
        <v>98</v>
      </c>
      <c r="R89" s="6" t="str">
        <v>OK</v>
      </c>
      <c r="S89">
        <f t="shared" si="14"/>
        <v>98</v>
      </c>
    </row>
    <row r="90" spans="1:19" x14ac:dyDescent="0.35">
      <c r="A90">
        <v>52868</v>
      </c>
      <c r="B90">
        <v>987</v>
      </c>
      <c r="C90">
        <v>7</v>
      </c>
      <c r="D90">
        <v>60</v>
      </c>
      <c r="E90" s="2">
        <v>41603</v>
      </c>
      <c r="F90" s="2">
        <v>41614</v>
      </c>
      <c r="G90" s="2">
        <v>41620</v>
      </c>
      <c r="H90" s="2">
        <v>41621</v>
      </c>
      <c r="I90">
        <v>4</v>
      </c>
      <c r="J90">
        <v>49</v>
      </c>
      <c r="K90">
        <v>49</v>
      </c>
      <c r="L90" s="2">
        <v>41621</v>
      </c>
      <c r="M90">
        <f t="shared" si="13"/>
        <v>0</v>
      </c>
      <c r="N90">
        <f t="shared" si="16"/>
        <v>604800</v>
      </c>
      <c r="O90">
        <f>VLOOKUP(A90, Work_order!$A$2:$E$201, 3, FALSE)</f>
        <v>1</v>
      </c>
      <c r="P90" s="17">
        <v>1</v>
      </c>
      <c r="Q90" s="7">
        <f t="shared" si="12"/>
        <v>49</v>
      </c>
      <c r="R90" s="6" t="str">
        <v>OK</v>
      </c>
      <c r="S90">
        <f t="shared" si="14"/>
        <v>49</v>
      </c>
    </row>
    <row r="91" spans="1:19" x14ac:dyDescent="0.35">
      <c r="A91">
        <v>64280</v>
      </c>
      <c r="B91">
        <v>975</v>
      </c>
      <c r="C91">
        <v>7</v>
      </c>
      <c r="D91">
        <v>60</v>
      </c>
      <c r="E91" s="2">
        <v>41716</v>
      </c>
      <c r="F91" s="2">
        <v>41727</v>
      </c>
      <c r="G91" s="2">
        <v>41716</v>
      </c>
      <c r="H91" s="2">
        <v>41746</v>
      </c>
      <c r="I91">
        <v>4</v>
      </c>
      <c r="J91">
        <v>49</v>
      </c>
      <c r="K91">
        <v>49</v>
      </c>
      <c r="L91" s="2">
        <v>41746</v>
      </c>
      <c r="M91">
        <f t="shared" si="13"/>
        <v>0</v>
      </c>
      <c r="N91">
        <f t="shared" si="16"/>
        <v>1641600</v>
      </c>
      <c r="O91">
        <f>VLOOKUP(A91, Work_order!$A$2:$E$201, 3, FALSE)</f>
        <v>2</v>
      </c>
      <c r="P91" s="17">
        <v>2</v>
      </c>
      <c r="Q91" s="7">
        <f t="shared" si="12"/>
        <v>98</v>
      </c>
      <c r="R91" s="6" t="str">
        <v>OK</v>
      </c>
      <c r="S91">
        <v>99</v>
      </c>
    </row>
    <row r="92" spans="1:19" x14ac:dyDescent="0.35">
      <c r="A92">
        <v>52238</v>
      </c>
      <c r="B92">
        <v>969</v>
      </c>
      <c r="C92">
        <v>7</v>
      </c>
      <c r="D92">
        <v>60</v>
      </c>
      <c r="E92" s="2">
        <v>41597</v>
      </c>
      <c r="F92" s="2">
        <v>41608</v>
      </c>
      <c r="G92" s="2">
        <v>41608</v>
      </c>
      <c r="H92" s="2">
        <v>41609</v>
      </c>
      <c r="I92">
        <v>4</v>
      </c>
      <c r="J92">
        <v>49</v>
      </c>
      <c r="K92">
        <v>49</v>
      </c>
      <c r="L92" s="2">
        <v>41609</v>
      </c>
      <c r="M92">
        <f t="shared" si="13"/>
        <v>0</v>
      </c>
      <c r="N92">
        <f t="shared" si="16"/>
        <v>86400</v>
      </c>
      <c r="O92">
        <f>VLOOKUP(A92, Work_order!$A$2:$E$201, 3, FALSE)</f>
        <v>2</v>
      </c>
      <c r="P92" s="17">
        <v>2</v>
      </c>
      <c r="Q92" s="7">
        <f t="shared" si="12"/>
        <v>98</v>
      </c>
      <c r="R92" s="6" t="str">
        <v>OK</v>
      </c>
      <c r="S92">
        <f t="shared" si="14"/>
        <v>98</v>
      </c>
    </row>
    <row r="93" spans="1:19" x14ac:dyDescent="0.35">
      <c r="A93">
        <v>56324</v>
      </c>
      <c r="B93">
        <v>798</v>
      </c>
      <c r="C93">
        <v>7</v>
      </c>
      <c r="D93">
        <v>60</v>
      </c>
      <c r="E93" s="2">
        <v>41638</v>
      </c>
      <c r="F93" s="2">
        <v>41649</v>
      </c>
      <c r="G93" s="2">
        <v>41659</v>
      </c>
      <c r="H93" s="2">
        <v>41671</v>
      </c>
      <c r="I93">
        <v>4</v>
      </c>
      <c r="J93">
        <v>49</v>
      </c>
      <c r="K93">
        <v>49</v>
      </c>
      <c r="L93" s="2">
        <v>41671</v>
      </c>
      <c r="M93">
        <f t="shared" si="13"/>
        <v>0</v>
      </c>
      <c r="N93">
        <f t="shared" si="16"/>
        <v>1900800</v>
      </c>
      <c r="O93">
        <f>VLOOKUP(A93, Work_order!$A$2:$E$201, 3, FALSE)</f>
        <v>2</v>
      </c>
      <c r="P93" s="17">
        <v>2</v>
      </c>
      <c r="Q93" s="7">
        <f t="shared" si="12"/>
        <v>98</v>
      </c>
      <c r="R93" s="6" t="str">
        <v>OK</v>
      </c>
      <c r="S93">
        <f t="shared" si="14"/>
        <v>98</v>
      </c>
    </row>
    <row r="94" spans="1:19" x14ac:dyDescent="0.35">
      <c r="A94">
        <v>13392</v>
      </c>
      <c r="B94">
        <v>820</v>
      </c>
      <c r="C94">
        <v>6</v>
      </c>
      <c r="D94">
        <v>50</v>
      </c>
      <c r="E94" s="2">
        <v>41007</v>
      </c>
      <c r="F94" s="2">
        <v>41018</v>
      </c>
      <c r="G94" s="2">
        <v>41007</v>
      </c>
      <c r="H94" s="2">
        <v>41029</v>
      </c>
      <c r="I94">
        <v>3</v>
      </c>
      <c r="J94">
        <v>36.75</v>
      </c>
      <c r="K94">
        <v>36.75</v>
      </c>
      <c r="L94" s="2">
        <v>41029</v>
      </c>
      <c r="M94">
        <f t="shared" si="13"/>
        <v>0</v>
      </c>
      <c r="N94">
        <f t="shared" si="16"/>
        <v>950400</v>
      </c>
      <c r="O94">
        <f>VLOOKUP(A94, Work_order!$A$2:$E$201, 3, FALSE)</f>
        <v>2</v>
      </c>
      <c r="P94" s="17">
        <v>2</v>
      </c>
      <c r="Q94" s="7">
        <f t="shared" si="12"/>
        <v>73.5</v>
      </c>
      <c r="R94" s="6" t="str">
        <v>OK</v>
      </c>
      <c r="S94">
        <f t="shared" si="14"/>
        <v>73.5</v>
      </c>
    </row>
    <row r="95" spans="1:19" x14ac:dyDescent="0.35">
      <c r="A95">
        <v>19226</v>
      </c>
      <c r="B95">
        <v>516</v>
      </c>
      <c r="C95">
        <v>7</v>
      </c>
      <c r="D95">
        <v>60</v>
      </c>
      <c r="E95" s="2">
        <v>41122</v>
      </c>
      <c r="F95" s="2">
        <v>41133</v>
      </c>
      <c r="G95" s="2">
        <v>41122</v>
      </c>
      <c r="H95" s="2">
        <v>41136</v>
      </c>
      <c r="I95">
        <v>4</v>
      </c>
      <c r="J95">
        <v>49</v>
      </c>
      <c r="K95">
        <v>49</v>
      </c>
      <c r="L95" s="2">
        <v>41136</v>
      </c>
      <c r="M95">
        <f t="shared" si="13"/>
        <v>0</v>
      </c>
      <c r="N95">
        <f t="shared" si="16"/>
        <v>259200</v>
      </c>
      <c r="O95">
        <f>VLOOKUP(A95, Work_order!$A$2:$E$201, 3, FALSE)</f>
        <v>2</v>
      </c>
      <c r="P95" s="17">
        <v>2</v>
      </c>
      <c r="Q95" s="7">
        <f t="shared" si="12"/>
        <v>98</v>
      </c>
      <c r="R95" s="6" t="str">
        <v>OK</v>
      </c>
      <c r="S95">
        <f t="shared" si="14"/>
        <v>98</v>
      </c>
    </row>
    <row r="96" spans="1:19" x14ac:dyDescent="0.35">
      <c r="A96">
        <v>40033</v>
      </c>
      <c r="B96">
        <v>821</v>
      </c>
      <c r="C96">
        <v>6</v>
      </c>
      <c r="D96">
        <v>50</v>
      </c>
      <c r="E96" s="2">
        <v>41466</v>
      </c>
      <c r="F96" s="2">
        <v>41477</v>
      </c>
      <c r="G96" s="2">
        <v>41466</v>
      </c>
      <c r="H96" s="2">
        <v>41490</v>
      </c>
      <c r="I96">
        <v>3</v>
      </c>
      <c r="J96">
        <v>36.75</v>
      </c>
      <c r="K96">
        <v>36.75</v>
      </c>
      <c r="L96" s="2">
        <v>41490</v>
      </c>
      <c r="M96">
        <f t="shared" si="13"/>
        <v>0</v>
      </c>
      <c r="N96">
        <f t="shared" si="16"/>
        <v>1123200</v>
      </c>
      <c r="O96">
        <f>VLOOKUP(A96, Work_order!$A$2:$E$201, 3, FALSE)</f>
        <v>3</v>
      </c>
      <c r="P96" s="17">
        <v>3</v>
      </c>
      <c r="Q96" s="7">
        <f t="shared" si="12"/>
        <v>110.25</v>
      </c>
      <c r="R96" s="6" t="str">
        <v>OK</v>
      </c>
      <c r="S96">
        <f t="shared" si="14"/>
        <v>110.25</v>
      </c>
    </row>
    <row r="97" spans="1:19" x14ac:dyDescent="0.35">
      <c r="A97">
        <v>21489</v>
      </c>
      <c r="B97">
        <v>796</v>
      </c>
      <c r="C97">
        <v>7</v>
      </c>
      <c r="D97">
        <v>60</v>
      </c>
      <c r="E97" s="2">
        <v>41164</v>
      </c>
      <c r="F97" s="2">
        <v>41175</v>
      </c>
      <c r="G97" s="2">
        <v>41164</v>
      </c>
      <c r="H97" s="2">
        <v>41190</v>
      </c>
      <c r="I97">
        <v>4</v>
      </c>
      <c r="J97">
        <v>49</v>
      </c>
      <c r="K97">
        <v>49</v>
      </c>
      <c r="L97" s="2">
        <v>41190</v>
      </c>
      <c r="M97">
        <f t="shared" si="13"/>
        <v>0</v>
      </c>
      <c r="N97">
        <f t="shared" si="16"/>
        <v>1296000</v>
      </c>
      <c r="O97">
        <f>VLOOKUP(A97, Work_order!$A$2:$E$201, 3, FALSE)</f>
        <v>1</v>
      </c>
      <c r="P97" s="17">
        <v>1</v>
      </c>
      <c r="Q97" s="7">
        <f t="shared" si="12"/>
        <v>49</v>
      </c>
      <c r="R97" s="6" t="str">
        <v>OK</v>
      </c>
      <c r="S97">
        <f t="shared" si="14"/>
        <v>49</v>
      </c>
    </row>
    <row r="98" spans="1:19" x14ac:dyDescent="0.35">
      <c r="A98">
        <v>46596</v>
      </c>
      <c r="B98">
        <v>783</v>
      </c>
      <c r="C98">
        <v>7</v>
      </c>
      <c r="D98">
        <v>60</v>
      </c>
      <c r="E98" s="2">
        <v>41540</v>
      </c>
      <c r="F98" s="2">
        <v>41551</v>
      </c>
      <c r="G98" s="2">
        <v>41555</v>
      </c>
      <c r="H98" s="2">
        <v>41556</v>
      </c>
      <c r="I98">
        <v>4</v>
      </c>
      <c r="J98">
        <v>49</v>
      </c>
      <c r="K98">
        <v>49</v>
      </c>
      <c r="L98" s="2">
        <v>41556</v>
      </c>
      <c r="M98">
        <f t="shared" si="13"/>
        <v>0</v>
      </c>
      <c r="N98">
        <f>IF(AND(ISNUMBER(H98), ISNUMBER(F98)), (H98 - F98) * 86400, 0)</f>
        <v>432000</v>
      </c>
      <c r="O98">
        <f>VLOOKUP(A98, Work_order!$A$2:$E$201, 3, FALSE)</f>
        <v>1</v>
      </c>
      <c r="P98" s="17">
        <v>1</v>
      </c>
      <c r="Q98" s="7">
        <f t="shared" si="12"/>
        <v>49</v>
      </c>
      <c r="R98" s="6" t="str">
        <v>OK</v>
      </c>
      <c r="S98">
        <f t="shared" si="14"/>
        <v>49</v>
      </c>
    </row>
    <row r="99" spans="1:19" x14ac:dyDescent="0.35">
      <c r="A99">
        <v>57405</v>
      </c>
      <c r="B99">
        <v>997</v>
      </c>
      <c r="C99">
        <v>7</v>
      </c>
      <c r="D99">
        <v>60</v>
      </c>
      <c r="E99" s="2">
        <v>41648</v>
      </c>
      <c r="F99" s="2">
        <v>41659</v>
      </c>
      <c r="G99" s="2">
        <v>41648</v>
      </c>
      <c r="H99" s="2">
        <v>41670</v>
      </c>
      <c r="I99">
        <v>4</v>
      </c>
      <c r="J99">
        <v>49</v>
      </c>
      <c r="K99">
        <v>49</v>
      </c>
      <c r="L99" s="2">
        <v>41670</v>
      </c>
      <c r="M99">
        <f t="shared" si="13"/>
        <v>0</v>
      </c>
      <c r="N99">
        <f>IF(AND(ISNUMBER(H99), ISNUMBER(F99)), (H99 - F99) * 86400, 0)</f>
        <v>950400</v>
      </c>
      <c r="O99">
        <f>VLOOKUP(A99, Work_order!$A$2:$E$201, 3, FALSE)</f>
        <v>1</v>
      </c>
      <c r="P99" s="17">
        <v>1</v>
      </c>
      <c r="Q99" s="7">
        <f t="shared" si="12"/>
        <v>49</v>
      </c>
      <c r="R99" s="6" t="str">
        <v>OK</v>
      </c>
      <c r="S99">
        <f t="shared" si="14"/>
        <v>49</v>
      </c>
    </row>
    <row r="100" spans="1:19" x14ac:dyDescent="0.35">
      <c r="A100">
        <v>5848</v>
      </c>
      <c r="B100">
        <v>516</v>
      </c>
      <c r="C100">
        <v>6</v>
      </c>
      <c r="D100">
        <v>50</v>
      </c>
      <c r="E100" s="2">
        <v>40840</v>
      </c>
      <c r="F100" s="2">
        <v>40851</v>
      </c>
      <c r="G100" s="2">
        <v>40840</v>
      </c>
      <c r="H100" s="2">
        <v>40856</v>
      </c>
      <c r="I100">
        <v>3</v>
      </c>
      <c r="J100">
        <v>36.75</v>
      </c>
      <c r="K100">
        <v>36.75</v>
      </c>
      <c r="L100" s="2">
        <v>40856</v>
      </c>
      <c r="M100">
        <f t="shared" si="13"/>
        <v>0</v>
      </c>
      <c r="N100">
        <f t="shared" ref="N100:N107" si="17">IF(AND(ISNUMBER(H100), ISNUMBER(F100)), (H100 - F100) * 86400, 0)</f>
        <v>432000</v>
      </c>
      <c r="O100">
        <f>VLOOKUP(A100, Work_order!$A$2:$E$201, 3, FALSE)</f>
        <v>2</v>
      </c>
      <c r="P100" s="17">
        <v>2</v>
      </c>
      <c r="Q100" s="7">
        <f t="shared" si="12"/>
        <v>73.5</v>
      </c>
      <c r="R100" s="6" t="str">
        <v>OK</v>
      </c>
      <c r="S100">
        <v>85.9</v>
      </c>
    </row>
    <row r="101" spans="1:19" x14ac:dyDescent="0.35">
      <c r="A101">
        <v>31449</v>
      </c>
      <c r="B101">
        <v>819</v>
      </c>
      <c r="C101">
        <v>6</v>
      </c>
      <c r="D101">
        <v>50</v>
      </c>
      <c r="E101" s="2">
        <v>41342</v>
      </c>
      <c r="F101" s="2">
        <v>41353</v>
      </c>
      <c r="G101" s="2">
        <v>41342</v>
      </c>
      <c r="H101" s="2">
        <v>41364</v>
      </c>
      <c r="I101">
        <v>3</v>
      </c>
      <c r="J101">
        <v>36.75</v>
      </c>
      <c r="K101">
        <v>36.75</v>
      </c>
      <c r="L101" s="2">
        <v>41364</v>
      </c>
      <c r="M101">
        <f t="shared" si="13"/>
        <v>0</v>
      </c>
      <c r="N101">
        <f t="shared" si="17"/>
        <v>950400</v>
      </c>
      <c r="O101">
        <f>VLOOKUP(A101, Work_order!$A$2:$E$201, 3, FALSE)</f>
        <v>2</v>
      </c>
      <c r="P101" s="17">
        <v>2</v>
      </c>
      <c r="Q101" s="7">
        <f t="shared" si="12"/>
        <v>73.5</v>
      </c>
      <c r="R101" s="6" t="str">
        <v>OK</v>
      </c>
      <c r="S101">
        <f t="shared" si="14"/>
        <v>73.5</v>
      </c>
    </row>
    <row r="102" spans="1:19" x14ac:dyDescent="0.35">
      <c r="A102">
        <v>60318</v>
      </c>
      <c r="B102">
        <v>997</v>
      </c>
      <c r="C102">
        <v>7</v>
      </c>
      <c r="D102">
        <v>60</v>
      </c>
      <c r="E102" s="2">
        <v>41677</v>
      </c>
      <c r="F102" s="2">
        <v>41688</v>
      </c>
      <c r="G102" s="2">
        <v>41677</v>
      </c>
      <c r="H102" s="2">
        <v>41699</v>
      </c>
      <c r="I102">
        <v>4</v>
      </c>
      <c r="J102">
        <v>49</v>
      </c>
      <c r="K102">
        <v>49</v>
      </c>
      <c r="L102" s="2">
        <v>41699</v>
      </c>
      <c r="M102">
        <f t="shared" si="13"/>
        <v>0</v>
      </c>
      <c r="N102">
        <f t="shared" si="17"/>
        <v>950400</v>
      </c>
      <c r="O102">
        <f>VLOOKUP(A102, Work_order!$A$2:$E$201, 3, FALSE)</f>
        <v>2</v>
      </c>
      <c r="P102" s="17">
        <v>2</v>
      </c>
      <c r="Q102" s="7">
        <f t="shared" si="12"/>
        <v>98</v>
      </c>
      <c r="R102" s="6" t="str">
        <v>OK</v>
      </c>
      <c r="S102">
        <f t="shared" si="14"/>
        <v>98</v>
      </c>
    </row>
    <row r="103" spans="1:19" x14ac:dyDescent="0.35">
      <c r="A103">
        <v>69086</v>
      </c>
      <c r="B103">
        <v>982</v>
      </c>
      <c r="C103">
        <v>7</v>
      </c>
      <c r="D103">
        <v>60</v>
      </c>
      <c r="E103" s="2">
        <v>41761</v>
      </c>
      <c r="F103" s="2">
        <v>41772</v>
      </c>
      <c r="G103" s="2">
        <v>41761</v>
      </c>
      <c r="H103" s="2">
        <v>41775</v>
      </c>
      <c r="I103">
        <v>4</v>
      </c>
      <c r="J103">
        <v>49</v>
      </c>
      <c r="K103">
        <v>49</v>
      </c>
      <c r="L103" s="2">
        <v>41775</v>
      </c>
      <c r="M103">
        <f t="shared" si="13"/>
        <v>0</v>
      </c>
      <c r="N103">
        <f t="shared" si="17"/>
        <v>259200</v>
      </c>
      <c r="O103">
        <f>VLOOKUP(A103, Work_order!$A$2:$E$201, 3, FALSE)</f>
        <v>2</v>
      </c>
      <c r="P103" s="17">
        <v>2</v>
      </c>
      <c r="Q103" s="7">
        <f t="shared" si="12"/>
        <v>98</v>
      </c>
      <c r="R103" s="6" t="str">
        <v>OK</v>
      </c>
      <c r="S103">
        <f t="shared" si="14"/>
        <v>98</v>
      </c>
    </row>
    <row r="104" spans="1:19" x14ac:dyDescent="0.35">
      <c r="A104">
        <v>301</v>
      </c>
      <c r="B104">
        <v>813</v>
      </c>
      <c r="C104">
        <v>1</v>
      </c>
      <c r="D104">
        <v>10</v>
      </c>
      <c r="E104" s="2">
        <v>40703</v>
      </c>
      <c r="F104" s="2">
        <v>40714</v>
      </c>
      <c r="G104" s="2">
        <v>40703</v>
      </c>
      <c r="H104" s="2">
        <v>40725</v>
      </c>
      <c r="I104">
        <v>4.0999999999999996</v>
      </c>
      <c r="J104">
        <v>92.25</v>
      </c>
      <c r="K104">
        <v>92.25</v>
      </c>
      <c r="L104" s="2">
        <v>40725</v>
      </c>
      <c r="M104">
        <f t="shared" si="13"/>
        <v>0</v>
      </c>
      <c r="N104">
        <f t="shared" si="17"/>
        <v>950400</v>
      </c>
      <c r="O104">
        <f>VLOOKUP(A104, Work_order!$A$2:$E$201, 3, FALSE)</f>
        <v>2</v>
      </c>
      <c r="P104" s="17">
        <v>2</v>
      </c>
      <c r="Q104" s="7">
        <f t="shared" si="12"/>
        <v>184.5</v>
      </c>
      <c r="R104" s="6" t="str">
        <v>OK</v>
      </c>
      <c r="S104">
        <f t="shared" si="14"/>
        <v>184.5</v>
      </c>
    </row>
    <row r="105" spans="1:19" x14ac:dyDescent="0.35">
      <c r="A105">
        <v>65175</v>
      </c>
      <c r="B105">
        <v>946</v>
      </c>
      <c r="C105">
        <v>6</v>
      </c>
      <c r="D105">
        <v>50</v>
      </c>
      <c r="E105" s="2">
        <v>41724</v>
      </c>
      <c r="F105" s="2">
        <v>41735</v>
      </c>
      <c r="G105" s="2">
        <v>41724</v>
      </c>
      <c r="H105" s="2">
        <v>41742</v>
      </c>
      <c r="I105">
        <v>3</v>
      </c>
      <c r="J105">
        <v>36.75</v>
      </c>
      <c r="K105">
        <v>36.75</v>
      </c>
      <c r="L105" s="2">
        <v>41742</v>
      </c>
      <c r="M105">
        <f t="shared" si="13"/>
        <v>0</v>
      </c>
      <c r="N105">
        <f t="shared" si="17"/>
        <v>604800</v>
      </c>
      <c r="O105">
        <f>VLOOKUP(A105, Work_order!$A$2:$E$201, 3, FALSE)</f>
        <v>2</v>
      </c>
      <c r="P105" s="17">
        <v>2</v>
      </c>
      <c r="Q105" s="7">
        <f t="shared" si="12"/>
        <v>73.5</v>
      </c>
      <c r="R105" s="6" t="str">
        <v>OK</v>
      </c>
      <c r="S105">
        <f t="shared" si="14"/>
        <v>73.5</v>
      </c>
    </row>
    <row r="106" spans="1:19" x14ac:dyDescent="0.35">
      <c r="A106">
        <v>24389</v>
      </c>
      <c r="B106">
        <v>748</v>
      </c>
      <c r="C106">
        <v>3</v>
      </c>
      <c r="D106">
        <v>30</v>
      </c>
      <c r="E106" s="2">
        <v>41217</v>
      </c>
      <c r="F106" s="2">
        <v>41228</v>
      </c>
      <c r="G106" s="2">
        <v>41217</v>
      </c>
      <c r="H106" s="2">
        <v>41235</v>
      </c>
      <c r="I106">
        <v>1</v>
      </c>
      <c r="J106">
        <v>14.5</v>
      </c>
      <c r="K106">
        <v>14.5</v>
      </c>
      <c r="L106" s="2">
        <v>41235</v>
      </c>
      <c r="M106">
        <f t="shared" si="13"/>
        <v>0</v>
      </c>
      <c r="N106">
        <f t="shared" si="17"/>
        <v>604800</v>
      </c>
      <c r="O106">
        <f>VLOOKUP(A106, Work_order!$A$2:$E$201, 3, FALSE)</f>
        <v>1</v>
      </c>
      <c r="P106" s="17">
        <v>1</v>
      </c>
      <c r="Q106" s="7">
        <f t="shared" ref="Q106:Q110" si="18">P106*K106</f>
        <v>14.5</v>
      </c>
      <c r="R106" s="6" t="str">
        <v>OK</v>
      </c>
      <c r="S106">
        <f t="shared" si="14"/>
        <v>14.5</v>
      </c>
    </row>
    <row r="107" spans="1:19" x14ac:dyDescent="0.35">
      <c r="A107">
        <v>54604</v>
      </c>
      <c r="B107">
        <v>803</v>
      </c>
      <c r="C107">
        <v>1</v>
      </c>
      <c r="D107">
        <v>10</v>
      </c>
      <c r="E107" s="2">
        <v>41619</v>
      </c>
      <c r="F107" s="2">
        <v>41630</v>
      </c>
      <c r="G107" s="2">
        <v>41619</v>
      </c>
      <c r="H107" s="2">
        <v>41643</v>
      </c>
      <c r="I107">
        <v>4.0999999999999996</v>
      </c>
      <c r="J107">
        <v>92.25</v>
      </c>
      <c r="K107">
        <v>92.25</v>
      </c>
      <c r="L107" s="2">
        <v>41643</v>
      </c>
      <c r="M107">
        <f t="shared" ref="M107:M110" si="19">ABS(K107-J107)</f>
        <v>0</v>
      </c>
      <c r="N107">
        <f t="shared" si="17"/>
        <v>1123200</v>
      </c>
      <c r="O107">
        <f>VLOOKUP(A107, Work_order!$A$2:$E$201, 3, FALSE)</f>
        <v>2</v>
      </c>
      <c r="P107" s="17">
        <v>2</v>
      </c>
      <c r="Q107" s="7">
        <f t="shared" si="18"/>
        <v>184.5</v>
      </c>
      <c r="R107" s="6" t="str">
        <v>OK</v>
      </c>
      <c r="S107">
        <f t="shared" si="14"/>
        <v>184.5</v>
      </c>
    </row>
    <row r="108" spans="1:19" x14ac:dyDescent="0.35">
      <c r="A108">
        <v>63550</v>
      </c>
      <c r="B108">
        <v>818</v>
      </c>
      <c r="C108">
        <v>6</v>
      </c>
      <c r="D108">
        <v>50</v>
      </c>
      <c r="E108" s="2">
        <v>41708</v>
      </c>
      <c r="F108" s="2">
        <v>41719</v>
      </c>
      <c r="G108" s="2">
        <v>41708</v>
      </c>
      <c r="H108" s="2">
        <v>41730</v>
      </c>
      <c r="I108">
        <v>3</v>
      </c>
      <c r="J108">
        <v>36.75</v>
      </c>
      <c r="K108">
        <v>36.75</v>
      </c>
      <c r="L108" s="2">
        <v>41730</v>
      </c>
      <c r="M108">
        <f t="shared" si="19"/>
        <v>0</v>
      </c>
      <c r="N108">
        <f>IF(AND(ISNUMBER(H108), ISNUMBER(F108)), (H108 - F108) * 86400, 0)</f>
        <v>950400</v>
      </c>
      <c r="O108">
        <f>VLOOKUP(A108, Work_order!$A$2:$E$201, 3, FALSE)</f>
        <v>3</v>
      </c>
      <c r="P108" s="17">
        <v>3</v>
      </c>
      <c r="Q108" s="7">
        <f t="shared" si="18"/>
        <v>110.25</v>
      </c>
      <c r="R108" s="6" t="str">
        <v>OK</v>
      </c>
      <c r="S108">
        <f t="shared" si="14"/>
        <v>110.25</v>
      </c>
    </row>
    <row r="109" spans="1:19" x14ac:dyDescent="0.35">
      <c r="A109">
        <v>32154</v>
      </c>
      <c r="B109">
        <v>782</v>
      </c>
      <c r="C109">
        <v>7</v>
      </c>
      <c r="D109">
        <v>60</v>
      </c>
      <c r="E109" s="2">
        <v>41355</v>
      </c>
      <c r="F109" s="2">
        <v>41366</v>
      </c>
      <c r="G109" s="2">
        <v>41368</v>
      </c>
      <c r="H109" s="2">
        <v>41379</v>
      </c>
      <c r="I109">
        <v>4</v>
      </c>
      <c r="J109">
        <v>49</v>
      </c>
      <c r="K109">
        <v>49</v>
      </c>
      <c r="L109" s="2">
        <v>41379</v>
      </c>
      <c r="M109">
        <f t="shared" si="19"/>
        <v>0</v>
      </c>
      <c r="N109">
        <f t="shared" ref="N109:N110" si="20">IF(AND(ISNUMBER(H109), ISNUMBER(F109)), (H109 - F109) * 86400, 0)</f>
        <v>1123200</v>
      </c>
      <c r="O109">
        <f>VLOOKUP(A109, Work_order!$A$2:$E$201, 3, FALSE)</f>
        <v>1</v>
      </c>
      <c r="P109" s="17">
        <v>1</v>
      </c>
      <c r="Q109" s="7">
        <f t="shared" si="18"/>
        <v>49</v>
      </c>
      <c r="R109" s="6" t="str">
        <v>OK</v>
      </c>
      <c r="S109">
        <f t="shared" si="14"/>
        <v>49</v>
      </c>
    </row>
    <row r="110" spans="1:19" x14ac:dyDescent="0.35">
      <c r="A110">
        <v>14872</v>
      </c>
      <c r="B110">
        <v>810</v>
      </c>
      <c r="C110">
        <v>6</v>
      </c>
      <c r="D110">
        <v>50</v>
      </c>
      <c r="E110" s="2">
        <v>41038</v>
      </c>
      <c r="F110" s="2">
        <v>41049</v>
      </c>
      <c r="G110" s="2">
        <v>41038</v>
      </c>
      <c r="H110" s="2">
        <v>41060</v>
      </c>
      <c r="I110">
        <v>3</v>
      </c>
      <c r="J110">
        <v>36.75</v>
      </c>
      <c r="K110">
        <v>36.75</v>
      </c>
      <c r="L110" s="2">
        <v>41060</v>
      </c>
      <c r="M110">
        <f t="shared" si="19"/>
        <v>0</v>
      </c>
      <c r="N110">
        <f t="shared" si="20"/>
        <v>950400</v>
      </c>
      <c r="O110">
        <f>VLOOKUP(A110, Work_order!$A$2:$E$201, 3, FALSE)</f>
        <v>3</v>
      </c>
      <c r="P110" s="17">
        <v>3</v>
      </c>
      <c r="Q110" s="7">
        <f t="shared" si="18"/>
        <v>110.25</v>
      </c>
      <c r="R110" s="6" t="str">
        <v>OK</v>
      </c>
      <c r="S110">
        <f t="shared" si="14"/>
        <v>110.25</v>
      </c>
    </row>
    <row r="111" spans="1:19" x14ac:dyDescent="0.35">
      <c r="P111" s="5" t="s">
        <v>409</v>
      </c>
      <c r="Q111" s="5">
        <f>SUM(Q2:Q110)</f>
        <v>10270.5</v>
      </c>
      <c r="S111" s="5">
        <f>SUM(S2:S110)</f>
        <v>10335.379999999999</v>
      </c>
    </row>
  </sheetData>
  <autoFilter ref="A1:R111" xr:uid="{00000000-0001-0000-00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7801-9406-4508-9BBE-D0079D29B3EC}">
  <dimension ref="A1:J200"/>
  <sheetViews>
    <sheetView workbookViewId="0">
      <selection activeCell="C92" sqref="C92"/>
    </sheetView>
  </sheetViews>
  <sheetFormatPr defaultRowHeight="14.5" x14ac:dyDescent="0.35"/>
  <cols>
    <col min="1" max="1" width="13.36328125" customWidth="1"/>
    <col min="6" max="6" width="18.1796875" customWidth="1"/>
    <col min="7" max="7" width="24.90625" customWidth="1"/>
    <col min="8" max="8" width="20.6328125" customWidth="1"/>
    <col min="9" max="9" width="14.90625" customWidth="1"/>
    <col min="10" max="10" width="21.90625" customWidth="1"/>
  </cols>
  <sheetData>
    <row r="1" spans="1:10" x14ac:dyDescent="0.35">
      <c r="A1" s="1" t="s">
        <v>0</v>
      </c>
      <c r="B1" s="1" t="s">
        <v>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11</v>
      </c>
    </row>
    <row r="2" spans="1:10" x14ac:dyDescent="0.35">
      <c r="A2">
        <v>41364</v>
      </c>
      <c r="B2">
        <v>521</v>
      </c>
      <c r="C2">
        <v>2</v>
      </c>
      <c r="D2">
        <v>2</v>
      </c>
      <c r="E2">
        <v>0</v>
      </c>
      <c r="F2" s="2">
        <v>41483</v>
      </c>
      <c r="G2" s="2">
        <v>41503</v>
      </c>
      <c r="H2" s="2">
        <v>41494</v>
      </c>
      <c r="J2" s="2">
        <v>41503</v>
      </c>
    </row>
    <row r="3" spans="1:10" x14ac:dyDescent="0.35">
      <c r="A3">
        <v>5099</v>
      </c>
      <c r="B3">
        <v>810</v>
      </c>
      <c r="C3">
        <v>2</v>
      </c>
      <c r="D3">
        <v>2</v>
      </c>
      <c r="E3">
        <v>0</v>
      </c>
      <c r="F3" s="2">
        <v>40822</v>
      </c>
      <c r="G3" s="2">
        <v>40840</v>
      </c>
      <c r="H3" s="2">
        <v>40833</v>
      </c>
      <c r="J3" s="2">
        <v>40840</v>
      </c>
    </row>
    <row r="4" spans="1:10" x14ac:dyDescent="0.35">
      <c r="A4">
        <v>48343</v>
      </c>
      <c r="B4">
        <v>807</v>
      </c>
      <c r="C4">
        <v>5</v>
      </c>
      <c r="D4">
        <v>5</v>
      </c>
      <c r="E4">
        <v>0</v>
      </c>
      <c r="F4" s="2">
        <v>41558</v>
      </c>
      <c r="G4" s="2">
        <v>41582</v>
      </c>
      <c r="H4" s="2">
        <v>41569</v>
      </c>
      <c r="J4" s="2">
        <v>41582</v>
      </c>
    </row>
    <row r="5" spans="1:10" x14ac:dyDescent="0.35">
      <c r="A5">
        <v>47551</v>
      </c>
      <c r="B5">
        <v>981</v>
      </c>
      <c r="C5">
        <v>50</v>
      </c>
      <c r="D5">
        <v>50</v>
      </c>
      <c r="E5">
        <v>0</v>
      </c>
      <c r="F5" s="2">
        <v>41550</v>
      </c>
      <c r="G5" s="2">
        <v>41566</v>
      </c>
      <c r="H5" s="2">
        <v>41561</v>
      </c>
      <c r="J5" s="2">
        <v>41566</v>
      </c>
    </row>
    <row r="6" spans="1:10" x14ac:dyDescent="0.35">
      <c r="A6">
        <v>44156</v>
      </c>
      <c r="B6">
        <v>804</v>
      </c>
      <c r="C6">
        <v>8</v>
      </c>
      <c r="D6">
        <v>8</v>
      </c>
      <c r="E6">
        <v>0</v>
      </c>
      <c r="F6" s="2">
        <v>41513</v>
      </c>
      <c r="G6" s="2">
        <v>41533</v>
      </c>
      <c r="H6" s="2">
        <v>41524</v>
      </c>
      <c r="J6" s="2">
        <v>41533</v>
      </c>
    </row>
    <row r="7" spans="1:10" x14ac:dyDescent="0.35">
      <c r="A7">
        <v>49255</v>
      </c>
      <c r="B7">
        <v>811</v>
      </c>
      <c r="C7">
        <v>1</v>
      </c>
      <c r="D7">
        <v>1</v>
      </c>
      <c r="E7">
        <v>0</v>
      </c>
      <c r="F7" s="2">
        <v>41568</v>
      </c>
      <c r="G7" s="2">
        <v>41582</v>
      </c>
      <c r="H7" s="2">
        <v>41579</v>
      </c>
      <c r="J7" s="2">
        <v>41582</v>
      </c>
    </row>
    <row r="8" spans="1:10" x14ac:dyDescent="0.35">
      <c r="A8">
        <v>51168</v>
      </c>
      <c r="B8">
        <v>811</v>
      </c>
      <c r="C8">
        <v>10</v>
      </c>
      <c r="D8">
        <v>10</v>
      </c>
      <c r="E8">
        <v>0</v>
      </c>
      <c r="F8" s="2">
        <v>41586</v>
      </c>
      <c r="G8" s="2">
        <v>41608</v>
      </c>
      <c r="H8" s="2">
        <v>41597</v>
      </c>
      <c r="J8" s="2">
        <v>41608</v>
      </c>
    </row>
    <row r="9" spans="1:10" x14ac:dyDescent="0.35">
      <c r="A9">
        <v>65032</v>
      </c>
      <c r="B9">
        <v>810</v>
      </c>
      <c r="C9">
        <v>4</v>
      </c>
      <c r="D9">
        <v>4</v>
      </c>
      <c r="E9">
        <v>0</v>
      </c>
      <c r="F9" s="2">
        <v>41723</v>
      </c>
      <c r="G9" s="2">
        <v>41734</v>
      </c>
      <c r="H9" s="2">
        <v>41734</v>
      </c>
      <c r="J9" s="2">
        <v>41734</v>
      </c>
    </row>
    <row r="10" spans="1:10" x14ac:dyDescent="0.35">
      <c r="A10">
        <v>31027</v>
      </c>
      <c r="B10">
        <v>748</v>
      </c>
      <c r="C10">
        <v>41</v>
      </c>
      <c r="D10">
        <v>41</v>
      </c>
      <c r="E10">
        <v>0</v>
      </c>
      <c r="F10" s="2">
        <v>41336</v>
      </c>
      <c r="G10" s="2">
        <v>41352</v>
      </c>
      <c r="H10" s="2">
        <v>41347</v>
      </c>
      <c r="J10" s="2">
        <v>41352</v>
      </c>
    </row>
    <row r="11" spans="1:10" x14ac:dyDescent="0.35">
      <c r="A11">
        <v>36216</v>
      </c>
      <c r="B11">
        <v>810</v>
      </c>
      <c r="C11">
        <v>3</v>
      </c>
      <c r="D11">
        <v>3</v>
      </c>
      <c r="E11">
        <v>0</v>
      </c>
      <c r="F11" s="2">
        <v>41421</v>
      </c>
      <c r="G11" s="2">
        <v>41441</v>
      </c>
      <c r="H11" s="2">
        <v>41432</v>
      </c>
      <c r="J11" s="2">
        <v>41441</v>
      </c>
    </row>
    <row r="12" spans="1:10" x14ac:dyDescent="0.35">
      <c r="A12">
        <v>64500</v>
      </c>
      <c r="B12">
        <v>748</v>
      </c>
      <c r="C12">
        <v>3</v>
      </c>
      <c r="D12">
        <v>3</v>
      </c>
      <c r="E12">
        <v>0</v>
      </c>
      <c r="F12" s="2">
        <v>41718</v>
      </c>
      <c r="G12" s="2">
        <v>41730</v>
      </c>
      <c r="H12" s="2">
        <v>41729</v>
      </c>
      <c r="J12" s="2">
        <v>41730</v>
      </c>
    </row>
    <row r="13" spans="1:10" x14ac:dyDescent="0.35">
      <c r="A13">
        <v>70357</v>
      </c>
      <c r="B13">
        <v>804</v>
      </c>
      <c r="C13">
        <v>17</v>
      </c>
      <c r="D13">
        <v>17</v>
      </c>
      <c r="E13">
        <v>0</v>
      </c>
      <c r="F13" s="2">
        <v>41771</v>
      </c>
      <c r="G13" s="2">
        <v>41795</v>
      </c>
      <c r="H13" s="2">
        <v>41782</v>
      </c>
      <c r="J13" s="2">
        <v>41795</v>
      </c>
    </row>
    <row r="14" spans="1:10" x14ac:dyDescent="0.35">
      <c r="A14">
        <v>61811</v>
      </c>
      <c r="B14">
        <v>518</v>
      </c>
      <c r="C14">
        <v>6</v>
      </c>
      <c r="D14">
        <v>6</v>
      </c>
      <c r="E14">
        <v>0</v>
      </c>
      <c r="F14" s="2">
        <v>41692</v>
      </c>
      <c r="G14" s="2">
        <v>41708</v>
      </c>
      <c r="H14" s="2">
        <v>41703</v>
      </c>
      <c r="J14" s="2">
        <v>41708</v>
      </c>
    </row>
    <row r="15" spans="1:10" x14ac:dyDescent="0.35">
      <c r="A15">
        <v>778</v>
      </c>
      <c r="B15">
        <v>519</v>
      </c>
      <c r="C15">
        <v>2</v>
      </c>
      <c r="D15">
        <v>2</v>
      </c>
      <c r="E15">
        <v>0</v>
      </c>
      <c r="F15" s="2">
        <v>40716</v>
      </c>
      <c r="G15" s="2">
        <v>40730</v>
      </c>
      <c r="H15" s="2">
        <v>40727</v>
      </c>
      <c r="J15" s="2">
        <v>40730</v>
      </c>
    </row>
    <row r="16" spans="1:10" x14ac:dyDescent="0.35">
      <c r="A16">
        <v>31449</v>
      </c>
      <c r="B16">
        <v>819</v>
      </c>
      <c r="C16">
        <v>2</v>
      </c>
      <c r="D16">
        <v>2</v>
      </c>
      <c r="E16">
        <v>0</v>
      </c>
      <c r="F16" s="2">
        <v>41342</v>
      </c>
      <c r="G16" s="2">
        <v>41364</v>
      </c>
      <c r="H16" s="2">
        <v>41353</v>
      </c>
      <c r="J16" s="2">
        <v>41364</v>
      </c>
    </row>
    <row r="17" spans="1:10" x14ac:dyDescent="0.35">
      <c r="A17">
        <v>31651</v>
      </c>
      <c r="B17">
        <v>810</v>
      </c>
      <c r="C17">
        <v>7</v>
      </c>
      <c r="D17">
        <v>7</v>
      </c>
      <c r="E17">
        <v>0</v>
      </c>
      <c r="F17" s="2">
        <v>41346</v>
      </c>
      <c r="G17" s="2">
        <v>41372</v>
      </c>
      <c r="H17" s="2">
        <v>41357</v>
      </c>
      <c r="J17" s="2">
        <v>41372</v>
      </c>
    </row>
    <row r="18" spans="1:10" x14ac:dyDescent="0.35">
      <c r="A18">
        <v>56324</v>
      </c>
      <c r="B18">
        <v>798</v>
      </c>
      <c r="C18">
        <v>2</v>
      </c>
      <c r="D18">
        <v>2</v>
      </c>
      <c r="E18">
        <v>0</v>
      </c>
      <c r="F18" s="2">
        <v>41638</v>
      </c>
      <c r="G18" s="2">
        <v>41650</v>
      </c>
      <c r="H18" s="2">
        <v>41649</v>
      </c>
      <c r="J18" s="2">
        <v>41650</v>
      </c>
    </row>
    <row r="19" spans="1:10" x14ac:dyDescent="0.35">
      <c r="A19">
        <v>30733</v>
      </c>
      <c r="B19">
        <v>950</v>
      </c>
      <c r="C19">
        <v>8</v>
      </c>
      <c r="D19">
        <v>8</v>
      </c>
      <c r="E19">
        <v>0</v>
      </c>
      <c r="F19" s="2">
        <v>41330</v>
      </c>
      <c r="G19" s="2">
        <v>41350</v>
      </c>
      <c r="H19" s="2">
        <v>41341</v>
      </c>
      <c r="J19" s="2">
        <v>41350</v>
      </c>
    </row>
    <row r="20" spans="1:10" x14ac:dyDescent="0.35">
      <c r="A20">
        <v>12667</v>
      </c>
      <c r="B20">
        <v>519</v>
      </c>
      <c r="C20">
        <v>8</v>
      </c>
      <c r="D20">
        <v>8</v>
      </c>
      <c r="E20">
        <v>0</v>
      </c>
      <c r="F20" s="2">
        <v>40993</v>
      </c>
      <c r="G20" s="2">
        <v>41011</v>
      </c>
      <c r="H20" s="2">
        <v>41004</v>
      </c>
      <c r="J20" s="2">
        <v>41011</v>
      </c>
    </row>
    <row r="21" spans="1:10" x14ac:dyDescent="0.35">
      <c r="A21">
        <v>15702</v>
      </c>
      <c r="B21">
        <v>828</v>
      </c>
      <c r="C21">
        <v>4</v>
      </c>
      <c r="D21">
        <v>4</v>
      </c>
      <c r="E21">
        <v>0</v>
      </c>
      <c r="F21" s="2">
        <v>41056</v>
      </c>
      <c r="G21" s="2">
        <v>41076</v>
      </c>
      <c r="H21" s="2">
        <v>41067</v>
      </c>
      <c r="J21" s="2">
        <v>41076</v>
      </c>
    </row>
    <row r="22" spans="1:10" x14ac:dyDescent="0.35">
      <c r="A22">
        <v>55581</v>
      </c>
      <c r="B22">
        <v>518</v>
      </c>
      <c r="C22">
        <v>5</v>
      </c>
      <c r="D22">
        <v>5</v>
      </c>
      <c r="E22">
        <v>0</v>
      </c>
      <c r="F22" s="2">
        <v>41630</v>
      </c>
      <c r="G22" s="2">
        <v>41644</v>
      </c>
      <c r="H22" s="2">
        <v>41641</v>
      </c>
      <c r="J22" s="2">
        <v>41644</v>
      </c>
    </row>
    <row r="23" spans="1:10" x14ac:dyDescent="0.35">
      <c r="A23">
        <v>46611</v>
      </c>
      <c r="B23">
        <v>516</v>
      </c>
      <c r="C23">
        <v>8</v>
      </c>
      <c r="D23">
        <v>8</v>
      </c>
      <c r="E23">
        <v>0</v>
      </c>
      <c r="F23" s="2">
        <v>41540</v>
      </c>
      <c r="G23" s="2">
        <v>41556</v>
      </c>
      <c r="H23" s="2">
        <v>41551</v>
      </c>
      <c r="J23" s="2">
        <v>41556</v>
      </c>
    </row>
    <row r="24" spans="1:10" x14ac:dyDescent="0.35">
      <c r="A24">
        <v>26127</v>
      </c>
      <c r="B24">
        <v>822</v>
      </c>
      <c r="C24">
        <v>41</v>
      </c>
      <c r="D24">
        <v>40</v>
      </c>
      <c r="E24">
        <v>1</v>
      </c>
      <c r="F24" s="2">
        <v>41246</v>
      </c>
      <c r="G24" s="2">
        <v>41262</v>
      </c>
      <c r="H24" s="2">
        <v>41257</v>
      </c>
      <c r="I24">
        <v>4</v>
      </c>
      <c r="J24" s="2">
        <v>41262</v>
      </c>
    </row>
    <row r="25" spans="1:10" x14ac:dyDescent="0.35">
      <c r="A25">
        <v>55580</v>
      </c>
      <c r="B25">
        <v>517</v>
      </c>
      <c r="C25">
        <v>6</v>
      </c>
      <c r="D25">
        <v>6</v>
      </c>
      <c r="E25">
        <v>0</v>
      </c>
      <c r="F25" s="2">
        <v>41630</v>
      </c>
      <c r="G25" s="2">
        <v>41644</v>
      </c>
      <c r="H25" s="2">
        <v>41641</v>
      </c>
      <c r="J25" s="2">
        <v>41644</v>
      </c>
    </row>
    <row r="26" spans="1:10" x14ac:dyDescent="0.35">
      <c r="A26">
        <v>38004</v>
      </c>
      <c r="B26">
        <v>748</v>
      </c>
      <c r="C26">
        <v>3</v>
      </c>
      <c r="D26">
        <v>3</v>
      </c>
      <c r="E26">
        <v>0</v>
      </c>
      <c r="F26" s="2">
        <v>41443</v>
      </c>
      <c r="G26" s="2">
        <v>41475</v>
      </c>
      <c r="H26" s="2">
        <v>41454</v>
      </c>
      <c r="J26" s="2">
        <v>41475</v>
      </c>
    </row>
    <row r="27" spans="1:10" x14ac:dyDescent="0.35">
      <c r="A27">
        <v>47651</v>
      </c>
      <c r="B27">
        <v>945</v>
      </c>
      <c r="C27">
        <v>3244</v>
      </c>
      <c r="D27">
        <v>3244</v>
      </c>
      <c r="E27">
        <v>0</v>
      </c>
      <c r="F27" s="2">
        <v>41550</v>
      </c>
      <c r="G27" s="2">
        <v>41566</v>
      </c>
      <c r="H27" s="2">
        <v>41561</v>
      </c>
      <c r="J27" s="2">
        <v>41566</v>
      </c>
    </row>
    <row r="28" spans="1:10" x14ac:dyDescent="0.35">
      <c r="A28">
        <v>43835</v>
      </c>
      <c r="B28">
        <v>516</v>
      </c>
      <c r="C28">
        <v>6</v>
      </c>
      <c r="D28">
        <v>6</v>
      </c>
      <c r="E28">
        <v>0</v>
      </c>
      <c r="F28" s="2">
        <v>41510</v>
      </c>
      <c r="G28" s="2">
        <v>41521</v>
      </c>
      <c r="H28" s="2">
        <v>41521</v>
      </c>
      <c r="J28" s="2">
        <v>41521</v>
      </c>
    </row>
    <row r="29" spans="1:10" x14ac:dyDescent="0.35">
      <c r="A29">
        <v>291</v>
      </c>
      <c r="B29">
        <v>751</v>
      </c>
      <c r="C29">
        <v>1</v>
      </c>
      <c r="D29">
        <v>1</v>
      </c>
      <c r="E29">
        <v>0</v>
      </c>
      <c r="F29" s="2">
        <v>40703</v>
      </c>
      <c r="G29" s="2">
        <v>40725</v>
      </c>
      <c r="H29" s="2">
        <v>40714</v>
      </c>
      <c r="J29" s="2">
        <v>40725</v>
      </c>
    </row>
    <row r="30" spans="1:10" x14ac:dyDescent="0.35">
      <c r="A30">
        <v>24825</v>
      </c>
      <c r="B30">
        <v>768</v>
      </c>
      <c r="C30">
        <v>1</v>
      </c>
      <c r="D30">
        <v>1</v>
      </c>
      <c r="E30">
        <v>0</v>
      </c>
      <c r="F30" s="2">
        <v>41225</v>
      </c>
      <c r="G30" s="2">
        <v>41251</v>
      </c>
      <c r="H30" s="2">
        <v>41236</v>
      </c>
      <c r="J30" s="2">
        <v>41251</v>
      </c>
    </row>
    <row r="31" spans="1:10" x14ac:dyDescent="0.35">
      <c r="A31">
        <v>32494</v>
      </c>
      <c r="B31">
        <v>518</v>
      </c>
      <c r="C31">
        <v>2</v>
      </c>
      <c r="D31">
        <v>2</v>
      </c>
      <c r="E31">
        <v>0</v>
      </c>
      <c r="F31" s="2">
        <v>41361</v>
      </c>
      <c r="G31" s="2">
        <v>41372</v>
      </c>
      <c r="H31" s="2">
        <v>41372</v>
      </c>
      <c r="J31" s="2">
        <v>41372</v>
      </c>
    </row>
    <row r="32" spans="1:10" x14ac:dyDescent="0.35">
      <c r="A32">
        <v>65139</v>
      </c>
      <c r="B32">
        <v>748</v>
      </c>
      <c r="C32">
        <v>1</v>
      </c>
      <c r="D32">
        <v>1</v>
      </c>
      <c r="E32">
        <v>0</v>
      </c>
      <c r="F32" s="2">
        <v>41724</v>
      </c>
      <c r="G32" s="2">
        <v>41742</v>
      </c>
      <c r="H32" s="2">
        <v>41735</v>
      </c>
      <c r="J32" s="2">
        <v>41742</v>
      </c>
    </row>
    <row r="33" spans="1:10" x14ac:dyDescent="0.35">
      <c r="A33">
        <v>10941</v>
      </c>
      <c r="B33">
        <v>753</v>
      </c>
      <c r="C33">
        <v>2</v>
      </c>
      <c r="D33">
        <v>2</v>
      </c>
      <c r="E33">
        <v>0</v>
      </c>
      <c r="F33" s="2">
        <v>40954</v>
      </c>
      <c r="G33" s="2">
        <v>40984</v>
      </c>
      <c r="H33" s="2">
        <v>40965</v>
      </c>
      <c r="J33" s="2">
        <v>40984</v>
      </c>
    </row>
    <row r="34" spans="1:10" x14ac:dyDescent="0.35">
      <c r="A34">
        <v>16096</v>
      </c>
      <c r="B34">
        <v>802</v>
      </c>
      <c r="C34">
        <v>1509</v>
      </c>
      <c r="D34">
        <v>1509</v>
      </c>
      <c r="E34">
        <v>0</v>
      </c>
      <c r="F34" s="2">
        <v>41062</v>
      </c>
      <c r="G34" s="2">
        <v>41078</v>
      </c>
      <c r="H34" s="2">
        <v>41073</v>
      </c>
      <c r="J34" s="2">
        <v>41078</v>
      </c>
    </row>
    <row r="35" spans="1:10" x14ac:dyDescent="0.35">
      <c r="A35">
        <v>62050</v>
      </c>
      <c r="B35">
        <v>821</v>
      </c>
      <c r="C35">
        <v>5</v>
      </c>
      <c r="D35">
        <v>5</v>
      </c>
      <c r="E35">
        <v>0</v>
      </c>
      <c r="F35" s="2">
        <v>41694</v>
      </c>
      <c r="G35" s="2">
        <v>41712</v>
      </c>
      <c r="H35" s="2">
        <v>41705</v>
      </c>
      <c r="J35" s="2">
        <v>41712</v>
      </c>
    </row>
    <row r="36" spans="1:10" x14ac:dyDescent="0.35">
      <c r="A36">
        <v>42583</v>
      </c>
      <c r="B36">
        <v>996</v>
      </c>
      <c r="C36">
        <v>6</v>
      </c>
      <c r="D36">
        <v>6</v>
      </c>
      <c r="E36">
        <v>0</v>
      </c>
      <c r="F36" s="2">
        <v>41495</v>
      </c>
      <c r="G36" s="2">
        <v>41517</v>
      </c>
      <c r="H36" s="2">
        <v>41506</v>
      </c>
      <c r="J36" s="2">
        <v>41517</v>
      </c>
    </row>
    <row r="37" spans="1:10" x14ac:dyDescent="0.35">
      <c r="A37">
        <v>65175</v>
      </c>
      <c r="B37">
        <v>946</v>
      </c>
      <c r="C37">
        <v>2</v>
      </c>
      <c r="D37">
        <v>2</v>
      </c>
      <c r="E37">
        <v>0</v>
      </c>
      <c r="F37" s="2">
        <v>41724</v>
      </c>
      <c r="G37" s="2">
        <v>41742</v>
      </c>
      <c r="H37" s="2">
        <v>41735</v>
      </c>
      <c r="J37" s="2">
        <v>41742</v>
      </c>
    </row>
    <row r="38" spans="1:10" x14ac:dyDescent="0.35">
      <c r="A38">
        <v>69363</v>
      </c>
      <c r="B38">
        <v>969</v>
      </c>
      <c r="C38">
        <v>80</v>
      </c>
      <c r="D38">
        <v>80</v>
      </c>
      <c r="E38">
        <v>0</v>
      </c>
      <c r="F38" s="2">
        <v>41763</v>
      </c>
      <c r="G38" s="2">
        <v>41779</v>
      </c>
      <c r="H38" s="2">
        <v>41774</v>
      </c>
      <c r="J38" s="2">
        <v>41779</v>
      </c>
    </row>
    <row r="39" spans="1:10" x14ac:dyDescent="0.35">
      <c r="A39">
        <v>9956</v>
      </c>
      <c r="B39">
        <v>749</v>
      </c>
      <c r="C39">
        <v>2</v>
      </c>
      <c r="D39">
        <v>2</v>
      </c>
      <c r="E39">
        <v>0</v>
      </c>
      <c r="F39" s="2">
        <v>40933</v>
      </c>
      <c r="G39" s="2">
        <v>40944</v>
      </c>
      <c r="H39" s="2">
        <v>40944</v>
      </c>
      <c r="J39" s="2">
        <v>40944</v>
      </c>
    </row>
    <row r="40" spans="1:10" x14ac:dyDescent="0.35">
      <c r="A40">
        <v>46434</v>
      </c>
      <c r="B40">
        <v>782</v>
      </c>
      <c r="C40">
        <v>1</v>
      </c>
      <c r="D40">
        <v>1</v>
      </c>
      <c r="E40">
        <v>0</v>
      </c>
      <c r="F40" s="2">
        <v>41538</v>
      </c>
      <c r="G40" s="2">
        <v>41552</v>
      </c>
      <c r="H40" s="2">
        <v>41549</v>
      </c>
      <c r="J40" s="2">
        <v>41552</v>
      </c>
    </row>
    <row r="41" spans="1:10" x14ac:dyDescent="0.35">
      <c r="A41">
        <v>63550</v>
      </c>
      <c r="B41">
        <v>818</v>
      </c>
      <c r="C41">
        <v>3</v>
      </c>
      <c r="D41">
        <v>3</v>
      </c>
      <c r="E41">
        <v>0</v>
      </c>
      <c r="F41" s="2">
        <v>41708</v>
      </c>
      <c r="G41" s="2">
        <v>41730</v>
      </c>
      <c r="H41" s="2">
        <v>41719</v>
      </c>
      <c r="J41" s="2">
        <v>41730</v>
      </c>
    </row>
    <row r="42" spans="1:10" x14ac:dyDescent="0.35">
      <c r="A42">
        <v>72246</v>
      </c>
      <c r="B42">
        <v>942</v>
      </c>
      <c r="C42">
        <v>1</v>
      </c>
      <c r="D42">
        <v>1</v>
      </c>
      <c r="E42">
        <v>0</v>
      </c>
      <c r="F42" s="2">
        <v>41789</v>
      </c>
      <c r="G42" s="2">
        <v>41801</v>
      </c>
      <c r="H42" s="2">
        <v>41800</v>
      </c>
      <c r="J42" s="2">
        <v>41801</v>
      </c>
    </row>
    <row r="43" spans="1:10" x14ac:dyDescent="0.35">
      <c r="A43">
        <v>57014</v>
      </c>
      <c r="B43">
        <v>514</v>
      </c>
      <c r="C43">
        <v>4</v>
      </c>
      <c r="D43">
        <v>4</v>
      </c>
      <c r="E43">
        <v>0</v>
      </c>
      <c r="F43" s="2">
        <v>41644</v>
      </c>
      <c r="G43" s="2">
        <v>41662</v>
      </c>
      <c r="H43" s="2">
        <v>41655</v>
      </c>
      <c r="J43" s="2">
        <v>41662</v>
      </c>
    </row>
    <row r="44" spans="1:10" x14ac:dyDescent="0.35">
      <c r="A44">
        <v>65543</v>
      </c>
      <c r="B44">
        <v>748</v>
      </c>
      <c r="C44">
        <v>5</v>
      </c>
      <c r="D44">
        <v>5</v>
      </c>
      <c r="E44">
        <v>0</v>
      </c>
      <c r="F44" s="2">
        <v>41728</v>
      </c>
      <c r="G44" s="2">
        <v>41740</v>
      </c>
      <c r="H44" s="2">
        <v>41739</v>
      </c>
      <c r="J44" s="2">
        <v>41740</v>
      </c>
    </row>
    <row r="45" spans="1:10" x14ac:dyDescent="0.35">
      <c r="A45">
        <v>44774</v>
      </c>
      <c r="B45">
        <v>942</v>
      </c>
      <c r="C45">
        <v>21</v>
      </c>
      <c r="D45">
        <v>21</v>
      </c>
      <c r="E45">
        <v>0</v>
      </c>
      <c r="F45" s="2">
        <v>41519</v>
      </c>
      <c r="G45" s="2">
        <v>41535</v>
      </c>
      <c r="H45" s="2">
        <v>41530</v>
      </c>
      <c r="J45" s="2">
        <v>41535</v>
      </c>
    </row>
    <row r="46" spans="1:10" x14ac:dyDescent="0.35">
      <c r="A46">
        <v>39686</v>
      </c>
      <c r="B46">
        <v>518</v>
      </c>
      <c r="C46">
        <v>1</v>
      </c>
      <c r="D46">
        <v>1</v>
      </c>
      <c r="E46">
        <v>0</v>
      </c>
      <c r="F46" s="2">
        <v>41462</v>
      </c>
      <c r="G46" s="2">
        <v>41482</v>
      </c>
      <c r="H46" s="2">
        <v>41473</v>
      </c>
      <c r="J46" s="2">
        <v>41482</v>
      </c>
    </row>
    <row r="47" spans="1:10" x14ac:dyDescent="0.35">
      <c r="A47">
        <v>63741</v>
      </c>
      <c r="B47">
        <v>812</v>
      </c>
      <c r="C47">
        <v>8</v>
      </c>
      <c r="D47">
        <v>8</v>
      </c>
      <c r="E47">
        <v>0</v>
      </c>
      <c r="F47" s="2">
        <v>41710</v>
      </c>
      <c r="G47" s="2">
        <v>41734</v>
      </c>
      <c r="H47" s="2">
        <v>41721</v>
      </c>
      <c r="J47" s="2">
        <v>41734</v>
      </c>
    </row>
    <row r="48" spans="1:10" x14ac:dyDescent="0.35">
      <c r="A48">
        <v>54604</v>
      </c>
      <c r="B48">
        <v>803</v>
      </c>
      <c r="C48">
        <v>2</v>
      </c>
      <c r="D48">
        <v>2</v>
      </c>
      <c r="E48">
        <v>0</v>
      </c>
      <c r="F48" s="2">
        <v>41619</v>
      </c>
      <c r="G48" s="2">
        <v>41643</v>
      </c>
      <c r="H48" s="2">
        <v>41630</v>
      </c>
      <c r="J48" s="2">
        <v>41643</v>
      </c>
    </row>
    <row r="49" spans="1:10" x14ac:dyDescent="0.35">
      <c r="A49">
        <v>35736</v>
      </c>
      <c r="B49">
        <v>812</v>
      </c>
      <c r="C49">
        <v>2</v>
      </c>
      <c r="D49">
        <v>2</v>
      </c>
      <c r="E49">
        <v>0</v>
      </c>
      <c r="F49" s="2">
        <v>41413</v>
      </c>
      <c r="G49" s="2">
        <v>41425</v>
      </c>
      <c r="H49" s="2">
        <v>41424</v>
      </c>
      <c r="J49" s="2">
        <v>41425</v>
      </c>
    </row>
    <row r="50" spans="1:10" x14ac:dyDescent="0.35">
      <c r="A50">
        <v>17700</v>
      </c>
      <c r="B50">
        <v>747</v>
      </c>
      <c r="C50">
        <v>132</v>
      </c>
      <c r="D50">
        <v>132</v>
      </c>
      <c r="E50">
        <v>0</v>
      </c>
      <c r="F50" s="2">
        <v>41093</v>
      </c>
      <c r="G50" s="2">
        <v>41109</v>
      </c>
      <c r="H50" s="2">
        <v>41104</v>
      </c>
      <c r="J50" s="2">
        <v>41109</v>
      </c>
    </row>
    <row r="51" spans="1:10" x14ac:dyDescent="0.35">
      <c r="A51">
        <v>50893</v>
      </c>
      <c r="B51">
        <v>798</v>
      </c>
      <c r="C51">
        <v>1</v>
      </c>
      <c r="D51">
        <v>1</v>
      </c>
      <c r="E51">
        <v>0</v>
      </c>
      <c r="F51" s="2">
        <v>41584</v>
      </c>
      <c r="G51" s="2">
        <v>41604</v>
      </c>
      <c r="H51" s="2">
        <v>41595</v>
      </c>
      <c r="J51" s="2">
        <v>41604</v>
      </c>
    </row>
    <row r="52" spans="1:10" x14ac:dyDescent="0.35">
      <c r="A52">
        <v>24166</v>
      </c>
      <c r="B52">
        <v>747</v>
      </c>
      <c r="C52">
        <v>25</v>
      </c>
      <c r="D52">
        <v>25</v>
      </c>
      <c r="E52">
        <v>0</v>
      </c>
      <c r="F52" s="2">
        <v>41215</v>
      </c>
      <c r="G52" s="2">
        <v>41231</v>
      </c>
      <c r="H52" s="2">
        <v>41226</v>
      </c>
      <c r="J52" s="2">
        <v>41231</v>
      </c>
    </row>
    <row r="53" spans="1:10" x14ac:dyDescent="0.35">
      <c r="A53">
        <v>14504</v>
      </c>
      <c r="B53">
        <v>747</v>
      </c>
      <c r="C53">
        <v>21</v>
      </c>
      <c r="D53">
        <v>21</v>
      </c>
      <c r="E53">
        <v>0</v>
      </c>
      <c r="F53" s="2">
        <v>41032</v>
      </c>
      <c r="G53" s="2">
        <v>41048</v>
      </c>
      <c r="H53" s="2">
        <v>41043</v>
      </c>
      <c r="J53" s="2">
        <v>41048</v>
      </c>
    </row>
    <row r="54" spans="1:10" x14ac:dyDescent="0.35">
      <c r="A54">
        <v>31775</v>
      </c>
      <c r="B54">
        <v>810</v>
      </c>
      <c r="C54">
        <v>6</v>
      </c>
      <c r="D54">
        <v>6</v>
      </c>
      <c r="E54">
        <v>0</v>
      </c>
      <c r="F54" s="2">
        <v>41348</v>
      </c>
      <c r="G54" s="2">
        <v>41376</v>
      </c>
      <c r="H54" s="2">
        <v>41359</v>
      </c>
      <c r="J54" s="2">
        <v>41376</v>
      </c>
    </row>
    <row r="55" spans="1:10" x14ac:dyDescent="0.35">
      <c r="A55">
        <v>51338</v>
      </c>
      <c r="B55">
        <v>961</v>
      </c>
      <c r="C55">
        <v>1</v>
      </c>
      <c r="D55">
        <v>1</v>
      </c>
      <c r="E55">
        <v>0</v>
      </c>
      <c r="F55" s="2">
        <v>41588</v>
      </c>
      <c r="G55" s="2">
        <v>41612</v>
      </c>
      <c r="H55" s="2">
        <v>41599</v>
      </c>
      <c r="J55" s="2">
        <v>41612</v>
      </c>
    </row>
    <row r="56" spans="1:10" x14ac:dyDescent="0.35">
      <c r="A56">
        <v>30156</v>
      </c>
      <c r="B56">
        <v>828</v>
      </c>
      <c r="C56">
        <v>3</v>
      </c>
      <c r="D56">
        <v>3</v>
      </c>
      <c r="E56">
        <v>0</v>
      </c>
      <c r="F56" s="2">
        <v>41319</v>
      </c>
      <c r="G56" s="2">
        <v>41349</v>
      </c>
      <c r="H56" s="2">
        <v>41330</v>
      </c>
      <c r="J56" s="2">
        <v>41349</v>
      </c>
    </row>
    <row r="57" spans="1:10" x14ac:dyDescent="0.35">
      <c r="A57">
        <v>57405</v>
      </c>
      <c r="B57">
        <v>997</v>
      </c>
      <c r="C57">
        <v>1</v>
      </c>
      <c r="D57">
        <v>1</v>
      </c>
      <c r="E57">
        <v>0</v>
      </c>
      <c r="F57" s="2">
        <v>41648</v>
      </c>
      <c r="G57" s="2">
        <v>41670</v>
      </c>
      <c r="H57" s="2">
        <v>41659</v>
      </c>
      <c r="J57" s="2">
        <v>41670</v>
      </c>
    </row>
    <row r="58" spans="1:10" x14ac:dyDescent="0.35">
      <c r="A58">
        <v>8400</v>
      </c>
      <c r="B58">
        <v>519</v>
      </c>
      <c r="C58">
        <v>5</v>
      </c>
      <c r="D58">
        <v>5</v>
      </c>
      <c r="E58">
        <v>0</v>
      </c>
      <c r="F58" s="2">
        <v>40897</v>
      </c>
      <c r="G58" s="2">
        <v>40929</v>
      </c>
      <c r="H58" s="2">
        <v>40908</v>
      </c>
      <c r="J58" s="2">
        <v>40929</v>
      </c>
    </row>
    <row r="59" spans="1:10" x14ac:dyDescent="0.35">
      <c r="A59">
        <v>23858</v>
      </c>
      <c r="B59">
        <v>816</v>
      </c>
      <c r="C59">
        <v>2</v>
      </c>
      <c r="D59">
        <v>2</v>
      </c>
      <c r="E59">
        <v>0</v>
      </c>
      <c r="F59" s="2">
        <v>41209</v>
      </c>
      <c r="G59" s="2">
        <v>41229</v>
      </c>
      <c r="H59" s="2">
        <v>41220</v>
      </c>
      <c r="J59" s="2">
        <v>41229</v>
      </c>
    </row>
    <row r="60" spans="1:10" x14ac:dyDescent="0.35">
      <c r="A60">
        <v>39873</v>
      </c>
      <c r="B60">
        <v>945</v>
      </c>
      <c r="C60">
        <v>22</v>
      </c>
      <c r="D60">
        <v>22</v>
      </c>
      <c r="E60">
        <v>0</v>
      </c>
      <c r="F60" s="2">
        <v>41464</v>
      </c>
      <c r="G60" s="2">
        <v>41486</v>
      </c>
      <c r="H60" s="2">
        <v>41475</v>
      </c>
      <c r="J60" s="2">
        <v>41486</v>
      </c>
    </row>
    <row r="61" spans="1:10" x14ac:dyDescent="0.35">
      <c r="A61">
        <v>27894</v>
      </c>
      <c r="B61">
        <v>759</v>
      </c>
      <c r="C61">
        <v>1</v>
      </c>
      <c r="D61">
        <v>1</v>
      </c>
      <c r="E61">
        <v>0</v>
      </c>
      <c r="F61" s="2">
        <v>41279</v>
      </c>
      <c r="G61" s="2">
        <v>41297</v>
      </c>
      <c r="H61" s="2">
        <v>41290</v>
      </c>
      <c r="J61" s="2">
        <v>41297</v>
      </c>
    </row>
    <row r="62" spans="1:10" x14ac:dyDescent="0.35">
      <c r="A62">
        <v>50886</v>
      </c>
      <c r="B62">
        <v>781</v>
      </c>
      <c r="C62">
        <v>3</v>
      </c>
      <c r="D62">
        <v>3</v>
      </c>
      <c r="E62">
        <v>0</v>
      </c>
      <c r="F62" s="2">
        <v>41584</v>
      </c>
      <c r="G62" s="2">
        <v>41604</v>
      </c>
      <c r="H62" s="2">
        <v>41595</v>
      </c>
      <c r="J62" s="2">
        <v>41604</v>
      </c>
    </row>
    <row r="63" spans="1:10" x14ac:dyDescent="0.35">
      <c r="A63">
        <v>13392</v>
      </c>
      <c r="B63">
        <v>820</v>
      </c>
      <c r="C63">
        <v>2</v>
      </c>
      <c r="D63">
        <v>2</v>
      </c>
      <c r="E63">
        <v>0</v>
      </c>
      <c r="F63" s="2">
        <v>41007</v>
      </c>
      <c r="G63" s="2">
        <v>41029</v>
      </c>
      <c r="H63" s="2">
        <v>41018</v>
      </c>
      <c r="J63" s="2">
        <v>41029</v>
      </c>
    </row>
    <row r="64" spans="1:10" x14ac:dyDescent="0.35">
      <c r="A64">
        <v>70551</v>
      </c>
      <c r="B64">
        <v>944</v>
      </c>
      <c r="C64">
        <v>1</v>
      </c>
      <c r="D64">
        <v>1</v>
      </c>
      <c r="E64">
        <v>0</v>
      </c>
      <c r="F64" s="2">
        <v>41773</v>
      </c>
      <c r="G64" s="2">
        <v>41799</v>
      </c>
      <c r="H64" s="2">
        <v>41784</v>
      </c>
      <c r="J64" s="2">
        <v>41799</v>
      </c>
    </row>
    <row r="65" spans="1:10" x14ac:dyDescent="0.35">
      <c r="A65">
        <v>40458</v>
      </c>
      <c r="B65">
        <v>961</v>
      </c>
      <c r="C65">
        <v>1</v>
      </c>
      <c r="D65">
        <v>1</v>
      </c>
      <c r="E65">
        <v>0</v>
      </c>
      <c r="F65" s="2">
        <v>41472</v>
      </c>
      <c r="G65" s="2">
        <v>41502</v>
      </c>
      <c r="H65" s="2">
        <v>41483</v>
      </c>
      <c r="J65" s="2">
        <v>41502</v>
      </c>
    </row>
    <row r="66" spans="1:10" x14ac:dyDescent="0.35">
      <c r="A66">
        <v>31070</v>
      </c>
      <c r="B66">
        <v>813</v>
      </c>
      <c r="C66">
        <v>14</v>
      </c>
      <c r="D66">
        <v>14</v>
      </c>
      <c r="E66">
        <v>0</v>
      </c>
      <c r="F66" s="2">
        <v>41336</v>
      </c>
      <c r="G66" s="2">
        <v>41352</v>
      </c>
      <c r="H66" s="2">
        <v>41347</v>
      </c>
      <c r="J66" s="2">
        <v>41352</v>
      </c>
    </row>
    <row r="67" spans="1:10" x14ac:dyDescent="0.35">
      <c r="A67">
        <v>2050</v>
      </c>
      <c r="B67">
        <v>813</v>
      </c>
      <c r="C67">
        <v>5</v>
      </c>
      <c r="D67">
        <v>5</v>
      </c>
      <c r="E67">
        <v>0</v>
      </c>
      <c r="F67" s="2">
        <v>40747</v>
      </c>
      <c r="G67" s="2">
        <v>40761</v>
      </c>
      <c r="H67" s="2">
        <v>40758</v>
      </c>
      <c r="J67" s="2">
        <v>40761</v>
      </c>
    </row>
    <row r="68" spans="1:10" x14ac:dyDescent="0.35">
      <c r="A68">
        <v>71932</v>
      </c>
      <c r="B68">
        <v>994</v>
      </c>
      <c r="C68">
        <v>13</v>
      </c>
      <c r="D68">
        <v>13</v>
      </c>
      <c r="E68">
        <v>0</v>
      </c>
      <c r="F68" s="2">
        <v>41786</v>
      </c>
      <c r="G68" s="2">
        <v>41797</v>
      </c>
      <c r="H68" s="2">
        <v>41797</v>
      </c>
      <c r="J68" s="2">
        <v>41797</v>
      </c>
    </row>
    <row r="69" spans="1:10" x14ac:dyDescent="0.35">
      <c r="A69">
        <v>55794</v>
      </c>
      <c r="B69">
        <v>824</v>
      </c>
      <c r="C69">
        <v>1</v>
      </c>
      <c r="D69">
        <v>1</v>
      </c>
      <c r="E69">
        <v>0</v>
      </c>
      <c r="F69" s="2">
        <v>41632</v>
      </c>
      <c r="G69" s="2">
        <v>41648</v>
      </c>
      <c r="H69" s="2">
        <v>41643</v>
      </c>
      <c r="J69" s="2">
        <v>41648</v>
      </c>
    </row>
    <row r="70" spans="1:10" x14ac:dyDescent="0.35">
      <c r="A70">
        <v>50175</v>
      </c>
      <c r="B70">
        <v>813</v>
      </c>
      <c r="C70">
        <v>4</v>
      </c>
      <c r="D70">
        <v>4</v>
      </c>
      <c r="E70">
        <v>0</v>
      </c>
      <c r="F70" s="2">
        <v>41578</v>
      </c>
      <c r="G70" s="2">
        <v>41592</v>
      </c>
      <c r="H70" s="2">
        <v>41589</v>
      </c>
      <c r="J70" s="2">
        <v>41592</v>
      </c>
    </row>
    <row r="71" spans="1:10" x14ac:dyDescent="0.35">
      <c r="A71">
        <v>7840</v>
      </c>
      <c r="B71">
        <v>825</v>
      </c>
      <c r="C71">
        <v>3</v>
      </c>
      <c r="D71">
        <v>3</v>
      </c>
      <c r="E71">
        <v>0</v>
      </c>
      <c r="F71" s="2">
        <v>40883</v>
      </c>
      <c r="G71" s="2">
        <v>40901</v>
      </c>
      <c r="H71" s="2">
        <v>40894</v>
      </c>
      <c r="J71" s="2">
        <v>40901</v>
      </c>
    </row>
    <row r="72" spans="1:10" x14ac:dyDescent="0.35">
      <c r="A72">
        <v>24512</v>
      </c>
      <c r="B72">
        <v>828</v>
      </c>
      <c r="C72">
        <v>3</v>
      </c>
      <c r="D72">
        <v>3</v>
      </c>
      <c r="E72">
        <v>0</v>
      </c>
      <c r="F72" s="2">
        <v>41219</v>
      </c>
      <c r="G72" s="2">
        <v>41239</v>
      </c>
      <c r="H72" s="2">
        <v>41230</v>
      </c>
      <c r="J72" s="2">
        <v>41239</v>
      </c>
    </row>
    <row r="73" spans="1:10" x14ac:dyDescent="0.35">
      <c r="A73">
        <v>3202</v>
      </c>
      <c r="B73">
        <v>751</v>
      </c>
      <c r="C73">
        <v>1</v>
      </c>
      <c r="D73">
        <v>1</v>
      </c>
      <c r="E73">
        <v>0</v>
      </c>
      <c r="F73" s="2">
        <v>40777</v>
      </c>
      <c r="G73" s="2">
        <v>40791</v>
      </c>
      <c r="H73" s="2">
        <v>40788</v>
      </c>
      <c r="J73" s="2">
        <v>40791</v>
      </c>
    </row>
    <row r="74" spans="1:10" x14ac:dyDescent="0.35">
      <c r="A74">
        <v>3736</v>
      </c>
      <c r="B74">
        <v>748</v>
      </c>
      <c r="C74">
        <v>23</v>
      </c>
      <c r="D74">
        <v>23</v>
      </c>
      <c r="E74">
        <v>0</v>
      </c>
      <c r="F74" s="2">
        <v>40789</v>
      </c>
      <c r="G74" s="2">
        <v>40805</v>
      </c>
      <c r="H74" s="2">
        <v>40800</v>
      </c>
      <c r="J74" s="2">
        <v>40805</v>
      </c>
    </row>
    <row r="75" spans="1:10" x14ac:dyDescent="0.35">
      <c r="A75">
        <v>36072</v>
      </c>
      <c r="B75">
        <v>804</v>
      </c>
      <c r="C75">
        <v>3</v>
      </c>
      <c r="D75">
        <v>3</v>
      </c>
      <c r="E75">
        <v>0</v>
      </c>
      <c r="F75" s="2">
        <v>41418</v>
      </c>
      <c r="G75" s="2">
        <v>41429</v>
      </c>
      <c r="H75" s="2">
        <v>41429</v>
      </c>
      <c r="J75" s="2">
        <v>41429</v>
      </c>
    </row>
    <row r="76" spans="1:10" x14ac:dyDescent="0.35">
      <c r="A76">
        <v>59533</v>
      </c>
      <c r="B76">
        <v>803</v>
      </c>
      <c r="C76">
        <v>9</v>
      </c>
      <c r="D76">
        <v>9</v>
      </c>
      <c r="E76">
        <v>0</v>
      </c>
      <c r="F76" s="2">
        <v>41669</v>
      </c>
      <c r="G76" s="2">
        <v>41683</v>
      </c>
      <c r="H76" s="2">
        <v>41680</v>
      </c>
      <c r="J76" s="2">
        <v>41683</v>
      </c>
    </row>
    <row r="77" spans="1:10" x14ac:dyDescent="0.35">
      <c r="A77">
        <v>9862</v>
      </c>
      <c r="B77">
        <v>945</v>
      </c>
      <c r="C77">
        <v>6</v>
      </c>
      <c r="D77">
        <v>6</v>
      </c>
      <c r="E77">
        <v>0</v>
      </c>
      <c r="F77" s="2">
        <v>40930</v>
      </c>
      <c r="G77" s="2">
        <v>40946</v>
      </c>
      <c r="H77" s="2">
        <v>40941</v>
      </c>
      <c r="J77" s="2">
        <v>40946</v>
      </c>
    </row>
    <row r="78" spans="1:10" x14ac:dyDescent="0.35">
      <c r="A78">
        <v>13664</v>
      </c>
      <c r="B78">
        <v>818</v>
      </c>
      <c r="C78">
        <v>2</v>
      </c>
      <c r="D78">
        <v>2</v>
      </c>
      <c r="E78">
        <v>0</v>
      </c>
      <c r="F78" s="2">
        <v>41013</v>
      </c>
      <c r="G78" s="2">
        <v>41041</v>
      </c>
      <c r="H78" s="2">
        <v>41024</v>
      </c>
      <c r="J78" s="2">
        <v>41041</v>
      </c>
    </row>
    <row r="79" spans="1:10" x14ac:dyDescent="0.35">
      <c r="A79">
        <v>61631</v>
      </c>
      <c r="B79">
        <v>818</v>
      </c>
      <c r="C79">
        <v>7</v>
      </c>
      <c r="D79">
        <v>7</v>
      </c>
      <c r="E79">
        <v>0</v>
      </c>
      <c r="F79" s="2">
        <v>41690</v>
      </c>
      <c r="G79" s="2">
        <v>41704</v>
      </c>
      <c r="H79" s="2">
        <v>41701</v>
      </c>
      <c r="J79" s="2">
        <v>41704</v>
      </c>
    </row>
    <row r="80" spans="1:10" x14ac:dyDescent="0.35">
      <c r="A80">
        <v>20700</v>
      </c>
      <c r="B80">
        <v>824</v>
      </c>
      <c r="C80">
        <v>4</v>
      </c>
      <c r="D80">
        <v>4</v>
      </c>
      <c r="E80">
        <v>0</v>
      </c>
      <c r="F80" s="2">
        <v>41149</v>
      </c>
      <c r="G80" s="2">
        <v>41160</v>
      </c>
      <c r="H80" s="2">
        <v>41160</v>
      </c>
      <c r="J80" s="2">
        <v>41160</v>
      </c>
    </row>
    <row r="81" spans="1:10" x14ac:dyDescent="0.35">
      <c r="A81">
        <v>30282</v>
      </c>
      <c r="B81">
        <v>779</v>
      </c>
      <c r="C81">
        <v>2</v>
      </c>
      <c r="D81">
        <v>2</v>
      </c>
      <c r="E81">
        <v>0</v>
      </c>
      <c r="F81" s="2">
        <v>41322</v>
      </c>
      <c r="G81" s="2">
        <v>41334</v>
      </c>
      <c r="H81" s="2">
        <v>41333</v>
      </c>
      <c r="J81" s="2">
        <v>41334</v>
      </c>
    </row>
    <row r="82" spans="1:10" x14ac:dyDescent="0.35">
      <c r="A82">
        <v>71600</v>
      </c>
      <c r="B82">
        <v>811</v>
      </c>
      <c r="C82">
        <v>8</v>
      </c>
      <c r="D82">
        <v>8</v>
      </c>
      <c r="E82">
        <v>0</v>
      </c>
      <c r="F82" s="2">
        <v>41783</v>
      </c>
      <c r="G82" s="2">
        <v>41799</v>
      </c>
      <c r="H82" s="2">
        <v>41794</v>
      </c>
      <c r="J82" s="2">
        <v>41799</v>
      </c>
    </row>
    <row r="83" spans="1:10" x14ac:dyDescent="0.35">
      <c r="A83">
        <v>37326</v>
      </c>
      <c r="B83">
        <v>514</v>
      </c>
      <c r="C83">
        <v>4</v>
      </c>
      <c r="D83">
        <v>4</v>
      </c>
      <c r="E83">
        <v>0</v>
      </c>
      <c r="F83" s="2">
        <v>41435</v>
      </c>
      <c r="G83" s="2">
        <v>41459</v>
      </c>
      <c r="H83" s="2">
        <v>41446</v>
      </c>
      <c r="J83" s="2">
        <v>41459</v>
      </c>
    </row>
    <row r="84" spans="1:10" x14ac:dyDescent="0.35">
      <c r="A84">
        <v>52238</v>
      </c>
      <c r="B84">
        <v>969</v>
      </c>
      <c r="C84">
        <v>2</v>
      </c>
      <c r="D84">
        <v>2</v>
      </c>
      <c r="E84">
        <v>0</v>
      </c>
      <c r="F84" s="2">
        <v>41597</v>
      </c>
      <c r="G84" s="2">
        <v>41609</v>
      </c>
      <c r="H84" s="2">
        <v>41608</v>
      </c>
      <c r="J84" s="2">
        <v>41609</v>
      </c>
    </row>
    <row r="85" spans="1:10" x14ac:dyDescent="0.35">
      <c r="A85">
        <v>62938</v>
      </c>
      <c r="B85">
        <v>894</v>
      </c>
      <c r="C85">
        <v>2097</v>
      </c>
      <c r="D85">
        <v>2097</v>
      </c>
      <c r="E85">
        <v>0</v>
      </c>
      <c r="F85" s="2">
        <v>41702</v>
      </c>
      <c r="G85" s="2">
        <v>41718</v>
      </c>
      <c r="H85" s="2">
        <v>41713</v>
      </c>
      <c r="J85" s="2">
        <v>41718</v>
      </c>
    </row>
    <row r="86" spans="1:10" x14ac:dyDescent="0.35">
      <c r="A86">
        <v>19236</v>
      </c>
      <c r="B86">
        <v>810</v>
      </c>
      <c r="C86">
        <v>2</v>
      </c>
      <c r="D86">
        <v>2</v>
      </c>
      <c r="E86">
        <v>0</v>
      </c>
      <c r="F86" s="2">
        <v>41122</v>
      </c>
      <c r="G86" s="2">
        <v>41136</v>
      </c>
      <c r="H86" s="2">
        <v>41133</v>
      </c>
      <c r="J86" s="2">
        <v>41136</v>
      </c>
    </row>
    <row r="87" spans="1:10" x14ac:dyDescent="0.35">
      <c r="A87">
        <v>301</v>
      </c>
      <c r="B87">
        <v>813</v>
      </c>
      <c r="C87">
        <v>2</v>
      </c>
      <c r="D87">
        <v>2</v>
      </c>
      <c r="E87">
        <v>0</v>
      </c>
      <c r="F87" s="2">
        <v>40703</v>
      </c>
      <c r="G87" s="2">
        <v>40725</v>
      </c>
      <c r="H87" s="2">
        <v>40714</v>
      </c>
      <c r="J87" s="2">
        <v>40725</v>
      </c>
    </row>
    <row r="88" spans="1:10" x14ac:dyDescent="0.35">
      <c r="A88">
        <v>69086</v>
      </c>
      <c r="B88">
        <v>982</v>
      </c>
      <c r="C88">
        <v>2</v>
      </c>
      <c r="D88">
        <v>2</v>
      </c>
      <c r="E88">
        <v>0</v>
      </c>
      <c r="F88" s="2">
        <v>41761</v>
      </c>
      <c r="G88" s="2">
        <v>41775</v>
      </c>
      <c r="H88" s="2">
        <v>41772</v>
      </c>
      <c r="J88" s="2">
        <v>41775</v>
      </c>
    </row>
    <row r="89" spans="1:10" x14ac:dyDescent="0.35">
      <c r="A89">
        <v>10177</v>
      </c>
      <c r="B89">
        <v>951</v>
      </c>
      <c r="C89">
        <v>3</v>
      </c>
      <c r="D89">
        <v>3</v>
      </c>
      <c r="E89">
        <v>0</v>
      </c>
      <c r="F89" s="2">
        <v>40938</v>
      </c>
      <c r="G89" s="2">
        <v>40952</v>
      </c>
      <c r="H89" s="2">
        <v>40949</v>
      </c>
      <c r="J89" s="2">
        <v>40952</v>
      </c>
    </row>
    <row r="90" spans="1:10" x14ac:dyDescent="0.35">
      <c r="A90">
        <v>14872</v>
      </c>
      <c r="B90">
        <v>810</v>
      </c>
      <c r="C90">
        <v>3</v>
      </c>
      <c r="D90">
        <v>3</v>
      </c>
      <c r="E90">
        <v>0</v>
      </c>
      <c r="F90" s="2">
        <v>41038</v>
      </c>
      <c r="G90" s="2">
        <v>41060</v>
      </c>
      <c r="H90" s="2">
        <v>41049</v>
      </c>
      <c r="J90" s="2">
        <v>41060</v>
      </c>
    </row>
    <row r="91" spans="1:10" x14ac:dyDescent="0.35">
      <c r="A91">
        <v>54525</v>
      </c>
      <c r="B91">
        <v>782</v>
      </c>
      <c r="C91">
        <v>2</v>
      </c>
      <c r="D91">
        <v>2</v>
      </c>
      <c r="E91">
        <v>0</v>
      </c>
      <c r="F91" s="2">
        <v>41619</v>
      </c>
      <c r="G91" s="2">
        <v>41643</v>
      </c>
      <c r="H91" s="2">
        <v>41630</v>
      </c>
      <c r="J91" s="2">
        <v>41643</v>
      </c>
    </row>
    <row r="92" spans="1:10" x14ac:dyDescent="0.35">
      <c r="A92">
        <v>69630</v>
      </c>
      <c r="B92">
        <v>520</v>
      </c>
      <c r="C92">
        <v>3</v>
      </c>
      <c r="D92">
        <v>3</v>
      </c>
      <c r="E92">
        <v>0</v>
      </c>
      <c r="F92" s="2">
        <v>41765</v>
      </c>
      <c r="G92" s="2">
        <v>41783</v>
      </c>
      <c r="H92" s="2">
        <v>41776</v>
      </c>
      <c r="J92" s="2">
        <v>41783</v>
      </c>
    </row>
    <row r="93" spans="1:10" x14ac:dyDescent="0.35">
      <c r="A93">
        <v>21489</v>
      </c>
      <c r="B93">
        <v>796</v>
      </c>
      <c r="C93">
        <v>1</v>
      </c>
      <c r="D93">
        <v>1</v>
      </c>
      <c r="E93">
        <v>0</v>
      </c>
      <c r="F93" s="2">
        <v>41164</v>
      </c>
      <c r="G93" s="2">
        <v>41190</v>
      </c>
      <c r="H93" s="2">
        <v>41175</v>
      </c>
      <c r="J93" s="2">
        <v>41190</v>
      </c>
    </row>
    <row r="94" spans="1:10" x14ac:dyDescent="0.35">
      <c r="A94">
        <v>20016</v>
      </c>
      <c r="B94">
        <v>763</v>
      </c>
      <c r="C94">
        <v>1</v>
      </c>
      <c r="D94">
        <v>1</v>
      </c>
      <c r="E94">
        <v>0</v>
      </c>
      <c r="F94" s="2">
        <v>41136</v>
      </c>
      <c r="G94" s="2">
        <v>41164</v>
      </c>
      <c r="H94" s="2">
        <v>41147</v>
      </c>
      <c r="J94" s="2">
        <v>41164</v>
      </c>
    </row>
    <row r="95" spans="1:10" x14ac:dyDescent="0.35">
      <c r="A95">
        <v>19019</v>
      </c>
      <c r="B95">
        <v>796</v>
      </c>
      <c r="C95">
        <v>1</v>
      </c>
      <c r="D95">
        <v>1</v>
      </c>
      <c r="E95">
        <v>0</v>
      </c>
      <c r="F95" s="2">
        <v>41118</v>
      </c>
      <c r="G95" s="2">
        <v>41138</v>
      </c>
      <c r="H95" s="2">
        <v>41129</v>
      </c>
      <c r="J95" s="2">
        <v>41138</v>
      </c>
    </row>
    <row r="96" spans="1:10" x14ac:dyDescent="0.35">
      <c r="A96">
        <v>1005</v>
      </c>
      <c r="B96">
        <v>752</v>
      </c>
      <c r="C96">
        <v>1</v>
      </c>
      <c r="D96">
        <v>1</v>
      </c>
      <c r="E96">
        <v>0</v>
      </c>
      <c r="F96" s="2">
        <v>40722</v>
      </c>
      <c r="G96" s="2">
        <v>40742</v>
      </c>
      <c r="H96" s="2">
        <v>40733</v>
      </c>
      <c r="J96" s="2">
        <v>40742</v>
      </c>
    </row>
    <row r="97" spans="1:10" x14ac:dyDescent="0.35">
      <c r="A97">
        <v>22772</v>
      </c>
      <c r="B97">
        <v>801</v>
      </c>
      <c r="C97">
        <v>1</v>
      </c>
      <c r="D97">
        <v>1</v>
      </c>
      <c r="E97">
        <v>0</v>
      </c>
      <c r="F97" s="2">
        <v>41187</v>
      </c>
      <c r="G97" s="2">
        <v>41205</v>
      </c>
      <c r="H97" s="2">
        <v>41198</v>
      </c>
      <c r="J97" s="2">
        <v>41205</v>
      </c>
    </row>
    <row r="98" spans="1:10" x14ac:dyDescent="0.35">
      <c r="A98">
        <v>60318</v>
      </c>
      <c r="B98">
        <v>997</v>
      </c>
      <c r="C98">
        <v>2</v>
      </c>
      <c r="D98">
        <v>2</v>
      </c>
      <c r="E98">
        <v>0</v>
      </c>
      <c r="F98" s="2">
        <v>41677</v>
      </c>
      <c r="G98" s="2">
        <v>41699</v>
      </c>
      <c r="H98" s="2">
        <v>41688</v>
      </c>
      <c r="J98" s="2">
        <v>41699</v>
      </c>
    </row>
    <row r="99" spans="1:10" x14ac:dyDescent="0.35">
      <c r="A99">
        <v>60303</v>
      </c>
      <c r="B99">
        <v>783</v>
      </c>
      <c r="C99">
        <v>2</v>
      </c>
      <c r="D99">
        <v>2</v>
      </c>
      <c r="E99">
        <v>0</v>
      </c>
      <c r="F99" s="2">
        <v>41677</v>
      </c>
      <c r="G99" s="2">
        <v>41699</v>
      </c>
      <c r="H99" s="2">
        <v>41688</v>
      </c>
      <c r="J99" s="2">
        <v>41699</v>
      </c>
    </row>
    <row r="100" spans="1:10" x14ac:dyDescent="0.35">
      <c r="A100">
        <v>5922</v>
      </c>
      <c r="B100">
        <v>517</v>
      </c>
      <c r="C100">
        <v>1</v>
      </c>
      <c r="D100">
        <v>1</v>
      </c>
      <c r="E100">
        <v>0</v>
      </c>
      <c r="F100" s="2">
        <v>40842</v>
      </c>
      <c r="G100" s="2">
        <v>40860</v>
      </c>
      <c r="H100" s="2">
        <v>40853</v>
      </c>
      <c r="J100" s="2">
        <v>40860</v>
      </c>
    </row>
    <row r="101" spans="1:10" x14ac:dyDescent="0.35">
      <c r="A101">
        <v>58329</v>
      </c>
      <c r="B101">
        <v>822</v>
      </c>
      <c r="C101">
        <v>1</v>
      </c>
      <c r="D101">
        <v>1</v>
      </c>
      <c r="E101">
        <v>0</v>
      </c>
      <c r="F101" s="2">
        <v>41657</v>
      </c>
      <c r="G101" s="2">
        <v>41669</v>
      </c>
      <c r="H101" s="2">
        <v>41668</v>
      </c>
      <c r="J101" s="2">
        <v>41669</v>
      </c>
    </row>
    <row r="102" spans="1:10" x14ac:dyDescent="0.35">
      <c r="A102">
        <v>45812</v>
      </c>
      <c r="B102">
        <v>808</v>
      </c>
      <c r="C102">
        <v>3</v>
      </c>
      <c r="D102">
        <v>3</v>
      </c>
      <c r="E102">
        <v>0</v>
      </c>
      <c r="F102" s="2">
        <v>41531</v>
      </c>
      <c r="G102" s="2">
        <v>41559</v>
      </c>
      <c r="H102" s="2">
        <v>41542</v>
      </c>
      <c r="J102" s="2">
        <v>41559</v>
      </c>
    </row>
    <row r="103" spans="1:10" x14ac:dyDescent="0.35">
      <c r="A103">
        <v>38865</v>
      </c>
      <c r="B103">
        <v>516</v>
      </c>
      <c r="C103">
        <v>1</v>
      </c>
      <c r="D103">
        <v>1</v>
      </c>
      <c r="E103">
        <v>0</v>
      </c>
      <c r="F103" s="2">
        <v>41454</v>
      </c>
      <c r="G103" s="2">
        <v>41466</v>
      </c>
      <c r="H103" s="2">
        <v>41465</v>
      </c>
      <c r="J103" s="2">
        <v>41466</v>
      </c>
    </row>
    <row r="104" spans="1:10" x14ac:dyDescent="0.35">
      <c r="A104">
        <v>5602</v>
      </c>
      <c r="B104">
        <v>517</v>
      </c>
      <c r="C104">
        <v>2</v>
      </c>
      <c r="D104">
        <v>2</v>
      </c>
      <c r="E104">
        <v>0</v>
      </c>
      <c r="F104" s="2">
        <v>40834</v>
      </c>
      <c r="G104" s="2">
        <v>40864</v>
      </c>
      <c r="H104" s="2">
        <v>40845</v>
      </c>
      <c r="J104" s="2">
        <v>40864</v>
      </c>
    </row>
    <row r="105" spans="1:10" x14ac:dyDescent="0.35">
      <c r="A105">
        <v>16282</v>
      </c>
      <c r="B105">
        <v>824</v>
      </c>
      <c r="C105">
        <v>2</v>
      </c>
      <c r="D105">
        <v>2</v>
      </c>
      <c r="E105">
        <v>0</v>
      </c>
      <c r="F105" s="2">
        <v>41066</v>
      </c>
      <c r="G105" s="2">
        <v>41086</v>
      </c>
      <c r="H105" s="2">
        <v>41077</v>
      </c>
      <c r="J105" s="2">
        <v>41086</v>
      </c>
    </row>
    <row r="106" spans="1:10" x14ac:dyDescent="0.35">
      <c r="A106">
        <v>30047</v>
      </c>
      <c r="B106">
        <v>783</v>
      </c>
      <c r="C106">
        <v>1</v>
      </c>
      <c r="D106">
        <v>1</v>
      </c>
      <c r="E106">
        <v>0</v>
      </c>
      <c r="F106" s="2">
        <v>41317</v>
      </c>
      <c r="G106" s="2">
        <v>41345</v>
      </c>
      <c r="H106" s="2">
        <v>41328</v>
      </c>
      <c r="J106" s="2">
        <v>41345</v>
      </c>
    </row>
    <row r="107" spans="1:10" x14ac:dyDescent="0.35">
      <c r="A107">
        <v>40327</v>
      </c>
      <c r="B107">
        <v>811</v>
      </c>
      <c r="C107">
        <v>1</v>
      </c>
      <c r="D107">
        <v>1</v>
      </c>
      <c r="E107">
        <v>0</v>
      </c>
      <c r="F107" s="2">
        <v>41470</v>
      </c>
      <c r="G107" s="2">
        <v>41498</v>
      </c>
      <c r="H107" s="2">
        <v>41481</v>
      </c>
      <c r="J107" s="2">
        <v>41498</v>
      </c>
    </row>
    <row r="108" spans="1:10" x14ac:dyDescent="0.35">
      <c r="A108">
        <v>24389</v>
      </c>
      <c r="B108">
        <v>748</v>
      </c>
      <c r="C108">
        <v>1</v>
      </c>
      <c r="D108">
        <v>1</v>
      </c>
      <c r="E108">
        <v>0</v>
      </c>
      <c r="F108" s="2">
        <v>41217</v>
      </c>
      <c r="G108" s="2">
        <v>41235</v>
      </c>
      <c r="H108" s="2">
        <v>41228</v>
      </c>
      <c r="J108" s="2">
        <v>41235</v>
      </c>
    </row>
    <row r="109" spans="1:10" x14ac:dyDescent="0.35">
      <c r="A109">
        <v>14529</v>
      </c>
      <c r="B109">
        <v>772</v>
      </c>
      <c r="C109">
        <v>53</v>
      </c>
      <c r="D109">
        <v>53</v>
      </c>
      <c r="E109">
        <v>0</v>
      </c>
      <c r="F109" s="2">
        <v>41032</v>
      </c>
      <c r="G109" s="2">
        <v>41048</v>
      </c>
      <c r="H109" s="2">
        <v>41043</v>
      </c>
      <c r="J109" s="2">
        <v>41048</v>
      </c>
    </row>
    <row r="110" spans="1:10" x14ac:dyDescent="0.35">
      <c r="A110">
        <v>32158</v>
      </c>
      <c r="B110">
        <v>516</v>
      </c>
      <c r="C110">
        <v>4</v>
      </c>
      <c r="D110">
        <v>4</v>
      </c>
      <c r="E110">
        <v>0</v>
      </c>
      <c r="F110" s="2">
        <v>41355</v>
      </c>
      <c r="G110" s="2">
        <v>41366</v>
      </c>
      <c r="H110" s="2">
        <v>41366</v>
      </c>
      <c r="J110" s="2">
        <v>41366</v>
      </c>
    </row>
    <row r="111" spans="1:10" x14ac:dyDescent="0.35">
      <c r="A111">
        <v>34576</v>
      </c>
      <c r="B111">
        <v>945</v>
      </c>
      <c r="C111">
        <v>15</v>
      </c>
      <c r="D111">
        <v>15</v>
      </c>
      <c r="E111">
        <v>0</v>
      </c>
      <c r="F111" s="2">
        <v>41395</v>
      </c>
      <c r="G111" s="2">
        <v>41409</v>
      </c>
      <c r="H111" s="2">
        <v>41406</v>
      </c>
      <c r="J111" s="2">
        <v>41409</v>
      </c>
    </row>
    <row r="112" spans="1:10" x14ac:dyDescent="0.35">
      <c r="A112">
        <v>63148</v>
      </c>
      <c r="B112">
        <v>806</v>
      </c>
      <c r="C112">
        <v>20</v>
      </c>
      <c r="D112">
        <v>20</v>
      </c>
      <c r="E112">
        <v>0</v>
      </c>
      <c r="F112" s="2">
        <v>41704</v>
      </c>
      <c r="G112" s="2">
        <v>41722</v>
      </c>
      <c r="H112" s="2">
        <v>41715</v>
      </c>
      <c r="J112" s="2">
        <v>41722</v>
      </c>
    </row>
    <row r="113" spans="1:10" x14ac:dyDescent="0.35">
      <c r="A113">
        <v>19226</v>
      </c>
      <c r="B113">
        <v>516</v>
      </c>
      <c r="C113">
        <v>2</v>
      </c>
      <c r="D113">
        <v>2</v>
      </c>
      <c r="E113">
        <v>0</v>
      </c>
      <c r="F113" s="2">
        <v>41122</v>
      </c>
      <c r="G113" s="2">
        <v>41136</v>
      </c>
      <c r="H113" s="2">
        <v>41133</v>
      </c>
      <c r="J113" s="2">
        <v>41136</v>
      </c>
    </row>
    <row r="114" spans="1:10" x14ac:dyDescent="0.35">
      <c r="A114">
        <v>67790</v>
      </c>
      <c r="B114">
        <v>826</v>
      </c>
      <c r="C114">
        <v>3</v>
      </c>
      <c r="D114">
        <v>3</v>
      </c>
      <c r="E114">
        <v>0</v>
      </c>
      <c r="F114" s="2">
        <v>41748</v>
      </c>
      <c r="G114" s="2">
        <v>41780</v>
      </c>
      <c r="H114" s="2">
        <v>41759</v>
      </c>
      <c r="J114" s="2">
        <v>41780</v>
      </c>
    </row>
    <row r="115" spans="1:10" x14ac:dyDescent="0.35">
      <c r="A115">
        <v>47536</v>
      </c>
      <c r="B115">
        <v>966</v>
      </c>
      <c r="C115">
        <v>89</v>
      </c>
      <c r="D115">
        <v>89</v>
      </c>
      <c r="E115">
        <v>0</v>
      </c>
      <c r="F115" s="2">
        <v>41550</v>
      </c>
      <c r="G115" s="2">
        <v>41566</v>
      </c>
      <c r="H115" s="2">
        <v>41561</v>
      </c>
      <c r="J115" s="2">
        <v>41566</v>
      </c>
    </row>
    <row r="116" spans="1:10" x14ac:dyDescent="0.35">
      <c r="A116">
        <v>55930</v>
      </c>
      <c r="B116">
        <v>801</v>
      </c>
      <c r="C116">
        <v>1</v>
      </c>
      <c r="D116">
        <v>1</v>
      </c>
      <c r="E116">
        <v>0</v>
      </c>
      <c r="F116" s="2">
        <v>41634</v>
      </c>
      <c r="G116" s="2">
        <v>41652</v>
      </c>
      <c r="H116" s="2">
        <v>41645</v>
      </c>
      <c r="J116" s="2">
        <v>41652</v>
      </c>
    </row>
    <row r="117" spans="1:10" x14ac:dyDescent="0.35">
      <c r="A117">
        <v>44043</v>
      </c>
      <c r="B117">
        <v>946</v>
      </c>
      <c r="C117">
        <v>1</v>
      </c>
      <c r="D117">
        <v>1</v>
      </c>
      <c r="E117">
        <v>0</v>
      </c>
      <c r="F117" s="2">
        <v>41512</v>
      </c>
      <c r="G117" s="2">
        <v>41523</v>
      </c>
      <c r="H117" s="2">
        <v>41523</v>
      </c>
      <c r="J117" s="2">
        <v>41523</v>
      </c>
    </row>
    <row r="118" spans="1:10" x14ac:dyDescent="0.35">
      <c r="A118">
        <v>11332</v>
      </c>
      <c r="B118">
        <v>747</v>
      </c>
      <c r="C118">
        <v>1</v>
      </c>
      <c r="D118">
        <v>1</v>
      </c>
      <c r="E118">
        <v>0</v>
      </c>
      <c r="F118" s="2">
        <v>40963</v>
      </c>
      <c r="G118" s="2">
        <v>40981</v>
      </c>
      <c r="H118" s="2">
        <v>40974</v>
      </c>
      <c r="J118" s="2">
        <v>40981</v>
      </c>
    </row>
    <row r="119" spans="1:10" x14ac:dyDescent="0.35">
      <c r="A119">
        <v>47121</v>
      </c>
      <c r="B119">
        <v>521</v>
      </c>
      <c r="C119">
        <v>2</v>
      </c>
      <c r="D119">
        <v>2</v>
      </c>
      <c r="E119">
        <v>0</v>
      </c>
      <c r="F119" s="2">
        <v>41546</v>
      </c>
      <c r="G119" s="2">
        <v>41558</v>
      </c>
      <c r="H119" s="2">
        <v>41557</v>
      </c>
      <c r="J119" s="2">
        <v>41558</v>
      </c>
    </row>
    <row r="120" spans="1:10" x14ac:dyDescent="0.35">
      <c r="A120">
        <v>32313</v>
      </c>
      <c r="B120">
        <v>519</v>
      </c>
      <c r="C120">
        <v>3</v>
      </c>
      <c r="D120">
        <v>3</v>
      </c>
      <c r="E120">
        <v>0</v>
      </c>
      <c r="F120" s="2">
        <v>41358</v>
      </c>
      <c r="G120" s="2">
        <v>41376</v>
      </c>
      <c r="H120" s="2">
        <v>41369</v>
      </c>
      <c r="J120" s="2">
        <v>41376</v>
      </c>
    </row>
    <row r="121" spans="1:10" x14ac:dyDescent="0.35">
      <c r="A121">
        <v>42906</v>
      </c>
      <c r="B121">
        <v>819</v>
      </c>
      <c r="C121">
        <v>6</v>
      </c>
      <c r="D121">
        <v>6</v>
      </c>
      <c r="E121">
        <v>0</v>
      </c>
      <c r="F121" s="2">
        <v>41499</v>
      </c>
      <c r="G121" s="2">
        <v>41525</v>
      </c>
      <c r="H121" s="2">
        <v>41510</v>
      </c>
      <c r="J121" s="2">
        <v>41525</v>
      </c>
    </row>
    <row r="122" spans="1:10" x14ac:dyDescent="0.35">
      <c r="A122">
        <v>52868</v>
      </c>
      <c r="B122">
        <v>987</v>
      </c>
      <c r="C122">
        <v>1</v>
      </c>
      <c r="D122">
        <v>1</v>
      </c>
      <c r="E122">
        <v>0</v>
      </c>
      <c r="F122" s="2">
        <v>41603</v>
      </c>
      <c r="G122" s="2">
        <v>41621</v>
      </c>
      <c r="H122" s="2">
        <v>41614</v>
      </c>
      <c r="J122" s="2">
        <v>41621</v>
      </c>
    </row>
    <row r="123" spans="1:10" x14ac:dyDescent="0.35">
      <c r="A123">
        <v>10595</v>
      </c>
      <c r="B123">
        <v>517</v>
      </c>
      <c r="C123">
        <v>1</v>
      </c>
      <c r="D123">
        <v>1</v>
      </c>
      <c r="E123">
        <v>0</v>
      </c>
      <c r="F123" s="2">
        <v>40946</v>
      </c>
      <c r="G123" s="2">
        <v>40968</v>
      </c>
      <c r="H123" s="2">
        <v>40957</v>
      </c>
      <c r="J123" s="2">
        <v>40968</v>
      </c>
    </row>
    <row r="124" spans="1:10" x14ac:dyDescent="0.35">
      <c r="A124">
        <v>3971</v>
      </c>
      <c r="B124">
        <v>751</v>
      </c>
      <c r="C124">
        <v>1</v>
      </c>
      <c r="D124">
        <v>1</v>
      </c>
      <c r="E124">
        <v>0</v>
      </c>
      <c r="F124" s="2">
        <v>40795</v>
      </c>
      <c r="G124" s="2">
        <v>40817</v>
      </c>
      <c r="H124" s="2">
        <v>40806</v>
      </c>
      <c r="J124" s="2">
        <v>40817</v>
      </c>
    </row>
    <row r="125" spans="1:10" x14ac:dyDescent="0.35">
      <c r="A125">
        <v>47489</v>
      </c>
      <c r="B125">
        <v>822</v>
      </c>
      <c r="C125">
        <v>36</v>
      </c>
      <c r="D125">
        <v>36</v>
      </c>
      <c r="E125">
        <v>0</v>
      </c>
      <c r="F125" s="2">
        <v>41550</v>
      </c>
      <c r="G125" s="2">
        <v>41566</v>
      </c>
      <c r="H125" s="2">
        <v>41561</v>
      </c>
      <c r="J125" s="2">
        <v>41566</v>
      </c>
    </row>
    <row r="126" spans="1:10" x14ac:dyDescent="0.35">
      <c r="A126">
        <v>16000</v>
      </c>
      <c r="B126">
        <v>811</v>
      </c>
      <c r="C126">
        <v>17</v>
      </c>
      <c r="D126">
        <v>17</v>
      </c>
      <c r="E126">
        <v>0</v>
      </c>
      <c r="F126" s="2">
        <v>41062</v>
      </c>
      <c r="G126" s="2">
        <v>41078</v>
      </c>
      <c r="H126" s="2">
        <v>41073</v>
      </c>
      <c r="J126" s="2">
        <v>41078</v>
      </c>
    </row>
    <row r="127" spans="1:10" x14ac:dyDescent="0.35">
      <c r="A127">
        <v>13046</v>
      </c>
      <c r="B127">
        <v>749</v>
      </c>
      <c r="C127">
        <v>45</v>
      </c>
      <c r="D127">
        <v>45</v>
      </c>
      <c r="E127">
        <v>0</v>
      </c>
      <c r="F127" s="2">
        <v>41001</v>
      </c>
      <c r="G127" s="2">
        <v>41017</v>
      </c>
      <c r="H127" s="2">
        <v>41012</v>
      </c>
      <c r="J127" s="2">
        <v>41017</v>
      </c>
    </row>
    <row r="128" spans="1:10" x14ac:dyDescent="0.35">
      <c r="A128">
        <v>56404</v>
      </c>
      <c r="B128">
        <v>803</v>
      </c>
      <c r="C128">
        <v>6</v>
      </c>
      <c r="D128">
        <v>6</v>
      </c>
      <c r="E128">
        <v>0</v>
      </c>
      <c r="F128" s="2">
        <v>41638</v>
      </c>
      <c r="G128" s="2">
        <v>41650</v>
      </c>
      <c r="H128" s="2">
        <v>41649</v>
      </c>
      <c r="J128" s="2">
        <v>41650</v>
      </c>
    </row>
    <row r="129" spans="1:10" x14ac:dyDescent="0.35">
      <c r="A129">
        <v>22387</v>
      </c>
      <c r="B129">
        <v>820</v>
      </c>
      <c r="C129">
        <v>4</v>
      </c>
      <c r="D129">
        <v>4</v>
      </c>
      <c r="E129">
        <v>0</v>
      </c>
      <c r="F129" s="2">
        <v>41181</v>
      </c>
      <c r="G129" s="2">
        <v>41193</v>
      </c>
      <c r="H129" s="2">
        <v>41192</v>
      </c>
      <c r="J129" s="2">
        <v>41193</v>
      </c>
    </row>
    <row r="130" spans="1:10" x14ac:dyDescent="0.35">
      <c r="A130">
        <v>12337</v>
      </c>
      <c r="B130">
        <v>804</v>
      </c>
      <c r="C130">
        <v>13</v>
      </c>
      <c r="D130">
        <v>13</v>
      </c>
      <c r="E130">
        <v>0</v>
      </c>
      <c r="F130" s="2">
        <v>40985</v>
      </c>
      <c r="G130" s="2">
        <v>41015</v>
      </c>
      <c r="H130" s="2">
        <v>40996</v>
      </c>
      <c r="J130" s="2">
        <v>41015</v>
      </c>
    </row>
    <row r="131" spans="1:10" x14ac:dyDescent="0.35">
      <c r="A131">
        <v>17051</v>
      </c>
      <c r="B131">
        <v>996</v>
      </c>
      <c r="C131">
        <v>7</v>
      </c>
      <c r="D131">
        <v>7</v>
      </c>
      <c r="E131">
        <v>0</v>
      </c>
      <c r="F131" s="2">
        <v>41081</v>
      </c>
      <c r="G131" s="2">
        <v>41095</v>
      </c>
      <c r="H131" s="2">
        <v>41092</v>
      </c>
      <c r="J131" s="2">
        <v>41095</v>
      </c>
    </row>
    <row r="132" spans="1:10" x14ac:dyDescent="0.35">
      <c r="A132">
        <v>32154</v>
      </c>
      <c r="B132">
        <v>782</v>
      </c>
      <c r="C132">
        <v>1</v>
      </c>
      <c r="D132">
        <v>1</v>
      </c>
      <c r="E132">
        <v>0</v>
      </c>
      <c r="F132" s="2">
        <v>41355</v>
      </c>
      <c r="G132" s="2">
        <v>41366</v>
      </c>
      <c r="H132" s="2">
        <v>41366</v>
      </c>
      <c r="J132" s="2">
        <v>41366</v>
      </c>
    </row>
    <row r="133" spans="1:10" x14ac:dyDescent="0.35">
      <c r="A133">
        <v>36155</v>
      </c>
      <c r="B133">
        <v>747</v>
      </c>
      <c r="C133">
        <v>2</v>
      </c>
      <c r="D133">
        <v>2</v>
      </c>
      <c r="E133">
        <v>0</v>
      </c>
      <c r="F133" s="2">
        <v>41420</v>
      </c>
      <c r="G133" s="2">
        <v>41431</v>
      </c>
      <c r="H133" s="2">
        <v>41431</v>
      </c>
      <c r="J133" s="2">
        <v>41431</v>
      </c>
    </row>
    <row r="134" spans="1:10" x14ac:dyDescent="0.35">
      <c r="A134">
        <v>47319</v>
      </c>
      <c r="B134">
        <v>826</v>
      </c>
      <c r="C134">
        <v>5</v>
      </c>
      <c r="D134">
        <v>5</v>
      </c>
      <c r="E134">
        <v>0</v>
      </c>
      <c r="F134" s="2">
        <v>41548</v>
      </c>
      <c r="G134" s="2">
        <v>41562</v>
      </c>
      <c r="H134" s="2">
        <v>41559</v>
      </c>
      <c r="J134" s="2">
        <v>41562</v>
      </c>
    </row>
    <row r="135" spans="1:10" x14ac:dyDescent="0.35">
      <c r="A135">
        <v>50438</v>
      </c>
      <c r="B135">
        <v>998</v>
      </c>
      <c r="C135">
        <v>106</v>
      </c>
      <c r="D135">
        <v>106</v>
      </c>
      <c r="E135">
        <v>0</v>
      </c>
      <c r="F135" s="2">
        <v>41580</v>
      </c>
      <c r="G135" s="2">
        <v>41596</v>
      </c>
      <c r="H135" s="2">
        <v>41591</v>
      </c>
      <c r="J135" s="2">
        <v>41596</v>
      </c>
    </row>
    <row r="136" spans="1:10" x14ac:dyDescent="0.35">
      <c r="A136">
        <v>42551</v>
      </c>
      <c r="B136">
        <v>810</v>
      </c>
      <c r="C136">
        <v>4</v>
      </c>
      <c r="D136">
        <v>4</v>
      </c>
      <c r="E136">
        <v>0</v>
      </c>
      <c r="F136" s="2">
        <v>41495</v>
      </c>
      <c r="G136" s="2">
        <v>41517</v>
      </c>
      <c r="H136" s="2">
        <v>41506</v>
      </c>
      <c r="J136" s="2">
        <v>41517</v>
      </c>
    </row>
    <row r="137" spans="1:10" x14ac:dyDescent="0.35">
      <c r="A137">
        <v>54013</v>
      </c>
      <c r="B137">
        <v>827</v>
      </c>
      <c r="C137">
        <v>3</v>
      </c>
      <c r="D137">
        <v>3</v>
      </c>
      <c r="E137">
        <v>0</v>
      </c>
      <c r="F137" s="2">
        <v>41613</v>
      </c>
      <c r="G137" s="2">
        <v>41631</v>
      </c>
      <c r="H137" s="2">
        <v>41624</v>
      </c>
      <c r="J137" s="2">
        <v>41631</v>
      </c>
    </row>
    <row r="138" spans="1:10" x14ac:dyDescent="0.35">
      <c r="A138">
        <v>788</v>
      </c>
      <c r="B138">
        <v>817</v>
      </c>
      <c r="C138">
        <v>1</v>
      </c>
      <c r="D138">
        <v>1</v>
      </c>
      <c r="E138">
        <v>0</v>
      </c>
      <c r="F138" s="2">
        <v>40716</v>
      </c>
      <c r="G138" s="2">
        <v>40730</v>
      </c>
      <c r="H138" s="2">
        <v>40727</v>
      </c>
      <c r="J138" s="2">
        <v>40730</v>
      </c>
    </row>
    <row r="139" spans="1:10" x14ac:dyDescent="0.35">
      <c r="A139">
        <v>26114</v>
      </c>
      <c r="B139">
        <v>747</v>
      </c>
      <c r="C139">
        <v>60</v>
      </c>
      <c r="D139">
        <v>60</v>
      </c>
      <c r="E139">
        <v>0</v>
      </c>
      <c r="F139" s="2">
        <v>41246</v>
      </c>
      <c r="G139" s="2">
        <v>41262</v>
      </c>
      <c r="H139" s="2">
        <v>41257</v>
      </c>
      <c r="J139" s="2">
        <v>41262</v>
      </c>
    </row>
    <row r="140" spans="1:10" x14ac:dyDescent="0.35">
      <c r="A140">
        <v>37178</v>
      </c>
      <c r="B140">
        <v>812</v>
      </c>
      <c r="C140">
        <v>4</v>
      </c>
      <c r="D140">
        <v>4</v>
      </c>
      <c r="E140">
        <v>0</v>
      </c>
      <c r="F140" s="2">
        <v>41433</v>
      </c>
      <c r="G140" s="2">
        <v>41455</v>
      </c>
      <c r="H140" s="2">
        <v>41444</v>
      </c>
      <c r="J140" s="2">
        <v>41455</v>
      </c>
    </row>
    <row r="141" spans="1:10" x14ac:dyDescent="0.35">
      <c r="A141">
        <v>20932</v>
      </c>
      <c r="B141">
        <v>765</v>
      </c>
      <c r="C141">
        <v>107</v>
      </c>
      <c r="D141">
        <v>107</v>
      </c>
      <c r="E141">
        <v>0</v>
      </c>
      <c r="F141" s="2">
        <v>41154</v>
      </c>
      <c r="G141" s="2">
        <v>41170</v>
      </c>
      <c r="H141" s="2">
        <v>41165</v>
      </c>
      <c r="J141" s="2">
        <v>41170</v>
      </c>
    </row>
    <row r="142" spans="1:10" x14ac:dyDescent="0.35">
      <c r="A142">
        <v>31443</v>
      </c>
      <c r="B142">
        <v>810</v>
      </c>
      <c r="C142">
        <v>4</v>
      </c>
      <c r="D142">
        <v>4</v>
      </c>
      <c r="E142">
        <v>0</v>
      </c>
      <c r="F142" s="2">
        <v>41342</v>
      </c>
      <c r="G142" s="2">
        <v>41364</v>
      </c>
      <c r="H142" s="2">
        <v>41353</v>
      </c>
      <c r="J142" s="2">
        <v>41364</v>
      </c>
    </row>
    <row r="143" spans="1:10" x14ac:dyDescent="0.35">
      <c r="A143">
        <v>15137</v>
      </c>
      <c r="B143">
        <v>807</v>
      </c>
      <c r="C143">
        <v>2</v>
      </c>
      <c r="D143">
        <v>2</v>
      </c>
      <c r="E143">
        <v>0</v>
      </c>
      <c r="F143" s="2">
        <v>41044</v>
      </c>
      <c r="G143" s="2">
        <v>41072</v>
      </c>
      <c r="H143" s="2">
        <v>41055</v>
      </c>
      <c r="J143" s="2">
        <v>41072</v>
      </c>
    </row>
    <row r="144" spans="1:10" x14ac:dyDescent="0.35">
      <c r="A144">
        <v>61087</v>
      </c>
      <c r="B144">
        <v>968</v>
      </c>
      <c r="C144">
        <v>1</v>
      </c>
      <c r="D144">
        <v>1</v>
      </c>
      <c r="E144">
        <v>0</v>
      </c>
      <c r="F144" s="2">
        <v>41685</v>
      </c>
      <c r="G144" s="2">
        <v>41715</v>
      </c>
      <c r="H144" s="2">
        <v>41696</v>
      </c>
      <c r="J144" s="2">
        <v>41715</v>
      </c>
    </row>
    <row r="145" spans="1:10" x14ac:dyDescent="0.35">
      <c r="A145">
        <v>44202</v>
      </c>
      <c r="B145">
        <v>818</v>
      </c>
      <c r="C145">
        <v>4</v>
      </c>
      <c r="D145">
        <v>4</v>
      </c>
      <c r="E145">
        <v>0</v>
      </c>
      <c r="F145" s="2">
        <v>41514</v>
      </c>
      <c r="G145" s="2">
        <v>41525</v>
      </c>
      <c r="H145" s="2">
        <v>41525</v>
      </c>
      <c r="J145" s="2">
        <v>41525</v>
      </c>
    </row>
    <row r="146" spans="1:10" x14ac:dyDescent="0.35">
      <c r="A146">
        <v>33398</v>
      </c>
      <c r="B146">
        <v>804</v>
      </c>
      <c r="C146">
        <v>4</v>
      </c>
      <c r="D146">
        <v>4</v>
      </c>
      <c r="E146">
        <v>0</v>
      </c>
      <c r="F146" s="2">
        <v>41374</v>
      </c>
      <c r="G146" s="2">
        <v>41398</v>
      </c>
      <c r="H146" s="2">
        <v>41385</v>
      </c>
      <c r="J146" s="2">
        <v>41398</v>
      </c>
    </row>
    <row r="147" spans="1:10" x14ac:dyDescent="0.35">
      <c r="A147">
        <v>50202</v>
      </c>
      <c r="B147">
        <v>947</v>
      </c>
      <c r="C147">
        <v>4</v>
      </c>
      <c r="D147">
        <v>4</v>
      </c>
      <c r="E147">
        <v>0</v>
      </c>
      <c r="F147" s="2">
        <v>41578</v>
      </c>
      <c r="G147" s="2">
        <v>41592</v>
      </c>
      <c r="H147" s="2">
        <v>41589</v>
      </c>
      <c r="J147" s="2">
        <v>41592</v>
      </c>
    </row>
    <row r="148" spans="1:10" x14ac:dyDescent="0.35">
      <c r="A148">
        <v>70575</v>
      </c>
      <c r="B148">
        <v>802</v>
      </c>
      <c r="C148">
        <v>17</v>
      </c>
      <c r="D148">
        <v>17</v>
      </c>
      <c r="E148">
        <v>0</v>
      </c>
      <c r="F148" s="2">
        <v>41773</v>
      </c>
      <c r="G148" s="2">
        <v>41799</v>
      </c>
      <c r="H148" s="2">
        <v>41784</v>
      </c>
      <c r="J148" s="2">
        <v>41799</v>
      </c>
    </row>
    <row r="149" spans="1:10" x14ac:dyDescent="0.35">
      <c r="A149">
        <v>64280</v>
      </c>
      <c r="B149">
        <v>975</v>
      </c>
      <c r="C149">
        <v>2</v>
      </c>
      <c r="D149">
        <v>2</v>
      </c>
      <c r="E149">
        <v>0</v>
      </c>
      <c r="F149" s="2">
        <v>41716</v>
      </c>
      <c r="G149" s="2">
        <v>41746</v>
      </c>
      <c r="H149" s="2">
        <v>41727</v>
      </c>
      <c r="J149" s="2">
        <v>41746</v>
      </c>
    </row>
    <row r="150" spans="1:10" x14ac:dyDescent="0.35">
      <c r="A150">
        <v>66047</v>
      </c>
      <c r="B150">
        <v>522</v>
      </c>
      <c r="C150">
        <v>426</v>
      </c>
      <c r="D150">
        <v>415</v>
      </c>
      <c r="E150">
        <v>11</v>
      </c>
      <c r="F150" s="2">
        <v>41732</v>
      </c>
      <c r="G150" s="2">
        <v>41748</v>
      </c>
      <c r="H150" s="2">
        <v>41743</v>
      </c>
      <c r="I150">
        <v>8</v>
      </c>
      <c r="J150" s="2">
        <v>41748</v>
      </c>
    </row>
    <row r="151" spans="1:10" x14ac:dyDescent="0.35">
      <c r="A151">
        <v>11399</v>
      </c>
      <c r="B151">
        <v>750</v>
      </c>
      <c r="C151">
        <v>2</v>
      </c>
      <c r="D151">
        <v>2</v>
      </c>
      <c r="E151">
        <v>0</v>
      </c>
      <c r="F151" s="2">
        <v>40965</v>
      </c>
      <c r="G151" s="2">
        <v>40985</v>
      </c>
      <c r="H151" s="2">
        <v>40976</v>
      </c>
      <c r="J151" s="2">
        <v>40985</v>
      </c>
    </row>
    <row r="152" spans="1:10" x14ac:dyDescent="0.35">
      <c r="A152">
        <v>55441</v>
      </c>
      <c r="B152">
        <v>945</v>
      </c>
      <c r="C152">
        <v>21</v>
      </c>
      <c r="D152">
        <v>21</v>
      </c>
      <c r="E152">
        <v>0</v>
      </c>
      <c r="F152" s="2">
        <v>41628</v>
      </c>
      <c r="G152" s="2">
        <v>41640</v>
      </c>
      <c r="H152" s="2">
        <v>41639</v>
      </c>
      <c r="J152" s="2">
        <v>41640</v>
      </c>
    </row>
    <row r="153" spans="1:10" x14ac:dyDescent="0.35">
      <c r="A153">
        <v>28853</v>
      </c>
      <c r="B153">
        <v>950</v>
      </c>
      <c r="C153">
        <v>10</v>
      </c>
      <c r="D153">
        <v>10</v>
      </c>
      <c r="E153">
        <v>0</v>
      </c>
      <c r="F153" s="2">
        <v>41296</v>
      </c>
      <c r="G153" s="2">
        <v>41307</v>
      </c>
      <c r="H153" s="2">
        <v>41307</v>
      </c>
      <c r="J153" s="2">
        <v>41307</v>
      </c>
    </row>
    <row r="154" spans="1:10" x14ac:dyDescent="0.35">
      <c r="A154">
        <v>4592</v>
      </c>
      <c r="B154">
        <v>894</v>
      </c>
      <c r="C154">
        <v>4</v>
      </c>
      <c r="D154">
        <v>4</v>
      </c>
      <c r="E154">
        <v>0</v>
      </c>
      <c r="F154" s="2">
        <v>40810</v>
      </c>
      <c r="G154" s="2">
        <v>40826</v>
      </c>
      <c r="H154" s="2">
        <v>40821</v>
      </c>
      <c r="J154" s="2">
        <v>40826</v>
      </c>
    </row>
    <row r="155" spans="1:10" x14ac:dyDescent="0.35">
      <c r="A155">
        <v>53990</v>
      </c>
      <c r="B155">
        <v>518</v>
      </c>
      <c r="C155">
        <v>3</v>
      </c>
      <c r="D155">
        <v>3</v>
      </c>
      <c r="E155">
        <v>0</v>
      </c>
      <c r="F155" s="2">
        <v>41613</v>
      </c>
      <c r="G155" s="2">
        <v>41631</v>
      </c>
      <c r="H155" s="2">
        <v>41624</v>
      </c>
      <c r="J155" s="2">
        <v>41631</v>
      </c>
    </row>
    <row r="156" spans="1:10" x14ac:dyDescent="0.35">
      <c r="A156">
        <v>35863</v>
      </c>
      <c r="B156">
        <v>824</v>
      </c>
      <c r="C156">
        <v>4</v>
      </c>
      <c r="D156">
        <v>4</v>
      </c>
      <c r="E156">
        <v>0</v>
      </c>
      <c r="F156" s="2">
        <v>41415</v>
      </c>
      <c r="G156" s="2">
        <v>41429</v>
      </c>
      <c r="H156" s="2">
        <v>41426</v>
      </c>
      <c r="J156" s="2">
        <v>41429</v>
      </c>
    </row>
    <row r="157" spans="1:10" x14ac:dyDescent="0.35">
      <c r="A157">
        <v>40033</v>
      </c>
      <c r="B157">
        <v>821</v>
      </c>
      <c r="C157">
        <v>3</v>
      </c>
      <c r="D157">
        <v>3</v>
      </c>
      <c r="E157">
        <v>0</v>
      </c>
      <c r="F157" s="2">
        <v>41466</v>
      </c>
      <c r="G157" s="2">
        <v>41490</v>
      </c>
      <c r="H157" s="2">
        <v>41477</v>
      </c>
      <c r="J157" s="2">
        <v>41490</v>
      </c>
    </row>
    <row r="158" spans="1:10" x14ac:dyDescent="0.35">
      <c r="A158">
        <v>17923</v>
      </c>
      <c r="B158">
        <v>996</v>
      </c>
      <c r="C158">
        <v>6</v>
      </c>
      <c r="D158">
        <v>6</v>
      </c>
      <c r="E158">
        <v>0</v>
      </c>
      <c r="F158" s="2">
        <v>41097</v>
      </c>
      <c r="G158" s="2">
        <v>41117</v>
      </c>
      <c r="H158" s="2">
        <v>41108</v>
      </c>
      <c r="J158" s="2">
        <v>41117</v>
      </c>
    </row>
    <row r="159" spans="1:10" x14ac:dyDescent="0.35">
      <c r="A159">
        <v>46596</v>
      </c>
      <c r="B159">
        <v>783</v>
      </c>
      <c r="C159">
        <v>1</v>
      </c>
      <c r="D159">
        <v>1</v>
      </c>
      <c r="E159">
        <v>0</v>
      </c>
      <c r="F159" s="2">
        <v>41540</v>
      </c>
      <c r="G159" s="2">
        <v>41556</v>
      </c>
      <c r="H159" s="2">
        <v>41551</v>
      </c>
      <c r="J159" s="2">
        <v>41556</v>
      </c>
    </row>
    <row r="160" spans="1:10" x14ac:dyDescent="0.35">
      <c r="A160">
        <v>8314</v>
      </c>
      <c r="B160">
        <v>748</v>
      </c>
      <c r="C160">
        <v>1</v>
      </c>
      <c r="D160">
        <v>1</v>
      </c>
      <c r="E160">
        <v>0</v>
      </c>
      <c r="F160" s="2">
        <v>40895</v>
      </c>
      <c r="G160" s="2">
        <v>40925</v>
      </c>
      <c r="H160" s="2">
        <v>40906</v>
      </c>
      <c r="J160" s="2">
        <v>40925</v>
      </c>
    </row>
    <row r="161" spans="1:10" x14ac:dyDescent="0.35">
      <c r="A161">
        <v>36559</v>
      </c>
      <c r="B161">
        <v>811</v>
      </c>
      <c r="C161">
        <v>23</v>
      </c>
      <c r="D161">
        <v>23</v>
      </c>
      <c r="E161">
        <v>0</v>
      </c>
      <c r="F161" s="2">
        <v>41427</v>
      </c>
      <c r="G161" s="2">
        <v>41443</v>
      </c>
      <c r="H161" s="2">
        <v>41438</v>
      </c>
      <c r="J161" s="2">
        <v>41443</v>
      </c>
    </row>
    <row r="162" spans="1:10" x14ac:dyDescent="0.35">
      <c r="A162">
        <v>69837</v>
      </c>
      <c r="B162">
        <v>517</v>
      </c>
      <c r="C162">
        <v>4</v>
      </c>
      <c r="D162">
        <v>4</v>
      </c>
      <c r="E162">
        <v>0</v>
      </c>
      <c r="F162" s="2">
        <v>41767</v>
      </c>
      <c r="G162" s="2">
        <v>41787</v>
      </c>
      <c r="H162" s="2">
        <v>41778</v>
      </c>
      <c r="J162" s="2">
        <v>41787</v>
      </c>
    </row>
    <row r="163" spans="1:10" x14ac:dyDescent="0.35">
      <c r="A163">
        <v>33119</v>
      </c>
      <c r="B163">
        <v>819</v>
      </c>
      <c r="C163">
        <v>3</v>
      </c>
      <c r="D163">
        <v>3</v>
      </c>
      <c r="E163">
        <v>0</v>
      </c>
      <c r="F163" s="2">
        <v>41370</v>
      </c>
      <c r="G163" s="2">
        <v>41390</v>
      </c>
      <c r="H163" s="2">
        <v>41381</v>
      </c>
      <c r="J163" s="2">
        <v>41390</v>
      </c>
    </row>
    <row r="164" spans="1:10" x14ac:dyDescent="0.35">
      <c r="A164">
        <v>5848</v>
      </c>
      <c r="B164">
        <v>516</v>
      </c>
      <c r="C164">
        <v>2</v>
      </c>
      <c r="D164">
        <v>2</v>
      </c>
      <c r="E164">
        <v>0</v>
      </c>
      <c r="F164" s="2">
        <v>40840</v>
      </c>
      <c r="G164" s="2">
        <v>40856</v>
      </c>
      <c r="H164" s="2">
        <v>40851</v>
      </c>
      <c r="J164" s="2">
        <v>40856</v>
      </c>
    </row>
    <row r="165" spans="1:10" x14ac:dyDescent="0.35">
      <c r="A165">
        <v>15980</v>
      </c>
      <c r="B165">
        <v>790</v>
      </c>
      <c r="C165">
        <v>62</v>
      </c>
      <c r="D165">
        <v>62</v>
      </c>
      <c r="E165">
        <v>0</v>
      </c>
      <c r="F165" s="2">
        <v>41062</v>
      </c>
      <c r="G165" s="2">
        <v>41078</v>
      </c>
      <c r="H165" s="2">
        <v>41073</v>
      </c>
      <c r="J165" s="2">
        <v>41078</v>
      </c>
    </row>
    <row r="166" spans="1:10" x14ac:dyDescent="0.35">
      <c r="A166">
        <v>30750</v>
      </c>
      <c r="B166">
        <v>802</v>
      </c>
      <c r="C166">
        <v>4</v>
      </c>
      <c r="D166">
        <v>4</v>
      </c>
      <c r="E166">
        <v>0</v>
      </c>
      <c r="F166" s="2">
        <v>41330</v>
      </c>
      <c r="G166" s="2">
        <v>41350</v>
      </c>
      <c r="H166" s="2">
        <v>41341</v>
      </c>
      <c r="J166" s="2">
        <v>41350</v>
      </c>
    </row>
    <row r="167" spans="1:10" x14ac:dyDescent="0.35">
      <c r="A167">
        <v>23958</v>
      </c>
      <c r="B167">
        <v>812</v>
      </c>
      <c r="C167">
        <v>5</v>
      </c>
      <c r="D167">
        <v>5</v>
      </c>
      <c r="E167">
        <v>0</v>
      </c>
      <c r="F167" s="2">
        <v>41211</v>
      </c>
      <c r="G167" s="2">
        <v>41223</v>
      </c>
      <c r="H167" s="2">
        <v>41222</v>
      </c>
      <c r="J167" s="2">
        <v>41223</v>
      </c>
    </row>
    <row r="168" spans="1:10" x14ac:dyDescent="0.35">
      <c r="A168">
        <v>40872</v>
      </c>
      <c r="B168">
        <v>521</v>
      </c>
      <c r="C168">
        <v>3</v>
      </c>
      <c r="D168">
        <v>3</v>
      </c>
      <c r="E168">
        <v>0</v>
      </c>
      <c r="F168" s="2">
        <v>41477</v>
      </c>
      <c r="G168" s="2">
        <v>41491</v>
      </c>
      <c r="H168" s="2">
        <v>41488</v>
      </c>
      <c r="J168" s="2">
        <v>41491</v>
      </c>
    </row>
    <row r="169" spans="1:10" x14ac:dyDescent="0.35">
      <c r="A169">
        <v>32575</v>
      </c>
      <c r="B169">
        <v>894</v>
      </c>
      <c r="C169">
        <v>11</v>
      </c>
      <c r="D169">
        <v>11</v>
      </c>
      <c r="E169">
        <v>0</v>
      </c>
      <c r="F169" s="2">
        <v>41362</v>
      </c>
      <c r="G169" s="2">
        <v>41374</v>
      </c>
      <c r="H169" s="2">
        <v>41373</v>
      </c>
      <c r="J169" s="2">
        <v>41374</v>
      </c>
    </row>
    <row r="170" spans="1:10" x14ac:dyDescent="0.35">
      <c r="A170">
        <v>30048</v>
      </c>
      <c r="B170">
        <v>784</v>
      </c>
      <c r="C170">
        <v>2</v>
      </c>
      <c r="D170">
        <v>2</v>
      </c>
      <c r="E170">
        <v>0</v>
      </c>
      <c r="F170" s="2">
        <v>41317</v>
      </c>
      <c r="G170" s="2">
        <v>41345</v>
      </c>
      <c r="H170" s="2">
        <v>41328</v>
      </c>
      <c r="J170" s="2">
        <v>41345</v>
      </c>
    </row>
    <row r="171" spans="1:10" x14ac:dyDescent="0.35">
      <c r="A171">
        <v>38530</v>
      </c>
      <c r="B171">
        <v>953</v>
      </c>
      <c r="C171">
        <v>1</v>
      </c>
      <c r="D171">
        <v>1</v>
      </c>
      <c r="E171">
        <v>0</v>
      </c>
      <c r="F171" s="2">
        <v>41450</v>
      </c>
      <c r="G171" s="2">
        <v>41468</v>
      </c>
      <c r="H171" s="2">
        <v>41461</v>
      </c>
      <c r="J171" s="2">
        <v>41468</v>
      </c>
    </row>
    <row r="172" spans="1:10" x14ac:dyDescent="0.35">
      <c r="A172">
        <v>35270</v>
      </c>
      <c r="B172">
        <v>945</v>
      </c>
      <c r="C172">
        <v>7</v>
      </c>
      <c r="D172">
        <v>7</v>
      </c>
      <c r="E172">
        <v>0</v>
      </c>
      <c r="F172" s="2">
        <v>41405</v>
      </c>
      <c r="G172" s="2">
        <v>41429</v>
      </c>
      <c r="H172" s="2">
        <v>41416</v>
      </c>
      <c r="J172" s="2">
        <v>41429</v>
      </c>
    </row>
    <row r="173" spans="1:10" x14ac:dyDescent="0.35">
      <c r="A173">
        <v>53496</v>
      </c>
      <c r="B173">
        <v>979</v>
      </c>
      <c r="C173">
        <v>1</v>
      </c>
      <c r="D173">
        <v>1</v>
      </c>
      <c r="E173">
        <v>0</v>
      </c>
      <c r="F173" s="2">
        <v>41609</v>
      </c>
      <c r="G173" s="2">
        <v>41623</v>
      </c>
      <c r="H173" s="2">
        <v>41620</v>
      </c>
      <c r="J173" s="2">
        <v>41623</v>
      </c>
    </row>
    <row r="174" spans="1:10" x14ac:dyDescent="0.35">
      <c r="A174">
        <v>53736</v>
      </c>
      <c r="B174">
        <v>961</v>
      </c>
      <c r="C174">
        <v>35</v>
      </c>
      <c r="D174">
        <v>35</v>
      </c>
      <c r="E174">
        <v>0</v>
      </c>
      <c r="F174" s="2">
        <v>41611</v>
      </c>
      <c r="G174" s="2">
        <v>41627</v>
      </c>
      <c r="H174" s="2">
        <v>41622</v>
      </c>
      <c r="J174" s="2">
        <v>41627</v>
      </c>
    </row>
    <row r="175" spans="1:10" x14ac:dyDescent="0.35">
      <c r="A175">
        <v>25382</v>
      </c>
      <c r="B175">
        <v>810</v>
      </c>
      <c r="C175">
        <v>5</v>
      </c>
      <c r="D175">
        <v>5</v>
      </c>
      <c r="E175">
        <v>0</v>
      </c>
      <c r="F175" s="2">
        <v>41234</v>
      </c>
      <c r="G175" s="2">
        <v>41248</v>
      </c>
      <c r="H175" s="2">
        <v>41245</v>
      </c>
      <c r="J175" s="2">
        <v>41248</v>
      </c>
    </row>
    <row r="176" spans="1:10" x14ac:dyDescent="0.35">
      <c r="A176">
        <v>20363</v>
      </c>
      <c r="B176">
        <v>804</v>
      </c>
      <c r="C176">
        <v>5</v>
      </c>
      <c r="D176">
        <v>5</v>
      </c>
      <c r="E176">
        <v>0</v>
      </c>
      <c r="F176" s="2">
        <v>41142</v>
      </c>
      <c r="G176" s="2">
        <v>41156</v>
      </c>
      <c r="H176" s="2">
        <v>41153</v>
      </c>
      <c r="J176" s="2">
        <v>41156</v>
      </c>
    </row>
    <row r="177" spans="1:10" x14ac:dyDescent="0.35">
      <c r="A177">
        <v>39687</v>
      </c>
      <c r="B177">
        <v>522</v>
      </c>
      <c r="C177">
        <v>1</v>
      </c>
      <c r="D177">
        <v>1</v>
      </c>
      <c r="E177">
        <v>0</v>
      </c>
      <c r="F177" s="2">
        <v>41462</v>
      </c>
      <c r="G177" s="2">
        <v>41482</v>
      </c>
      <c r="H177" s="2">
        <v>41473</v>
      </c>
      <c r="J177" s="2">
        <v>41482</v>
      </c>
    </row>
    <row r="178" spans="1:10" x14ac:dyDescent="0.35">
      <c r="A178">
        <v>39223</v>
      </c>
      <c r="B178">
        <v>784</v>
      </c>
      <c r="C178">
        <v>69</v>
      </c>
      <c r="D178">
        <v>69</v>
      </c>
      <c r="E178">
        <v>0</v>
      </c>
      <c r="F178" s="2">
        <v>41458</v>
      </c>
      <c r="G178" s="2">
        <v>41474</v>
      </c>
      <c r="H178" s="2">
        <v>41469</v>
      </c>
      <c r="J178" s="2">
        <v>41474</v>
      </c>
    </row>
    <row r="179" spans="1:10" x14ac:dyDescent="0.35">
      <c r="A179">
        <v>9959</v>
      </c>
      <c r="B179">
        <v>752</v>
      </c>
      <c r="C179">
        <v>3</v>
      </c>
      <c r="D179">
        <v>3</v>
      </c>
      <c r="E179">
        <v>0</v>
      </c>
      <c r="F179" s="2">
        <v>40933</v>
      </c>
      <c r="G179" s="2">
        <v>40944</v>
      </c>
      <c r="H179" s="2">
        <v>40944</v>
      </c>
      <c r="J179" s="2">
        <v>40944</v>
      </c>
    </row>
    <row r="180" spans="1:10" x14ac:dyDescent="0.35">
      <c r="A180">
        <v>49353</v>
      </c>
      <c r="B180">
        <v>828</v>
      </c>
      <c r="C180">
        <v>1</v>
      </c>
      <c r="D180">
        <v>1</v>
      </c>
      <c r="E180">
        <v>0</v>
      </c>
      <c r="F180" s="2">
        <v>41569</v>
      </c>
      <c r="G180" s="2">
        <v>41580</v>
      </c>
      <c r="H180" s="2">
        <v>41580</v>
      </c>
      <c r="J180" s="2">
        <v>41580</v>
      </c>
    </row>
    <row r="181" spans="1:10" x14ac:dyDescent="0.35">
      <c r="A181">
        <v>54361</v>
      </c>
      <c r="B181">
        <v>748</v>
      </c>
      <c r="C181">
        <v>3</v>
      </c>
      <c r="D181">
        <v>3</v>
      </c>
      <c r="E181">
        <v>0</v>
      </c>
      <c r="F181" s="2">
        <v>41617</v>
      </c>
      <c r="G181" s="2">
        <v>41639</v>
      </c>
      <c r="H181" s="2">
        <v>41628</v>
      </c>
      <c r="J181" s="2">
        <v>41639</v>
      </c>
    </row>
    <row r="182" spans="1:10" x14ac:dyDescent="0.35">
      <c r="A182">
        <v>36562</v>
      </c>
      <c r="B182">
        <v>828</v>
      </c>
      <c r="C182">
        <v>2</v>
      </c>
      <c r="D182">
        <v>2</v>
      </c>
      <c r="E182">
        <v>0</v>
      </c>
      <c r="F182" s="2">
        <v>41427</v>
      </c>
      <c r="G182" s="2">
        <v>41443</v>
      </c>
      <c r="H182" s="2">
        <v>41438</v>
      </c>
      <c r="J182" s="2">
        <v>41443</v>
      </c>
    </row>
    <row r="183" spans="1:10" x14ac:dyDescent="0.35">
      <c r="A183">
        <v>19385</v>
      </c>
      <c r="B183">
        <v>808</v>
      </c>
      <c r="C183">
        <v>73</v>
      </c>
      <c r="D183">
        <v>73</v>
      </c>
      <c r="E183">
        <v>0</v>
      </c>
      <c r="F183" s="2">
        <v>41124</v>
      </c>
      <c r="G183" s="2">
        <v>41140</v>
      </c>
      <c r="H183" s="2">
        <v>41135</v>
      </c>
      <c r="J183" s="2">
        <v>41140</v>
      </c>
    </row>
    <row r="184" spans="1:10" x14ac:dyDescent="0.35">
      <c r="A184">
        <v>57237</v>
      </c>
      <c r="B184">
        <v>827</v>
      </c>
      <c r="C184">
        <v>12</v>
      </c>
      <c r="D184">
        <v>12</v>
      </c>
      <c r="E184">
        <v>0</v>
      </c>
      <c r="F184" s="2">
        <v>41646</v>
      </c>
      <c r="G184" s="2">
        <v>41666</v>
      </c>
      <c r="H184" s="2">
        <v>41657</v>
      </c>
      <c r="J184" s="2">
        <v>41666</v>
      </c>
    </row>
    <row r="185" spans="1:10" x14ac:dyDescent="0.35">
      <c r="A185">
        <v>28461</v>
      </c>
      <c r="B185">
        <v>945</v>
      </c>
      <c r="C185">
        <v>11</v>
      </c>
      <c r="D185">
        <v>11</v>
      </c>
      <c r="E185">
        <v>0</v>
      </c>
      <c r="F185" s="2">
        <v>41289</v>
      </c>
      <c r="G185" s="2">
        <v>41317</v>
      </c>
      <c r="H185" s="2">
        <v>41300</v>
      </c>
      <c r="J185" s="2">
        <v>41317</v>
      </c>
    </row>
    <row r="186" spans="1:10" x14ac:dyDescent="0.35">
      <c r="A186">
        <v>45470</v>
      </c>
      <c r="B186">
        <v>748</v>
      </c>
      <c r="C186">
        <v>2</v>
      </c>
      <c r="D186">
        <v>2</v>
      </c>
      <c r="E186">
        <v>0</v>
      </c>
      <c r="F186" s="2">
        <v>41527</v>
      </c>
      <c r="G186" s="2">
        <v>41551</v>
      </c>
      <c r="H186" s="2">
        <v>41538</v>
      </c>
      <c r="J186" s="2">
        <v>41551</v>
      </c>
    </row>
    <row r="187" spans="1:10" x14ac:dyDescent="0.35">
      <c r="A187">
        <v>55968</v>
      </c>
      <c r="B187">
        <v>812</v>
      </c>
      <c r="C187">
        <v>7</v>
      </c>
      <c r="D187">
        <v>7</v>
      </c>
      <c r="E187">
        <v>0</v>
      </c>
      <c r="F187" s="2">
        <v>41634</v>
      </c>
      <c r="G187" s="2">
        <v>41652</v>
      </c>
      <c r="H187" s="2">
        <v>41645</v>
      </c>
      <c r="J187" s="2">
        <v>41652</v>
      </c>
    </row>
    <row r="188" spans="1:10" x14ac:dyDescent="0.35">
      <c r="A188">
        <v>18130</v>
      </c>
      <c r="B188">
        <v>950</v>
      </c>
      <c r="C188">
        <v>8</v>
      </c>
      <c r="D188">
        <v>8</v>
      </c>
      <c r="E188">
        <v>0</v>
      </c>
      <c r="F188" s="2">
        <v>41101</v>
      </c>
      <c r="G188" s="2">
        <v>41125</v>
      </c>
      <c r="H188" s="2">
        <v>41112</v>
      </c>
      <c r="J188" s="2">
        <v>41125</v>
      </c>
    </row>
    <row r="189" spans="1:10" x14ac:dyDescent="0.35">
      <c r="A189">
        <v>59742</v>
      </c>
      <c r="B189">
        <v>748</v>
      </c>
      <c r="C189">
        <v>64</v>
      </c>
      <c r="D189">
        <v>64</v>
      </c>
      <c r="E189">
        <v>0</v>
      </c>
      <c r="F189" s="2">
        <v>41671</v>
      </c>
      <c r="G189" s="2">
        <v>41687</v>
      </c>
      <c r="H189" s="2">
        <v>41682</v>
      </c>
      <c r="J189" s="2">
        <v>41687</v>
      </c>
    </row>
    <row r="190" spans="1:10" x14ac:dyDescent="0.35">
      <c r="A190">
        <v>10593</v>
      </c>
      <c r="B190">
        <v>778</v>
      </c>
      <c r="C190">
        <v>1</v>
      </c>
      <c r="D190">
        <v>1</v>
      </c>
      <c r="E190">
        <v>0</v>
      </c>
      <c r="F190" s="2">
        <v>40946</v>
      </c>
      <c r="G190" s="2">
        <v>40968</v>
      </c>
      <c r="H190" s="2">
        <v>40957</v>
      </c>
      <c r="J190" s="2">
        <v>40968</v>
      </c>
    </row>
    <row r="191" spans="1:10" x14ac:dyDescent="0.35">
      <c r="A191">
        <v>57233</v>
      </c>
      <c r="B191">
        <v>822</v>
      </c>
      <c r="C191">
        <v>1</v>
      </c>
      <c r="D191">
        <v>1</v>
      </c>
      <c r="E191">
        <v>0</v>
      </c>
      <c r="F191" s="2">
        <v>41646</v>
      </c>
      <c r="G191" s="2">
        <v>41666</v>
      </c>
      <c r="H191" s="2">
        <v>41657</v>
      </c>
      <c r="J191" s="2">
        <v>41666</v>
      </c>
    </row>
    <row r="192" spans="1:10" x14ac:dyDescent="0.35">
      <c r="A192">
        <v>8146</v>
      </c>
      <c r="B192">
        <v>753</v>
      </c>
      <c r="C192">
        <v>2</v>
      </c>
      <c r="D192">
        <v>2</v>
      </c>
      <c r="E192">
        <v>0</v>
      </c>
      <c r="F192" s="2">
        <v>40891</v>
      </c>
      <c r="G192" s="2">
        <v>40917</v>
      </c>
      <c r="H192" s="2">
        <v>40902</v>
      </c>
      <c r="J192" s="2">
        <v>40917</v>
      </c>
    </row>
    <row r="193" spans="1:10" x14ac:dyDescent="0.35">
      <c r="A193">
        <v>52194</v>
      </c>
      <c r="B193">
        <v>946</v>
      </c>
      <c r="C193">
        <v>1</v>
      </c>
      <c r="D193">
        <v>1</v>
      </c>
      <c r="E193">
        <v>0</v>
      </c>
      <c r="F193" s="2">
        <v>41596</v>
      </c>
      <c r="G193" s="2">
        <v>41628</v>
      </c>
      <c r="H193" s="2">
        <v>41607</v>
      </c>
      <c r="J193" s="2">
        <v>41628</v>
      </c>
    </row>
    <row r="194" spans="1:10" x14ac:dyDescent="0.35">
      <c r="A194">
        <v>34222</v>
      </c>
      <c r="B194">
        <v>747</v>
      </c>
      <c r="C194">
        <v>1</v>
      </c>
      <c r="D194">
        <v>1</v>
      </c>
      <c r="E194">
        <v>0</v>
      </c>
      <c r="F194" s="2">
        <v>41389</v>
      </c>
      <c r="G194" s="2">
        <v>41407</v>
      </c>
      <c r="H194" s="2">
        <v>41400</v>
      </c>
      <c r="J194" s="2">
        <v>41407</v>
      </c>
    </row>
    <row r="195" spans="1:10" x14ac:dyDescent="0.35">
      <c r="A195">
        <v>61115</v>
      </c>
      <c r="B195">
        <v>807</v>
      </c>
      <c r="C195">
        <v>4</v>
      </c>
      <c r="D195">
        <v>4</v>
      </c>
      <c r="E195">
        <v>0</v>
      </c>
      <c r="F195" s="2">
        <v>41685</v>
      </c>
      <c r="G195" s="2">
        <v>41715</v>
      </c>
      <c r="H195" s="2">
        <v>41696</v>
      </c>
      <c r="J195" s="2">
        <v>41715</v>
      </c>
    </row>
    <row r="196" spans="1:10" x14ac:dyDescent="0.35">
      <c r="A196">
        <v>45477</v>
      </c>
      <c r="B196">
        <v>815</v>
      </c>
      <c r="C196">
        <v>2</v>
      </c>
      <c r="D196">
        <v>2</v>
      </c>
      <c r="E196">
        <v>0</v>
      </c>
      <c r="F196" s="2">
        <v>41527</v>
      </c>
      <c r="G196" s="2">
        <v>41551</v>
      </c>
      <c r="H196" s="2">
        <v>41538</v>
      </c>
      <c r="J196" s="2">
        <v>41551</v>
      </c>
    </row>
    <row r="197" spans="1:10" x14ac:dyDescent="0.35">
      <c r="A197">
        <v>32119</v>
      </c>
      <c r="B197">
        <v>820</v>
      </c>
      <c r="C197">
        <v>2</v>
      </c>
      <c r="D197">
        <v>2</v>
      </c>
      <c r="E197">
        <v>0</v>
      </c>
      <c r="F197" s="2">
        <v>41354</v>
      </c>
      <c r="G197" s="2">
        <v>41368</v>
      </c>
      <c r="H197" s="2">
        <v>41365</v>
      </c>
      <c r="J197" s="2">
        <v>41368</v>
      </c>
    </row>
    <row r="198" spans="1:10" x14ac:dyDescent="0.35">
      <c r="A198">
        <v>12664</v>
      </c>
      <c r="B198">
        <v>772</v>
      </c>
      <c r="C198">
        <v>1</v>
      </c>
      <c r="D198">
        <v>1</v>
      </c>
      <c r="E198">
        <v>0</v>
      </c>
      <c r="F198" s="2">
        <v>40993</v>
      </c>
      <c r="G198" s="2">
        <v>41011</v>
      </c>
      <c r="H198" s="2">
        <v>41004</v>
      </c>
      <c r="J198" s="2">
        <v>41011</v>
      </c>
    </row>
    <row r="199" spans="1:10" x14ac:dyDescent="0.35">
      <c r="A199">
        <v>26759</v>
      </c>
      <c r="B199">
        <v>945</v>
      </c>
      <c r="C199">
        <v>12</v>
      </c>
      <c r="D199">
        <v>12</v>
      </c>
      <c r="E199">
        <v>0</v>
      </c>
      <c r="F199" s="2">
        <v>41258</v>
      </c>
      <c r="G199" s="2">
        <v>41286</v>
      </c>
      <c r="H199" s="2">
        <v>41269</v>
      </c>
      <c r="J199" s="2">
        <v>41286</v>
      </c>
    </row>
    <row r="200" spans="1:10" x14ac:dyDescent="0.35">
      <c r="A200">
        <v>47119</v>
      </c>
      <c r="B200">
        <v>518</v>
      </c>
      <c r="C200">
        <v>4</v>
      </c>
      <c r="D200">
        <v>4</v>
      </c>
      <c r="E200">
        <v>0</v>
      </c>
      <c r="F200" s="2">
        <v>41546</v>
      </c>
      <c r="G200" s="2">
        <v>41558</v>
      </c>
      <c r="H200" s="2">
        <v>41557</v>
      </c>
      <c r="J200" s="2">
        <v>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Bill of Materials</vt:lpstr>
      <vt:lpstr>Regression on Product Efficienc</vt:lpstr>
      <vt:lpstr>Product</vt:lpstr>
      <vt:lpstr>Answer Report 1</vt:lpstr>
      <vt:lpstr>Sensitivity Report 1</vt:lpstr>
      <vt:lpstr>Limits Report 1</vt:lpstr>
      <vt:lpstr>Regression_workorderrouting</vt:lpstr>
      <vt:lpstr>Work_order_routing</vt:lpstr>
      <vt:lpstr>Work_order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Satyanarayana V V</cp:lastModifiedBy>
  <dcterms:created xsi:type="dcterms:W3CDTF">2024-12-07T07:46:38Z</dcterms:created>
  <dcterms:modified xsi:type="dcterms:W3CDTF">2024-12-07T10:33:32Z</dcterms:modified>
</cp:coreProperties>
</file>