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54E4FF-234C-4693-83D6-E74D0CDEF992}" xr6:coauthVersionLast="47" xr6:coauthVersionMax="47" xr10:uidLastSave="{00000000-0000-0000-0000-000000000000}"/>
  <bookViews>
    <workbookView showHorizontalScroll="0" showVerticalScroll="0"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Sheet1!$A$8:$AO$8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1" l="1"/>
  <c r="Y15" i="1"/>
  <c r="AC15" i="1" s="1"/>
  <c r="AA14" i="1"/>
  <c r="AB14" i="1" s="1"/>
  <c r="Y14" i="1"/>
  <c r="AC14" i="1" s="1"/>
  <c r="AA13" i="1"/>
  <c r="AB13" i="1" s="1"/>
  <c r="Y13" i="1"/>
  <c r="AC13" i="1" s="1"/>
  <c r="AA12" i="1"/>
  <c r="Y12" i="1"/>
  <c r="AC12" i="1" s="1"/>
  <c r="AA11" i="1"/>
  <c r="AB11" i="1" s="1"/>
  <c r="Y11" i="1"/>
  <c r="AA10" i="1"/>
  <c r="AB10" i="1" s="1"/>
  <c r="Y10" i="1"/>
  <c r="AC10" i="1" s="1"/>
  <c r="AA9" i="1"/>
  <c r="AB9" i="1" s="1"/>
  <c r="Y9" i="1"/>
  <c r="AC9" i="1" s="1"/>
  <c r="AD15" i="1" l="1"/>
  <c r="AB15" i="1"/>
  <c r="AD13" i="1"/>
  <c r="AD11" i="1"/>
  <c r="AD12" i="1"/>
  <c r="AB12" i="1"/>
  <c r="AD14" i="1"/>
  <c r="AC11" i="1"/>
  <c r="Y7" i="1"/>
  <c r="AD10" i="1"/>
  <c r="AD9" i="1"/>
  <c r="AC6" i="1" l="1"/>
  <c r="AD6" i="1"/>
</calcChain>
</file>

<file path=xl/sharedStrings.xml><?xml version="1.0" encoding="utf-8"?>
<sst xmlns="http://schemas.openxmlformats.org/spreadsheetml/2006/main" count="143" uniqueCount="105">
  <si>
    <t>Style #</t>
  </si>
  <si>
    <t>Picture</t>
  </si>
  <si>
    <t>MSRP</t>
  </si>
  <si>
    <t>PRICE</t>
  </si>
  <si>
    <t>TOT PRICE</t>
  </si>
  <si>
    <t>USD</t>
  </si>
  <si>
    <t>QTY</t>
  </si>
  <si>
    <t>TOT MSRP</t>
  </si>
  <si>
    <t>Discount</t>
  </si>
  <si>
    <t>Color Name</t>
  </si>
  <si>
    <t xml:space="preserve">ICON LUXURY GROUP </t>
  </si>
  <si>
    <t>Description</t>
  </si>
  <si>
    <t>WOMEN'S</t>
  </si>
  <si>
    <t>MPCLL1857CX622</t>
  </si>
  <si>
    <t>MPCLN1769C8050</t>
  </si>
  <si>
    <t>MPCLN1721C6531</t>
  </si>
  <si>
    <t>MZUCCLI837C8189</t>
  </si>
  <si>
    <t>MZUCMAU774C8029</t>
  </si>
  <si>
    <t>MZUCCLB872C8416</t>
  </si>
  <si>
    <t>MZUCCLS780C8418</t>
  </si>
  <si>
    <t>GIUBBOTTI PELLE</t>
  </si>
  <si>
    <t>SCARPE</t>
  </si>
  <si>
    <t>NAVY+BLU COLORATO</t>
  </si>
  <si>
    <t>BISCUIT</t>
  </si>
  <si>
    <t>DENIM</t>
  </si>
  <si>
    <t>CANAPA</t>
  </si>
  <si>
    <t>CALCITE</t>
  </si>
  <si>
    <t>COGNAC</t>
  </si>
  <si>
    <t>HAVANA</t>
  </si>
  <si>
    <t>01</t>
  </si>
  <si>
    <t>XS</t>
  </si>
  <si>
    <t>S</t>
  </si>
  <si>
    <t>M</t>
  </si>
  <si>
    <t>L</t>
  </si>
  <si>
    <t>XL</t>
  </si>
  <si>
    <t>XXL</t>
  </si>
  <si>
    <t>XXX</t>
  </si>
  <si>
    <t>4X</t>
  </si>
  <si>
    <t>5X</t>
  </si>
  <si>
    <t>03</t>
  </si>
  <si>
    <t>42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</si>
  <si>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</si>
  <si>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</si>
  <si>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</si>
  <si>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</si>
  <si>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</si>
  <si>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</si>
  <si>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</si>
  <si>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</si>
  <si>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</si>
  <si>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</si>
  <si>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</si>
  <si>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</si>
  <si>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</si>
  <si>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05</t>
  </si>
  <si>
    <t>OS</t>
  </si>
  <si>
    <t>06</t>
  </si>
  <si>
    <t>36</t>
  </si>
  <si>
    <t>37</t>
  </si>
  <si>
    <t>38</t>
  </si>
  <si>
    <t>39</t>
  </si>
  <si>
    <t>40</t>
  </si>
  <si>
    <t>41</t>
  </si>
  <si>
    <t>43</t>
  </si>
  <si>
    <t>45</t>
  </si>
  <si>
    <t>13</t>
  </si>
  <si>
    <t>39½</t>
  </si>
  <si>
    <t>40½</t>
  </si>
  <si>
    <t>41½</t>
  </si>
  <si>
    <t>42½</t>
  </si>
  <si>
    <t>43½</t>
  </si>
  <si>
    <t>44½</t>
  </si>
  <si>
    <t>45½</t>
  </si>
  <si>
    <t>17</t>
  </si>
  <si>
    <t>XXS</t>
  </si>
  <si>
    <t>3XL</t>
  </si>
  <si>
    <t>4XL</t>
  </si>
  <si>
    <t>5XL</t>
  </si>
  <si>
    <t>6XL</t>
  </si>
  <si>
    <t>Color</t>
  </si>
  <si>
    <t>CX622</t>
  </si>
  <si>
    <t>C8050</t>
  </si>
  <si>
    <t>C6531</t>
  </si>
  <si>
    <t>C8189</t>
  </si>
  <si>
    <t>C8029</t>
  </si>
  <si>
    <t>C8416</t>
  </si>
  <si>
    <t>C8418</t>
  </si>
  <si>
    <t>MPCLL1857</t>
  </si>
  <si>
    <t>MPCLN1769</t>
  </si>
  <si>
    <t>MPCLN1721</t>
  </si>
  <si>
    <t>MZUCCLI837</t>
  </si>
  <si>
    <t>MZUCMAU774</t>
  </si>
  <si>
    <t>MZUCCLB872</t>
  </si>
  <si>
    <t>MZUCCLS780</t>
  </si>
  <si>
    <t>a</t>
  </si>
  <si>
    <t>Style</t>
  </si>
  <si>
    <t>MPCLL1857 CX622</t>
  </si>
  <si>
    <t>MPCLN1769 C8050</t>
  </si>
  <si>
    <t>MPCLN1721 C6531</t>
  </si>
  <si>
    <t>MZUCCLI837 C8189</t>
  </si>
  <si>
    <t>MZUCMAU774 C8029</t>
  </si>
  <si>
    <t>MZUCCLB872 C8416</t>
  </si>
  <si>
    <t>MZUCCLS780 C8418</t>
  </si>
  <si>
    <t>Brand</t>
  </si>
  <si>
    <t>Cucinelli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</si>
</sst>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8" tint="-0.249977111117893"/>
      <name val="Calibri"/>
      <family val="2"/>
    </font>
    <font>
      <sz val="11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4" fontId="1" fillId="4" borderId="0" xfId="1" applyFont="1" applyFill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44" fontId="1" fillId="3" borderId="0" xfId="1" applyFont="1" applyFill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9" fontId="1" fillId="4" borderId="1" xfId="2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abSelected="1" zoomScale="90" zoomScaleNormal="90" workbookViewId="0">
      <pane ySplit="8" topLeftCell="A9" activePane="bottomLeft" state="frozen"/>
      <selection pane="bottomLeft" activeCell="A16" sqref="A16:XFD1048576"/>
    </sheetView>
  </sheetViews>
  <sheetFormatPr defaultColWidth="9" defaultRowHeight="15" x14ac:dyDescent="0.25"/>
  <cols>
    <col min="1" max="1" width="21" style="1" bestFit="1" customWidth="1"/>
    <col min="2" max="4" width="21" style="1" customWidth="1"/>
    <col min="5" max="5" width="19.85546875" style="1" bestFit="1" customWidth="1"/>
    <col min="6" max="6" width="19.85546875" style="1" customWidth="1"/>
    <col min="7" max="7" width="17.5703125" style="1" bestFit="1" customWidth="1"/>
    <col min="8" max="8" width="17.5703125" style="1" customWidth="1"/>
    <col min="9" max="9" width="3.28515625" style="1" bestFit="1" customWidth="1"/>
    <col min="10" max="10" width="5.5703125" style="1" bestFit="1" customWidth="1"/>
    <col min="11" max="11" width="3.28515625" style="1" bestFit="1" customWidth="1"/>
    <col min="12" max="24" width="3.28515625" style="1" customWidth="1"/>
    <col min="25" max="25" width="7.140625" style="1" bestFit="1" customWidth="1"/>
    <col min="26" max="27" width="11.140625" style="14" bestFit="1" customWidth="1"/>
    <col min="28" max="28" width="10" style="10" customWidth="1"/>
    <col min="29" max="29" width="16.140625" style="14" bestFit="1" customWidth="1"/>
    <col min="30" max="30" width="13.28515625" style="14" bestFit="1" customWidth="1"/>
    <col min="31" max="16384" width="9" style="1"/>
  </cols>
  <sheetData>
    <row r="1" spans="1:32" x14ac:dyDescent="0.25">
      <c r="A1" s="5" t="s">
        <v>10</v>
      </c>
      <c r="B1" s="5"/>
      <c r="C1" s="5"/>
      <c r="D1" s="5"/>
      <c r="E1" s="5" t="s">
        <v>12</v>
      </c>
      <c r="F1" s="5"/>
      <c r="G1" s="5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9"/>
      <c r="AA1" s="19"/>
      <c r="AB1" s="8"/>
      <c r="AC1" s="19"/>
      <c r="AD1" s="19"/>
    </row>
    <row r="2" spans="1:32" x14ac:dyDescent="0.25">
      <c r="A2" s="6"/>
      <c r="B2" s="6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3"/>
      <c r="AA2" s="13"/>
      <c r="AB2" s="9"/>
      <c r="AC2" s="13"/>
      <c r="AD2" s="13"/>
    </row>
    <row r="3" spans="1:32" x14ac:dyDescent="0.25">
      <c r="A3" s="6"/>
      <c r="B3" s="6"/>
      <c r="C3" s="6"/>
      <c r="D3" s="6"/>
      <c r="E3" s="4"/>
      <c r="F3" s="4"/>
      <c r="G3" s="4"/>
      <c r="H3" s="4"/>
      <c r="I3" s="4" t="s">
        <v>29</v>
      </c>
      <c r="J3" s="4" t="s">
        <v>30</v>
      </c>
      <c r="K3" s="4" t="s">
        <v>31</v>
      </c>
      <c r="L3" s="4" t="s">
        <v>32</v>
      </c>
      <c r="M3" s="4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/>
      <c r="T3" s="4"/>
      <c r="U3" s="4"/>
      <c r="V3" s="4"/>
      <c r="W3" s="4"/>
      <c r="X3" s="4"/>
      <c r="Y3" s="4"/>
      <c r="Z3" s="13"/>
      <c r="AA3" s="13"/>
      <c r="AB3" s="9"/>
      <c r="AC3" s="13"/>
      <c r="AD3" s="13"/>
    </row>
    <row r="4" spans="1:32" x14ac:dyDescent="0.25">
      <c r="A4" s="6"/>
      <c r="B4" s="6"/>
      <c r="C4" s="6"/>
      <c r="D4" s="6"/>
      <c r="E4" s="4"/>
      <c r="F4" s="4"/>
      <c r="G4" s="4"/>
      <c r="H4" s="4"/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46</v>
      </c>
      <c r="Q4" s="4" t="s">
        <v>47</v>
      </c>
      <c r="R4" s="4" t="s">
        <v>48</v>
      </c>
      <c r="S4" s="4" t="s">
        <v>49</v>
      </c>
      <c r="T4" s="4" t="s">
        <v>50</v>
      </c>
      <c r="U4" s="4" t="s">
        <v>51</v>
      </c>
      <c r="V4" s="4" t="s">
        <v>52</v>
      </c>
      <c r="W4" s="4" t="s">
        <v>53</v>
      </c>
      <c r="X4" s="4"/>
      <c r="Y4" s="4"/>
      <c r="Z4" s="13"/>
      <c r="AA4" s="13"/>
      <c r="AB4" s="9"/>
      <c r="AC4" s="13"/>
      <c r="AD4" s="13"/>
    </row>
    <row r="5" spans="1:32" x14ac:dyDescent="0.25">
      <c r="A5" s="6"/>
      <c r="B5" s="6"/>
      <c r="C5" s="6"/>
      <c r="D5" s="6"/>
      <c r="E5" s="4"/>
      <c r="F5" s="4"/>
      <c r="G5" s="4"/>
      <c r="H5" s="4"/>
      <c r="I5" s="4" t="s">
        <v>54</v>
      </c>
      <c r="J5" s="4" t="s">
        <v>55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3"/>
      <c r="AA5" s="13"/>
      <c r="AB5" s="9"/>
      <c r="AC5" s="13"/>
      <c r="AD5" s="13"/>
    </row>
    <row r="6" spans="1:32" x14ac:dyDescent="0.25">
      <c r="A6" s="6"/>
      <c r="B6" s="6"/>
      <c r="C6" s="6"/>
      <c r="D6" s="6"/>
      <c r="E6" s="4"/>
      <c r="F6" s="4"/>
      <c r="G6" s="4"/>
      <c r="H6" s="4"/>
      <c r="I6" s="4" t="s">
        <v>56</v>
      </c>
      <c r="J6" s="4" t="s">
        <v>57</v>
      </c>
      <c r="K6" s="4" t="s">
        <v>58</v>
      </c>
      <c r="L6" s="4" t="s">
        <v>59</v>
      </c>
      <c r="M6" s="4" t="s">
        <v>60</v>
      </c>
      <c r="N6" s="4" t="s">
        <v>61</v>
      </c>
      <c r="O6" s="4" t="s">
        <v>62</v>
      </c>
      <c r="P6" s="4" t="s">
        <v>40</v>
      </c>
      <c r="Q6" s="4" t="s">
        <v>63</v>
      </c>
      <c r="R6" s="4" t="s">
        <v>41</v>
      </c>
      <c r="S6" s="4" t="s">
        <v>64</v>
      </c>
      <c r="T6" s="4" t="s">
        <v>42</v>
      </c>
      <c r="U6" s="4"/>
      <c r="V6" s="4"/>
      <c r="W6" s="4"/>
      <c r="X6" s="4"/>
      <c r="Y6" s="4"/>
      <c r="Z6" s="13"/>
      <c r="AA6" s="21">
        <v>0.8</v>
      </c>
      <c r="AB6" s="9"/>
      <c r="AC6" s="20">
        <f>SUM(AC9:AC15)</f>
        <v>65425</v>
      </c>
      <c r="AD6" s="20">
        <f>SUM(AD9:AD15)</f>
        <v>13085</v>
      </c>
      <c r="AF6" s="22"/>
    </row>
    <row r="7" spans="1:32" x14ac:dyDescent="0.25">
      <c r="A7" s="4"/>
      <c r="B7" s="4"/>
      <c r="C7" s="4"/>
      <c r="D7" s="4"/>
      <c r="E7" s="4"/>
      <c r="F7" s="4"/>
      <c r="G7" s="4"/>
      <c r="H7" s="4"/>
      <c r="I7" s="4" t="s">
        <v>65</v>
      </c>
      <c r="J7" s="4" t="s">
        <v>60</v>
      </c>
      <c r="K7" s="4" t="s">
        <v>66</v>
      </c>
      <c r="L7" s="4" t="s">
        <v>61</v>
      </c>
      <c r="M7" s="4" t="s">
        <v>67</v>
      </c>
      <c r="N7" s="4" t="s">
        <v>62</v>
      </c>
      <c r="O7" s="4" t="s">
        <v>68</v>
      </c>
      <c r="P7" s="4" t="s">
        <v>40</v>
      </c>
      <c r="Q7" s="4" t="s">
        <v>69</v>
      </c>
      <c r="R7" s="4" t="s">
        <v>63</v>
      </c>
      <c r="S7" s="4" t="s">
        <v>70</v>
      </c>
      <c r="T7" s="4" t="s">
        <v>41</v>
      </c>
      <c r="U7" s="4" t="s">
        <v>71</v>
      </c>
      <c r="V7" s="4" t="s">
        <v>64</v>
      </c>
      <c r="W7" s="4" t="s">
        <v>72</v>
      </c>
      <c r="X7" s="4" t="s">
        <v>42</v>
      </c>
      <c r="Y7" s="12">
        <f>SUM(Y9:Y15)</f>
        <v>23</v>
      </c>
      <c r="Z7" s="16" t="s">
        <v>5</v>
      </c>
      <c r="AA7" s="16" t="s">
        <v>5</v>
      </c>
      <c r="AB7" s="9"/>
      <c r="AC7" s="16" t="s">
        <v>5</v>
      </c>
      <c r="AD7" s="16" t="s">
        <v>5</v>
      </c>
    </row>
    <row r="8" spans="1:32" x14ac:dyDescent="0.25">
      <c r="A8" s="2" t="s">
        <v>1</v>
      </c>
      <c r="B8" s="2" t="s">
        <v>95</v>
      </c>
      <c r="C8" s="2" t="s">
        <v>79</v>
      </c>
      <c r="D8" s="2" t="s">
        <v>94</v>
      </c>
      <c r="E8" s="2" t="s">
        <v>0</v>
      </c>
      <c r="F8" s="2" t="s">
        <v>103</v>
      </c>
      <c r="G8" s="2" t="s">
        <v>9</v>
      </c>
      <c r="H8" s="2" t="s">
        <v>11</v>
      </c>
      <c r="I8" s="2" t="s">
        <v>73</v>
      </c>
      <c r="J8" s="2" t="s">
        <v>74</v>
      </c>
      <c r="K8" s="2" t="s">
        <v>30</v>
      </c>
      <c r="L8" s="2" t="s">
        <v>31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75</v>
      </c>
      <c r="R8" s="2" t="s">
        <v>76</v>
      </c>
      <c r="S8" s="2" t="s">
        <v>77</v>
      </c>
      <c r="T8" s="2" t="s">
        <v>78</v>
      </c>
      <c r="U8" s="2"/>
      <c r="V8" s="2"/>
      <c r="W8" s="2"/>
      <c r="X8" s="2"/>
      <c r="Y8" s="2" t="s">
        <v>6</v>
      </c>
      <c r="Z8" s="17" t="s">
        <v>2</v>
      </c>
      <c r="AA8" s="17" t="s">
        <v>3</v>
      </c>
      <c r="AB8" s="11" t="s">
        <v>8</v>
      </c>
      <c r="AC8" s="17" t="s">
        <v>7</v>
      </c>
      <c r="AD8" s="17" t="s">
        <v>4</v>
      </c>
    </row>
    <row r="9" spans="1:32" ht="117" customHeight="1" x14ac:dyDescent="0.25">
      <c r="A9" s="2"/>
      <c r="B9" s="2" t="s">
        <v>96</v>
      </c>
      <c r="C9" s="2" t="s">
        <v>80</v>
      </c>
      <c r="D9" s="7" t="s">
        <v>87</v>
      </c>
      <c r="E9" s="2" t="s">
        <v>13</v>
      </c>
      <c r="F9" s="2" t="s">
        <v>104</v>
      </c>
      <c r="G9" s="2" t="s">
        <v>22</v>
      </c>
      <c r="H9" s="2" t="s">
        <v>20</v>
      </c>
      <c r="I9" s="2" t="s">
        <v>73</v>
      </c>
      <c r="J9" s="2"/>
      <c r="K9" s="2"/>
      <c r="L9" s="2"/>
      <c r="M9" s="2">
        <v>2</v>
      </c>
      <c r="N9" s="2"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>
        <f t="shared" ref="Y9:Y15" si="0">SUM(I9:X9)</f>
        <v>4</v>
      </c>
      <c r="Z9" s="15">
        <v>5995</v>
      </c>
      <c r="AA9" s="15">
        <f t="shared" ref="AA9:AA15" si="1">Z9-(Z9*$AA$6)</f>
        <v>1199</v>
      </c>
      <c r="AB9" s="18">
        <f t="shared" ref="AB9:AB15" si="2">1-AA9/Z9</f>
        <v>0.8</v>
      </c>
      <c r="AC9" s="15">
        <f t="shared" ref="AC9:AC15" si="3">Z9*Y9</f>
        <v>23980</v>
      </c>
      <c r="AD9" s="15">
        <f t="shared" ref="AD9:AD15" si="4">AA9*Y9</f>
        <v>4796</v>
      </c>
    </row>
    <row r="10" spans="1:32" ht="117" customHeight="1" x14ac:dyDescent="0.25">
      <c r="A10" s="7"/>
      <c r="B10" s="2" t="s">
        <v>97</v>
      </c>
      <c r="C10" s="2" t="s">
        <v>81</v>
      </c>
      <c r="D10" s="7" t="s">
        <v>88</v>
      </c>
      <c r="E10" s="2" t="s">
        <v>14</v>
      </c>
      <c r="F10" s="2" t="s">
        <v>104</v>
      </c>
      <c r="G10" s="2" t="s">
        <v>23</v>
      </c>
      <c r="H10" s="2" t="s">
        <v>20</v>
      </c>
      <c r="I10" s="2" t="s">
        <v>73</v>
      </c>
      <c r="J10" s="2"/>
      <c r="K10" s="2"/>
      <c r="L10" s="2"/>
      <c r="M10" s="2"/>
      <c r="N10" s="2">
        <v>2</v>
      </c>
      <c r="O10" s="2">
        <v>2</v>
      </c>
      <c r="P10" s="2"/>
      <c r="Q10" s="2"/>
      <c r="R10" s="2"/>
      <c r="S10" s="2"/>
      <c r="T10" s="2"/>
      <c r="U10" s="2"/>
      <c r="V10" s="2"/>
      <c r="W10" s="2"/>
      <c r="X10" s="2"/>
      <c r="Y10" s="2">
        <f t="shared" si="0"/>
        <v>4</v>
      </c>
      <c r="Z10" s="15">
        <v>5495</v>
      </c>
      <c r="AA10" s="15">
        <f t="shared" si="1"/>
        <v>1099</v>
      </c>
      <c r="AB10" s="18">
        <f t="shared" si="2"/>
        <v>0.8</v>
      </c>
      <c r="AC10" s="15">
        <f t="shared" si="3"/>
        <v>21980</v>
      </c>
      <c r="AD10" s="15">
        <f t="shared" si="4"/>
        <v>4396</v>
      </c>
    </row>
    <row r="11" spans="1:32" ht="117" customHeight="1" x14ac:dyDescent="0.25">
      <c r="A11" s="7"/>
      <c r="B11" s="2" t="s">
        <v>98</v>
      </c>
      <c r="C11" s="2" t="s">
        <v>82</v>
      </c>
      <c r="D11" s="7" t="s">
        <v>89</v>
      </c>
      <c r="E11" s="2" t="s">
        <v>15</v>
      </c>
      <c r="F11" s="2" t="s">
        <v>104</v>
      </c>
      <c r="G11" s="2" t="s">
        <v>25</v>
      </c>
      <c r="H11" s="2" t="s">
        <v>20</v>
      </c>
      <c r="I11" s="2" t="s">
        <v>73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f t="shared" si="0"/>
        <v>1</v>
      </c>
      <c r="Z11" s="15">
        <v>5495</v>
      </c>
      <c r="AA11" s="15">
        <f t="shared" si="1"/>
        <v>1099</v>
      </c>
      <c r="AB11" s="18">
        <f t="shared" si="2"/>
        <v>0.8</v>
      </c>
      <c r="AC11" s="15">
        <f t="shared" si="3"/>
        <v>5495</v>
      </c>
      <c r="AD11" s="15">
        <f t="shared" si="4"/>
        <v>1099</v>
      </c>
    </row>
    <row r="12" spans="1:32" ht="117" customHeight="1" x14ac:dyDescent="0.25">
      <c r="A12" s="7"/>
      <c r="B12" s="2" t="s">
        <v>99</v>
      </c>
      <c r="C12" s="2" t="s">
        <v>83</v>
      </c>
      <c r="D12" s="7" t="s">
        <v>90</v>
      </c>
      <c r="E12" s="2" t="s">
        <v>16</v>
      </c>
      <c r="F12" s="2" t="s">
        <v>104</v>
      </c>
      <c r="G12" s="2" t="s">
        <v>26</v>
      </c>
      <c r="H12" s="2" t="s">
        <v>21</v>
      </c>
      <c r="I12" s="2" t="s">
        <v>65</v>
      </c>
      <c r="J12" s="2"/>
      <c r="K12" s="2"/>
      <c r="L12" s="2"/>
      <c r="M12" s="2"/>
      <c r="N12" s="2">
        <v>1</v>
      </c>
      <c r="O12" s="2"/>
      <c r="P12" s="2"/>
      <c r="Q12" s="2"/>
      <c r="R12" s="2">
        <v>2</v>
      </c>
      <c r="S12" s="2"/>
      <c r="T12" s="2">
        <v>1</v>
      </c>
      <c r="U12" s="2"/>
      <c r="V12" s="2">
        <v>1</v>
      </c>
      <c r="W12" s="2"/>
      <c r="X12" s="2"/>
      <c r="Y12" s="2">
        <f t="shared" si="0"/>
        <v>5</v>
      </c>
      <c r="Z12" s="15">
        <v>895</v>
      </c>
      <c r="AA12" s="15">
        <f t="shared" si="1"/>
        <v>179</v>
      </c>
      <c r="AB12" s="18">
        <f t="shared" si="2"/>
        <v>0.8</v>
      </c>
      <c r="AC12" s="15">
        <f t="shared" si="3"/>
        <v>4475</v>
      </c>
      <c r="AD12" s="15">
        <f t="shared" si="4"/>
        <v>895</v>
      </c>
    </row>
    <row r="13" spans="1:32" ht="117" customHeight="1" x14ac:dyDescent="0.25">
      <c r="A13" s="7"/>
      <c r="B13" s="2" t="s">
        <v>100</v>
      </c>
      <c r="C13" s="2" t="s">
        <v>84</v>
      </c>
      <c r="D13" s="7" t="s">
        <v>91</v>
      </c>
      <c r="E13" s="2" t="s">
        <v>17</v>
      </c>
      <c r="F13" s="2" t="s">
        <v>104</v>
      </c>
      <c r="G13" s="2" t="s">
        <v>27</v>
      </c>
      <c r="H13" s="2" t="s">
        <v>21</v>
      </c>
      <c r="I13" s="2" t="s">
        <v>65</v>
      </c>
      <c r="J13" s="2"/>
      <c r="K13" s="2"/>
      <c r="L13" s="2"/>
      <c r="M13" s="2"/>
      <c r="N13" s="2"/>
      <c r="O13" s="2"/>
      <c r="P13" s="2">
        <v>3</v>
      </c>
      <c r="Q13" s="2"/>
      <c r="R13" s="2"/>
      <c r="S13" s="2"/>
      <c r="T13" s="2"/>
      <c r="U13" s="2"/>
      <c r="V13" s="2"/>
      <c r="W13" s="2"/>
      <c r="X13" s="2"/>
      <c r="Y13" s="2">
        <f t="shared" si="0"/>
        <v>3</v>
      </c>
      <c r="Z13" s="15">
        <v>1295</v>
      </c>
      <c r="AA13" s="15">
        <f t="shared" si="1"/>
        <v>259</v>
      </c>
      <c r="AB13" s="18">
        <f t="shared" si="2"/>
        <v>0.8</v>
      </c>
      <c r="AC13" s="15">
        <f t="shared" si="3"/>
        <v>3885</v>
      </c>
      <c r="AD13" s="15">
        <f t="shared" si="4"/>
        <v>777</v>
      </c>
    </row>
    <row r="14" spans="1:32" ht="117" customHeight="1" x14ac:dyDescent="0.25">
      <c r="A14" s="7"/>
      <c r="B14" s="2" t="s">
        <v>101</v>
      </c>
      <c r="C14" s="2" t="s">
        <v>85</v>
      </c>
      <c r="D14" s="7" t="s">
        <v>92</v>
      </c>
      <c r="E14" s="2" t="s">
        <v>18</v>
      </c>
      <c r="F14" s="2" t="s">
        <v>104</v>
      </c>
      <c r="G14" s="2" t="s">
        <v>24</v>
      </c>
      <c r="H14" s="2" t="s">
        <v>21</v>
      </c>
      <c r="I14" s="2" t="s">
        <v>65</v>
      </c>
      <c r="J14" s="2"/>
      <c r="K14" s="2"/>
      <c r="L14" s="2"/>
      <c r="M14" s="2"/>
      <c r="N14" s="2">
        <v>1</v>
      </c>
      <c r="O14" s="2"/>
      <c r="P14" s="2">
        <v>2</v>
      </c>
      <c r="Q14" s="2"/>
      <c r="R14" s="2"/>
      <c r="S14" s="2"/>
      <c r="T14" s="2"/>
      <c r="U14" s="2"/>
      <c r="V14" s="2"/>
      <c r="W14" s="2"/>
      <c r="X14" s="2"/>
      <c r="Y14" s="2">
        <f t="shared" si="0"/>
        <v>3</v>
      </c>
      <c r="Z14" s="15">
        <v>995</v>
      </c>
      <c r="AA14" s="15">
        <f t="shared" si="1"/>
        <v>199</v>
      </c>
      <c r="AB14" s="18">
        <f t="shared" si="2"/>
        <v>0.8</v>
      </c>
      <c r="AC14" s="15">
        <f t="shared" si="3"/>
        <v>2985</v>
      </c>
      <c r="AD14" s="15">
        <f t="shared" si="4"/>
        <v>597</v>
      </c>
    </row>
    <row r="15" spans="1:32" ht="117" customHeight="1" x14ac:dyDescent="0.25">
      <c r="A15" s="7"/>
      <c r="B15" s="2" t="s">
        <v>102</v>
      </c>
      <c r="C15" s="2" t="s">
        <v>86</v>
      </c>
      <c r="D15" s="7" t="s">
        <v>93</v>
      </c>
      <c r="E15" s="2" t="s">
        <v>19</v>
      </c>
      <c r="F15" s="2" t="s">
        <v>104</v>
      </c>
      <c r="G15" s="2" t="s">
        <v>28</v>
      </c>
      <c r="H15" s="2" t="s">
        <v>21</v>
      </c>
      <c r="I15" s="2" t="s">
        <v>65</v>
      </c>
      <c r="J15" s="2"/>
      <c r="K15" s="2"/>
      <c r="L15" s="2"/>
      <c r="M15" s="2"/>
      <c r="N15" s="2"/>
      <c r="O15" s="2"/>
      <c r="P15" s="2">
        <v>1</v>
      </c>
      <c r="Q15" s="2"/>
      <c r="R15" s="2"/>
      <c r="S15" s="2"/>
      <c r="T15" s="2">
        <v>2</v>
      </c>
      <c r="U15" s="2"/>
      <c r="V15" s="2"/>
      <c r="W15" s="2"/>
      <c r="X15" s="2"/>
      <c r="Y15" s="2">
        <f t="shared" si="0"/>
        <v>3</v>
      </c>
      <c r="Z15" s="15">
        <v>875</v>
      </c>
      <c r="AA15" s="15">
        <f t="shared" si="1"/>
        <v>175</v>
      </c>
      <c r="AB15" s="18">
        <f t="shared" si="2"/>
        <v>0.8</v>
      </c>
      <c r="AC15" s="15">
        <f t="shared" si="3"/>
        <v>2625</v>
      </c>
      <c r="AD15" s="15">
        <f t="shared" si="4"/>
        <v>525</v>
      </c>
    </row>
  </sheetData>
  <autoFilter ref="A8:AO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Edery</dc:creator>
  <cp:lastModifiedBy>Nik  Popov</cp:lastModifiedBy>
  <dcterms:created xsi:type="dcterms:W3CDTF">2016-10-27T16:11:58Z</dcterms:created>
  <dcterms:modified xsi:type="dcterms:W3CDTF">2024-02-27T20:43:44Z</dcterms:modified>
</cp:coreProperties>
</file>