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285" yWindow="-975" windowWidth="16935" windowHeight="9435" tabRatio="680" activeTab="12"/>
  </bookViews>
  <sheets>
    <sheet name="6000733" sheetId="3" r:id="rId1"/>
    <sheet name="6000365" sheetId="5" r:id="rId2"/>
    <sheet name="6005088" sheetId="14" r:id="rId3"/>
    <sheet name="AB2149" sheetId="9" r:id="rId4"/>
    <sheet name="6001131" sheetId="2" r:id="rId5"/>
    <sheet name="6000782" sheetId="6" r:id="rId6"/>
    <sheet name="6004799" sheetId="4" r:id="rId7"/>
    <sheet name="6000210" sheetId="7" r:id="rId8"/>
    <sheet name="6005088D" sheetId="8" r:id="rId9"/>
    <sheet name="6000535" sheetId="10" r:id="rId10"/>
    <sheet name="6001152" sheetId="11" r:id="rId11"/>
    <sheet name="6004895" sheetId="12" r:id="rId12"/>
    <sheet name="ab4058" sheetId="13" r:id="rId13"/>
    <sheet name="Hoja1" sheetId="15" r:id="rId14"/>
  </sheets>
  <calcPr calcId="145621"/>
</workbook>
</file>

<file path=xl/calcChain.xml><?xml version="1.0" encoding="utf-8"?>
<calcChain xmlns="http://schemas.openxmlformats.org/spreadsheetml/2006/main">
  <c r="H16" i="11" l="1"/>
  <c r="G53" i="6" l="1"/>
  <c r="G54" i="6"/>
  <c r="G55" i="6"/>
  <c r="G52" i="6"/>
  <c r="F53" i="6"/>
  <c r="F54" i="6"/>
  <c r="F55" i="6"/>
  <c r="F52" i="6"/>
  <c r="E55" i="6"/>
  <c r="E54" i="6"/>
  <c r="E53" i="6"/>
  <c r="E52" i="6"/>
  <c r="V7" i="6" l="1"/>
  <c r="V8" i="6"/>
  <c r="V9" i="6"/>
  <c r="U7" i="6"/>
  <c r="U8" i="6"/>
  <c r="U9" i="6"/>
  <c r="V6" i="6"/>
  <c r="U6" i="6"/>
  <c r="T7" i="6"/>
  <c r="T8" i="6"/>
  <c r="T9" i="6"/>
  <c r="T6" i="6"/>
  <c r="P3" i="6"/>
  <c r="Q3" i="6"/>
  <c r="O3" i="6"/>
  <c r="T33" i="5" l="1"/>
  <c r="S33" i="5"/>
  <c r="T23" i="5"/>
  <c r="S23" i="5"/>
  <c r="S31" i="5"/>
  <c r="S35" i="5" s="1"/>
  <c r="U33" i="5"/>
  <c r="U32" i="5"/>
  <c r="T32" i="5"/>
  <c r="S36" i="5" s="1"/>
  <c r="S32" i="5"/>
  <c r="T31" i="5"/>
  <c r="U31" i="5"/>
  <c r="S28" i="5"/>
  <c r="S27" i="5"/>
  <c r="T25" i="5"/>
  <c r="S29" i="5" s="1"/>
  <c r="U25" i="5"/>
  <c r="S25" i="5"/>
  <c r="U24" i="5"/>
  <c r="T24" i="5"/>
  <c r="S24" i="5"/>
  <c r="U23" i="5"/>
  <c r="S37" i="5" l="1"/>
  <c r="K5" i="12" l="1"/>
  <c r="K4" i="12"/>
  <c r="G20" i="11"/>
  <c r="G10" i="10"/>
  <c r="K9" i="10"/>
  <c r="K8" i="10"/>
  <c r="F15" i="7"/>
  <c r="G7" i="7"/>
</calcChain>
</file>

<file path=xl/sharedStrings.xml><?xml version="1.0" encoding="utf-8"?>
<sst xmlns="http://schemas.openxmlformats.org/spreadsheetml/2006/main" count="555" uniqueCount="111">
  <si>
    <t>insercionID</t>
  </si>
  <si>
    <t>Cod Core</t>
  </si>
  <si>
    <t>Entidad_ID</t>
  </si>
  <si>
    <t>Metodo de toma</t>
  </si>
  <si>
    <t>Ref Pos X</t>
  </si>
  <si>
    <t>Ref Pos Y</t>
  </si>
  <si>
    <t>Ref Pos Z</t>
  </si>
  <si>
    <t>Ref Pos A</t>
  </si>
  <si>
    <t>Ref Pos B</t>
  </si>
  <si>
    <t>Ref Pos C</t>
  </si>
  <si>
    <t>DiametroTomaCore[mm]</t>
  </si>
  <si>
    <t>NUMDEC</t>
  </si>
  <si>
    <t>NUMERODEC</t>
  </si>
  <si>
    <t>NUMUNID</t>
  </si>
  <si>
    <t>EHS</t>
  </si>
  <si>
    <t>CORE1</t>
  </si>
  <si>
    <t>CORE2</t>
  </si>
  <si>
    <t>Manga1</t>
  </si>
  <si>
    <t>Manga2</t>
  </si>
  <si>
    <t>Manga3</t>
  </si>
  <si>
    <t>SPRUE</t>
  </si>
  <si>
    <t>Sprue</t>
  </si>
  <si>
    <t>CLM</t>
  </si>
  <si>
    <t>9x6.3x10 ND sleeve</t>
  </si>
  <si>
    <t>LID03</t>
  </si>
  <si>
    <t>Tapa1</t>
  </si>
  <si>
    <t>NUMEROUNID</t>
  </si>
  <si>
    <t>PIN1</t>
  </si>
  <si>
    <t>CLR</t>
  </si>
  <si>
    <t>ORG sleeve</t>
  </si>
  <si>
    <t>LOC03</t>
  </si>
  <si>
    <t>LOC1</t>
  </si>
  <si>
    <t>LOC2</t>
  </si>
  <si>
    <t>MANGASUP sleeve</t>
  </si>
  <si>
    <t>EJY</t>
  </si>
  <si>
    <t>LOC01</t>
  </si>
  <si>
    <t>LOC02</t>
  </si>
  <si>
    <t>LID02</t>
  </si>
  <si>
    <t>Tapa 2</t>
  </si>
  <si>
    <t>Tapa 3</t>
  </si>
  <si>
    <t>JKVA</t>
  </si>
  <si>
    <t>JKB</t>
  </si>
  <si>
    <t>6x2.9x8 ND sleeve</t>
  </si>
  <si>
    <t>Numero1</t>
  </si>
  <si>
    <t>Numero2</t>
  </si>
  <si>
    <t>Numero3</t>
  </si>
  <si>
    <t>Numero4</t>
  </si>
  <si>
    <t>LID01</t>
  </si>
  <si>
    <t>Tapa2</t>
  </si>
  <si>
    <t>VSAA</t>
  </si>
  <si>
    <t>6x4x8 ND sleeve</t>
  </si>
  <si>
    <t>Manga4</t>
  </si>
  <si>
    <t>LOC3</t>
  </si>
  <si>
    <t>LOC4</t>
  </si>
  <si>
    <t>6x6 Tube -HB6 sleeve</t>
  </si>
  <si>
    <t>CSL</t>
  </si>
  <si>
    <t>4x2x7 ND sleeve</t>
  </si>
  <si>
    <t>LID07</t>
  </si>
  <si>
    <t>Tapa 1</t>
  </si>
  <si>
    <t>Localizador 1</t>
  </si>
  <si>
    <t>Localizador 2</t>
  </si>
  <si>
    <t>Localizador 3</t>
  </si>
  <si>
    <t>emk_eml_gate_core_assembly</t>
  </si>
  <si>
    <t>LOC04</t>
  </si>
  <si>
    <t>9x10 Tube sleeve</t>
  </si>
  <si>
    <t>TAPA</t>
  </si>
  <si>
    <t>5x2.5x7ND Foseco sleeve</t>
  </si>
  <si>
    <t>958.54</t>
  </si>
  <si>
    <t>5x5 Foseco sleeve</t>
  </si>
  <si>
    <t>Manga5</t>
  </si>
  <si>
    <t>Manga6</t>
  </si>
  <si>
    <t>Manga7</t>
  </si>
  <si>
    <t>Manga8</t>
  </si>
  <si>
    <t>PIN2</t>
  </si>
  <si>
    <t>PIN3</t>
  </si>
  <si>
    <t>PIN4</t>
  </si>
  <si>
    <t>PIN5</t>
  </si>
  <si>
    <t>PIN6</t>
  </si>
  <si>
    <t>PIN7</t>
  </si>
  <si>
    <t>PIN8</t>
  </si>
  <si>
    <t>PIN9</t>
  </si>
  <si>
    <t>PIN10</t>
  </si>
  <si>
    <t>PIN11</t>
  </si>
  <si>
    <t>PIN12</t>
  </si>
  <si>
    <t>PIN13</t>
  </si>
  <si>
    <t>PIN14</t>
  </si>
  <si>
    <t>PIN15</t>
  </si>
  <si>
    <t>PIN16</t>
  </si>
  <si>
    <t>Core1</t>
  </si>
  <si>
    <t>Core2</t>
  </si>
  <si>
    <t>7x3.5x8 ND sleeve</t>
  </si>
  <si>
    <t>Sleeve1</t>
  </si>
  <si>
    <t>Sleeve2</t>
  </si>
  <si>
    <t>LOC06</t>
  </si>
  <si>
    <t>LID08</t>
  </si>
  <si>
    <t>SI_Apilado</t>
  </si>
  <si>
    <t>NO_Apilado</t>
  </si>
  <si>
    <t>RamCodificacion</t>
  </si>
  <si>
    <t>Profundidad Agujero</t>
  </si>
  <si>
    <t>PorcentajeDeteccion Core</t>
  </si>
  <si>
    <t>AlturaPatronPiso</t>
  </si>
  <si>
    <t>PATTERN</t>
  </si>
  <si>
    <t>DimencionesPattern</t>
  </si>
  <si>
    <t>DOWEL</t>
  </si>
  <si>
    <t>Dowel</t>
  </si>
  <si>
    <t>X</t>
  </si>
  <si>
    <t>Y</t>
  </si>
  <si>
    <t>Z</t>
  </si>
  <si>
    <t>LID05</t>
  </si>
  <si>
    <t>AB sleeve</t>
  </si>
  <si>
    <t>LID04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</si>
</sst>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1"/>
    </font>
    <font>
      <b/>
      <sz val="11"/>
      <color rgb="FF000000"/>
      <name val="Calibri"/>
      <family val="2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DDD9C3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00B050"/>
        <bgColor rgb="FFFFFFCC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FCC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1">
    <xf numFmtId="0" fontId="0" fillId="0" borderId="0"/>
    <xf numFmtId="0" fontId="14" fillId="0" borderId="0"/>
    <xf numFmtId="0" fontId="15" fillId="0" borderId="0" applyNumberFormat="0" applyFill="0" applyBorder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5" applyNumberFormat="0" applyAlignment="0" applyProtection="0"/>
    <xf numFmtId="0" fontId="23" fillId="12" borderId="6" applyNumberFormat="0" applyAlignment="0" applyProtection="0"/>
    <xf numFmtId="0" fontId="24" fillId="12" borderId="5" applyNumberFormat="0" applyAlignment="0" applyProtection="0"/>
    <xf numFmtId="0" fontId="25" fillId="0" borderId="7" applyNumberFormat="0" applyFill="0" applyAlignment="0" applyProtection="0"/>
    <xf numFmtId="0" fontId="26" fillId="13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30" fillId="38" borderId="0" applyNumberFormat="0" applyBorder="0" applyAlignment="0" applyProtection="0"/>
    <xf numFmtId="0" fontId="12" fillId="0" borderId="0"/>
    <xf numFmtId="0" fontId="12" fillId="14" borderId="9" applyNumberFormat="0" applyFont="0" applyAlignment="0" applyProtection="0"/>
    <xf numFmtId="0" fontId="11" fillId="0" borderId="0"/>
    <xf numFmtId="0" fontId="11" fillId="14" borderId="9" applyNumberFormat="0" applyFont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0" fillId="0" borderId="0"/>
    <xf numFmtId="0" fontId="10" fillId="14" borderId="9" applyNumberFormat="0" applyFont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9" fillId="0" borderId="0"/>
    <xf numFmtId="0" fontId="9" fillId="14" borderId="9" applyNumberFormat="0" applyFont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8" fillId="0" borderId="0"/>
    <xf numFmtId="0" fontId="8" fillId="14" borderId="9" applyNumberFormat="0" applyFont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7" fillId="0" borderId="0"/>
    <xf numFmtId="0" fontId="7" fillId="14" borderId="9" applyNumberFormat="0" applyFont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6" fillId="0" borderId="0"/>
    <xf numFmtId="0" fontId="6" fillId="14" borderId="9" applyNumberFormat="0" applyFont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5" fillId="0" borderId="0"/>
    <xf numFmtId="0" fontId="5" fillId="14" borderId="9" applyNumberFormat="0" applyFon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4" fillId="0" borderId="0"/>
    <xf numFmtId="0" fontId="4" fillId="14" borderId="9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3" fillId="0" borderId="0"/>
    <xf numFmtId="0" fontId="3" fillId="14" borderId="9" applyNumberFormat="0" applyFont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1" fillId="0" borderId="0"/>
  </cellStyleXfs>
  <cellXfs count="70">
    <xf numFmtId="0" fontId="0" fillId="0" borderId="0" xfId="0"/>
    <xf numFmtId="0" fontId="0" fillId="2" borderId="0" xfId="0" applyFont="1" applyFill="1" applyAlignment="1">
      <alignment horizontal="left"/>
    </xf>
    <xf numFmtId="0" fontId="13" fillId="3" borderId="0" xfId="0" applyFont="1" applyFill="1" applyBorder="1" applyAlignment="1">
      <alignment horizontal="center" vertical="center" wrapText="1"/>
    </xf>
    <xf numFmtId="0" fontId="0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13" fillId="3" borderId="0" xfId="0" applyFont="1" applyFill="1" applyBorder="1" applyAlignment="1">
      <alignment vertical="center" wrapText="1"/>
    </xf>
    <xf numFmtId="0" fontId="0" fillId="2" borderId="0" xfId="0" applyFont="1" applyFill="1" applyAlignment="1"/>
    <xf numFmtId="0" fontId="13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3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0" fillId="0" borderId="0" xfId="0" applyAlignment="1"/>
    <xf numFmtId="0" fontId="0" fillId="2" borderId="0" xfId="1" applyFont="1" applyFill="1" applyAlignment="1">
      <alignment horizontal="left"/>
    </xf>
    <xf numFmtId="0" fontId="14" fillId="2" borderId="0" xfId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ont="1" applyBorder="1"/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8" fillId="5" borderId="0" xfId="86" applyFill="1"/>
    <xf numFmtId="0" fontId="8" fillId="0" borderId="0" xfId="86"/>
    <xf numFmtId="0" fontId="0" fillId="39" borderId="0" xfId="0" applyFill="1" applyAlignment="1">
      <alignment horizontal="right"/>
    </xf>
    <xf numFmtId="0" fontId="31" fillId="41" borderId="0" xfId="0" applyFont="1" applyFill="1" applyAlignment="1">
      <alignment horizontal="center"/>
    </xf>
    <xf numFmtId="0" fontId="8" fillId="0" borderId="0" xfId="86" applyAlignment="1">
      <alignment horizontal="center"/>
    </xf>
    <xf numFmtId="0" fontId="6" fillId="0" borderId="0" xfId="114"/>
    <xf numFmtId="0" fontId="32" fillId="4" borderId="11" xfId="0" applyFont="1" applyFill="1" applyBorder="1" applyAlignment="1">
      <alignment horizontal="center"/>
    </xf>
    <xf numFmtId="0" fontId="5" fillId="42" borderId="0" xfId="128" applyFill="1"/>
    <xf numFmtId="0" fontId="31" fillId="41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center"/>
    </xf>
    <xf numFmtId="0" fontId="0" fillId="44" borderId="0" xfId="0" applyFill="1"/>
    <xf numFmtId="0" fontId="0" fillId="43" borderId="0" xfId="0" applyFont="1" applyFill="1"/>
    <xf numFmtId="0" fontId="0" fillId="43" borderId="0" xfId="0" applyFill="1"/>
    <xf numFmtId="0" fontId="0" fillId="42" borderId="0" xfId="0" applyFill="1"/>
    <xf numFmtId="0" fontId="0" fillId="41" borderId="0" xfId="0" applyFill="1" applyAlignment="1">
      <alignment horizontal="center"/>
    </xf>
    <xf numFmtId="0" fontId="5" fillId="0" borderId="0" xfId="128"/>
    <xf numFmtId="0" fontId="4" fillId="0" borderId="0" xfId="142"/>
    <xf numFmtId="0" fontId="0" fillId="42" borderId="0" xfId="0" applyFill="1" applyAlignment="1">
      <alignment horizontal="center"/>
    </xf>
    <xf numFmtId="0" fontId="8" fillId="42" borderId="0" xfId="86" applyFill="1" applyAlignment="1">
      <alignment horizontal="center"/>
    </xf>
    <xf numFmtId="0" fontId="3" fillId="0" borderId="0" xfId="156"/>
    <xf numFmtId="0" fontId="3" fillId="0" borderId="0" xfId="156"/>
    <xf numFmtId="0" fontId="3" fillId="0" borderId="0" xfId="156"/>
    <xf numFmtId="0" fontId="0" fillId="5" borderId="0" xfId="0" applyFont="1" applyFill="1"/>
    <xf numFmtId="0" fontId="0" fillId="45" borderId="0" xfId="0" applyFill="1"/>
    <xf numFmtId="0" fontId="0" fillId="46" borderId="0" xfId="0" applyFill="1"/>
    <xf numFmtId="0" fontId="2" fillId="0" borderId="0" xfId="86" applyFont="1" applyAlignment="1">
      <alignment horizontal="left"/>
    </xf>
    <xf numFmtId="0" fontId="33" fillId="47" borderId="0" xfId="0" applyFont="1" applyFill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3" fillId="48" borderId="0" xfId="0" applyFont="1" applyFill="1" applyAlignment="1">
      <alignment horizontal="left" vertical="center" wrapText="1"/>
    </xf>
    <xf numFmtId="0" fontId="0" fillId="49" borderId="0" xfId="0" applyFill="1" applyAlignment="1">
      <alignment horizontal="center"/>
    </xf>
    <xf numFmtId="0" fontId="8" fillId="50" borderId="0" xfId="86" applyFill="1"/>
    <xf numFmtId="0" fontId="0" fillId="50" borderId="0" xfId="0" applyFill="1"/>
    <xf numFmtId="0" fontId="0" fillId="51" borderId="0" xfId="0" applyFill="1" applyAlignment="1">
      <alignment horizontal="center"/>
    </xf>
    <xf numFmtId="0" fontId="0" fillId="52" borderId="0" xfId="0" applyFill="1"/>
    <xf numFmtId="0" fontId="33" fillId="0" borderId="0" xfId="0" applyFont="1"/>
    <xf numFmtId="0" fontId="1" fillId="0" borderId="0" xfId="170"/>
  </cellXfs>
  <cellStyles count="171">
    <cellStyle name="20% - Énfasis1" xfId="19" builtinId="30" customBuiltin="1"/>
    <cellStyle name="20% - Énfasis1 10" xfId="158"/>
    <cellStyle name="20% - Énfasis1 2" xfId="46"/>
    <cellStyle name="20% - Énfasis1 3" xfId="60"/>
    <cellStyle name="20% - Énfasis1 4" xfId="74"/>
    <cellStyle name="20% - Énfasis1 5" xfId="88"/>
    <cellStyle name="20% - Énfasis1 6" xfId="102"/>
    <cellStyle name="20% - Énfasis1 7" xfId="116"/>
    <cellStyle name="20% - Énfasis1 8" xfId="130"/>
    <cellStyle name="20% - Énfasis1 9" xfId="144"/>
    <cellStyle name="20% - Énfasis2" xfId="23" builtinId="34" customBuiltin="1"/>
    <cellStyle name="20% - Énfasis2 10" xfId="160"/>
    <cellStyle name="20% - Énfasis2 2" xfId="48"/>
    <cellStyle name="20% - Énfasis2 3" xfId="62"/>
    <cellStyle name="20% - Énfasis2 4" xfId="76"/>
    <cellStyle name="20% - Énfasis2 5" xfId="90"/>
    <cellStyle name="20% - Énfasis2 6" xfId="104"/>
    <cellStyle name="20% - Énfasis2 7" xfId="118"/>
    <cellStyle name="20% - Énfasis2 8" xfId="132"/>
    <cellStyle name="20% - Énfasis2 9" xfId="146"/>
    <cellStyle name="20% - Énfasis3" xfId="27" builtinId="38" customBuiltin="1"/>
    <cellStyle name="20% - Énfasis3 10" xfId="162"/>
    <cellStyle name="20% - Énfasis3 2" xfId="50"/>
    <cellStyle name="20% - Énfasis3 3" xfId="64"/>
    <cellStyle name="20% - Énfasis3 4" xfId="78"/>
    <cellStyle name="20% - Énfasis3 5" xfId="92"/>
    <cellStyle name="20% - Énfasis3 6" xfId="106"/>
    <cellStyle name="20% - Énfasis3 7" xfId="120"/>
    <cellStyle name="20% - Énfasis3 8" xfId="134"/>
    <cellStyle name="20% - Énfasis3 9" xfId="148"/>
    <cellStyle name="20% - Énfasis4" xfId="31" builtinId="42" customBuiltin="1"/>
    <cellStyle name="20% - Énfasis4 10" xfId="164"/>
    <cellStyle name="20% - Énfasis4 2" xfId="52"/>
    <cellStyle name="20% - Énfasis4 3" xfId="66"/>
    <cellStyle name="20% - Énfasis4 4" xfId="80"/>
    <cellStyle name="20% - Énfasis4 5" xfId="94"/>
    <cellStyle name="20% - Énfasis4 6" xfId="108"/>
    <cellStyle name="20% - Énfasis4 7" xfId="122"/>
    <cellStyle name="20% - Énfasis4 8" xfId="136"/>
    <cellStyle name="20% - Énfasis4 9" xfId="150"/>
    <cellStyle name="20% - Énfasis5" xfId="35" builtinId="46" customBuiltin="1"/>
    <cellStyle name="20% - Énfasis5 10" xfId="166"/>
    <cellStyle name="20% - Énfasis5 2" xfId="54"/>
    <cellStyle name="20% - Énfasis5 3" xfId="68"/>
    <cellStyle name="20% - Énfasis5 4" xfId="82"/>
    <cellStyle name="20% - Énfasis5 5" xfId="96"/>
    <cellStyle name="20% - Énfasis5 6" xfId="110"/>
    <cellStyle name="20% - Énfasis5 7" xfId="124"/>
    <cellStyle name="20% - Énfasis5 8" xfId="138"/>
    <cellStyle name="20% - Énfasis5 9" xfId="152"/>
    <cellStyle name="20% - Énfasis6" xfId="39" builtinId="50" customBuiltin="1"/>
    <cellStyle name="20% - Énfasis6 10" xfId="168"/>
    <cellStyle name="20% - Énfasis6 2" xfId="56"/>
    <cellStyle name="20% - Énfasis6 3" xfId="70"/>
    <cellStyle name="20% - Énfasis6 4" xfId="84"/>
    <cellStyle name="20% - Énfasis6 5" xfId="98"/>
    <cellStyle name="20% - Énfasis6 6" xfId="112"/>
    <cellStyle name="20% - Énfasis6 7" xfId="126"/>
    <cellStyle name="20% - Énfasis6 8" xfId="140"/>
    <cellStyle name="20% - Énfasis6 9" xfId="154"/>
    <cellStyle name="40% - Énfasis1" xfId="20" builtinId="31" customBuiltin="1"/>
    <cellStyle name="40% - Énfasis1 10" xfId="159"/>
    <cellStyle name="40% - Énfasis1 2" xfId="47"/>
    <cellStyle name="40% - Énfasis1 3" xfId="61"/>
    <cellStyle name="40% - Énfasis1 4" xfId="75"/>
    <cellStyle name="40% - Énfasis1 5" xfId="89"/>
    <cellStyle name="40% - Énfasis1 6" xfId="103"/>
    <cellStyle name="40% - Énfasis1 7" xfId="117"/>
    <cellStyle name="40% - Énfasis1 8" xfId="131"/>
    <cellStyle name="40% - Énfasis1 9" xfId="145"/>
    <cellStyle name="40% - Énfasis2" xfId="24" builtinId="35" customBuiltin="1"/>
    <cellStyle name="40% - Énfasis2 10" xfId="161"/>
    <cellStyle name="40% - Énfasis2 2" xfId="49"/>
    <cellStyle name="40% - Énfasis2 3" xfId="63"/>
    <cellStyle name="40% - Énfasis2 4" xfId="77"/>
    <cellStyle name="40% - Énfasis2 5" xfId="91"/>
    <cellStyle name="40% - Énfasis2 6" xfId="105"/>
    <cellStyle name="40% - Énfasis2 7" xfId="119"/>
    <cellStyle name="40% - Énfasis2 8" xfId="133"/>
    <cellStyle name="40% - Énfasis2 9" xfId="147"/>
    <cellStyle name="40% - Énfasis3" xfId="28" builtinId="39" customBuiltin="1"/>
    <cellStyle name="40% - Énfasis3 10" xfId="163"/>
    <cellStyle name="40% - Énfasis3 2" xfId="51"/>
    <cellStyle name="40% - Énfasis3 3" xfId="65"/>
    <cellStyle name="40% - Énfasis3 4" xfId="79"/>
    <cellStyle name="40% - Énfasis3 5" xfId="93"/>
    <cellStyle name="40% - Énfasis3 6" xfId="107"/>
    <cellStyle name="40% - Énfasis3 7" xfId="121"/>
    <cellStyle name="40% - Énfasis3 8" xfId="135"/>
    <cellStyle name="40% - Énfasis3 9" xfId="149"/>
    <cellStyle name="40% - Énfasis4" xfId="32" builtinId="43" customBuiltin="1"/>
    <cellStyle name="40% - Énfasis4 10" xfId="165"/>
    <cellStyle name="40% - Énfasis4 2" xfId="53"/>
    <cellStyle name="40% - Énfasis4 3" xfId="67"/>
    <cellStyle name="40% - Énfasis4 4" xfId="81"/>
    <cellStyle name="40% - Énfasis4 5" xfId="95"/>
    <cellStyle name="40% - Énfasis4 6" xfId="109"/>
    <cellStyle name="40% - Énfasis4 7" xfId="123"/>
    <cellStyle name="40% - Énfasis4 8" xfId="137"/>
    <cellStyle name="40% - Énfasis4 9" xfId="151"/>
    <cellStyle name="40% - Énfasis5" xfId="36" builtinId="47" customBuiltin="1"/>
    <cellStyle name="40% - Énfasis5 10" xfId="167"/>
    <cellStyle name="40% - Énfasis5 2" xfId="55"/>
    <cellStyle name="40% - Énfasis5 3" xfId="69"/>
    <cellStyle name="40% - Énfasis5 4" xfId="83"/>
    <cellStyle name="40% - Énfasis5 5" xfId="97"/>
    <cellStyle name="40% - Énfasis5 6" xfId="111"/>
    <cellStyle name="40% - Énfasis5 7" xfId="125"/>
    <cellStyle name="40% - Énfasis5 8" xfId="139"/>
    <cellStyle name="40% - Énfasis5 9" xfId="153"/>
    <cellStyle name="40% - Énfasis6" xfId="40" builtinId="51" customBuiltin="1"/>
    <cellStyle name="40% - Énfasis6 10" xfId="169"/>
    <cellStyle name="40% - Énfasis6 2" xfId="57"/>
    <cellStyle name="40% - Énfasis6 3" xfId="71"/>
    <cellStyle name="40% - Énfasis6 4" xfId="85"/>
    <cellStyle name="40% - Énfasis6 5" xfId="99"/>
    <cellStyle name="40% - Énfasis6 6" xfId="113"/>
    <cellStyle name="40% - Énfasis6 7" xfId="127"/>
    <cellStyle name="40% - Énfasis6 8" xfId="141"/>
    <cellStyle name="40% - Énfasis6 9" xfId="155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rmal 10" xfId="128"/>
    <cellStyle name="Normal 11" xfId="142"/>
    <cellStyle name="Normal 12" xfId="156"/>
    <cellStyle name="Normal 14" xfId="170"/>
    <cellStyle name="Normal 2" xfId="1"/>
    <cellStyle name="Normal 3" xfId="42"/>
    <cellStyle name="Normal 4" xfId="44"/>
    <cellStyle name="Normal 5" xfId="58"/>
    <cellStyle name="Normal 6" xfId="72"/>
    <cellStyle name="Normal 7" xfId="86"/>
    <cellStyle name="Normal 8" xfId="100"/>
    <cellStyle name="Normal 9" xfId="114"/>
    <cellStyle name="Notas 10" xfId="143"/>
    <cellStyle name="Notas 11" xfId="157"/>
    <cellStyle name="Notas 2" xfId="43"/>
    <cellStyle name="Notas 3" xfId="45"/>
    <cellStyle name="Notas 4" xfId="59"/>
    <cellStyle name="Notas 5" xfId="73"/>
    <cellStyle name="Notas 6" xfId="87"/>
    <cellStyle name="Notas 7" xfId="101"/>
    <cellStyle name="Notas 8" xfId="115"/>
    <cellStyle name="Notas 9" xfId="129"/>
    <cellStyle name="Salida" xfId="11" builtinId="21" customBuiltin="1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48"/>
  <sheetViews>
    <sheetView zoomScaleNormal="100" workbookViewId="0">
      <selection activeCell="M1" sqref="A1:M1"/>
    </sheetView>
  </sheetViews>
  <sheetFormatPr baseColWidth="10" defaultColWidth="9.140625" defaultRowHeight="15" x14ac:dyDescent="0.25"/>
  <cols>
    <col min="1" max="1" width="10.7109375" customWidth="1"/>
    <col min="2" max="2" width="17.85546875" customWidth="1"/>
    <col min="3" max="3" width="10.7109375" customWidth="1"/>
    <col min="4" max="4" width="19.28515625" style="15" bestFit="1" customWidth="1"/>
    <col min="5" max="11" width="10.7109375" customWidth="1"/>
    <col min="12" max="12" width="9.140625" style="4"/>
    <col min="13" max="13" width="16.5703125" style="5" bestFit="1" customWidth="1"/>
    <col min="14" max="1021" width="10.7109375" customWidth="1"/>
  </cols>
  <sheetData>
    <row r="1" spans="1:22" s="13" customFormat="1" ht="33.75" x14ac:dyDescent="0.25">
      <c r="A1" s="11" t="s">
        <v>0</v>
      </c>
      <c r="B1" s="11" t="s">
        <v>1</v>
      </c>
      <c r="C1" s="12" t="s">
        <v>2</v>
      </c>
      <c r="D1" s="12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s="31" t="s">
        <v>99</v>
      </c>
      <c r="M1" s="31" t="s">
        <v>100</v>
      </c>
    </row>
    <row r="2" spans="1:22" s="13" customFormat="1" x14ac:dyDescent="0.25">
      <c r="A2" s="26">
        <v>1</v>
      </c>
      <c r="B2" t="s">
        <v>11</v>
      </c>
      <c r="C2">
        <v>5</v>
      </c>
      <c r="D2" t="s">
        <v>12</v>
      </c>
      <c r="E2">
        <v>1590.27</v>
      </c>
      <c r="F2">
        <v>-39.700000000000003</v>
      </c>
      <c r="G2">
        <v>-50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</row>
    <row r="3" spans="1:22" s="13" customFormat="1" x14ac:dyDescent="0.25">
      <c r="A3" s="26">
        <v>2</v>
      </c>
      <c r="B3" t="s">
        <v>13</v>
      </c>
      <c r="C3">
        <v>5</v>
      </c>
      <c r="D3" t="s">
        <v>26</v>
      </c>
      <c r="E3">
        <v>1590.32</v>
      </c>
      <c r="F3">
        <v>-64.7</v>
      </c>
      <c r="G3">
        <v>-50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</row>
    <row r="4" spans="1:22" s="13" customFormat="1" x14ac:dyDescent="0.25">
      <c r="A4" s="26">
        <v>3</v>
      </c>
      <c r="B4" t="s">
        <v>11</v>
      </c>
      <c r="C4">
        <v>5</v>
      </c>
      <c r="D4" t="s">
        <v>12</v>
      </c>
      <c r="E4">
        <v>1587.54</v>
      </c>
      <c r="F4">
        <v>-467.8</v>
      </c>
      <c r="G4">
        <v>-50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T4" s="39" t="s">
        <v>105</v>
      </c>
      <c r="U4" s="39" t="s">
        <v>106</v>
      </c>
      <c r="V4" s="39" t="s">
        <v>107</v>
      </c>
    </row>
    <row r="5" spans="1:22" s="13" customFormat="1" x14ac:dyDescent="0.25">
      <c r="A5" s="26">
        <v>4</v>
      </c>
      <c r="B5" t="s">
        <v>13</v>
      </c>
      <c r="C5">
        <v>5</v>
      </c>
      <c r="D5" t="s">
        <v>26</v>
      </c>
      <c r="E5">
        <v>1587.54</v>
      </c>
      <c r="F5">
        <v>-492.82</v>
      </c>
      <c r="G5">
        <v>-50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T5" s="13">
        <v>2</v>
      </c>
      <c r="U5" s="13">
        <v>-6</v>
      </c>
    </row>
    <row r="6" spans="1:22" x14ac:dyDescent="0.25">
      <c r="A6" s="26">
        <v>5</v>
      </c>
      <c r="B6" t="s">
        <v>27</v>
      </c>
      <c r="C6">
        <v>6</v>
      </c>
      <c r="D6">
        <v>70</v>
      </c>
      <c r="E6">
        <v>1534.8</v>
      </c>
      <c r="F6">
        <v>91.66</v>
      </c>
      <c r="G6">
        <v>-60.38</v>
      </c>
      <c r="H6">
        <v>-179.99600000000001</v>
      </c>
      <c r="I6">
        <v>-4.0000000000000002E-4</v>
      </c>
      <c r="J6">
        <v>4.0000000000000002E-4</v>
      </c>
      <c r="K6">
        <v>0</v>
      </c>
      <c r="L6">
        <v>1</v>
      </c>
      <c r="M6">
        <v>-500</v>
      </c>
    </row>
    <row r="7" spans="1:22" x14ac:dyDescent="0.25">
      <c r="A7" s="26">
        <v>6</v>
      </c>
      <c r="B7" t="s">
        <v>27</v>
      </c>
      <c r="C7">
        <v>6</v>
      </c>
      <c r="D7">
        <v>70</v>
      </c>
      <c r="E7">
        <v>1544.77</v>
      </c>
      <c r="F7">
        <v>-152.78700000000001</v>
      </c>
      <c r="G7">
        <v>-60.38</v>
      </c>
      <c r="H7">
        <v>-179.99600000000001</v>
      </c>
      <c r="I7">
        <v>-4.0000000000000002E-4</v>
      </c>
      <c r="J7">
        <v>4.0000000000000002E-4</v>
      </c>
      <c r="K7">
        <v>0</v>
      </c>
      <c r="L7">
        <v>1</v>
      </c>
      <c r="M7">
        <v>-500</v>
      </c>
    </row>
    <row r="8" spans="1:22" x14ac:dyDescent="0.25">
      <c r="A8" s="26">
        <v>7</v>
      </c>
      <c r="B8" t="s">
        <v>27</v>
      </c>
      <c r="C8">
        <v>6</v>
      </c>
      <c r="D8">
        <v>70</v>
      </c>
      <c r="E8">
        <v>1533.96</v>
      </c>
      <c r="F8">
        <v>-335.54899999999998</v>
      </c>
      <c r="G8">
        <v>-60.38</v>
      </c>
      <c r="H8">
        <v>-179.99600000000001</v>
      </c>
      <c r="I8">
        <v>-4.0000000000000002E-4</v>
      </c>
      <c r="J8">
        <v>4.0000000000000002E-4</v>
      </c>
      <c r="K8">
        <v>0</v>
      </c>
      <c r="L8">
        <v>1</v>
      </c>
      <c r="M8">
        <v>1</v>
      </c>
    </row>
    <row r="9" spans="1:22" x14ac:dyDescent="0.25">
      <c r="A9" s="26">
        <v>8</v>
      </c>
      <c r="B9" t="s">
        <v>27</v>
      </c>
      <c r="C9">
        <v>6</v>
      </c>
      <c r="D9">
        <v>70</v>
      </c>
      <c r="E9">
        <v>1541.76</v>
      </c>
      <c r="F9">
        <v>-582.17600000000004</v>
      </c>
      <c r="G9">
        <v>-60.38</v>
      </c>
      <c r="H9">
        <v>-179.99600000000001</v>
      </c>
      <c r="I9">
        <v>-4.0000000000000002E-4</v>
      </c>
      <c r="J9">
        <v>4.0000000000000002E-4</v>
      </c>
      <c r="K9">
        <v>0</v>
      </c>
      <c r="L9">
        <v>1</v>
      </c>
      <c r="M9">
        <v>1</v>
      </c>
    </row>
    <row r="10" spans="1:22" x14ac:dyDescent="0.25">
      <c r="A10" s="26">
        <v>9</v>
      </c>
      <c r="B10" t="s">
        <v>27</v>
      </c>
      <c r="C10">
        <v>6</v>
      </c>
      <c r="D10">
        <v>70</v>
      </c>
      <c r="E10">
        <v>1365.65</v>
      </c>
      <c r="F10">
        <v>-580.49099999999999</v>
      </c>
      <c r="G10">
        <v>-60.38</v>
      </c>
      <c r="H10">
        <v>-179.99600000000001</v>
      </c>
      <c r="I10">
        <v>-4.0000000000000002E-4</v>
      </c>
      <c r="J10">
        <v>4.0000000000000002E-4</v>
      </c>
      <c r="K10">
        <v>0</v>
      </c>
      <c r="L10">
        <v>1</v>
      </c>
      <c r="M10">
        <v>1</v>
      </c>
    </row>
    <row r="11" spans="1:22" x14ac:dyDescent="0.25">
      <c r="A11" s="26">
        <v>10</v>
      </c>
      <c r="B11" t="s">
        <v>27</v>
      </c>
      <c r="C11">
        <v>6</v>
      </c>
      <c r="D11">
        <v>70</v>
      </c>
      <c r="E11">
        <v>1357.67</v>
      </c>
      <c r="F11">
        <v>-334.363</v>
      </c>
      <c r="G11">
        <v>-60.38</v>
      </c>
      <c r="H11">
        <v>-179.99600000000001</v>
      </c>
      <c r="I11">
        <v>-4.0000000000000002E-4</v>
      </c>
      <c r="J11">
        <v>4.0000000000000002E-4</v>
      </c>
      <c r="K11">
        <v>0</v>
      </c>
      <c r="L11">
        <v>1</v>
      </c>
      <c r="M11">
        <v>1</v>
      </c>
    </row>
    <row r="12" spans="1:22" x14ac:dyDescent="0.25">
      <c r="A12" s="26">
        <v>11</v>
      </c>
      <c r="B12" t="s">
        <v>27</v>
      </c>
      <c r="C12">
        <v>6</v>
      </c>
      <c r="D12">
        <v>70</v>
      </c>
      <c r="E12">
        <v>1368.18</v>
      </c>
      <c r="F12">
        <v>-151.964</v>
      </c>
      <c r="G12">
        <v>-50</v>
      </c>
      <c r="H12">
        <v>-179.99600000000001</v>
      </c>
      <c r="I12">
        <v>-4.0000000000000002E-4</v>
      </c>
      <c r="J12">
        <v>4.0000000000000002E-4</v>
      </c>
      <c r="K12">
        <v>0</v>
      </c>
      <c r="L12">
        <v>1</v>
      </c>
      <c r="M12">
        <v>1</v>
      </c>
    </row>
    <row r="13" spans="1:22" x14ac:dyDescent="0.25">
      <c r="A13" s="26">
        <v>12</v>
      </c>
      <c r="B13" t="s">
        <v>27</v>
      </c>
      <c r="C13">
        <v>6</v>
      </c>
      <c r="D13">
        <v>70</v>
      </c>
      <c r="E13">
        <v>1358.99</v>
      </c>
      <c r="F13">
        <v>92.75</v>
      </c>
      <c r="G13">
        <v>-50</v>
      </c>
      <c r="H13">
        <v>-179.99600000000001</v>
      </c>
      <c r="I13">
        <v>-4.0000000000000002E-4</v>
      </c>
      <c r="J13">
        <v>4.0000000000000002E-4</v>
      </c>
      <c r="K13">
        <v>0</v>
      </c>
      <c r="L13">
        <v>1</v>
      </c>
      <c r="M13">
        <v>1</v>
      </c>
    </row>
    <row r="14" spans="1:22" x14ac:dyDescent="0.25">
      <c r="A14" s="26">
        <v>13</v>
      </c>
      <c r="B14" t="s">
        <v>27</v>
      </c>
      <c r="C14">
        <v>6</v>
      </c>
      <c r="D14">
        <v>70</v>
      </c>
      <c r="E14">
        <v>1227.97</v>
      </c>
      <c r="F14">
        <v>93.992000000000004</v>
      </c>
      <c r="G14">
        <v>-50</v>
      </c>
      <c r="H14">
        <v>-179.99600000000001</v>
      </c>
      <c r="I14">
        <v>-4.0000000000000002E-4</v>
      </c>
      <c r="J14">
        <v>4.0000000000000002E-4</v>
      </c>
      <c r="K14">
        <v>0</v>
      </c>
      <c r="L14">
        <v>1</v>
      </c>
      <c r="M14">
        <v>1</v>
      </c>
    </row>
    <row r="15" spans="1:22" x14ac:dyDescent="0.25">
      <c r="A15" s="26">
        <v>14</v>
      </c>
      <c r="B15" t="s">
        <v>27</v>
      </c>
      <c r="C15">
        <v>6</v>
      </c>
      <c r="D15">
        <v>70</v>
      </c>
      <c r="E15">
        <v>1238.03</v>
      </c>
      <c r="F15">
        <v>-151.149</v>
      </c>
      <c r="G15">
        <v>-50</v>
      </c>
      <c r="H15">
        <v>-179.99600000000001</v>
      </c>
      <c r="I15">
        <v>-4.0000000000000002E-4</v>
      </c>
      <c r="J15">
        <v>4.0000000000000002E-4</v>
      </c>
      <c r="K15">
        <v>0</v>
      </c>
      <c r="L15">
        <v>1</v>
      </c>
      <c r="M15">
        <v>1</v>
      </c>
    </row>
    <row r="16" spans="1:22" x14ac:dyDescent="0.25">
      <c r="A16" s="26">
        <v>15</v>
      </c>
      <c r="B16" t="s">
        <v>27</v>
      </c>
      <c r="C16">
        <v>6</v>
      </c>
      <c r="D16">
        <v>70</v>
      </c>
      <c r="E16">
        <v>1226.78</v>
      </c>
      <c r="F16">
        <v>-333.959</v>
      </c>
      <c r="G16">
        <v>-50</v>
      </c>
      <c r="H16">
        <v>-179.99600000000001</v>
      </c>
      <c r="I16">
        <v>-4.0000000000000002E-4</v>
      </c>
      <c r="J16">
        <v>4.0000000000000002E-4</v>
      </c>
      <c r="K16">
        <v>0</v>
      </c>
      <c r="L16">
        <v>1</v>
      </c>
      <c r="M16">
        <v>1</v>
      </c>
    </row>
    <row r="17" spans="1:23" x14ac:dyDescent="0.25">
      <c r="A17" s="26">
        <v>16</v>
      </c>
      <c r="B17" t="s">
        <v>27</v>
      </c>
      <c r="C17">
        <v>6</v>
      </c>
      <c r="D17">
        <v>70</v>
      </c>
      <c r="E17">
        <v>1234.44</v>
      </c>
      <c r="F17">
        <v>-578.77099999999996</v>
      </c>
      <c r="G17">
        <v>-50</v>
      </c>
      <c r="H17">
        <v>-179.69900000000001</v>
      </c>
      <c r="I17">
        <v>-4.0000000000000002E-4</v>
      </c>
      <c r="J17">
        <v>4.0000000000000002E-4</v>
      </c>
      <c r="K17">
        <v>0</v>
      </c>
      <c r="L17">
        <v>1</v>
      </c>
      <c r="M17">
        <v>1</v>
      </c>
    </row>
    <row r="18" spans="1:23" x14ac:dyDescent="0.25">
      <c r="A18" s="26">
        <v>17</v>
      </c>
      <c r="B18" t="s">
        <v>27</v>
      </c>
      <c r="C18">
        <v>6</v>
      </c>
      <c r="D18">
        <v>70</v>
      </c>
      <c r="E18">
        <v>1058.6099999999999</v>
      </c>
      <c r="F18">
        <v>-577.17999999999995</v>
      </c>
      <c r="G18">
        <v>-50</v>
      </c>
      <c r="H18">
        <v>-179.69900000000001</v>
      </c>
      <c r="I18">
        <v>-4.0000000000000002E-4</v>
      </c>
      <c r="J18">
        <v>4.0000000000000002E-4</v>
      </c>
      <c r="K18">
        <v>0</v>
      </c>
      <c r="L18">
        <v>1</v>
      </c>
      <c r="M18">
        <v>1</v>
      </c>
    </row>
    <row r="19" spans="1:23" x14ac:dyDescent="0.25">
      <c r="A19" s="26">
        <v>18</v>
      </c>
      <c r="B19" t="s">
        <v>27</v>
      </c>
      <c r="C19">
        <v>6</v>
      </c>
      <c r="D19">
        <v>70</v>
      </c>
      <c r="E19">
        <v>1050.4100000000001</v>
      </c>
      <c r="F19">
        <v>-332.71100000000001</v>
      </c>
      <c r="G19">
        <v>-50</v>
      </c>
      <c r="H19">
        <v>179.99600000000001</v>
      </c>
      <c r="I19">
        <v>-4.0000000000000002E-4</v>
      </c>
      <c r="J19">
        <v>4.0000000000000002E-4</v>
      </c>
      <c r="K19">
        <v>0</v>
      </c>
      <c r="L19">
        <v>1</v>
      </c>
      <c r="M19">
        <v>1</v>
      </c>
    </row>
    <row r="20" spans="1:23" x14ac:dyDescent="0.25">
      <c r="A20" s="26">
        <v>19</v>
      </c>
      <c r="B20" t="s">
        <v>27</v>
      </c>
      <c r="C20">
        <v>6</v>
      </c>
      <c r="D20">
        <v>70</v>
      </c>
      <c r="E20">
        <v>1061.1500000000001</v>
      </c>
      <c r="F20">
        <v>-148.37200000000001</v>
      </c>
      <c r="G20">
        <v>-50</v>
      </c>
      <c r="H20">
        <v>179.99600000000001</v>
      </c>
      <c r="I20">
        <v>-4.0000000000000002E-4</v>
      </c>
      <c r="J20">
        <v>4.0000000000000002E-4</v>
      </c>
      <c r="K20">
        <v>0</v>
      </c>
      <c r="L20">
        <v>1</v>
      </c>
      <c r="M20">
        <v>1</v>
      </c>
    </row>
    <row r="21" spans="1:23" x14ac:dyDescent="0.25">
      <c r="A21" s="26">
        <v>20</v>
      </c>
      <c r="B21" t="s">
        <v>27</v>
      </c>
      <c r="C21">
        <v>6</v>
      </c>
      <c r="D21">
        <v>70</v>
      </c>
      <c r="E21">
        <v>1051.71</v>
      </c>
      <c r="F21">
        <v>94.575000000000003</v>
      </c>
      <c r="G21">
        <v>-50</v>
      </c>
      <c r="H21">
        <v>179.99600000000001</v>
      </c>
      <c r="I21">
        <v>-4.0000000000000002E-4</v>
      </c>
      <c r="J21">
        <v>4.0000000000000002E-4</v>
      </c>
      <c r="K21">
        <v>0</v>
      </c>
      <c r="L21">
        <v>1</v>
      </c>
      <c r="M21">
        <v>1</v>
      </c>
    </row>
    <row r="22" spans="1:23" x14ac:dyDescent="0.25">
      <c r="A22" s="26">
        <v>21</v>
      </c>
      <c r="B22" t="s">
        <v>27</v>
      </c>
      <c r="C22">
        <v>6</v>
      </c>
      <c r="D22">
        <v>70</v>
      </c>
      <c r="E22">
        <v>920.24400000000003</v>
      </c>
      <c r="F22">
        <v>95.105000000000004</v>
      </c>
      <c r="G22">
        <v>-50</v>
      </c>
      <c r="H22">
        <v>179.99600000000001</v>
      </c>
      <c r="I22">
        <v>-4.0000000000000002E-4</v>
      </c>
      <c r="J22">
        <v>4.0000000000000002E-4</v>
      </c>
      <c r="K22">
        <v>0</v>
      </c>
      <c r="L22">
        <v>1</v>
      </c>
      <c r="M22">
        <v>1</v>
      </c>
    </row>
    <row r="23" spans="1:23" x14ac:dyDescent="0.25">
      <c r="A23" s="26">
        <v>22</v>
      </c>
      <c r="B23" t="s">
        <v>27</v>
      </c>
      <c r="C23">
        <v>6</v>
      </c>
      <c r="D23">
        <v>70</v>
      </c>
      <c r="E23">
        <v>930.13800000000003</v>
      </c>
      <c r="F23">
        <v>-149.89699999999999</v>
      </c>
      <c r="G23">
        <v>-50</v>
      </c>
      <c r="H23">
        <v>179.99600000000001</v>
      </c>
      <c r="I23">
        <v>-4.0000000000000002E-4</v>
      </c>
      <c r="J23">
        <v>4.0000000000000002E-4</v>
      </c>
      <c r="K23">
        <v>0</v>
      </c>
      <c r="L23">
        <v>1</v>
      </c>
      <c r="M23">
        <v>1</v>
      </c>
    </row>
    <row r="24" spans="1:23" x14ac:dyDescent="0.25">
      <c r="A24" s="26">
        <v>23</v>
      </c>
      <c r="B24" t="s">
        <v>27</v>
      </c>
      <c r="C24">
        <v>6</v>
      </c>
      <c r="D24">
        <v>70</v>
      </c>
      <c r="E24">
        <v>918.98</v>
      </c>
      <c r="F24">
        <v>-331.779</v>
      </c>
      <c r="G24">
        <v>-50</v>
      </c>
      <c r="H24">
        <v>179.99600000000001</v>
      </c>
      <c r="I24">
        <v>-4.0000000000000002E-4</v>
      </c>
      <c r="J24">
        <v>4.0000000000000002E-4</v>
      </c>
      <c r="K24">
        <v>0</v>
      </c>
      <c r="L24">
        <v>1</v>
      </c>
      <c r="M24">
        <v>1</v>
      </c>
    </row>
    <row r="25" spans="1:23" x14ac:dyDescent="0.25">
      <c r="A25" s="26">
        <v>24</v>
      </c>
      <c r="B25" t="s">
        <v>27</v>
      </c>
      <c r="C25">
        <v>6</v>
      </c>
      <c r="D25">
        <v>70</v>
      </c>
      <c r="E25">
        <v>927.26400000000001</v>
      </c>
      <c r="F25">
        <v>-577.404</v>
      </c>
      <c r="G25">
        <v>-50</v>
      </c>
      <c r="H25">
        <v>179.99600000000001</v>
      </c>
      <c r="I25">
        <v>-4.0000000000000002E-4</v>
      </c>
      <c r="J25">
        <v>4.0000000000000002E-4</v>
      </c>
      <c r="K25">
        <v>0</v>
      </c>
      <c r="L25">
        <v>1</v>
      </c>
      <c r="M25">
        <v>1</v>
      </c>
    </row>
    <row r="26" spans="1:23" x14ac:dyDescent="0.25">
      <c r="A26" s="26">
        <v>25</v>
      </c>
      <c r="B26" t="s">
        <v>27</v>
      </c>
      <c r="C26">
        <v>6</v>
      </c>
      <c r="D26">
        <v>70</v>
      </c>
      <c r="E26">
        <v>750.78499999999997</v>
      </c>
      <c r="F26">
        <v>-575.58299999999997</v>
      </c>
      <c r="G26">
        <v>-50</v>
      </c>
      <c r="H26">
        <v>179.99600000000001</v>
      </c>
      <c r="I26">
        <v>-4.0000000000000002E-4</v>
      </c>
      <c r="J26">
        <v>4.0000000000000002E-4</v>
      </c>
      <c r="K26">
        <v>0</v>
      </c>
      <c r="L26">
        <v>1</v>
      </c>
      <c r="M26">
        <v>1</v>
      </c>
    </row>
    <row r="27" spans="1:23" x14ac:dyDescent="0.25">
      <c r="A27" s="26">
        <v>26</v>
      </c>
      <c r="B27" t="s">
        <v>27</v>
      </c>
      <c r="C27">
        <v>6</v>
      </c>
      <c r="D27">
        <v>70</v>
      </c>
      <c r="E27">
        <v>743.16200000000003</v>
      </c>
      <c r="F27">
        <v>-331.274</v>
      </c>
      <c r="G27">
        <v>-50</v>
      </c>
      <c r="H27">
        <v>179.99199999999999</v>
      </c>
      <c r="I27">
        <v>-4.0000000000000002E-4</v>
      </c>
      <c r="J27">
        <v>4.0000000000000002E-4</v>
      </c>
      <c r="K27">
        <v>0</v>
      </c>
      <c r="L27">
        <v>1</v>
      </c>
      <c r="M27">
        <v>1</v>
      </c>
    </row>
    <row r="28" spans="1:23" x14ac:dyDescent="0.25">
      <c r="A28" s="26">
        <v>27</v>
      </c>
      <c r="B28" t="s">
        <v>27</v>
      </c>
      <c r="C28">
        <v>6</v>
      </c>
      <c r="D28">
        <v>70</v>
      </c>
      <c r="E28">
        <v>754.226</v>
      </c>
      <c r="F28">
        <v>-148.97900000000001</v>
      </c>
      <c r="G28">
        <v>-50</v>
      </c>
      <c r="H28">
        <v>179.99199999999999</v>
      </c>
      <c r="I28">
        <v>-4.0000000000000002E-4</v>
      </c>
      <c r="J28">
        <v>4.0000000000000002E-4</v>
      </c>
      <c r="K28">
        <v>0</v>
      </c>
      <c r="L28">
        <v>1</v>
      </c>
      <c r="M28">
        <v>1</v>
      </c>
    </row>
    <row r="29" spans="1:23" x14ac:dyDescent="0.25">
      <c r="A29" s="26">
        <v>28</v>
      </c>
      <c r="B29" t="s">
        <v>27</v>
      </c>
      <c r="C29">
        <v>6</v>
      </c>
      <c r="D29">
        <v>70</v>
      </c>
      <c r="E29">
        <v>744.86500000000001</v>
      </c>
      <c r="F29">
        <v>96.688000000000002</v>
      </c>
      <c r="G29">
        <v>-50</v>
      </c>
      <c r="H29">
        <v>-179.7</v>
      </c>
      <c r="I29">
        <v>-4.0000000000000002E-4</v>
      </c>
      <c r="J29">
        <v>4.0000000000000002E-4</v>
      </c>
      <c r="K29">
        <v>0</v>
      </c>
      <c r="L29">
        <v>1</v>
      </c>
      <c r="M29">
        <v>1</v>
      </c>
    </row>
    <row r="30" spans="1:23" x14ac:dyDescent="0.25">
      <c r="A30" s="26">
        <v>29</v>
      </c>
      <c r="B30" t="s">
        <v>27</v>
      </c>
      <c r="C30">
        <v>6</v>
      </c>
      <c r="D30">
        <v>70</v>
      </c>
      <c r="E30">
        <v>613.27</v>
      </c>
      <c r="F30">
        <v>98.126000000000005</v>
      </c>
      <c r="G30">
        <v>-50</v>
      </c>
      <c r="H30">
        <v>-149</v>
      </c>
      <c r="I30">
        <v>-4.0000000000000002E-4</v>
      </c>
      <c r="J30">
        <v>4.0000000000000002E-4</v>
      </c>
      <c r="K30">
        <v>0</v>
      </c>
      <c r="L30">
        <v>1</v>
      </c>
      <c r="M30">
        <v>1</v>
      </c>
      <c r="N30" s="46"/>
      <c r="O30" s="46"/>
      <c r="P30" s="46"/>
      <c r="Q30" s="46"/>
    </row>
    <row r="31" spans="1:23" s="8" customFormat="1" x14ac:dyDescent="0.25">
      <c r="A31" s="26">
        <v>30</v>
      </c>
      <c r="B31" t="s">
        <v>27</v>
      </c>
      <c r="C31">
        <v>6</v>
      </c>
      <c r="D31">
        <v>70</v>
      </c>
      <c r="E31">
        <v>437.33</v>
      </c>
      <c r="F31">
        <v>96.989000000000004</v>
      </c>
      <c r="G31">
        <v>-50</v>
      </c>
      <c r="H31">
        <v>-90</v>
      </c>
      <c r="I31">
        <v>-4.0000000000000002E-4</v>
      </c>
      <c r="J31">
        <v>4.0000000000000002E-4</v>
      </c>
      <c r="K31">
        <v>0</v>
      </c>
      <c r="L31">
        <v>1</v>
      </c>
      <c r="M31">
        <v>1</v>
      </c>
      <c r="N31" s="44"/>
      <c r="O31" s="44"/>
      <c r="P31" s="46"/>
      <c r="Q31" s="44"/>
      <c r="R31"/>
      <c r="S31"/>
      <c r="T31"/>
      <c r="U31"/>
      <c r="V31"/>
      <c r="W31"/>
    </row>
    <row r="32" spans="1:23" x14ac:dyDescent="0.25">
      <c r="A32" s="26">
        <v>31</v>
      </c>
      <c r="B32" t="s">
        <v>27</v>
      </c>
      <c r="C32">
        <v>6</v>
      </c>
      <c r="D32">
        <v>70</v>
      </c>
      <c r="E32">
        <v>623.56399999999996</v>
      </c>
      <c r="F32">
        <v>-146.256</v>
      </c>
      <c r="G32">
        <v>-50</v>
      </c>
      <c r="H32">
        <v>-179.7</v>
      </c>
      <c r="I32">
        <v>-4.0000000000000002E-4</v>
      </c>
      <c r="J32">
        <v>4.0000000000000002E-4</v>
      </c>
      <c r="K32">
        <v>0</v>
      </c>
      <c r="L32">
        <v>1</v>
      </c>
      <c r="M32">
        <v>1</v>
      </c>
      <c r="N32" s="46"/>
      <c r="O32" s="46"/>
      <c r="P32" s="46"/>
      <c r="Q32" s="46"/>
    </row>
    <row r="33" spans="1:23" x14ac:dyDescent="0.25">
      <c r="A33" s="26">
        <v>32</v>
      </c>
      <c r="B33" t="s">
        <v>27</v>
      </c>
      <c r="C33">
        <v>6</v>
      </c>
      <c r="D33">
        <v>70</v>
      </c>
      <c r="E33">
        <v>611.91499999999996</v>
      </c>
      <c r="F33">
        <v>-330.911</v>
      </c>
      <c r="G33">
        <v>-50</v>
      </c>
      <c r="H33">
        <v>-179.99600000000001</v>
      </c>
      <c r="I33">
        <v>-4.0000000000000002E-4</v>
      </c>
      <c r="J33">
        <v>4.0000000000000002E-4</v>
      </c>
      <c r="K33">
        <v>0</v>
      </c>
      <c r="L33">
        <v>1</v>
      </c>
      <c r="M33">
        <v>1</v>
      </c>
      <c r="N33" s="46"/>
      <c r="O33" s="46"/>
      <c r="P33" s="46"/>
      <c r="Q33" s="46"/>
    </row>
    <row r="34" spans="1:23" s="8" customFormat="1" x14ac:dyDescent="0.25">
      <c r="A34" s="26">
        <v>33</v>
      </c>
      <c r="B34" t="s">
        <v>27</v>
      </c>
      <c r="C34">
        <v>6</v>
      </c>
      <c r="D34">
        <v>70</v>
      </c>
      <c r="E34">
        <v>619.51</v>
      </c>
      <c r="F34">
        <v>-575.23699999999997</v>
      </c>
      <c r="G34">
        <v>-50</v>
      </c>
      <c r="H34">
        <v>-180</v>
      </c>
      <c r="I34">
        <v>-4.0000000000000002E-4</v>
      </c>
      <c r="J34">
        <v>4.0000000000000002E-4</v>
      </c>
      <c r="K34">
        <v>0</v>
      </c>
      <c r="L34">
        <v>1</v>
      </c>
      <c r="M34">
        <v>1</v>
      </c>
      <c r="N34" s="44"/>
      <c r="O34" s="44"/>
      <c r="P34" s="46"/>
      <c r="Q34" s="44"/>
      <c r="R34"/>
      <c r="S34"/>
      <c r="T34"/>
      <c r="U34"/>
      <c r="V34"/>
      <c r="W34"/>
    </row>
    <row r="35" spans="1:23" x14ac:dyDescent="0.25">
      <c r="A35" s="26">
        <v>34</v>
      </c>
      <c r="B35" t="s">
        <v>27</v>
      </c>
      <c r="C35">
        <v>6</v>
      </c>
      <c r="D35">
        <v>70</v>
      </c>
      <c r="E35">
        <v>446.70800000000003</v>
      </c>
      <c r="F35">
        <v>-144.94200000000001</v>
      </c>
      <c r="G35">
        <v>-50</v>
      </c>
      <c r="H35">
        <v>-180</v>
      </c>
      <c r="I35">
        <v>-4.0000000000000002E-4</v>
      </c>
      <c r="J35">
        <v>4.0000000000000002E-4</v>
      </c>
      <c r="K35">
        <v>0</v>
      </c>
      <c r="L35">
        <v>1</v>
      </c>
      <c r="M35">
        <v>1</v>
      </c>
      <c r="N35" s="46"/>
      <c r="O35" s="46"/>
      <c r="P35" s="46"/>
      <c r="Q35" s="46"/>
    </row>
    <row r="36" spans="1:23" x14ac:dyDescent="0.25">
      <c r="A36" s="26">
        <v>35</v>
      </c>
      <c r="B36" t="s">
        <v>27</v>
      </c>
      <c r="C36">
        <v>6</v>
      </c>
      <c r="D36">
        <v>70</v>
      </c>
      <c r="E36">
        <v>435.81299999999999</v>
      </c>
      <c r="F36">
        <v>-329.26299999999998</v>
      </c>
      <c r="G36">
        <v>-50</v>
      </c>
      <c r="H36">
        <v>-179.99600000000001</v>
      </c>
      <c r="I36">
        <v>-4.0000000000000002E-4</v>
      </c>
      <c r="J36">
        <v>4.0000000000000002E-4</v>
      </c>
      <c r="K36">
        <v>0</v>
      </c>
      <c r="L36">
        <v>1</v>
      </c>
      <c r="M36">
        <v>1</v>
      </c>
      <c r="N36" s="46"/>
      <c r="O36" s="46"/>
      <c r="P36" s="46"/>
      <c r="Q36" s="46"/>
    </row>
    <row r="37" spans="1:23" s="3" customFormat="1" x14ac:dyDescent="0.25">
      <c r="A37" s="26">
        <v>36</v>
      </c>
      <c r="B37" t="s">
        <v>27</v>
      </c>
      <c r="C37">
        <v>6</v>
      </c>
      <c r="D37">
        <v>70</v>
      </c>
      <c r="E37">
        <v>443.07</v>
      </c>
      <c r="F37">
        <v>-573.53800000000001</v>
      </c>
      <c r="G37">
        <v>-50</v>
      </c>
      <c r="H37">
        <v>-180</v>
      </c>
      <c r="I37">
        <v>0</v>
      </c>
      <c r="J37">
        <v>0</v>
      </c>
      <c r="K37">
        <v>0</v>
      </c>
      <c r="L37">
        <v>1</v>
      </c>
      <c r="M37">
        <v>1</v>
      </c>
      <c r="N37" s="45"/>
      <c r="O37" s="45"/>
      <c r="P37" s="46"/>
      <c r="Q37" s="45"/>
      <c r="R37"/>
      <c r="S37"/>
      <c r="T37"/>
      <c r="U37"/>
      <c r="V37"/>
      <c r="W37"/>
    </row>
    <row r="38" spans="1:23" s="29" customFormat="1" x14ac:dyDescent="0.25">
      <c r="A38" s="26">
        <v>37</v>
      </c>
      <c r="B38" t="s">
        <v>28</v>
      </c>
      <c r="C38">
        <v>2</v>
      </c>
      <c r="D38" t="s">
        <v>95</v>
      </c>
      <c r="E38">
        <v>662.72</v>
      </c>
      <c r="F38">
        <v>-33.46</v>
      </c>
      <c r="G38">
        <v>-74</v>
      </c>
      <c r="H38">
        <v>0</v>
      </c>
      <c r="I38">
        <v>0</v>
      </c>
      <c r="J38">
        <v>0</v>
      </c>
      <c r="K38">
        <v>189</v>
      </c>
      <c r="L38">
        <v>0.3</v>
      </c>
      <c r="M38">
        <v>1</v>
      </c>
      <c r="N38" s="46"/>
      <c r="O38" s="46"/>
      <c r="P38" s="46"/>
      <c r="Q38" s="46"/>
    </row>
    <row r="39" spans="1:23" x14ac:dyDescent="0.25">
      <c r="A39" s="26">
        <v>38</v>
      </c>
      <c r="B39" t="s">
        <v>28</v>
      </c>
      <c r="C39">
        <v>2</v>
      </c>
      <c r="D39" t="s">
        <v>95</v>
      </c>
      <c r="E39">
        <v>656.24</v>
      </c>
      <c r="F39">
        <v>-445.61</v>
      </c>
      <c r="G39">
        <v>-70</v>
      </c>
      <c r="H39">
        <v>-179.99600000000001</v>
      </c>
      <c r="I39">
        <v>-4.0000000000000002E-4</v>
      </c>
      <c r="J39">
        <v>-4.0000000000000002E-4</v>
      </c>
      <c r="K39">
        <v>189</v>
      </c>
      <c r="L39">
        <v>0.3</v>
      </c>
      <c r="M39">
        <v>1</v>
      </c>
      <c r="N39" s="46"/>
      <c r="O39" s="46"/>
      <c r="P39" s="46"/>
      <c r="Q39" s="46"/>
    </row>
    <row r="40" spans="1:23" x14ac:dyDescent="0.25">
      <c r="A40" s="26">
        <v>39</v>
      </c>
      <c r="B40" t="s">
        <v>29</v>
      </c>
      <c r="C40">
        <v>3</v>
      </c>
      <c r="D40" t="s">
        <v>96</v>
      </c>
      <c r="E40">
        <v>661.35599999999999</v>
      </c>
      <c r="F40">
        <v>-17</v>
      </c>
      <c r="G40">
        <v>-270</v>
      </c>
      <c r="H40">
        <v>0</v>
      </c>
      <c r="I40">
        <v>0</v>
      </c>
      <c r="J40">
        <v>0</v>
      </c>
      <c r="K40">
        <v>178</v>
      </c>
      <c r="L40">
        <v>1</v>
      </c>
      <c r="M40">
        <v>1</v>
      </c>
      <c r="N40" s="46"/>
      <c r="O40" s="46"/>
      <c r="P40" s="46"/>
      <c r="Q40" s="46"/>
    </row>
    <row r="41" spans="1:23" x14ac:dyDescent="0.25">
      <c r="A41" s="26">
        <v>40</v>
      </c>
      <c r="B41" t="s">
        <v>29</v>
      </c>
      <c r="C41">
        <v>3</v>
      </c>
      <c r="D41" t="s">
        <v>96</v>
      </c>
      <c r="E41">
        <v>656.24</v>
      </c>
      <c r="F41">
        <v>-440</v>
      </c>
      <c r="G41">
        <v>-270</v>
      </c>
      <c r="H41">
        <v>0</v>
      </c>
      <c r="I41">
        <v>0</v>
      </c>
      <c r="J41">
        <v>0</v>
      </c>
      <c r="K41">
        <v>178</v>
      </c>
      <c r="L41">
        <v>1</v>
      </c>
      <c r="M41">
        <v>1</v>
      </c>
      <c r="N41" s="46"/>
      <c r="O41" s="46"/>
      <c r="P41" s="46"/>
      <c r="Q41" s="46"/>
    </row>
    <row r="42" spans="1:23" x14ac:dyDescent="0.25">
      <c r="A42" s="26">
        <v>41</v>
      </c>
      <c r="B42" t="s">
        <v>30</v>
      </c>
      <c r="C42">
        <v>1</v>
      </c>
      <c r="D42" t="s">
        <v>31</v>
      </c>
      <c r="E42">
        <v>661.35599999999999</v>
      </c>
      <c r="F42">
        <v>-33.828000000000003</v>
      </c>
      <c r="G42">
        <v>-110.002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 s="46"/>
      <c r="O42" s="46"/>
      <c r="P42" s="46"/>
      <c r="Q42" s="46"/>
    </row>
    <row r="43" spans="1:23" x14ac:dyDescent="0.25">
      <c r="A43" s="26">
        <v>42</v>
      </c>
      <c r="B43" t="s">
        <v>30</v>
      </c>
      <c r="C43">
        <v>1</v>
      </c>
      <c r="D43" t="s">
        <v>32</v>
      </c>
      <c r="E43">
        <v>656.24</v>
      </c>
      <c r="F43">
        <v>-443.61</v>
      </c>
      <c r="G43">
        <v>-100.002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</row>
    <row r="44" spans="1:23" s="3" customFormat="1" x14ac:dyDescent="0.25">
      <c r="A44" s="26">
        <v>43</v>
      </c>
      <c r="B44" t="s">
        <v>33</v>
      </c>
      <c r="C44">
        <v>3</v>
      </c>
      <c r="D44" t="s">
        <v>96</v>
      </c>
      <c r="E44">
        <v>661.35599999999999</v>
      </c>
      <c r="F44">
        <v>-23.827999999999999</v>
      </c>
      <c r="G44">
        <v>-461</v>
      </c>
      <c r="H44">
        <v>0</v>
      </c>
      <c r="I44">
        <v>0</v>
      </c>
      <c r="J44">
        <v>0</v>
      </c>
      <c r="K44">
        <v>178</v>
      </c>
      <c r="L44">
        <v>1</v>
      </c>
      <c r="M44">
        <v>1</v>
      </c>
    </row>
    <row r="45" spans="1:23" s="3" customFormat="1" x14ac:dyDescent="0.25">
      <c r="A45" s="26">
        <v>44</v>
      </c>
      <c r="B45" t="s">
        <v>33</v>
      </c>
      <c r="C45">
        <v>3</v>
      </c>
      <c r="D45" t="s">
        <v>96</v>
      </c>
      <c r="E45">
        <v>656.24</v>
      </c>
      <c r="F45">
        <v>-433.61</v>
      </c>
      <c r="G45">
        <v>-461</v>
      </c>
      <c r="H45">
        <v>0</v>
      </c>
      <c r="I45">
        <v>0</v>
      </c>
      <c r="J45">
        <v>0</v>
      </c>
      <c r="K45">
        <v>178</v>
      </c>
      <c r="L45">
        <v>1</v>
      </c>
      <c r="M45">
        <v>1</v>
      </c>
    </row>
    <row r="46" spans="1:23" s="5" customFormat="1" x14ac:dyDescent="0.25">
      <c r="A46" s="26">
        <v>45</v>
      </c>
      <c r="B46" t="s">
        <v>20</v>
      </c>
      <c r="C46">
        <v>4</v>
      </c>
      <c r="D46" t="s">
        <v>20</v>
      </c>
      <c r="E46">
        <v>290.00400000000002</v>
      </c>
      <c r="F46">
        <v>93.52</v>
      </c>
      <c r="G46">
        <v>-457</v>
      </c>
      <c r="H46">
        <v>0</v>
      </c>
      <c r="I46">
        <v>0</v>
      </c>
      <c r="J46">
        <v>0</v>
      </c>
      <c r="K46">
        <v>124</v>
      </c>
      <c r="L46">
        <v>1</v>
      </c>
      <c r="M46">
        <v>-500</v>
      </c>
    </row>
    <row r="47" spans="1:23" x14ac:dyDescent="0.25">
      <c r="A47" s="26">
        <v>46</v>
      </c>
      <c r="B47" t="s">
        <v>101</v>
      </c>
      <c r="C47">
        <v>10</v>
      </c>
      <c r="D47" t="s">
        <v>102</v>
      </c>
      <c r="E47">
        <v>10</v>
      </c>
      <c r="F47">
        <v>20</v>
      </c>
      <c r="G47">
        <v>30</v>
      </c>
      <c r="H47">
        <v>-1</v>
      </c>
      <c r="I47">
        <v>-2</v>
      </c>
      <c r="J47">
        <v>-3</v>
      </c>
      <c r="K47">
        <v>0</v>
      </c>
      <c r="L47">
        <v>1</v>
      </c>
      <c r="M47">
        <v>1</v>
      </c>
    </row>
    <row r="48" spans="1:23" x14ac:dyDescent="0.25">
      <c r="N48" s="5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topLeftCell="A2" zoomScale="85" zoomScaleNormal="85" workbookViewId="0">
      <selection activeCell="B21" sqref="B21"/>
    </sheetView>
  </sheetViews>
  <sheetFormatPr baseColWidth="10" defaultColWidth="9.140625" defaultRowHeight="15" x14ac:dyDescent="0.25"/>
  <cols>
    <col min="1" max="1" width="11.42578125" style="15"/>
    <col min="2" max="2" width="23.42578125" style="15" customWidth="1"/>
    <col min="3" max="12" width="11.42578125" style="15"/>
    <col min="13" max="13" width="16.5703125" style="5" bestFit="1" customWidth="1"/>
    <col min="14" max="1025" width="11.42578125" style="15"/>
  </cols>
  <sheetData>
    <row r="1" spans="1:13" ht="33.75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31" t="s">
        <v>99</v>
      </c>
      <c r="M1" s="31" t="s">
        <v>100</v>
      </c>
    </row>
    <row r="2" spans="1:13" x14ac:dyDescent="0.25">
      <c r="A2" s="5">
        <v>1</v>
      </c>
      <c r="B2" s="22" t="s">
        <v>66</v>
      </c>
      <c r="C2" s="5">
        <v>3</v>
      </c>
      <c r="D2" s="5" t="s">
        <v>17</v>
      </c>
      <c r="E2" s="5" t="s">
        <v>67</v>
      </c>
      <c r="F2" s="5">
        <v>-172.71700000000001</v>
      </c>
      <c r="G2" s="5">
        <v>-154.58199999999999</v>
      </c>
      <c r="H2" s="5">
        <v>-0.8</v>
      </c>
      <c r="I2" s="5">
        <v>0.2</v>
      </c>
      <c r="J2" s="5">
        <v>-1</v>
      </c>
      <c r="K2" s="5">
        <v>130</v>
      </c>
      <c r="L2" s="5">
        <v>1</v>
      </c>
      <c r="M2" s="5">
        <v>1</v>
      </c>
    </row>
    <row r="3" spans="1:13" x14ac:dyDescent="0.25">
      <c r="A3" s="5">
        <v>2</v>
      </c>
      <c r="B3" s="22" t="s">
        <v>66</v>
      </c>
      <c r="C3" s="5">
        <v>3</v>
      </c>
      <c r="D3" s="5" t="s">
        <v>18</v>
      </c>
      <c r="E3" s="5">
        <v>421.17700000000002</v>
      </c>
      <c r="F3" s="5">
        <v>-216.62200000000001</v>
      </c>
      <c r="G3" s="5">
        <v>-149</v>
      </c>
      <c r="H3" s="5">
        <v>-0.8</v>
      </c>
      <c r="I3" s="5">
        <v>0.2</v>
      </c>
      <c r="J3" s="5">
        <v>-1</v>
      </c>
      <c r="K3" s="5">
        <v>130</v>
      </c>
      <c r="L3" s="5">
        <v>1</v>
      </c>
      <c r="M3" s="5">
        <v>1</v>
      </c>
    </row>
    <row r="4" spans="1:13" x14ac:dyDescent="0.25">
      <c r="A4" s="5">
        <v>3</v>
      </c>
      <c r="B4" s="22" t="s">
        <v>66</v>
      </c>
      <c r="C4" s="5">
        <v>3</v>
      </c>
      <c r="D4" s="5" t="s">
        <v>19</v>
      </c>
      <c r="E4" s="5">
        <v>-117.4</v>
      </c>
      <c r="F4" s="5">
        <v>-170.7</v>
      </c>
      <c r="G4" s="5">
        <v>-145</v>
      </c>
      <c r="H4" s="5">
        <v>-0.8</v>
      </c>
      <c r="I4" s="5">
        <v>0.2</v>
      </c>
      <c r="J4" s="5">
        <v>-1</v>
      </c>
      <c r="K4" s="5">
        <v>130</v>
      </c>
      <c r="L4" s="5">
        <v>1</v>
      </c>
      <c r="M4" s="5">
        <v>1</v>
      </c>
    </row>
    <row r="5" spans="1:13" x14ac:dyDescent="0.25">
      <c r="A5" s="5">
        <v>4</v>
      </c>
      <c r="B5" s="22" t="s">
        <v>68</v>
      </c>
      <c r="C5" s="5">
        <v>3</v>
      </c>
      <c r="D5" s="5" t="s">
        <v>51</v>
      </c>
      <c r="E5" s="5">
        <v>955.226</v>
      </c>
      <c r="F5" s="5">
        <v>-174.8</v>
      </c>
      <c r="G5" s="5">
        <v>-276.60000000000002</v>
      </c>
      <c r="H5" s="5">
        <v>-1</v>
      </c>
      <c r="I5" s="5">
        <v>0.2</v>
      </c>
      <c r="J5" s="5">
        <v>-1.2</v>
      </c>
      <c r="K5" s="5">
        <v>130</v>
      </c>
      <c r="L5" s="5">
        <v>1</v>
      </c>
      <c r="M5" s="5">
        <v>1</v>
      </c>
    </row>
    <row r="6" spans="1:13" x14ac:dyDescent="0.25">
      <c r="A6" s="5">
        <v>5</v>
      </c>
      <c r="B6" s="22" t="s">
        <v>68</v>
      </c>
      <c r="C6" s="5">
        <v>3</v>
      </c>
      <c r="D6" s="5" t="s">
        <v>69</v>
      </c>
      <c r="E6" s="5">
        <v>418.4</v>
      </c>
      <c r="F6" s="5">
        <v>-215.3</v>
      </c>
      <c r="G6" s="5">
        <v>-271.5</v>
      </c>
      <c r="H6" s="5">
        <v>-1</v>
      </c>
      <c r="I6" s="5">
        <v>0.2</v>
      </c>
      <c r="J6" s="5">
        <v>-1.2</v>
      </c>
      <c r="K6" s="5">
        <v>130</v>
      </c>
      <c r="L6" s="24">
        <v>1</v>
      </c>
      <c r="M6" s="31">
        <v>-500</v>
      </c>
    </row>
    <row r="7" spans="1:13" x14ac:dyDescent="0.25">
      <c r="A7" s="5">
        <v>6</v>
      </c>
      <c r="B7" s="22" t="s">
        <v>68</v>
      </c>
      <c r="C7" s="5">
        <v>3</v>
      </c>
      <c r="D7" s="5" t="s">
        <v>70</v>
      </c>
      <c r="E7" s="5">
        <v>-118</v>
      </c>
      <c r="F7" s="5">
        <v>-179</v>
      </c>
      <c r="G7" s="5">
        <v>-269</v>
      </c>
      <c r="H7" s="5">
        <v>-1</v>
      </c>
      <c r="I7" s="5">
        <v>0.2</v>
      </c>
      <c r="J7" s="5">
        <v>-1.2</v>
      </c>
      <c r="K7" s="5">
        <v>130</v>
      </c>
      <c r="L7" s="24">
        <v>1</v>
      </c>
      <c r="M7" s="31">
        <v>-500</v>
      </c>
    </row>
    <row r="8" spans="1:13" x14ac:dyDescent="0.25">
      <c r="A8" s="5">
        <v>7</v>
      </c>
      <c r="B8" s="22" t="s">
        <v>42</v>
      </c>
      <c r="C8" s="5">
        <v>3</v>
      </c>
      <c r="D8" s="5" t="s">
        <v>71</v>
      </c>
      <c r="E8" s="15">
        <v>949.95299999999997</v>
      </c>
      <c r="F8" s="15">
        <v>330.55</v>
      </c>
      <c r="G8" s="15">
        <v>-238.886</v>
      </c>
      <c r="H8" s="15">
        <v>0</v>
      </c>
      <c r="I8" s="15">
        <v>0</v>
      </c>
      <c r="J8" s="15">
        <v>0</v>
      </c>
      <c r="K8" s="5">
        <f>6*25</f>
        <v>150</v>
      </c>
      <c r="L8" s="15">
        <v>1</v>
      </c>
      <c r="M8" s="5">
        <v>1</v>
      </c>
    </row>
    <row r="9" spans="1:13" x14ac:dyDescent="0.25">
      <c r="A9" s="5">
        <v>8</v>
      </c>
      <c r="B9" s="22" t="s">
        <v>42</v>
      </c>
      <c r="C9" s="5">
        <v>3</v>
      </c>
      <c r="D9" s="5" t="s">
        <v>72</v>
      </c>
      <c r="E9" s="15">
        <v>-111.58</v>
      </c>
      <c r="F9" s="15">
        <v>332.34100000000001</v>
      </c>
      <c r="G9" s="15">
        <v>-230.79400000000001</v>
      </c>
      <c r="H9" s="15">
        <v>0</v>
      </c>
      <c r="I9" s="15">
        <v>0</v>
      </c>
      <c r="J9" s="15">
        <v>0</v>
      </c>
      <c r="K9" s="5">
        <f>6*25</f>
        <v>150</v>
      </c>
      <c r="L9" s="15">
        <v>1</v>
      </c>
      <c r="M9" s="5">
        <v>1</v>
      </c>
    </row>
    <row r="10" spans="1:13" x14ac:dyDescent="0.25">
      <c r="A10" s="5">
        <v>9</v>
      </c>
      <c r="B10" s="1" t="s">
        <v>20</v>
      </c>
      <c r="C10" s="5">
        <v>4</v>
      </c>
      <c r="D10" s="5" t="s">
        <v>20</v>
      </c>
      <c r="E10" s="15">
        <v>420.57</v>
      </c>
      <c r="F10" s="15">
        <v>337.46199999999999</v>
      </c>
      <c r="G10" s="15">
        <f>-242.041-100</f>
        <v>-342.041</v>
      </c>
      <c r="H10" s="15">
        <v>0</v>
      </c>
      <c r="I10" s="15">
        <v>0</v>
      </c>
      <c r="J10" s="15">
        <v>0</v>
      </c>
      <c r="K10" s="5">
        <v>124</v>
      </c>
      <c r="L10" s="15">
        <v>1</v>
      </c>
      <c r="M10" s="5">
        <v>1</v>
      </c>
    </row>
    <row r="11" spans="1:13" s="3" customFormat="1" x14ac:dyDescent="0.25">
      <c r="A11" s="5">
        <v>10</v>
      </c>
      <c r="B11" s="10" t="s">
        <v>57</v>
      </c>
      <c r="C11" s="5">
        <v>8</v>
      </c>
      <c r="D11" s="5" t="s">
        <v>58</v>
      </c>
      <c r="E11" s="5">
        <v>0</v>
      </c>
      <c r="F11" s="5">
        <v>0</v>
      </c>
      <c r="G11" s="5">
        <v>-500</v>
      </c>
      <c r="H11" s="5">
        <v>0</v>
      </c>
      <c r="I11" s="5">
        <v>0</v>
      </c>
      <c r="J11" s="5">
        <v>0</v>
      </c>
      <c r="K11" s="5">
        <v>193</v>
      </c>
      <c r="L11" s="30">
        <v>1</v>
      </c>
      <c r="M11" s="5">
        <v>1</v>
      </c>
    </row>
    <row r="12" spans="1:13" s="5" customFormat="1" x14ac:dyDescent="0.25">
      <c r="A12" s="35">
        <v>0</v>
      </c>
      <c r="B12" s="36" t="s">
        <v>101</v>
      </c>
      <c r="C12" s="36">
        <v>10</v>
      </c>
      <c r="D12" s="36" t="s">
        <v>102</v>
      </c>
      <c r="E12" s="36">
        <v>10</v>
      </c>
      <c r="F12" s="36">
        <v>20</v>
      </c>
      <c r="G12" s="36">
        <v>30</v>
      </c>
      <c r="H12" s="36">
        <v>-1</v>
      </c>
      <c r="I12" s="36">
        <v>-2</v>
      </c>
      <c r="J12" s="36">
        <v>-3</v>
      </c>
      <c r="K12" s="36">
        <v>0</v>
      </c>
      <c r="L12" s="36">
        <v>1</v>
      </c>
      <c r="M12" s="36">
        <v>1</v>
      </c>
    </row>
    <row r="13" spans="1:13" x14ac:dyDescent="0.25">
      <c r="A13" s="5"/>
      <c r="B13" s="23"/>
      <c r="C13" s="5"/>
      <c r="D13" s="5"/>
      <c r="E13" s="5"/>
      <c r="F13" s="5"/>
      <c r="G13" s="5"/>
      <c r="H13" s="5"/>
      <c r="I13" s="5"/>
      <c r="J13" s="5"/>
      <c r="K13" s="5"/>
    </row>
    <row r="14" spans="1:13" x14ac:dyDescent="0.25">
      <c r="A14" s="5"/>
      <c r="B14" s="23"/>
      <c r="C14" s="5"/>
      <c r="D14" s="5"/>
      <c r="E14" s="5"/>
      <c r="F14" s="5"/>
      <c r="G14" s="5"/>
      <c r="H14" s="5"/>
      <c r="I14" s="5"/>
      <c r="J14" s="5"/>
      <c r="K14" s="5"/>
    </row>
    <row r="15" spans="1:13" x14ac:dyDescent="0.25">
      <c r="A15" s="5"/>
      <c r="B15" s="23"/>
      <c r="C15" s="5"/>
      <c r="D15" s="5"/>
      <c r="E15" s="5"/>
      <c r="F15" s="5"/>
      <c r="G15" s="5"/>
      <c r="H15" s="5"/>
      <c r="I15" s="5"/>
      <c r="J15" s="5"/>
      <c r="K15" s="5"/>
    </row>
    <row r="16" spans="1:13" x14ac:dyDescent="0.25">
      <c r="A16" s="5"/>
      <c r="B16" s="23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25">
      <c r="A17" s="5"/>
      <c r="B17" s="23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25">
      <c r="A18" s="5"/>
      <c r="B18" s="23"/>
      <c r="C18" s="5"/>
      <c r="D18" s="5"/>
      <c r="E18" s="5"/>
      <c r="F18" s="5"/>
      <c r="G18" s="5"/>
      <c r="H18" s="5"/>
      <c r="I18" s="5"/>
      <c r="J18" s="5"/>
      <c r="K18" s="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115" zoomScaleNormal="115" workbookViewId="0">
      <selection activeCell="D7" sqref="D7"/>
    </sheetView>
  </sheetViews>
  <sheetFormatPr baseColWidth="10" defaultColWidth="9.140625" defaultRowHeight="15" x14ac:dyDescent="0.25"/>
  <cols>
    <col min="1" max="1" width="10.7109375" customWidth="1"/>
    <col min="2" max="2" width="19.85546875" customWidth="1"/>
    <col min="3" max="3" width="10.7109375" customWidth="1"/>
    <col min="4" max="4" width="19.85546875" customWidth="1"/>
    <col min="5" max="10" width="10.7109375" customWidth="1"/>
    <col min="11" max="11" width="11.42578125" style="15"/>
    <col min="12" max="12" width="10.7109375" customWidth="1"/>
    <col min="13" max="13" width="16.5703125" style="5" bestFit="1" customWidth="1"/>
    <col min="14" max="1025" width="10.7109375" customWidth="1"/>
  </cols>
  <sheetData>
    <row r="1" spans="1:13" ht="33.75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31" t="s">
        <v>99</v>
      </c>
      <c r="M1" s="31" t="s">
        <v>100</v>
      </c>
    </row>
    <row r="2" spans="1:13" x14ac:dyDescent="0.25">
      <c r="A2" s="5">
        <v>1</v>
      </c>
      <c r="B2" s="22" t="s">
        <v>27</v>
      </c>
      <c r="C2" s="24">
        <v>6</v>
      </c>
      <c r="D2" s="3" t="s">
        <v>27</v>
      </c>
      <c r="E2" s="3">
        <v>121.32599999999999</v>
      </c>
      <c r="F2" s="3">
        <v>-578.38499999999999</v>
      </c>
      <c r="G2" s="3">
        <v>-33.991999999999997</v>
      </c>
      <c r="H2" s="3">
        <v>-34.646799999999999</v>
      </c>
      <c r="I2" s="3">
        <v>0</v>
      </c>
      <c r="J2" s="3">
        <v>0</v>
      </c>
      <c r="K2" s="5">
        <v>0</v>
      </c>
      <c r="L2" s="5">
        <v>1</v>
      </c>
      <c r="M2" s="5">
        <v>1</v>
      </c>
    </row>
    <row r="3" spans="1:13" x14ac:dyDescent="0.25">
      <c r="A3" s="5">
        <v>2</v>
      </c>
      <c r="B3" s="3" t="s">
        <v>27</v>
      </c>
      <c r="C3" s="5">
        <v>6</v>
      </c>
      <c r="D3" s="3" t="s">
        <v>73</v>
      </c>
      <c r="E3" s="3">
        <v>193.297</v>
      </c>
      <c r="F3" s="3">
        <v>-414.49799999999999</v>
      </c>
      <c r="G3" s="3">
        <v>-32.619999999999997</v>
      </c>
      <c r="H3" s="3">
        <v>71.308000000000007</v>
      </c>
      <c r="I3" s="3">
        <v>0</v>
      </c>
      <c r="J3" s="3">
        <v>0</v>
      </c>
      <c r="K3" s="5">
        <v>0</v>
      </c>
      <c r="L3" s="5">
        <v>1</v>
      </c>
      <c r="M3" s="5">
        <v>1</v>
      </c>
    </row>
    <row r="4" spans="1:13" x14ac:dyDescent="0.25">
      <c r="A4" s="5">
        <v>3</v>
      </c>
      <c r="B4" s="22" t="s">
        <v>27</v>
      </c>
      <c r="C4" s="5">
        <v>6</v>
      </c>
      <c r="D4" s="3" t="s">
        <v>74</v>
      </c>
      <c r="E4" s="3">
        <v>200.82599999999999</v>
      </c>
      <c r="F4" s="3">
        <v>-338.42399999999998</v>
      </c>
      <c r="G4" s="3">
        <v>-33.333599999999997</v>
      </c>
      <c r="H4" s="3">
        <v>4.0000000000000002E-4</v>
      </c>
      <c r="I4" s="3">
        <v>0</v>
      </c>
      <c r="J4" s="3">
        <v>0</v>
      </c>
      <c r="K4" s="5">
        <v>0</v>
      </c>
      <c r="L4" s="5">
        <v>1</v>
      </c>
      <c r="M4" s="5">
        <v>1</v>
      </c>
    </row>
    <row r="5" spans="1:13" x14ac:dyDescent="0.25">
      <c r="A5" s="5">
        <v>4</v>
      </c>
      <c r="B5" s="3" t="s">
        <v>27</v>
      </c>
      <c r="C5" s="5">
        <v>6</v>
      </c>
      <c r="D5" s="3" t="s">
        <v>75</v>
      </c>
      <c r="E5" s="3">
        <v>139.316</v>
      </c>
      <c r="F5" s="3">
        <v>-187.864</v>
      </c>
      <c r="G5" s="3">
        <v>-36.735599999999998</v>
      </c>
      <c r="H5" s="3">
        <v>4.0000000000000002E-4</v>
      </c>
      <c r="I5" s="3">
        <v>0</v>
      </c>
      <c r="J5" s="3">
        <v>0</v>
      </c>
      <c r="K5" s="5">
        <v>0</v>
      </c>
      <c r="L5" s="5">
        <v>1</v>
      </c>
      <c r="M5" s="5">
        <v>1</v>
      </c>
    </row>
    <row r="6" spans="1:13" x14ac:dyDescent="0.25">
      <c r="A6" s="5">
        <v>5</v>
      </c>
      <c r="B6" s="3" t="s">
        <v>27</v>
      </c>
      <c r="C6" s="24">
        <v>6</v>
      </c>
      <c r="D6" s="3" t="s">
        <v>76</v>
      </c>
      <c r="E6" s="3">
        <v>528.77300000000002</v>
      </c>
      <c r="F6" s="3">
        <v>-190.47399999999999</v>
      </c>
      <c r="G6" s="3">
        <v>-43.261600000000001</v>
      </c>
      <c r="H6" s="3">
        <v>-1.8311999999999999</v>
      </c>
      <c r="I6" s="3">
        <v>0</v>
      </c>
      <c r="J6" s="3">
        <v>0</v>
      </c>
      <c r="K6" s="5">
        <v>0</v>
      </c>
      <c r="L6" s="24">
        <v>1</v>
      </c>
      <c r="M6" s="31">
        <v>-500</v>
      </c>
    </row>
    <row r="7" spans="1:13" x14ac:dyDescent="0.25">
      <c r="A7" s="5">
        <v>6</v>
      </c>
      <c r="B7" s="22" t="s">
        <v>27</v>
      </c>
      <c r="C7" s="24">
        <v>6</v>
      </c>
      <c r="D7" s="3" t="s">
        <v>77</v>
      </c>
      <c r="E7" s="3">
        <v>590.99599999999998</v>
      </c>
      <c r="F7" s="3">
        <v>-340.43</v>
      </c>
      <c r="G7" s="3">
        <v>-40.450000000000003</v>
      </c>
      <c r="H7" s="3">
        <v>-1.254</v>
      </c>
      <c r="I7" s="3">
        <v>0</v>
      </c>
      <c r="J7" s="3">
        <v>0</v>
      </c>
      <c r="K7" s="5">
        <v>0</v>
      </c>
      <c r="L7" s="24">
        <v>1</v>
      </c>
      <c r="M7" s="31">
        <v>-500</v>
      </c>
    </row>
    <row r="8" spans="1:13" x14ac:dyDescent="0.25">
      <c r="A8" s="5">
        <v>7</v>
      </c>
      <c r="B8" s="3" t="s">
        <v>27</v>
      </c>
      <c r="C8" s="24">
        <v>6</v>
      </c>
      <c r="D8" s="3" t="s">
        <v>78</v>
      </c>
      <c r="E8" s="3">
        <v>582.83500000000004</v>
      </c>
      <c r="F8" s="3">
        <v>-416.76100000000002</v>
      </c>
      <c r="G8" s="3">
        <v>-39.166800000000002</v>
      </c>
      <c r="H8" s="3">
        <v>-1.254</v>
      </c>
      <c r="I8" s="3">
        <v>0</v>
      </c>
      <c r="J8" s="3">
        <v>0</v>
      </c>
      <c r="K8" s="5">
        <v>0</v>
      </c>
      <c r="L8" s="15">
        <v>1</v>
      </c>
      <c r="M8" s="5">
        <v>1</v>
      </c>
    </row>
    <row r="9" spans="1:13" x14ac:dyDescent="0.25">
      <c r="A9" s="5">
        <v>8</v>
      </c>
      <c r="B9" s="22" t="s">
        <v>27</v>
      </c>
      <c r="C9" s="24">
        <v>6</v>
      </c>
      <c r="D9" s="3" t="s">
        <v>79</v>
      </c>
      <c r="E9" s="3">
        <v>510.88200000000001</v>
      </c>
      <c r="F9" s="3">
        <v>-579.6</v>
      </c>
      <c r="G9" s="3">
        <v>-38.8292</v>
      </c>
      <c r="H9" s="3">
        <v>-1.254</v>
      </c>
      <c r="I9" s="3">
        <v>0</v>
      </c>
      <c r="J9" s="3">
        <v>0</v>
      </c>
      <c r="K9" s="5">
        <v>0</v>
      </c>
      <c r="L9" s="15">
        <v>1</v>
      </c>
      <c r="M9" s="5">
        <v>1</v>
      </c>
    </row>
    <row r="10" spans="1:13" x14ac:dyDescent="0.25">
      <c r="A10" s="5">
        <v>9</v>
      </c>
      <c r="B10" s="22" t="s">
        <v>27</v>
      </c>
      <c r="C10" s="24">
        <v>6</v>
      </c>
      <c r="D10" s="3" t="s">
        <v>80</v>
      </c>
      <c r="E10" s="3">
        <v>786.56600000000003</v>
      </c>
      <c r="F10" s="3">
        <v>-581.71799999999996</v>
      </c>
      <c r="G10" s="3">
        <v>-44.499600000000001</v>
      </c>
      <c r="H10" s="3">
        <v>-25.480799999999999</v>
      </c>
      <c r="I10" s="3">
        <v>0</v>
      </c>
      <c r="J10" s="3">
        <v>0</v>
      </c>
      <c r="K10" s="5">
        <v>0</v>
      </c>
      <c r="L10" s="15">
        <v>1</v>
      </c>
      <c r="M10" s="5">
        <v>1</v>
      </c>
    </row>
    <row r="11" spans="1:13" x14ac:dyDescent="0.25">
      <c r="A11" s="5">
        <v>10</v>
      </c>
      <c r="B11" s="3" t="s">
        <v>27</v>
      </c>
      <c r="C11" s="24">
        <v>6</v>
      </c>
      <c r="D11" s="3" t="s">
        <v>81</v>
      </c>
      <c r="E11" s="3">
        <v>858.79600000000005</v>
      </c>
      <c r="F11" s="3">
        <v>-417.72399999999999</v>
      </c>
      <c r="G11" s="3">
        <v>-43.903599999999997</v>
      </c>
      <c r="H11" s="3">
        <v>21.219200000000001</v>
      </c>
      <c r="I11" s="3">
        <v>0</v>
      </c>
      <c r="J11" s="3">
        <v>0</v>
      </c>
      <c r="K11" s="5">
        <v>0</v>
      </c>
      <c r="L11" s="30">
        <v>1</v>
      </c>
      <c r="M11" s="5">
        <v>1</v>
      </c>
    </row>
    <row r="12" spans="1:13" x14ac:dyDescent="0.25">
      <c r="A12" s="5">
        <v>11</v>
      </c>
      <c r="B12" s="22" t="s">
        <v>27</v>
      </c>
      <c r="C12" s="24">
        <v>6</v>
      </c>
      <c r="D12" s="3" t="s">
        <v>82</v>
      </c>
      <c r="E12" s="3">
        <v>867.10599999999999</v>
      </c>
      <c r="F12" s="3">
        <v>-342.03500000000003</v>
      </c>
      <c r="G12" s="3">
        <v>-43.964399999999998</v>
      </c>
      <c r="H12" s="3">
        <v>-1.2567999999999999</v>
      </c>
      <c r="I12" s="3">
        <v>0</v>
      </c>
      <c r="J12" s="3">
        <v>0</v>
      </c>
      <c r="K12" s="5">
        <v>0</v>
      </c>
      <c r="L12" s="15">
        <v>1</v>
      </c>
      <c r="M12" s="5">
        <v>1</v>
      </c>
    </row>
    <row r="13" spans="1:13" s="3" customFormat="1" x14ac:dyDescent="0.25">
      <c r="A13" s="5">
        <v>12</v>
      </c>
      <c r="B13" s="3" t="s">
        <v>27</v>
      </c>
      <c r="C13" s="24">
        <v>6</v>
      </c>
      <c r="D13" s="3" t="s">
        <v>83</v>
      </c>
      <c r="E13" s="3">
        <v>805.46600000000001</v>
      </c>
      <c r="F13" s="3">
        <v>-191.66800000000001</v>
      </c>
      <c r="G13" s="3">
        <v>-47.172800000000002</v>
      </c>
      <c r="H13" s="3">
        <v>-1.254</v>
      </c>
      <c r="I13" s="3">
        <v>0</v>
      </c>
      <c r="J13" s="3">
        <v>0</v>
      </c>
      <c r="K13" s="5">
        <v>0</v>
      </c>
      <c r="L13" s="15">
        <v>1</v>
      </c>
      <c r="M13" s="5">
        <v>1</v>
      </c>
    </row>
    <row r="14" spans="1:13" x14ac:dyDescent="0.25">
      <c r="A14" s="5">
        <v>13</v>
      </c>
      <c r="B14" s="22" t="s">
        <v>27</v>
      </c>
      <c r="C14" s="24">
        <v>6</v>
      </c>
      <c r="D14" s="3" t="s">
        <v>84</v>
      </c>
      <c r="E14" s="3">
        <v>1194.03</v>
      </c>
      <c r="F14" s="3">
        <v>-195.596</v>
      </c>
      <c r="G14" s="3">
        <v>-53.708399999999997</v>
      </c>
      <c r="H14" s="3">
        <v>-75.432000000000002</v>
      </c>
      <c r="I14" s="3">
        <v>0</v>
      </c>
      <c r="J14" s="3">
        <v>0</v>
      </c>
      <c r="K14" s="5">
        <v>0</v>
      </c>
      <c r="L14" s="15">
        <v>1</v>
      </c>
      <c r="M14" s="5">
        <v>1</v>
      </c>
    </row>
    <row r="15" spans="1:13" x14ac:dyDescent="0.25">
      <c r="A15" s="5">
        <v>14</v>
      </c>
      <c r="B15" s="3" t="s">
        <v>27</v>
      </c>
      <c r="C15" s="24">
        <v>6</v>
      </c>
      <c r="D15" s="3" t="s">
        <v>85</v>
      </c>
      <c r="E15" s="3">
        <v>1256.31</v>
      </c>
      <c r="F15" s="3">
        <v>-346.673</v>
      </c>
      <c r="G15" s="3">
        <v>-49.742800000000003</v>
      </c>
      <c r="H15" s="3">
        <v>-92.308400000000006</v>
      </c>
      <c r="I15" s="3">
        <v>0</v>
      </c>
      <c r="J15" s="3">
        <v>0</v>
      </c>
      <c r="K15" s="5">
        <v>0</v>
      </c>
      <c r="L15" s="30">
        <v>1</v>
      </c>
      <c r="M15" s="5">
        <v>1</v>
      </c>
    </row>
    <row r="16" spans="1:13" x14ac:dyDescent="0.25">
      <c r="A16" s="5">
        <v>15</v>
      </c>
      <c r="B16" s="22" t="s">
        <v>27</v>
      </c>
      <c r="C16" s="24">
        <v>6</v>
      </c>
      <c r="D16" s="3" t="s">
        <v>86</v>
      </c>
      <c r="E16" s="3">
        <v>1248.75</v>
      </c>
      <c r="F16" s="3">
        <v>-422.35</v>
      </c>
      <c r="G16" s="3">
        <v>-50.53</v>
      </c>
      <c r="H16" s="3">
        <f>-71.44</f>
        <v>-71.44</v>
      </c>
      <c r="I16" s="3">
        <v>0</v>
      </c>
      <c r="J16" s="3">
        <v>0</v>
      </c>
      <c r="K16" s="5">
        <v>0</v>
      </c>
      <c r="L16" s="15">
        <v>1</v>
      </c>
      <c r="M16" s="5">
        <v>1</v>
      </c>
    </row>
    <row r="17" spans="1:13" x14ac:dyDescent="0.25">
      <c r="A17" s="5">
        <v>16</v>
      </c>
      <c r="B17" s="3" t="s">
        <v>27</v>
      </c>
      <c r="C17" s="24">
        <v>6</v>
      </c>
      <c r="D17" s="3" t="s">
        <v>87</v>
      </c>
      <c r="E17" s="3">
        <v>1175.82</v>
      </c>
      <c r="F17" s="3">
        <v>-586.56500000000005</v>
      </c>
      <c r="G17" s="3">
        <v>-50.136400000000002</v>
      </c>
      <c r="H17" s="3">
        <v>-133.33699999999999</v>
      </c>
      <c r="I17" s="3">
        <v>0</v>
      </c>
      <c r="J17" s="3">
        <v>0</v>
      </c>
      <c r="K17" s="5">
        <v>0</v>
      </c>
      <c r="L17" s="15">
        <v>1</v>
      </c>
      <c r="M17" s="5">
        <v>1</v>
      </c>
    </row>
    <row r="18" spans="1:13" x14ac:dyDescent="0.25">
      <c r="A18" s="5">
        <v>17</v>
      </c>
      <c r="B18" s="3" t="s">
        <v>54</v>
      </c>
      <c r="C18" s="24">
        <v>3</v>
      </c>
      <c r="D18" s="3" t="s">
        <v>54</v>
      </c>
      <c r="E18" s="3">
        <v>351.20100000000002</v>
      </c>
      <c r="F18" s="3">
        <v>-505.80700000000002</v>
      </c>
      <c r="G18" s="3">
        <v>-128.11600000000001</v>
      </c>
      <c r="H18" s="3">
        <v>-0.79920000000000002</v>
      </c>
      <c r="I18" s="3">
        <v>0.2</v>
      </c>
      <c r="J18" s="3">
        <v>-1</v>
      </c>
      <c r="K18" s="5">
        <v>150</v>
      </c>
      <c r="L18" s="15">
        <v>1</v>
      </c>
      <c r="M18" s="5">
        <v>1</v>
      </c>
    </row>
    <row r="19" spans="1:13" x14ac:dyDescent="0.25">
      <c r="A19" s="5">
        <v>18</v>
      </c>
      <c r="B19" s="3" t="s">
        <v>54</v>
      </c>
      <c r="C19" s="24">
        <v>3</v>
      </c>
      <c r="D19" s="3" t="s">
        <v>54</v>
      </c>
      <c r="E19" s="3">
        <v>1018.04</v>
      </c>
      <c r="F19" s="3">
        <v>-510.60899999999998</v>
      </c>
      <c r="G19" s="3">
        <v>-135.536</v>
      </c>
      <c r="H19" s="3">
        <v>-0.79920000000000002</v>
      </c>
      <c r="I19" s="3">
        <v>0.2</v>
      </c>
      <c r="J19" s="3">
        <v>-1.004</v>
      </c>
      <c r="K19" s="15">
        <v>150</v>
      </c>
      <c r="L19" s="30">
        <v>1</v>
      </c>
      <c r="M19" s="5">
        <v>1</v>
      </c>
    </row>
    <row r="20" spans="1:13" x14ac:dyDescent="0.25">
      <c r="A20" s="5">
        <v>19</v>
      </c>
      <c r="B20" s="1" t="s">
        <v>20</v>
      </c>
      <c r="C20" s="5">
        <v>4</v>
      </c>
      <c r="D20" s="3" t="s">
        <v>20</v>
      </c>
      <c r="E20" s="3">
        <v>686.07</v>
      </c>
      <c r="F20" s="3">
        <v>-764.63</v>
      </c>
      <c r="G20" s="3">
        <f>-104-80</f>
        <v>-184</v>
      </c>
      <c r="H20" s="3">
        <v>0</v>
      </c>
      <c r="I20" s="3">
        <v>0</v>
      </c>
      <c r="J20" s="3">
        <v>0</v>
      </c>
      <c r="K20" s="15">
        <v>124</v>
      </c>
      <c r="L20" s="15">
        <v>1</v>
      </c>
      <c r="M20" s="5">
        <v>1</v>
      </c>
    </row>
    <row r="21" spans="1:13" s="3" customFormat="1" x14ac:dyDescent="0.25">
      <c r="A21" s="5">
        <v>20</v>
      </c>
      <c r="B21" s="10" t="s">
        <v>94</v>
      </c>
      <c r="C21" s="5">
        <v>8</v>
      </c>
      <c r="D21" s="5" t="s">
        <v>58</v>
      </c>
      <c r="E21" s="5">
        <v>0</v>
      </c>
      <c r="F21" s="5">
        <v>0</v>
      </c>
      <c r="G21" s="5">
        <v>-500</v>
      </c>
      <c r="H21" s="5">
        <v>0</v>
      </c>
      <c r="I21" s="5">
        <v>0</v>
      </c>
      <c r="J21" s="5">
        <v>0</v>
      </c>
      <c r="K21" s="5">
        <v>193</v>
      </c>
      <c r="L21" s="15">
        <v>1</v>
      </c>
      <c r="M21" s="5">
        <v>1</v>
      </c>
    </row>
    <row r="22" spans="1:13" s="5" customFormat="1" x14ac:dyDescent="0.25">
      <c r="A22" s="35">
        <v>0</v>
      </c>
      <c r="B22" s="36" t="s">
        <v>101</v>
      </c>
      <c r="C22" s="36">
        <v>10</v>
      </c>
      <c r="D22" s="36" t="s">
        <v>102</v>
      </c>
      <c r="E22" s="36">
        <v>10</v>
      </c>
      <c r="F22" s="36">
        <v>20</v>
      </c>
      <c r="G22" s="36">
        <v>30</v>
      </c>
      <c r="H22" s="36">
        <v>-1</v>
      </c>
      <c r="I22" s="36">
        <v>-2</v>
      </c>
      <c r="J22" s="36">
        <v>-3</v>
      </c>
      <c r="K22" s="36">
        <v>0</v>
      </c>
      <c r="L22" s="36">
        <v>1</v>
      </c>
      <c r="M22" s="36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85" zoomScaleNormal="85" workbookViewId="0">
      <selection sqref="A1:XFD1048576"/>
    </sheetView>
  </sheetViews>
  <sheetFormatPr baseColWidth="10" defaultColWidth="9.140625" defaultRowHeight="15" x14ac:dyDescent="0.25"/>
  <cols>
    <col min="1" max="1" width="10.7109375" customWidth="1"/>
    <col min="2" max="2" width="17.140625" customWidth="1"/>
    <col min="3" max="12" width="10.7109375" customWidth="1"/>
    <col min="13" max="13" width="16.5703125" style="5" bestFit="1" customWidth="1"/>
    <col min="14" max="1025" width="10.7109375" customWidth="1"/>
  </cols>
  <sheetData>
    <row r="1" spans="1:13" ht="33.75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31" t="s">
        <v>99</v>
      </c>
      <c r="M1" s="31" t="s">
        <v>100</v>
      </c>
    </row>
    <row r="2" spans="1:13" x14ac:dyDescent="0.25">
      <c r="A2">
        <v>1</v>
      </c>
      <c r="B2" t="s">
        <v>49</v>
      </c>
      <c r="C2">
        <v>2</v>
      </c>
      <c r="D2" t="s">
        <v>88</v>
      </c>
      <c r="E2">
        <v>0</v>
      </c>
      <c r="F2">
        <v>0</v>
      </c>
      <c r="G2">
        <v>-300</v>
      </c>
      <c r="H2">
        <v>0</v>
      </c>
      <c r="I2">
        <v>0</v>
      </c>
      <c r="J2">
        <v>0</v>
      </c>
      <c r="K2">
        <v>152</v>
      </c>
      <c r="L2" s="5">
        <v>0.3</v>
      </c>
      <c r="M2" s="5">
        <v>1</v>
      </c>
    </row>
    <row r="3" spans="1:13" x14ac:dyDescent="0.25">
      <c r="A3">
        <v>2</v>
      </c>
      <c r="B3" s="3" t="s">
        <v>49</v>
      </c>
      <c r="C3">
        <v>2</v>
      </c>
      <c r="D3" t="s">
        <v>89</v>
      </c>
      <c r="E3" s="3">
        <v>0</v>
      </c>
      <c r="F3" s="3">
        <v>0</v>
      </c>
      <c r="G3" s="3">
        <v>-300</v>
      </c>
      <c r="H3" s="3">
        <v>0</v>
      </c>
      <c r="I3" s="3">
        <v>0</v>
      </c>
      <c r="J3" s="3">
        <v>0</v>
      </c>
      <c r="K3">
        <v>152</v>
      </c>
      <c r="L3" s="5">
        <v>0.3</v>
      </c>
      <c r="M3" s="5">
        <v>1</v>
      </c>
    </row>
    <row r="4" spans="1:13" x14ac:dyDescent="0.25">
      <c r="A4" s="3">
        <v>3</v>
      </c>
      <c r="B4" s="3" t="s">
        <v>90</v>
      </c>
      <c r="C4">
        <v>3</v>
      </c>
      <c r="D4" t="s">
        <v>91</v>
      </c>
      <c r="E4" s="3">
        <v>0</v>
      </c>
      <c r="F4" s="3">
        <v>0</v>
      </c>
      <c r="G4" s="3">
        <v>-300</v>
      </c>
      <c r="H4" s="3">
        <v>0</v>
      </c>
      <c r="I4" s="3">
        <v>0</v>
      </c>
      <c r="J4" s="3">
        <v>0</v>
      </c>
      <c r="K4">
        <f>7*25.4</f>
        <v>177.79999999999998</v>
      </c>
      <c r="L4" s="5">
        <v>1</v>
      </c>
      <c r="M4" s="5">
        <v>1</v>
      </c>
    </row>
    <row r="5" spans="1:13" x14ac:dyDescent="0.25">
      <c r="A5" s="3">
        <v>4</v>
      </c>
      <c r="B5" s="3" t="s">
        <v>90</v>
      </c>
      <c r="C5">
        <v>3</v>
      </c>
      <c r="D5" t="s">
        <v>92</v>
      </c>
      <c r="E5" s="3">
        <v>0</v>
      </c>
      <c r="F5" s="3">
        <v>0</v>
      </c>
      <c r="G5" s="3">
        <v>-300</v>
      </c>
      <c r="H5" s="3">
        <v>0</v>
      </c>
      <c r="I5" s="3">
        <v>0</v>
      </c>
      <c r="J5" s="3">
        <v>0</v>
      </c>
      <c r="K5" s="3">
        <f>7*25.4</f>
        <v>177.79999999999998</v>
      </c>
      <c r="L5" s="5">
        <v>1</v>
      </c>
      <c r="M5" s="5">
        <v>1</v>
      </c>
    </row>
    <row r="6" spans="1:13" x14ac:dyDescent="0.25">
      <c r="A6" s="3">
        <v>5</v>
      </c>
      <c r="B6" s="25" t="s">
        <v>93</v>
      </c>
      <c r="C6">
        <v>1</v>
      </c>
      <c r="D6" t="s">
        <v>31</v>
      </c>
      <c r="E6" s="3">
        <v>0</v>
      </c>
      <c r="F6" s="3">
        <v>0</v>
      </c>
      <c r="G6" s="3">
        <v>-300</v>
      </c>
      <c r="H6" s="3">
        <v>0</v>
      </c>
      <c r="I6" s="3">
        <v>0</v>
      </c>
      <c r="J6" s="3">
        <v>0</v>
      </c>
      <c r="K6">
        <v>0</v>
      </c>
      <c r="L6" s="24">
        <v>1</v>
      </c>
      <c r="M6" s="31">
        <v>-500</v>
      </c>
    </row>
    <row r="7" spans="1:13" x14ac:dyDescent="0.25">
      <c r="A7">
        <v>6</v>
      </c>
      <c r="B7" s="25" t="s">
        <v>93</v>
      </c>
      <c r="C7">
        <v>1</v>
      </c>
      <c r="D7" t="s">
        <v>32</v>
      </c>
      <c r="E7" s="3">
        <v>0</v>
      </c>
      <c r="F7" s="3">
        <v>0</v>
      </c>
      <c r="G7" s="3">
        <v>-300</v>
      </c>
      <c r="H7" s="3">
        <v>0</v>
      </c>
      <c r="I7" s="3">
        <v>0</v>
      </c>
      <c r="J7" s="3">
        <v>0</v>
      </c>
      <c r="K7">
        <v>0</v>
      </c>
      <c r="L7" s="24">
        <v>1</v>
      </c>
      <c r="M7" s="31">
        <v>-500</v>
      </c>
    </row>
    <row r="8" spans="1:13" x14ac:dyDescent="0.25">
      <c r="A8">
        <v>7</v>
      </c>
      <c r="B8" s="25" t="s">
        <v>20</v>
      </c>
      <c r="C8">
        <v>4</v>
      </c>
      <c r="D8" t="s">
        <v>21</v>
      </c>
      <c r="E8" s="3">
        <v>0</v>
      </c>
      <c r="F8" s="3">
        <v>0</v>
      </c>
      <c r="G8" s="3">
        <v>-300</v>
      </c>
      <c r="H8" s="3">
        <v>0</v>
      </c>
      <c r="I8" s="3">
        <v>0</v>
      </c>
      <c r="J8" s="3">
        <v>0</v>
      </c>
      <c r="K8">
        <v>125</v>
      </c>
      <c r="L8" s="15">
        <v>1</v>
      </c>
      <c r="M8" s="5">
        <v>1</v>
      </c>
    </row>
    <row r="9" spans="1:13" s="5" customFormat="1" x14ac:dyDescent="0.25">
      <c r="A9" s="35">
        <v>0</v>
      </c>
      <c r="B9" s="36" t="s">
        <v>101</v>
      </c>
      <c r="C9" s="36">
        <v>10</v>
      </c>
      <c r="D9" s="36" t="s">
        <v>102</v>
      </c>
      <c r="E9" s="36">
        <v>10</v>
      </c>
      <c r="F9" s="36">
        <v>20</v>
      </c>
      <c r="G9" s="36">
        <v>30</v>
      </c>
      <c r="H9" s="36">
        <v>-1</v>
      </c>
      <c r="I9" s="36">
        <v>-2</v>
      </c>
      <c r="J9" s="36">
        <v>-3</v>
      </c>
      <c r="K9" s="36">
        <v>0</v>
      </c>
      <c r="L9" s="36">
        <v>1</v>
      </c>
      <c r="M9" s="36">
        <v>1</v>
      </c>
    </row>
    <row r="10" spans="1:13" x14ac:dyDescent="0.25">
      <c r="L10" s="15"/>
    </row>
    <row r="11" spans="1:13" x14ac:dyDescent="0.25">
      <c r="L11" s="30"/>
    </row>
    <row r="12" spans="1:13" x14ac:dyDescent="0.25">
      <c r="L12" s="15"/>
    </row>
    <row r="13" spans="1:13" x14ac:dyDescent="0.25">
      <c r="L13" s="15"/>
    </row>
    <row r="14" spans="1:13" x14ac:dyDescent="0.25">
      <c r="L14" s="15"/>
    </row>
    <row r="15" spans="1:13" x14ac:dyDescent="0.25">
      <c r="L15" s="30"/>
    </row>
    <row r="16" spans="1:13" x14ac:dyDescent="0.25">
      <c r="L16" s="15"/>
    </row>
    <row r="17" spans="12:12" customFormat="1" x14ac:dyDescent="0.25">
      <c r="L17" s="15"/>
    </row>
    <row r="18" spans="12:12" customFormat="1" x14ac:dyDescent="0.25">
      <c r="L18" s="15"/>
    </row>
    <row r="19" spans="12:12" customFormat="1" x14ac:dyDescent="0.25">
      <c r="L19" s="30"/>
    </row>
    <row r="20" spans="12:12" customFormat="1" x14ac:dyDescent="0.25">
      <c r="L20" s="15"/>
    </row>
    <row r="21" spans="12:12" customFormat="1" x14ac:dyDescent="0.25">
      <c r="L21" s="1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K20" sqref="K20"/>
    </sheetView>
  </sheetViews>
  <sheetFormatPr baseColWidth="10" defaultColWidth="9.140625" defaultRowHeight="15" x14ac:dyDescent="0.25"/>
  <cols>
    <col min="1" max="1" width="10.7109375" customWidth="1"/>
    <col min="2" max="2" width="17.140625" customWidth="1"/>
    <col min="3" max="10" width="10.7109375" customWidth="1"/>
    <col min="11" max="11" width="10.140625" bestFit="1" customWidth="1"/>
    <col min="12" max="12" width="24.28515625" bestFit="1" customWidth="1"/>
    <col min="13" max="13" width="16.5703125" style="5" bestFit="1" customWidth="1"/>
    <col min="14" max="1025" width="10.7109375" customWidth="1"/>
  </cols>
  <sheetData>
    <row r="1" spans="1:13" ht="33.75" x14ac:dyDescent="0.25">
      <c r="A1" s="7" t="s">
        <v>97</v>
      </c>
      <c r="B1" s="20" t="s">
        <v>1</v>
      </c>
      <c r="C1" s="7" t="s">
        <v>2</v>
      </c>
      <c r="D1" s="7" t="s">
        <v>98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31" t="s">
        <v>99</v>
      </c>
      <c r="M1" s="31" t="s">
        <v>100</v>
      </c>
    </row>
    <row r="2" spans="1:13" x14ac:dyDescent="0.25">
      <c r="A2" s="33">
        <v>1</v>
      </c>
      <c r="B2" s="68" t="s">
        <v>27</v>
      </c>
      <c r="C2">
        <v>6</v>
      </c>
      <c r="D2">
        <v>27</v>
      </c>
      <c r="E2" s="69">
        <v>230.11</v>
      </c>
      <c r="F2" s="69">
        <v>-83.95</v>
      </c>
      <c r="G2" s="69">
        <v>-9.69</v>
      </c>
      <c r="H2" s="69">
        <v>-63.65</v>
      </c>
      <c r="I2" s="69">
        <v>0</v>
      </c>
      <c r="J2" s="69">
        <v>0</v>
      </c>
      <c r="K2" s="69">
        <v>0</v>
      </c>
      <c r="L2" s="69">
        <v>1</v>
      </c>
      <c r="M2" s="69">
        <v>1</v>
      </c>
    </row>
    <row r="3" spans="1:13" x14ac:dyDescent="0.25">
      <c r="A3" s="33">
        <v>2</v>
      </c>
      <c r="B3" s="68" t="s">
        <v>27</v>
      </c>
      <c r="C3">
        <v>6</v>
      </c>
      <c r="D3">
        <v>27</v>
      </c>
      <c r="E3" s="69">
        <v>337.04</v>
      </c>
      <c r="F3" s="69">
        <v>-84.93</v>
      </c>
      <c r="G3" s="69">
        <v>-11.51</v>
      </c>
      <c r="H3" s="69">
        <v>-51.11</v>
      </c>
      <c r="I3" s="69">
        <v>0</v>
      </c>
      <c r="J3" s="69">
        <v>0</v>
      </c>
      <c r="K3" s="69">
        <v>0</v>
      </c>
      <c r="L3" s="69">
        <v>1</v>
      </c>
      <c r="M3" s="69">
        <v>1</v>
      </c>
    </row>
    <row r="4" spans="1:13" x14ac:dyDescent="0.25">
      <c r="A4" s="33">
        <v>3</v>
      </c>
      <c r="B4" s="68" t="s">
        <v>27</v>
      </c>
      <c r="C4">
        <v>6</v>
      </c>
      <c r="D4">
        <v>27</v>
      </c>
      <c r="E4" s="69">
        <v>390.59</v>
      </c>
      <c r="F4" s="69">
        <v>-179.57</v>
      </c>
      <c r="G4" s="69">
        <v>-10.220000000000001</v>
      </c>
      <c r="H4" s="69">
        <v>-57.82</v>
      </c>
      <c r="I4" s="69">
        <v>0</v>
      </c>
      <c r="J4" s="69">
        <v>0</v>
      </c>
      <c r="K4" s="69">
        <v>0</v>
      </c>
      <c r="L4" s="69">
        <v>1</v>
      </c>
      <c r="M4" s="69">
        <v>1</v>
      </c>
    </row>
    <row r="5" spans="1:13" x14ac:dyDescent="0.25">
      <c r="A5" s="33">
        <v>4</v>
      </c>
      <c r="B5" s="68" t="s">
        <v>27</v>
      </c>
      <c r="C5">
        <v>6</v>
      </c>
      <c r="D5">
        <v>27</v>
      </c>
      <c r="E5" s="69">
        <v>174.77</v>
      </c>
      <c r="F5" s="69">
        <v>-176.95</v>
      </c>
      <c r="G5" s="69">
        <v>-8.92</v>
      </c>
      <c r="H5" s="69">
        <v>-45.41</v>
      </c>
      <c r="I5" s="69">
        <v>0</v>
      </c>
      <c r="J5" s="69">
        <v>0</v>
      </c>
      <c r="K5" s="69">
        <v>0</v>
      </c>
      <c r="L5" s="69">
        <v>1</v>
      </c>
      <c r="M5" s="69">
        <v>1</v>
      </c>
    </row>
    <row r="6" spans="1:13" x14ac:dyDescent="0.25">
      <c r="A6" s="33">
        <v>5</v>
      </c>
      <c r="B6" s="68" t="s">
        <v>27</v>
      </c>
      <c r="C6">
        <v>6</v>
      </c>
      <c r="D6">
        <v>27</v>
      </c>
      <c r="E6" s="69">
        <v>228.19</v>
      </c>
      <c r="F6" s="69">
        <v>-271.38</v>
      </c>
      <c r="G6" s="69">
        <v>-8.61</v>
      </c>
      <c r="H6" s="69">
        <v>-29</v>
      </c>
      <c r="I6" s="69">
        <v>0</v>
      </c>
      <c r="J6" s="69">
        <v>0</v>
      </c>
      <c r="K6" s="69">
        <v>0</v>
      </c>
      <c r="L6" s="69">
        <v>1</v>
      </c>
      <c r="M6" s="69">
        <v>1</v>
      </c>
    </row>
    <row r="7" spans="1:13" x14ac:dyDescent="0.25">
      <c r="A7" s="33">
        <v>6</v>
      </c>
      <c r="B7" s="68" t="s">
        <v>27</v>
      </c>
      <c r="C7">
        <v>6</v>
      </c>
      <c r="D7">
        <v>27</v>
      </c>
      <c r="E7" s="69">
        <v>336.17</v>
      </c>
      <c r="F7" s="69">
        <v>-272.60000000000002</v>
      </c>
      <c r="G7" s="69">
        <v>-8.33</v>
      </c>
      <c r="H7" s="69">
        <v>-40.450000000000003</v>
      </c>
      <c r="I7" s="69">
        <v>0</v>
      </c>
      <c r="J7" s="69">
        <v>0</v>
      </c>
      <c r="K7" s="69">
        <v>0</v>
      </c>
      <c r="L7" s="69">
        <v>1</v>
      </c>
      <c r="M7" s="69">
        <v>1</v>
      </c>
    </row>
    <row r="8" spans="1:13" x14ac:dyDescent="0.25">
      <c r="A8" s="33">
        <v>7</v>
      </c>
      <c r="B8" t="s">
        <v>55</v>
      </c>
      <c r="C8">
        <v>2</v>
      </c>
      <c r="D8">
        <v>0</v>
      </c>
      <c r="E8" s="69">
        <v>383.5</v>
      </c>
      <c r="F8" s="69">
        <v>-240.57</v>
      </c>
      <c r="G8" s="69">
        <v>-22.43</v>
      </c>
      <c r="H8" s="69">
        <v>0</v>
      </c>
      <c r="I8" s="69">
        <v>0</v>
      </c>
      <c r="J8" s="69">
        <v>0</v>
      </c>
      <c r="K8" s="69">
        <v>93</v>
      </c>
      <c r="L8" s="69">
        <v>0.19</v>
      </c>
      <c r="M8" s="69">
        <v>1</v>
      </c>
    </row>
    <row r="9" spans="1:13" x14ac:dyDescent="0.25">
      <c r="A9" s="33">
        <v>8</v>
      </c>
      <c r="B9" t="s">
        <v>55</v>
      </c>
      <c r="C9">
        <v>2</v>
      </c>
      <c r="D9">
        <v>0</v>
      </c>
      <c r="E9" s="69">
        <v>285.04000000000002</v>
      </c>
      <c r="F9" s="69">
        <v>-65.150000000000006</v>
      </c>
      <c r="G9" s="69">
        <v>-23.88</v>
      </c>
      <c r="H9" s="69">
        <v>0</v>
      </c>
      <c r="I9" s="69">
        <v>0</v>
      </c>
      <c r="J9" s="69">
        <v>0</v>
      </c>
      <c r="K9" s="69">
        <v>93</v>
      </c>
      <c r="L9" s="69">
        <v>0.19</v>
      </c>
      <c r="M9" s="69">
        <v>1</v>
      </c>
    </row>
    <row r="10" spans="1:13" x14ac:dyDescent="0.25">
      <c r="A10" s="33">
        <v>9</v>
      </c>
      <c r="B10" t="s">
        <v>55</v>
      </c>
      <c r="C10">
        <v>2</v>
      </c>
      <c r="D10">
        <v>0</v>
      </c>
      <c r="E10" s="69">
        <v>182.12</v>
      </c>
      <c r="F10" s="69">
        <v>-239.03</v>
      </c>
      <c r="G10" s="69">
        <v>-19.97</v>
      </c>
      <c r="H10" s="69">
        <v>0</v>
      </c>
      <c r="I10" s="69">
        <v>0</v>
      </c>
      <c r="J10" s="69">
        <v>0</v>
      </c>
      <c r="K10" s="69">
        <v>93</v>
      </c>
      <c r="L10" s="69">
        <v>0.19</v>
      </c>
      <c r="M10" s="69">
        <v>1</v>
      </c>
    </row>
    <row r="11" spans="1:13" x14ac:dyDescent="0.25">
      <c r="A11" s="33">
        <v>10</v>
      </c>
      <c r="B11" t="s">
        <v>109</v>
      </c>
      <c r="C11">
        <v>3</v>
      </c>
      <c r="D11">
        <v>0</v>
      </c>
      <c r="E11" s="69">
        <v>386.15</v>
      </c>
      <c r="F11" s="69">
        <v>-239.22</v>
      </c>
      <c r="G11" s="69">
        <v>-141.49</v>
      </c>
      <c r="H11" s="69">
        <v>0</v>
      </c>
      <c r="I11" s="69">
        <v>0</v>
      </c>
      <c r="J11" s="69">
        <v>0</v>
      </c>
      <c r="K11" s="69">
        <v>99</v>
      </c>
      <c r="L11" s="69">
        <v>1</v>
      </c>
      <c r="M11" s="69">
        <v>1</v>
      </c>
    </row>
    <row r="12" spans="1:13" x14ac:dyDescent="0.25">
      <c r="A12" s="33">
        <v>11</v>
      </c>
      <c r="B12" t="s">
        <v>109</v>
      </c>
      <c r="C12">
        <v>3</v>
      </c>
      <c r="D12">
        <v>0</v>
      </c>
      <c r="E12" s="69">
        <v>288.41000000000003</v>
      </c>
      <c r="F12" s="69">
        <v>-64.61</v>
      </c>
      <c r="G12" s="69">
        <v>-144.16999999999999</v>
      </c>
      <c r="H12" s="69">
        <v>0</v>
      </c>
      <c r="I12" s="69">
        <v>0</v>
      </c>
      <c r="J12" s="69">
        <v>0</v>
      </c>
      <c r="K12" s="69">
        <v>99</v>
      </c>
      <c r="L12" s="69">
        <v>1</v>
      </c>
      <c r="M12" s="69">
        <v>1</v>
      </c>
    </row>
    <row r="13" spans="1:13" x14ac:dyDescent="0.25">
      <c r="A13" s="33">
        <v>12</v>
      </c>
      <c r="B13" t="s">
        <v>109</v>
      </c>
      <c r="C13">
        <v>3</v>
      </c>
      <c r="D13">
        <v>0</v>
      </c>
      <c r="E13" s="69">
        <v>185.59</v>
      </c>
      <c r="F13" s="69">
        <v>-239.4</v>
      </c>
      <c r="G13" s="69">
        <v>-140.13999999999999</v>
      </c>
      <c r="H13" s="69">
        <v>0</v>
      </c>
      <c r="I13" s="69">
        <v>0</v>
      </c>
      <c r="J13" s="69">
        <v>0</v>
      </c>
      <c r="K13" s="69">
        <v>99</v>
      </c>
      <c r="L13" s="69">
        <v>1</v>
      </c>
      <c r="M13" s="69">
        <v>1</v>
      </c>
    </row>
    <row r="14" spans="1:13" x14ac:dyDescent="0.25">
      <c r="A14" s="33">
        <v>13</v>
      </c>
      <c r="B14" s="68" t="s">
        <v>35</v>
      </c>
      <c r="C14">
        <v>1</v>
      </c>
      <c r="D14">
        <v>0</v>
      </c>
      <c r="E14" s="69">
        <v>382.58</v>
      </c>
      <c r="F14" s="69">
        <v>-236.23</v>
      </c>
      <c r="G14" s="69">
        <v>-18.25</v>
      </c>
      <c r="H14" s="69">
        <v>0</v>
      </c>
      <c r="I14" s="69">
        <v>0</v>
      </c>
      <c r="J14" s="69">
        <v>0</v>
      </c>
      <c r="K14" s="69">
        <v>0</v>
      </c>
      <c r="L14" s="69">
        <v>1</v>
      </c>
      <c r="M14" s="69">
        <v>1</v>
      </c>
    </row>
    <row r="15" spans="1:13" x14ac:dyDescent="0.25">
      <c r="A15" s="33">
        <v>14</v>
      </c>
      <c r="B15" s="68" t="s">
        <v>35</v>
      </c>
      <c r="C15">
        <v>1</v>
      </c>
      <c r="D15">
        <v>0</v>
      </c>
      <c r="E15" s="69">
        <v>284.85000000000002</v>
      </c>
      <c r="F15" s="69">
        <v>-60.56</v>
      </c>
      <c r="G15" s="69">
        <v>-20.98</v>
      </c>
      <c r="H15" s="69">
        <v>0</v>
      </c>
      <c r="I15" s="69">
        <v>0</v>
      </c>
      <c r="J15" s="69">
        <v>0</v>
      </c>
      <c r="K15" s="69">
        <v>0</v>
      </c>
      <c r="L15" s="69">
        <v>1</v>
      </c>
      <c r="M15" s="69">
        <v>1</v>
      </c>
    </row>
    <row r="16" spans="1:13" x14ac:dyDescent="0.25">
      <c r="A16" s="33">
        <v>15</v>
      </c>
      <c r="B16" s="68" t="s">
        <v>35</v>
      </c>
      <c r="C16">
        <v>1</v>
      </c>
      <c r="D16">
        <v>0</v>
      </c>
      <c r="E16" s="69">
        <v>181.57</v>
      </c>
      <c r="F16" s="69">
        <v>-224.01</v>
      </c>
      <c r="G16" s="69">
        <v>-17.010000000000002</v>
      </c>
      <c r="H16" s="69">
        <v>0</v>
      </c>
      <c r="I16" s="69">
        <v>0</v>
      </c>
      <c r="J16" s="69">
        <v>0</v>
      </c>
      <c r="K16" s="69">
        <v>0</v>
      </c>
      <c r="L16" s="69">
        <v>1</v>
      </c>
      <c r="M16" s="69">
        <v>1</v>
      </c>
    </row>
    <row r="17" spans="1:13" x14ac:dyDescent="0.25">
      <c r="A17" s="33">
        <v>16</v>
      </c>
      <c r="B17" s="68" t="s">
        <v>20</v>
      </c>
      <c r="C17">
        <v>4</v>
      </c>
      <c r="D17">
        <v>0</v>
      </c>
      <c r="E17" s="69">
        <v>281.05</v>
      </c>
      <c r="F17" s="69">
        <v>-419.7</v>
      </c>
      <c r="G17" s="69">
        <v>-145.78</v>
      </c>
      <c r="H17" s="69">
        <v>0</v>
      </c>
      <c r="I17" s="69">
        <v>0</v>
      </c>
      <c r="J17" s="69">
        <v>0</v>
      </c>
      <c r="K17" s="69">
        <v>124</v>
      </c>
      <c r="L17" s="69">
        <v>1</v>
      </c>
      <c r="M17" s="69">
        <v>1</v>
      </c>
    </row>
    <row r="18" spans="1:13" x14ac:dyDescent="0.25">
      <c r="L18" s="15"/>
      <c r="M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37"/>
  <sheetViews>
    <sheetView zoomScaleNormal="100" workbookViewId="0">
      <selection activeCell="B11" sqref="B11:F11"/>
    </sheetView>
  </sheetViews>
  <sheetFormatPr baseColWidth="10" defaultColWidth="9.140625" defaultRowHeight="15" x14ac:dyDescent="0.25"/>
  <cols>
    <col min="1" max="1" width="9.85546875" bestFit="1" customWidth="1"/>
    <col min="2" max="2" width="17.140625" style="16" customWidth="1"/>
    <col min="3" max="3" width="11.42578125" style="15"/>
    <col min="4" max="11" width="10.7109375" customWidth="1"/>
    <col min="12" max="12" width="24.28515625" bestFit="1" customWidth="1"/>
    <col min="13" max="13" width="16.5703125" style="5" bestFit="1" customWidth="1"/>
    <col min="14" max="1025" width="10.7109375" customWidth="1"/>
  </cols>
  <sheetData>
    <row r="1" spans="1:13" ht="33.75" x14ac:dyDescent="0.25">
      <c r="A1" s="17" t="s">
        <v>0</v>
      </c>
      <c r="B1" s="18" t="s">
        <v>1</v>
      </c>
      <c r="C1" s="19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9" t="s">
        <v>10</v>
      </c>
      <c r="L1" s="31" t="s">
        <v>99</v>
      </c>
      <c r="M1" s="31" t="s">
        <v>100</v>
      </c>
    </row>
    <row r="2" spans="1:13" x14ac:dyDescent="0.25">
      <c r="A2" s="5">
        <v>0</v>
      </c>
      <c r="B2" t="s">
        <v>40</v>
      </c>
      <c r="C2">
        <v>2</v>
      </c>
      <c r="D2" t="s">
        <v>95</v>
      </c>
      <c r="E2">
        <v>168.88</v>
      </c>
      <c r="F2">
        <v>-184.25</v>
      </c>
      <c r="G2">
        <v>-6.15</v>
      </c>
      <c r="H2">
        <v>-90.010400000000004</v>
      </c>
      <c r="I2" s="3">
        <v>2E-3</v>
      </c>
      <c r="J2" s="3">
        <v>-2E-3</v>
      </c>
      <c r="K2" s="5">
        <v>129</v>
      </c>
      <c r="L2" s="5">
        <v>0.1</v>
      </c>
      <c r="M2" s="5">
        <v>1</v>
      </c>
    </row>
    <row r="3" spans="1:13" s="3" customFormat="1" x14ac:dyDescent="0.25">
      <c r="A3" s="5">
        <v>0</v>
      </c>
      <c r="B3" t="s">
        <v>41</v>
      </c>
      <c r="C3">
        <v>2</v>
      </c>
      <c r="D3" t="s">
        <v>95</v>
      </c>
      <c r="E3">
        <v>681.96</v>
      </c>
      <c r="F3">
        <v>-28.74</v>
      </c>
      <c r="G3">
        <v>-10.33</v>
      </c>
      <c r="H3">
        <v>-77.768000000000001</v>
      </c>
      <c r="I3" s="3">
        <v>2E-3</v>
      </c>
      <c r="J3" s="3">
        <v>-2.3999999999999998E-3</v>
      </c>
      <c r="K3" s="5">
        <v>90</v>
      </c>
      <c r="L3" s="5">
        <v>0.1</v>
      </c>
      <c r="M3" s="5">
        <v>1</v>
      </c>
    </row>
    <row r="4" spans="1:13" s="3" customFormat="1" x14ac:dyDescent="0.25">
      <c r="A4" s="5">
        <v>0</v>
      </c>
      <c r="B4" t="s">
        <v>41</v>
      </c>
      <c r="C4">
        <v>2</v>
      </c>
      <c r="D4" t="s">
        <v>95</v>
      </c>
      <c r="E4">
        <v>683.98</v>
      </c>
      <c r="F4">
        <v>-343.24</v>
      </c>
      <c r="G4">
        <v>-10.92</v>
      </c>
      <c r="H4">
        <v>-102.41200000000001</v>
      </c>
      <c r="I4" s="3">
        <v>2E-3</v>
      </c>
      <c r="J4" s="3">
        <v>-2.3999999999999998E-3</v>
      </c>
      <c r="K4" s="5">
        <v>90</v>
      </c>
      <c r="L4" s="5">
        <v>0.1</v>
      </c>
      <c r="M4" s="5">
        <v>1</v>
      </c>
    </row>
    <row r="5" spans="1:13" s="3" customFormat="1" x14ac:dyDescent="0.25">
      <c r="A5" s="5">
        <v>0</v>
      </c>
      <c r="B5" t="s">
        <v>42</v>
      </c>
      <c r="C5">
        <v>3</v>
      </c>
      <c r="D5" t="s">
        <v>96</v>
      </c>
      <c r="E5">
        <v>178.79</v>
      </c>
      <c r="F5">
        <v>-183.13</v>
      </c>
      <c r="G5">
        <v>-148.36000000000001</v>
      </c>
      <c r="H5">
        <v>0</v>
      </c>
      <c r="I5" s="3">
        <v>0</v>
      </c>
      <c r="J5" s="3">
        <v>0</v>
      </c>
      <c r="K5" s="5">
        <v>153</v>
      </c>
      <c r="L5" s="5">
        <v>1</v>
      </c>
      <c r="M5" s="5">
        <v>1</v>
      </c>
    </row>
    <row r="6" spans="1:13" s="3" customFormat="1" x14ac:dyDescent="0.25">
      <c r="A6" s="5">
        <v>0</v>
      </c>
      <c r="B6" t="s">
        <v>42</v>
      </c>
      <c r="C6">
        <v>3</v>
      </c>
      <c r="D6" t="s">
        <v>96</v>
      </c>
      <c r="E6">
        <v>695.21</v>
      </c>
      <c r="F6">
        <v>-345.83</v>
      </c>
      <c r="G6">
        <v>-146.38999999999999</v>
      </c>
      <c r="H6">
        <v>0</v>
      </c>
      <c r="I6" s="3">
        <v>0</v>
      </c>
      <c r="J6" s="3">
        <v>0</v>
      </c>
      <c r="K6" s="5">
        <v>153</v>
      </c>
      <c r="L6" s="5">
        <v>1</v>
      </c>
      <c r="M6" s="31">
        <v>-500</v>
      </c>
    </row>
    <row r="7" spans="1:13" s="3" customFormat="1" x14ac:dyDescent="0.25">
      <c r="A7" s="5">
        <v>0</v>
      </c>
      <c r="B7" t="s">
        <v>42</v>
      </c>
      <c r="C7">
        <v>3</v>
      </c>
      <c r="D7" t="s">
        <v>96</v>
      </c>
      <c r="E7">
        <v>691.42</v>
      </c>
      <c r="F7">
        <v>-26.73</v>
      </c>
      <c r="G7">
        <v>-148.66999999999999</v>
      </c>
      <c r="H7">
        <v>0</v>
      </c>
      <c r="I7" s="3">
        <v>0</v>
      </c>
      <c r="J7" s="3">
        <v>0</v>
      </c>
      <c r="K7" s="5">
        <v>153</v>
      </c>
      <c r="L7" s="5">
        <v>1</v>
      </c>
      <c r="M7" s="31">
        <v>-500</v>
      </c>
    </row>
    <row r="8" spans="1:13" x14ac:dyDescent="0.25">
      <c r="A8" s="5">
        <v>0</v>
      </c>
      <c r="B8" t="s">
        <v>30</v>
      </c>
      <c r="C8">
        <v>1</v>
      </c>
      <c r="D8" t="s">
        <v>35</v>
      </c>
      <c r="E8">
        <v>178.03</v>
      </c>
      <c r="F8">
        <v>-186.95</v>
      </c>
      <c r="G8">
        <v>-28.88</v>
      </c>
      <c r="H8">
        <v>0</v>
      </c>
      <c r="I8" s="3">
        <v>0</v>
      </c>
      <c r="J8" s="3">
        <v>0</v>
      </c>
      <c r="K8" s="5">
        <v>0</v>
      </c>
      <c r="L8" s="5">
        <v>1</v>
      </c>
      <c r="M8" s="5">
        <v>1</v>
      </c>
    </row>
    <row r="9" spans="1:13" x14ac:dyDescent="0.25">
      <c r="A9" s="5">
        <v>0</v>
      </c>
      <c r="B9" t="s">
        <v>30</v>
      </c>
      <c r="C9">
        <v>1</v>
      </c>
      <c r="D9" t="s">
        <v>36</v>
      </c>
      <c r="E9">
        <v>693.67</v>
      </c>
      <c r="F9">
        <v>-349.12</v>
      </c>
      <c r="G9">
        <v>-31.1</v>
      </c>
      <c r="H9">
        <v>0</v>
      </c>
      <c r="I9" s="3">
        <v>0</v>
      </c>
      <c r="J9" s="3">
        <v>0</v>
      </c>
      <c r="K9" s="5">
        <v>0</v>
      </c>
      <c r="L9" s="5">
        <v>1</v>
      </c>
      <c r="M9" s="5">
        <v>1</v>
      </c>
    </row>
    <row r="10" spans="1:13" x14ac:dyDescent="0.25">
      <c r="A10" s="5">
        <v>0</v>
      </c>
      <c r="B10" t="s">
        <v>30</v>
      </c>
      <c r="C10">
        <v>1</v>
      </c>
      <c r="D10" t="s">
        <v>30</v>
      </c>
      <c r="E10">
        <v>691.63</v>
      </c>
      <c r="F10">
        <v>-28.74</v>
      </c>
      <c r="G10">
        <v>-33.380000000000003</v>
      </c>
      <c r="H10">
        <v>0</v>
      </c>
      <c r="I10" s="3">
        <v>0</v>
      </c>
      <c r="J10" s="3">
        <v>0</v>
      </c>
      <c r="K10" s="5">
        <v>0</v>
      </c>
      <c r="L10" s="5">
        <v>1</v>
      </c>
      <c r="M10" s="5">
        <v>1</v>
      </c>
    </row>
    <row r="11" spans="1:13" x14ac:dyDescent="0.25">
      <c r="A11" s="5">
        <v>0</v>
      </c>
      <c r="B11" t="s">
        <v>20</v>
      </c>
      <c r="C11">
        <v>4</v>
      </c>
      <c r="D11" t="s">
        <v>20</v>
      </c>
      <c r="E11">
        <v>394.92</v>
      </c>
      <c r="F11">
        <v>50.16</v>
      </c>
      <c r="G11">
        <v>-233.58</v>
      </c>
      <c r="H11">
        <v>0</v>
      </c>
      <c r="I11" s="3">
        <v>0</v>
      </c>
      <c r="J11" s="3">
        <v>0</v>
      </c>
      <c r="K11" s="5">
        <v>124</v>
      </c>
      <c r="L11" s="5">
        <v>1</v>
      </c>
      <c r="M11" s="5">
        <v>1</v>
      </c>
    </row>
    <row r="12" spans="1:13" x14ac:dyDescent="0.25">
      <c r="A12" s="5">
        <v>0</v>
      </c>
      <c r="B12" s="59" t="s">
        <v>94</v>
      </c>
      <c r="C12" s="37">
        <v>8</v>
      </c>
      <c r="D12" s="37" t="s">
        <v>25</v>
      </c>
      <c r="E12">
        <v>694.75599999999997</v>
      </c>
      <c r="F12">
        <v>-355.68900000000002</v>
      </c>
      <c r="G12">
        <v>-218.63399999999999</v>
      </c>
      <c r="H12" s="37">
        <v>0</v>
      </c>
      <c r="I12" s="37">
        <v>0</v>
      </c>
      <c r="J12" s="37">
        <v>0</v>
      </c>
      <c r="K12" s="37">
        <v>0</v>
      </c>
      <c r="L12" s="37">
        <v>1</v>
      </c>
      <c r="M12" s="31">
        <v>-500</v>
      </c>
    </row>
    <row r="13" spans="1:13" x14ac:dyDescent="0.25">
      <c r="A13" s="5">
        <v>0</v>
      </c>
      <c r="B13" s="59" t="s">
        <v>94</v>
      </c>
      <c r="C13" s="37">
        <v>8</v>
      </c>
      <c r="D13" s="37" t="s">
        <v>48</v>
      </c>
      <c r="E13">
        <v>694.75599999999997</v>
      </c>
      <c r="F13">
        <v>-34.069200000000002</v>
      </c>
      <c r="G13">
        <v>-218.94499999999999</v>
      </c>
      <c r="H13" s="37">
        <v>0</v>
      </c>
      <c r="I13" s="37">
        <v>0</v>
      </c>
      <c r="J13" s="37">
        <v>0</v>
      </c>
      <c r="K13" s="37">
        <v>0</v>
      </c>
      <c r="L13" s="37">
        <v>1</v>
      </c>
      <c r="M13" s="31">
        <v>-500</v>
      </c>
    </row>
    <row r="14" spans="1:13" x14ac:dyDescent="0.25">
      <c r="A14" s="5">
        <v>0</v>
      </c>
      <c r="B14" s="59" t="s">
        <v>94</v>
      </c>
      <c r="C14" s="37">
        <v>8</v>
      </c>
      <c r="D14" s="37" t="s">
        <v>25</v>
      </c>
      <c r="E14">
        <v>173.541</v>
      </c>
      <c r="F14">
        <v>-188.58</v>
      </c>
      <c r="G14">
        <v>-215.28399999999999</v>
      </c>
      <c r="H14" s="37">
        <v>0</v>
      </c>
      <c r="I14" s="37">
        <v>0</v>
      </c>
      <c r="J14" s="37">
        <v>0</v>
      </c>
      <c r="K14" s="37">
        <v>0</v>
      </c>
      <c r="L14" s="37">
        <v>1</v>
      </c>
      <c r="M14" s="31">
        <v>-500</v>
      </c>
    </row>
    <row r="15" spans="1:13" s="5" customFormat="1" x14ac:dyDescent="0.25">
      <c r="A15" s="35">
        <v>0</v>
      </c>
      <c r="B15" s="41" t="s">
        <v>101</v>
      </c>
      <c r="C15" s="36">
        <v>10</v>
      </c>
      <c r="D15" s="36" t="s">
        <v>102</v>
      </c>
      <c r="E15" s="36">
        <v>927</v>
      </c>
      <c r="F15" s="36">
        <v>567</v>
      </c>
      <c r="G15" s="36">
        <v>247</v>
      </c>
      <c r="H15" s="36">
        <v>-38</v>
      </c>
      <c r="I15" s="36">
        <v>215</v>
      </c>
      <c r="J15" s="36">
        <v>0</v>
      </c>
      <c r="K15" s="36">
        <v>0</v>
      </c>
      <c r="L15" s="36">
        <v>1</v>
      </c>
      <c r="M15" s="36">
        <v>1</v>
      </c>
    </row>
    <row r="16" spans="1:13" x14ac:dyDescent="0.25">
      <c r="A16" s="4"/>
      <c r="B16" s="42"/>
      <c r="C16" s="43"/>
      <c r="D16" s="4"/>
      <c r="E16" s="4"/>
      <c r="F16" s="4"/>
      <c r="G16" s="4"/>
      <c r="H16" s="4"/>
      <c r="I16" s="4"/>
      <c r="J16" s="4"/>
      <c r="K16" s="5"/>
    </row>
    <row r="23" spans="14:21" x14ac:dyDescent="0.25">
      <c r="N23" s="26">
        <v>694.75599999999997</v>
      </c>
      <c r="O23" s="26">
        <v>-355.68900000000002</v>
      </c>
      <c r="P23" s="26">
        <v>-218.63399999999999</v>
      </c>
      <c r="S23">
        <f>N23-N27</f>
        <v>516.726</v>
      </c>
      <c r="T23">
        <f>O23-O27</f>
        <v>-168.73900000000003</v>
      </c>
      <c r="U23">
        <f t="shared" ref="U23" si="0">P23-P27</f>
        <v>-189.75399999999999</v>
      </c>
    </row>
    <row r="24" spans="14:21" x14ac:dyDescent="0.25">
      <c r="N24" s="26"/>
      <c r="O24" s="26"/>
      <c r="P24" s="26"/>
      <c r="S24">
        <f>$N$23-N28</f>
        <v>1.0860000000000127</v>
      </c>
      <c r="T24">
        <f>$O$23-O28</f>
        <v>-6.5690000000000168</v>
      </c>
      <c r="U24">
        <f>$P$23-P28</f>
        <v>-187.53399999999999</v>
      </c>
    </row>
    <row r="25" spans="14:21" x14ac:dyDescent="0.25">
      <c r="N25" s="26"/>
      <c r="O25" s="26"/>
      <c r="P25" s="26"/>
      <c r="S25">
        <f>N23-N29</f>
        <v>3.1259999999999764</v>
      </c>
      <c r="T25">
        <f t="shared" ref="T25:U25" si="1">O23-O29</f>
        <v>-326.94900000000001</v>
      </c>
      <c r="U25">
        <f t="shared" si="1"/>
        <v>-185.25399999999999</v>
      </c>
    </row>
    <row r="26" spans="14:21" x14ac:dyDescent="0.25">
      <c r="N26" s="26"/>
      <c r="O26" s="26"/>
      <c r="P26" s="26"/>
    </row>
    <row r="27" spans="14:21" x14ac:dyDescent="0.25">
      <c r="N27" s="26">
        <v>178.03</v>
      </c>
      <c r="O27" s="26">
        <v>-186.95</v>
      </c>
      <c r="P27" s="26">
        <v>-28.88</v>
      </c>
      <c r="S27">
        <f>SQRT(S23*S23+T23*T23)</f>
        <v>543.57944147750845</v>
      </c>
    </row>
    <row r="28" spans="14:21" x14ac:dyDescent="0.25">
      <c r="N28" s="58">
        <v>693.67</v>
      </c>
      <c r="O28" s="58">
        <v>-349.12</v>
      </c>
      <c r="P28" s="58">
        <v>-31.1</v>
      </c>
      <c r="Q28" s="58"/>
      <c r="R28" s="58"/>
      <c r="S28" s="58">
        <f>SQRT(S24*S24+T24*T24)</f>
        <v>6.6581646870590578</v>
      </c>
    </row>
    <row r="29" spans="14:21" x14ac:dyDescent="0.25">
      <c r="N29" s="26">
        <v>691.63</v>
      </c>
      <c r="O29" s="26">
        <v>-28.74</v>
      </c>
      <c r="P29" s="26">
        <v>-33.380000000000003</v>
      </c>
      <c r="S29">
        <f>SQRT(S25*S25+T25*T25)</f>
        <v>326.96394369563137</v>
      </c>
    </row>
    <row r="31" spans="14:21" x14ac:dyDescent="0.25">
      <c r="N31" s="57"/>
      <c r="O31" s="57"/>
      <c r="P31" s="57"/>
      <c r="S31">
        <f>N32-N35</f>
        <v>516.726</v>
      </c>
      <c r="T31">
        <f t="shared" ref="T31:U31" si="2">O32-O35</f>
        <v>152.88079999999999</v>
      </c>
      <c r="U31">
        <f t="shared" si="2"/>
        <v>-190.065</v>
      </c>
    </row>
    <row r="32" spans="14:21" x14ac:dyDescent="0.25">
      <c r="N32" s="57">
        <v>694.75599999999997</v>
      </c>
      <c r="O32" s="57">
        <v>-34.069200000000002</v>
      </c>
      <c r="P32" s="57">
        <v>-218.94499999999999</v>
      </c>
      <c r="S32">
        <f>$N$32-N36</f>
        <v>1.0860000000000127</v>
      </c>
      <c r="T32">
        <f>$O$32-O36</f>
        <v>315.05079999999998</v>
      </c>
      <c r="U32">
        <f>$P$32-P36</f>
        <v>-187.845</v>
      </c>
    </row>
    <row r="33" spans="14:21" x14ac:dyDescent="0.25">
      <c r="N33" s="57"/>
      <c r="O33" s="57"/>
      <c r="P33" s="57"/>
      <c r="S33">
        <f>N32-N37</f>
        <v>3.1259999999999764</v>
      </c>
      <c r="T33">
        <f>O32-O37</f>
        <v>-5.3292000000000037</v>
      </c>
      <c r="U33">
        <f t="shared" ref="U33" si="3">P33-P37</f>
        <v>33.380000000000003</v>
      </c>
    </row>
    <row r="34" spans="14:21" x14ac:dyDescent="0.25">
      <c r="N34" s="57"/>
      <c r="O34" s="57"/>
      <c r="P34" s="57"/>
    </row>
    <row r="35" spans="14:21" x14ac:dyDescent="0.25">
      <c r="N35" s="57">
        <v>178.03</v>
      </c>
      <c r="O35" s="57">
        <v>-186.95</v>
      </c>
      <c r="P35" s="57">
        <v>-28.88</v>
      </c>
      <c r="S35">
        <f>SQRT(S31*S31+T31*T31)</f>
        <v>538.86760719553365</v>
      </c>
    </row>
    <row r="36" spans="14:21" x14ac:dyDescent="0.25">
      <c r="N36" s="58">
        <v>693.67</v>
      </c>
      <c r="O36" s="58">
        <v>-349.12</v>
      </c>
      <c r="P36" s="58">
        <v>-31.1</v>
      </c>
      <c r="Q36" s="58"/>
      <c r="R36" s="58"/>
      <c r="S36" s="58">
        <f>SQRT(S32*S32+T32*T32)</f>
        <v>315.05267174972505</v>
      </c>
    </row>
    <row r="37" spans="14:21" x14ac:dyDescent="0.25">
      <c r="N37" s="57">
        <v>691.63</v>
      </c>
      <c r="O37" s="57">
        <v>-28.74</v>
      </c>
      <c r="P37" s="57">
        <v>-33.380000000000003</v>
      </c>
      <c r="S37">
        <f>SQRT(S33*S33+T33*T33)</f>
        <v>6.1783694159543332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7"/>
  <sheetViews>
    <sheetView zoomScale="115" zoomScaleNormal="115" workbookViewId="0">
      <selection activeCell="D33" sqref="D33"/>
    </sheetView>
  </sheetViews>
  <sheetFormatPr baseColWidth="10" defaultColWidth="9.140625" defaultRowHeight="15" x14ac:dyDescent="0.25"/>
  <cols>
    <col min="1" max="1" width="9.85546875" style="15" bestFit="1" customWidth="1"/>
    <col min="2" max="2" width="18.140625" style="15" bestFit="1" customWidth="1"/>
    <col min="3" max="3" width="9" style="15" bestFit="1" customWidth="1"/>
    <col min="4" max="4" width="19.28515625" style="15" bestFit="1" customWidth="1"/>
    <col min="5" max="5" width="8.42578125" style="15" bestFit="1" customWidth="1"/>
    <col min="6" max="6" width="8.7109375" style="15" bestFit="1" customWidth="1"/>
    <col min="7" max="7" width="9.7109375" style="15" bestFit="1" customWidth="1"/>
    <col min="8" max="8" width="8.7109375" style="15" bestFit="1" customWidth="1"/>
    <col min="9" max="9" width="8.42578125" style="15" bestFit="1" customWidth="1"/>
    <col min="10" max="10" width="8.5703125" style="15" bestFit="1" customWidth="1"/>
    <col min="11" max="11" width="10.140625" style="15" bestFit="1" customWidth="1"/>
    <col min="12" max="12" width="24.28515625" style="15" bestFit="1" customWidth="1"/>
    <col min="13" max="13" width="16.140625" style="5" bestFit="1" customWidth="1"/>
    <col min="14" max="1025" width="10.7109375" style="15" customWidth="1"/>
    <col min="1026" max="16384" width="9.140625" style="15"/>
  </cols>
  <sheetData>
    <row r="1" spans="1:13" ht="33.75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31" t="s">
        <v>99</v>
      </c>
      <c r="M1" s="31" t="s">
        <v>100</v>
      </c>
    </row>
    <row r="2" spans="1:13" x14ac:dyDescent="0.25">
      <c r="A2" s="5">
        <v>1</v>
      </c>
      <c r="B2" s="15" t="s">
        <v>11</v>
      </c>
      <c r="C2" s="15">
        <v>5</v>
      </c>
      <c r="D2" s="15">
        <v>0</v>
      </c>
      <c r="E2" s="15">
        <v>140.30000000000001</v>
      </c>
      <c r="F2" s="15">
        <v>-307.25</v>
      </c>
      <c r="G2" s="15">
        <v>-80</v>
      </c>
      <c r="H2" s="15">
        <v>-49.988</v>
      </c>
      <c r="I2" s="30">
        <v>0</v>
      </c>
      <c r="J2" s="30">
        <v>0</v>
      </c>
      <c r="K2" s="5">
        <v>0</v>
      </c>
      <c r="L2" s="5">
        <v>1</v>
      </c>
      <c r="M2" s="5">
        <v>1</v>
      </c>
    </row>
    <row r="3" spans="1:13" s="30" customFormat="1" x14ac:dyDescent="0.25">
      <c r="A3" s="5">
        <v>2</v>
      </c>
      <c r="B3" s="15" t="s">
        <v>13</v>
      </c>
      <c r="C3" s="15">
        <v>5</v>
      </c>
      <c r="D3" s="15">
        <v>0</v>
      </c>
      <c r="E3" s="15">
        <v>1427.16</v>
      </c>
      <c r="F3" s="15">
        <v>-326.35000000000002</v>
      </c>
      <c r="G3" s="15">
        <v>-80</v>
      </c>
      <c r="H3" s="15">
        <v>-49.991599999999998</v>
      </c>
      <c r="I3" s="30">
        <v>0</v>
      </c>
      <c r="J3" s="30">
        <v>0</v>
      </c>
      <c r="K3" s="5">
        <v>0</v>
      </c>
      <c r="L3" s="5">
        <v>1</v>
      </c>
      <c r="M3" s="5">
        <v>1</v>
      </c>
    </row>
    <row r="4" spans="1:13" s="30" customFormat="1" x14ac:dyDescent="0.25">
      <c r="A4" s="5">
        <v>3</v>
      </c>
      <c r="B4" s="15" t="s">
        <v>14</v>
      </c>
      <c r="C4" s="15">
        <v>2</v>
      </c>
      <c r="D4" s="15">
        <v>0</v>
      </c>
      <c r="E4" s="50">
        <v>1417.98</v>
      </c>
      <c r="F4" s="50">
        <v>-499.05599999999998</v>
      </c>
      <c r="G4" s="50">
        <v>-62.394799999999996</v>
      </c>
      <c r="H4" s="50">
        <v>-176.58</v>
      </c>
      <c r="I4" s="30">
        <v>0</v>
      </c>
      <c r="J4" s="30">
        <v>0</v>
      </c>
      <c r="K4" s="5">
        <v>200</v>
      </c>
      <c r="L4" s="5">
        <v>0.1</v>
      </c>
      <c r="M4" s="5">
        <v>1</v>
      </c>
    </row>
    <row r="5" spans="1:13" s="30" customFormat="1" x14ac:dyDescent="0.25">
      <c r="A5" s="5">
        <v>4</v>
      </c>
      <c r="B5" s="15" t="s">
        <v>14</v>
      </c>
      <c r="C5" s="15">
        <v>2</v>
      </c>
      <c r="D5" s="15">
        <v>0</v>
      </c>
      <c r="E5" s="50">
        <v>867.82799999999997</v>
      </c>
      <c r="F5" s="50">
        <v>-495.21600000000001</v>
      </c>
      <c r="G5" s="50">
        <v>-55.116799999999998</v>
      </c>
      <c r="H5" s="50">
        <v>178.91499999999999</v>
      </c>
      <c r="I5" s="30">
        <v>0</v>
      </c>
      <c r="J5" s="30">
        <v>0</v>
      </c>
      <c r="K5" s="5">
        <v>200</v>
      </c>
      <c r="L5" s="5">
        <v>0.1</v>
      </c>
      <c r="M5" s="5">
        <v>1</v>
      </c>
    </row>
    <row r="6" spans="1:13" s="30" customFormat="1" x14ac:dyDescent="0.25">
      <c r="A6" s="5">
        <v>5</v>
      </c>
      <c r="B6" s="15" t="s">
        <v>14</v>
      </c>
      <c r="C6" s="15">
        <v>2</v>
      </c>
      <c r="D6" s="15">
        <v>0</v>
      </c>
      <c r="E6" s="50">
        <v>391.54599999999999</v>
      </c>
      <c r="F6" s="50">
        <v>-498.315</v>
      </c>
      <c r="G6" s="50">
        <v>-46.739600000000003</v>
      </c>
      <c r="H6" s="50">
        <v>-178.36500000000001</v>
      </c>
      <c r="I6" s="30">
        <v>0</v>
      </c>
      <c r="J6" s="30">
        <v>0</v>
      </c>
      <c r="K6" s="5">
        <v>200</v>
      </c>
      <c r="L6" s="5">
        <v>0.1</v>
      </c>
      <c r="M6" s="31">
        <v>-500</v>
      </c>
    </row>
    <row r="7" spans="1:13" s="30" customFormat="1" x14ac:dyDescent="0.25">
      <c r="A7" s="5">
        <v>6</v>
      </c>
      <c r="B7" s="15" t="s">
        <v>23</v>
      </c>
      <c r="C7" s="15">
        <v>3</v>
      </c>
      <c r="D7" s="15">
        <v>0</v>
      </c>
      <c r="E7" s="53">
        <v>1418.1</v>
      </c>
      <c r="F7" s="53">
        <v>-509.43799999999999</v>
      </c>
      <c r="G7" s="53">
        <v>-243.339</v>
      </c>
      <c r="H7" s="15">
        <v>0</v>
      </c>
      <c r="I7" s="30">
        <v>0</v>
      </c>
      <c r="J7" s="30">
        <v>0</v>
      </c>
      <c r="K7" s="5">
        <v>230</v>
      </c>
      <c r="L7" s="5">
        <v>1</v>
      </c>
      <c r="M7" s="31">
        <v>-500</v>
      </c>
    </row>
    <row r="8" spans="1:13" x14ac:dyDescent="0.25">
      <c r="A8" s="5">
        <v>7</v>
      </c>
      <c r="B8" s="15" t="s">
        <v>23</v>
      </c>
      <c r="C8" s="15">
        <v>3</v>
      </c>
      <c r="D8" s="15">
        <v>0</v>
      </c>
      <c r="E8" s="53">
        <v>864.94899999999996</v>
      </c>
      <c r="F8" s="53">
        <v>-506.67200000000003</v>
      </c>
      <c r="G8" s="53">
        <v>-234.94399999999999</v>
      </c>
      <c r="H8" s="15">
        <v>0</v>
      </c>
      <c r="I8" s="30">
        <v>0</v>
      </c>
      <c r="J8" s="30">
        <v>0</v>
      </c>
      <c r="K8" s="5">
        <v>230</v>
      </c>
      <c r="L8" s="5">
        <v>1</v>
      </c>
      <c r="M8" s="5">
        <v>1</v>
      </c>
    </row>
    <row r="9" spans="1:13" x14ac:dyDescent="0.25">
      <c r="A9" s="5">
        <v>8</v>
      </c>
      <c r="B9" s="15" t="s">
        <v>23</v>
      </c>
      <c r="C9" s="15">
        <v>3</v>
      </c>
      <c r="D9" s="15">
        <v>0</v>
      </c>
      <c r="E9" s="53">
        <v>389.62700000000001</v>
      </c>
      <c r="F9" s="53">
        <v>-507.79</v>
      </c>
      <c r="G9" s="53">
        <v>-227.83600000000001</v>
      </c>
      <c r="H9" s="15">
        <v>0</v>
      </c>
      <c r="I9" s="30">
        <v>0</v>
      </c>
      <c r="J9" s="30">
        <v>0</v>
      </c>
      <c r="K9" s="5">
        <v>230</v>
      </c>
      <c r="L9" s="5">
        <v>1</v>
      </c>
      <c r="M9" s="5">
        <v>1</v>
      </c>
    </row>
    <row r="10" spans="1:13" x14ac:dyDescent="0.25">
      <c r="A10" s="5">
        <v>9</v>
      </c>
      <c r="B10" s="15" t="s">
        <v>30</v>
      </c>
      <c r="C10" s="15">
        <v>1</v>
      </c>
      <c r="D10" s="15">
        <v>0</v>
      </c>
      <c r="E10" s="54">
        <v>1418.91</v>
      </c>
      <c r="F10" s="54">
        <v>-514.34400000000005</v>
      </c>
      <c r="G10" s="54">
        <v>-89.291600000000003</v>
      </c>
      <c r="H10" s="15">
        <v>0</v>
      </c>
      <c r="I10" s="30">
        <v>0</v>
      </c>
      <c r="J10" s="30">
        <v>0</v>
      </c>
      <c r="K10" s="5">
        <v>0</v>
      </c>
      <c r="L10" s="5">
        <v>1</v>
      </c>
      <c r="M10" s="5">
        <v>1</v>
      </c>
    </row>
    <row r="11" spans="1:13" x14ac:dyDescent="0.25">
      <c r="A11" s="5">
        <v>10</v>
      </c>
      <c r="B11" s="15" t="s">
        <v>30</v>
      </c>
      <c r="C11" s="15">
        <v>1</v>
      </c>
      <c r="D11" s="15">
        <v>0</v>
      </c>
      <c r="E11" s="54">
        <v>865.43299999999999</v>
      </c>
      <c r="F11" s="54">
        <v>-509.83600000000001</v>
      </c>
      <c r="G11" s="54">
        <v>-80.298400000000001</v>
      </c>
      <c r="H11" s="15">
        <v>0</v>
      </c>
      <c r="I11" s="30">
        <v>0</v>
      </c>
      <c r="J11" s="30">
        <v>0</v>
      </c>
      <c r="K11" s="5">
        <v>0</v>
      </c>
      <c r="L11" s="5">
        <v>1</v>
      </c>
      <c r="M11" s="5">
        <v>1</v>
      </c>
    </row>
    <row r="12" spans="1:13" x14ac:dyDescent="0.25">
      <c r="A12" s="5">
        <v>11</v>
      </c>
      <c r="B12" s="37" t="s">
        <v>30</v>
      </c>
      <c r="C12" s="37">
        <v>1</v>
      </c>
      <c r="D12" s="37">
        <v>0</v>
      </c>
      <c r="E12" s="54">
        <v>389.96800000000002</v>
      </c>
      <c r="F12" s="54">
        <v>-512.40899999999999</v>
      </c>
      <c r="G12" s="54">
        <v>-72.197999999999993</v>
      </c>
      <c r="H12" s="37">
        <v>0</v>
      </c>
      <c r="I12" s="37">
        <v>0</v>
      </c>
      <c r="J12" s="37">
        <v>0</v>
      </c>
      <c r="K12" s="37">
        <v>0</v>
      </c>
      <c r="L12" s="37">
        <v>1</v>
      </c>
      <c r="M12" s="31">
        <v>1</v>
      </c>
    </row>
    <row r="13" spans="1:13" x14ac:dyDescent="0.25">
      <c r="A13" s="5">
        <v>12</v>
      </c>
      <c r="B13" s="37" t="s">
        <v>21</v>
      </c>
      <c r="C13" s="37">
        <v>4</v>
      </c>
      <c r="D13" s="37">
        <v>0</v>
      </c>
      <c r="E13" s="55">
        <v>1139.03</v>
      </c>
      <c r="F13" s="55">
        <v>-820.34699999999998</v>
      </c>
      <c r="G13" s="55">
        <v>-329.96</v>
      </c>
      <c r="H13" s="37">
        <v>0</v>
      </c>
      <c r="I13" s="37">
        <v>0</v>
      </c>
      <c r="J13" s="37">
        <v>0</v>
      </c>
      <c r="K13" s="37">
        <v>124</v>
      </c>
      <c r="L13" s="37">
        <v>1</v>
      </c>
      <c r="M13" s="31">
        <v>1</v>
      </c>
    </row>
    <row r="14" spans="1:13" s="51" customFormat="1" x14ac:dyDescent="0.25">
      <c r="A14" s="5">
        <v>13</v>
      </c>
      <c r="B14" s="51" t="s">
        <v>110</v>
      </c>
      <c r="C14" s="51">
        <v>8</v>
      </c>
      <c r="D14" s="51">
        <v>0</v>
      </c>
      <c r="E14" s="51">
        <v>384.99</v>
      </c>
      <c r="F14" s="51">
        <v>-511.96</v>
      </c>
      <c r="G14" s="51">
        <v>-308.36</v>
      </c>
      <c r="H14" s="51">
        <v>0</v>
      </c>
      <c r="I14" s="51">
        <v>0</v>
      </c>
      <c r="J14" s="51">
        <v>0</v>
      </c>
      <c r="K14" s="51">
        <v>124</v>
      </c>
      <c r="L14" s="51">
        <v>1</v>
      </c>
    </row>
    <row r="15" spans="1:13" x14ac:dyDescent="0.25">
      <c r="A15" s="5">
        <v>14</v>
      </c>
      <c r="B15" s="51" t="s">
        <v>110</v>
      </c>
      <c r="C15" s="43">
        <v>8</v>
      </c>
      <c r="D15" s="5">
        <v>0</v>
      </c>
      <c r="E15" s="5">
        <v>855.93</v>
      </c>
      <c r="F15" s="5">
        <v>-509.25</v>
      </c>
      <c r="G15" s="5">
        <v>-317.62</v>
      </c>
      <c r="H15" s="51">
        <v>0</v>
      </c>
      <c r="I15" s="51">
        <v>0</v>
      </c>
      <c r="J15" s="51">
        <v>0</v>
      </c>
      <c r="K15" s="5">
        <v>124</v>
      </c>
      <c r="L15" s="15">
        <v>1</v>
      </c>
      <c r="M15" s="5">
        <v>1</v>
      </c>
    </row>
    <row r="16" spans="1:13" x14ac:dyDescent="0.25">
      <c r="A16" s="5">
        <v>15</v>
      </c>
      <c r="B16" s="51" t="s">
        <v>110</v>
      </c>
      <c r="C16" s="15">
        <v>8</v>
      </c>
      <c r="D16" s="15">
        <v>0</v>
      </c>
      <c r="E16" s="15">
        <v>1415.65</v>
      </c>
      <c r="F16" s="15">
        <v>-515.1</v>
      </c>
      <c r="G16" s="15">
        <v>-325.77999999999997</v>
      </c>
      <c r="H16" s="51">
        <v>0</v>
      </c>
      <c r="I16" s="51">
        <v>0</v>
      </c>
      <c r="J16" s="51">
        <v>0</v>
      </c>
      <c r="K16" s="15">
        <v>124</v>
      </c>
      <c r="L16" s="15">
        <v>1</v>
      </c>
      <c r="M16" s="5">
        <v>1</v>
      </c>
    </row>
    <row r="17" spans="1:13" x14ac:dyDescent="0.25">
      <c r="A17" s="5">
        <v>16</v>
      </c>
      <c r="B17" s="52" t="s">
        <v>101</v>
      </c>
      <c r="C17" s="52">
        <v>10</v>
      </c>
      <c r="D17" s="52">
        <v>10</v>
      </c>
      <c r="E17" s="51">
        <v>1870</v>
      </c>
      <c r="F17" s="51">
        <v>1083.19</v>
      </c>
      <c r="G17" s="51">
        <v>346</v>
      </c>
      <c r="H17" s="52">
        <v>-92.01</v>
      </c>
      <c r="I17" s="52">
        <v>97.49</v>
      </c>
      <c r="J17" s="52">
        <v>0</v>
      </c>
      <c r="K17" s="52">
        <v>1</v>
      </c>
      <c r="L17" s="52">
        <v>1</v>
      </c>
      <c r="M17" s="48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8"/>
  <sheetViews>
    <sheetView zoomScale="115" zoomScaleNormal="115" workbookViewId="0">
      <selection activeCell="C1" sqref="C1:C8"/>
    </sheetView>
  </sheetViews>
  <sheetFormatPr baseColWidth="10" defaultColWidth="9.140625" defaultRowHeight="15" x14ac:dyDescent="0.25"/>
  <cols>
    <col min="1" max="1" width="10.7109375" customWidth="1"/>
    <col min="2" max="2" width="18.140625" customWidth="1"/>
    <col min="3" max="3" width="11.42578125" style="15"/>
    <col min="4" max="11" width="10.7109375" customWidth="1"/>
    <col min="12" max="12" width="24.28515625" bestFit="1" customWidth="1"/>
    <col min="13" max="13" width="16.5703125" style="5" bestFit="1" customWidth="1"/>
    <col min="14" max="1025" width="10.7109375" customWidth="1"/>
  </cols>
  <sheetData>
    <row r="1" spans="1:13" ht="33.75" x14ac:dyDescent="0.25">
      <c r="A1" s="17" t="s">
        <v>0</v>
      </c>
      <c r="B1" s="17" t="s">
        <v>1</v>
      </c>
      <c r="C1" s="19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9" t="s">
        <v>10</v>
      </c>
      <c r="L1" s="31" t="s">
        <v>99</v>
      </c>
      <c r="M1" s="31" t="s">
        <v>100</v>
      </c>
    </row>
    <row r="2" spans="1:13" x14ac:dyDescent="0.25">
      <c r="A2" s="5">
        <v>1</v>
      </c>
      <c r="B2" s="49" t="s">
        <v>28</v>
      </c>
      <c r="C2" s="49">
        <v>2</v>
      </c>
      <c r="D2" s="49" t="s">
        <v>95</v>
      </c>
      <c r="E2" s="49">
        <v>492.39</v>
      </c>
      <c r="F2" s="49">
        <v>-522.37</v>
      </c>
      <c r="G2" s="49">
        <v>-39</v>
      </c>
      <c r="H2" s="49">
        <v>-2.54</v>
      </c>
      <c r="I2" s="49">
        <v>-0.01</v>
      </c>
      <c r="J2" s="49">
        <v>-0.31</v>
      </c>
      <c r="K2" s="49">
        <v>189</v>
      </c>
      <c r="L2" s="49">
        <v>0.3</v>
      </c>
      <c r="M2" s="49">
        <v>1</v>
      </c>
    </row>
    <row r="3" spans="1:13" x14ac:dyDescent="0.25">
      <c r="A3" s="5">
        <v>2</v>
      </c>
      <c r="B3" s="49" t="s">
        <v>23</v>
      </c>
      <c r="C3" s="49">
        <v>3</v>
      </c>
      <c r="D3" s="49" t="s">
        <v>96</v>
      </c>
      <c r="E3" s="49">
        <v>478.78</v>
      </c>
      <c r="F3" s="49">
        <v>-505.52</v>
      </c>
      <c r="G3" s="49">
        <v>-220</v>
      </c>
      <c r="H3" s="49">
        <v>0</v>
      </c>
      <c r="I3" s="49">
        <v>0</v>
      </c>
      <c r="J3" s="49">
        <v>0</v>
      </c>
      <c r="K3" s="49">
        <v>230</v>
      </c>
      <c r="L3" s="49">
        <v>1</v>
      </c>
      <c r="M3" s="49">
        <v>1</v>
      </c>
    </row>
    <row r="4" spans="1:13" x14ac:dyDescent="0.25">
      <c r="A4" s="5">
        <v>3</v>
      </c>
      <c r="B4" s="49" t="s">
        <v>63</v>
      </c>
      <c r="C4" s="49">
        <v>1</v>
      </c>
      <c r="D4" s="49" t="s">
        <v>59</v>
      </c>
      <c r="E4" s="49">
        <v>491.31</v>
      </c>
      <c r="F4" s="49">
        <v>-508.86</v>
      </c>
      <c r="G4" s="49">
        <v>-60</v>
      </c>
      <c r="H4" s="49">
        <v>0</v>
      </c>
      <c r="I4" s="49">
        <v>0</v>
      </c>
      <c r="J4" s="49">
        <v>0</v>
      </c>
      <c r="K4" s="49">
        <v>0</v>
      </c>
      <c r="L4" s="49">
        <v>1</v>
      </c>
      <c r="M4" s="49">
        <v>1</v>
      </c>
    </row>
    <row r="5" spans="1:13" x14ac:dyDescent="0.25">
      <c r="A5" s="5">
        <v>4</v>
      </c>
      <c r="B5" s="49" t="s">
        <v>64</v>
      </c>
      <c r="C5" s="49">
        <v>3</v>
      </c>
      <c r="D5" s="49" t="s">
        <v>96</v>
      </c>
      <c r="E5" s="49">
        <v>474.87</v>
      </c>
      <c r="F5" s="49">
        <v>-509.029</v>
      </c>
      <c r="G5" s="49">
        <v>-424.26</v>
      </c>
      <c r="H5" s="49">
        <v>0</v>
      </c>
      <c r="I5" s="49">
        <v>0</v>
      </c>
      <c r="J5" s="49">
        <v>0</v>
      </c>
      <c r="K5" s="49">
        <v>230</v>
      </c>
      <c r="L5" s="49">
        <v>1</v>
      </c>
      <c r="M5" s="49">
        <v>1</v>
      </c>
    </row>
    <row r="6" spans="1:13" x14ac:dyDescent="0.25">
      <c r="A6" s="5">
        <v>5</v>
      </c>
      <c r="B6" s="49" t="s">
        <v>20</v>
      </c>
      <c r="C6" s="49">
        <v>4</v>
      </c>
      <c r="D6" s="49" t="s">
        <v>20</v>
      </c>
      <c r="E6" s="49">
        <v>494.19299999999998</v>
      </c>
      <c r="F6" s="49">
        <v>-144.5</v>
      </c>
      <c r="G6" s="49">
        <v>-443</v>
      </c>
      <c r="H6" s="49">
        <v>0</v>
      </c>
      <c r="I6" s="49">
        <v>0</v>
      </c>
      <c r="J6" s="49">
        <v>0</v>
      </c>
      <c r="K6" s="49">
        <v>124</v>
      </c>
      <c r="L6" s="49">
        <v>1</v>
      </c>
      <c r="M6" s="49">
        <v>-500</v>
      </c>
    </row>
    <row r="7" spans="1:13" x14ac:dyDescent="0.25">
      <c r="A7" s="5">
        <v>6</v>
      </c>
      <c r="B7" s="49" t="s">
        <v>108</v>
      </c>
      <c r="C7" s="49">
        <v>8</v>
      </c>
      <c r="D7" s="49" t="s">
        <v>65</v>
      </c>
      <c r="E7" s="49">
        <v>478.78</v>
      </c>
      <c r="F7" s="49">
        <v>-506.5</v>
      </c>
      <c r="G7" s="49">
        <v>-425.9</v>
      </c>
      <c r="H7" s="49">
        <v>0</v>
      </c>
      <c r="I7" s="49">
        <v>0</v>
      </c>
      <c r="J7" s="49">
        <v>0</v>
      </c>
      <c r="K7" s="49">
        <v>123</v>
      </c>
      <c r="L7" s="49">
        <v>1</v>
      </c>
      <c r="M7" s="49">
        <v>-500</v>
      </c>
    </row>
    <row r="8" spans="1:13" s="47" customFormat="1" x14ac:dyDescent="0.25">
      <c r="A8" s="48">
        <v>7</v>
      </c>
      <c r="B8" s="40" t="s">
        <v>101</v>
      </c>
      <c r="C8" s="40">
        <v>10</v>
      </c>
      <c r="D8" s="40" t="s">
        <v>102</v>
      </c>
      <c r="E8" s="40">
        <v>1118</v>
      </c>
      <c r="F8" s="40">
        <v>800.82</v>
      </c>
      <c r="G8" s="40">
        <v>455</v>
      </c>
      <c r="H8" s="40">
        <v>0</v>
      </c>
      <c r="I8" s="40">
        <v>0</v>
      </c>
      <c r="J8" s="40">
        <v>0</v>
      </c>
      <c r="K8" s="40">
        <v>0</v>
      </c>
      <c r="L8" s="40">
        <v>1</v>
      </c>
      <c r="M8" s="40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K18"/>
  <sheetViews>
    <sheetView topLeftCell="B1" zoomScale="85" zoomScaleNormal="85" workbookViewId="0">
      <selection activeCell="F44" sqref="F44"/>
    </sheetView>
  </sheetViews>
  <sheetFormatPr baseColWidth="10" defaultColWidth="9.140625" defaultRowHeight="15" x14ac:dyDescent="0.25"/>
  <cols>
    <col min="1" max="1" width="11.42578125" style="4"/>
    <col min="2" max="2" width="19.42578125" style="4" customWidth="1"/>
    <col min="3" max="3" width="11.42578125" style="5"/>
    <col min="4" max="4" width="12.42578125" style="4" customWidth="1"/>
    <col min="5" max="10" width="11.42578125" style="4"/>
    <col min="11" max="11" width="19.42578125" style="5" customWidth="1"/>
    <col min="12" max="12" width="11.42578125" style="4"/>
    <col min="13" max="13" width="16.5703125" style="5" bestFit="1" customWidth="1"/>
    <col min="14" max="1025" width="11.42578125" style="4"/>
  </cols>
  <sheetData>
    <row r="1" spans="1:13" s="8" customFormat="1" ht="22.5" x14ac:dyDescent="0.25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31" t="s">
        <v>99</v>
      </c>
      <c r="M1" s="31" t="s">
        <v>100</v>
      </c>
    </row>
    <row r="2" spans="1:13" s="8" customFormat="1" x14ac:dyDescent="0.25">
      <c r="A2" s="9">
        <v>1</v>
      </c>
      <c r="B2" s="1" t="s">
        <v>11</v>
      </c>
      <c r="C2" s="2">
        <v>5</v>
      </c>
      <c r="D2" s="3" t="s">
        <v>12</v>
      </c>
      <c r="E2" s="61">
        <v>610.55999999999995</v>
      </c>
      <c r="F2" s="61">
        <v>-204.24</v>
      </c>
      <c r="G2" s="61">
        <v>-253.57</v>
      </c>
      <c r="H2" s="61">
        <v>-21.894400000000001</v>
      </c>
      <c r="I2" s="3">
        <v>0</v>
      </c>
      <c r="J2" s="3">
        <v>0</v>
      </c>
      <c r="K2" s="2">
        <v>0</v>
      </c>
      <c r="L2" s="5">
        <v>1</v>
      </c>
      <c r="M2" s="5">
        <v>1</v>
      </c>
    </row>
    <row r="3" spans="1:13" s="8" customFormat="1" x14ac:dyDescent="0.25">
      <c r="A3" s="9">
        <v>2</v>
      </c>
      <c r="B3" s="1" t="s">
        <v>13</v>
      </c>
      <c r="C3" s="2">
        <v>5</v>
      </c>
      <c r="D3" s="3" t="s">
        <v>12</v>
      </c>
      <c r="E3" s="60">
        <v>634.77</v>
      </c>
      <c r="F3" s="60">
        <v>-214.54</v>
      </c>
      <c r="G3" s="60">
        <v>-254.02</v>
      </c>
      <c r="H3" s="60">
        <v>-21.894400000000001</v>
      </c>
      <c r="I3" s="3">
        <v>0</v>
      </c>
      <c r="J3" s="3">
        <v>0</v>
      </c>
      <c r="K3" s="2">
        <v>0</v>
      </c>
      <c r="L3" s="5">
        <v>1</v>
      </c>
      <c r="M3" s="5">
        <v>1</v>
      </c>
    </row>
    <row r="4" spans="1:13" x14ac:dyDescent="0.25">
      <c r="A4" s="9">
        <v>3</v>
      </c>
      <c r="B4" s="10" t="s">
        <v>22</v>
      </c>
      <c r="C4" s="5">
        <v>2</v>
      </c>
      <c r="D4" s="10" t="s">
        <v>95</v>
      </c>
      <c r="E4" s="3">
        <v>718.37</v>
      </c>
      <c r="F4" s="3">
        <v>-416.61</v>
      </c>
      <c r="G4" s="3">
        <v>-247.16</v>
      </c>
      <c r="H4" s="3">
        <v>0</v>
      </c>
      <c r="I4" s="3">
        <v>0</v>
      </c>
      <c r="J4" s="3">
        <v>0</v>
      </c>
      <c r="K4" s="5">
        <v>193</v>
      </c>
      <c r="L4" s="5">
        <v>0.2</v>
      </c>
      <c r="M4" s="5">
        <v>1</v>
      </c>
    </row>
    <row r="5" spans="1:13" x14ac:dyDescent="0.25">
      <c r="A5" s="9">
        <v>4</v>
      </c>
      <c r="B5" s="10" t="s">
        <v>22</v>
      </c>
      <c r="C5" s="5">
        <v>2</v>
      </c>
      <c r="D5" s="10" t="s">
        <v>95</v>
      </c>
      <c r="E5" s="3">
        <v>362.15</v>
      </c>
      <c r="F5" s="3">
        <v>-392.16</v>
      </c>
      <c r="G5" s="3">
        <v>-235.37</v>
      </c>
      <c r="H5" s="3">
        <v>178.73</v>
      </c>
      <c r="I5" s="3">
        <v>2E-3</v>
      </c>
      <c r="J5" s="3">
        <v>-2.3999999999999998E-3</v>
      </c>
      <c r="K5" s="5">
        <v>193</v>
      </c>
      <c r="L5" s="5">
        <v>0.2</v>
      </c>
      <c r="M5" s="5">
        <v>1</v>
      </c>
    </row>
    <row r="6" spans="1:13" x14ac:dyDescent="0.25">
      <c r="A6" s="9">
        <v>5</v>
      </c>
      <c r="B6" s="10" t="s">
        <v>23</v>
      </c>
      <c r="C6" s="5">
        <v>3</v>
      </c>
      <c r="D6" s="10" t="s">
        <v>96</v>
      </c>
      <c r="E6" s="3">
        <v>363.34</v>
      </c>
      <c r="F6" s="3">
        <v>-405.52</v>
      </c>
      <c r="G6" s="3">
        <v>-428.42</v>
      </c>
      <c r="H6" s="3">
        <v>-0.29559999999999997</v>
      </c>
      <c r="I6" s="3">
        <v>0.23280000000000001</v>
      </c>
      <c r="J6" s="3">
        <v>-0.50480000000000003</v>
      </c>
      <c r="K6" s="5">
        <v>225</v>
      </c>
      <c r="L6" s="5">
        <v>1</v>
      </c>
      <c r="M6" s="31">
        <v>-500</v>
      </c>
    </row>
    <row r="7" spans="1:13" x14ac:dyDescent="0.25">
      <c r="A7" s="9">
        <v>6</v>
      </c>
      <c r="B7" s="10" t="s">
        <v>23</v>
      </c>
      <c r="C7" s="5">
        <v>3</v>
      </c>
      <c r="D7" s="10" t="s">
        <v>96</v>
      </c>
      <c r="E7" s="3">
        <v>720.75</v>
      </c>
      <c r="F7" s="3">
        <v>-407.57</v>
      </c>
      <c r="G7" s="3">
        <v>-434.93</v>
      </c>
      <c r="H7" s="3">
        <v>-0.29559999999999997</v>
      </c>
      <c r="I7" s="3">
        <v>0.2336</v>
      </c>
      <c r="J7" s="3">
        <v>-0.56200000000000006</v>
      </c>
      <c r="K7" s="5">
        <v>225</v>
      </c>
      <c r="L7" s="5">
        <v>1</v>
      </c>
      <c r="M7" s="31">
        <v>-500</v>
      </c>
    </row>
    <row r="8" spans="1:13" x14ac:dyDescent="0.25">
      <c r="A8" s="9">
        <v>7</v>
      </c>
      <c r="B8" s="10" t="s">
        <v>20</v>
      </c>
      <c r="C8" s="5">
        <v>4</v>
      </c>
      <c r="D8" s="10" t="s">
        <v>20</v>
      </c>
      <c r="E8" s="3">
        <v>547.04</v>
      </c>
      <c r="F8" s="3">
        <v>-21.22</v>
      </c>
      <c r="G8" s="3">
        <v>-481.68</v>
      </c>
      <c r="H8" s="3">
        <v>0</v>
      </c>
      <c r="I8" s="3">
        <v>0</v>
      </c>
      <c r="J8" s="3">
        <v>0</v>
      </c>
      <c r="K8" s="5">
        <v>124</v>
      </c>
      <c r="L8" s="5">
        <v>1</v>
      </c>
      <c r="M8" s="5">
        <v>1</v>
      </c>
    </row>
    <row r="9" spans="1:13" s="3" customFormat="1" x14ac:dyDescent="0.25">
      <c r="A9" s="9">
        <v>8</v>
      </c>
      <c r="B9" s="10" t="s">
        <v>24</v>
      </c>
      <c r="C9" s="5">
        <v>8</v>
      </c>
      <c r="D9" s="10" t="s">
        <v>25</v>
      </c>
      <c r="E9" s="4">
        <v>715.79</v>
      </c>
      <c r="F9" s="4">
        <v>-412.67</v>
      </c>
      <c r="G9" s="4">
        <v>-513.83000000000004</v>
      </c>
      <c r="H9" s="4">
        <v>0</v>
      </c>
      <c r="I9" s="4">
        <v>0</v>
      </c>
      <c r="J9" s="4">
        <v>0</v>
      </c>
      <c r="K9" s="5">
        <v>193</v>
      </c>
      <c r="L9" s="5">
        <v>1</v>
      </c>
      <c r="M9" s="5">
        <v>1</v>
      </c>
    </row>
    <row r="10" spans="1:13" s="5" customFormat="1" x14ac:dyDescent="0.25">
      <c r="A10" s="9">
        <v>9</v>
      </c>
      <c r="B10" s="36" t="s">
        <v>24</v>
      </c>
      <c r="C10" s="36">
        <v>8</v>
      </c>
      <c r="D10" s="36" t="s">
        <v>25</v>
      </c>
      <c r="E10" s="36">
        <v>356.53</v>
      </c>
      <c r="F10" s="36">
        <v>-408.04</v>
      </c>
      <c r="G10" s="36">
        <v>-508.26</v>
      </c>
      <c r="H10" s="36">
        <v>0</v>
      </c>
      <c r="I10" s="36">
        <v>0</v>
      </c>
      <c r="J10" s="36">
        <v>0</v>
      </c>
      <c r="K10" s="36">
        <v>193</v>
      </c>
      <c r="L10" s="36">
        <v>1</v>
      </c>
      <c r="M10" s="36">
        <v>1</v>
      </c>
    </row>
    <row r="11" spans="1:13" x14ac:dyDescent="0.25">
      <c r="A11" s="9">
        <v>10</v>
      </c>
      <c r="B11" s="10" t="s">
        <v>101</v>
      </c>
      <c r="C11" s="5">
        <v>10</v>
      </c>
      <c r="D11" s="10" t="s">
        <v>102</v>
      </c>
      <c r="E11" s="3">
        <v>1142.24</v>
      </c>
      <c r="F11" s="3">
        <v>912.58</v>
      </c>
      <c r="G11" s="3">
        <v>533.92999999999995</v>
      </c>
      <c r="H11" s="3">
        <v>-72</v>
      </c>
      <c r="I11" s="3">
        <v>169.56</v>
      </c>
      <c r="J11" s="3">
        <v>-533.92999999999995</v>
      </c>
      <c r="K11" s="5">
        <v>0</v>
      </c>
      <c r="L11" s="5">
        <v>1</v>
      </c>
      <c r="M11" s="5">
        <v>1</v>
      </c>
    </row>
    <row r="12" spans="1:13" x14ac:dyDescent="0.25">
      <c r="A12" s="5"/>
      <c r="B12" s="10"/>
      <c r="D12" s="10"/>
      <c r="E12" s="3"/>
      <c r="F12" s="3"/>
      <c r="G12" s="3"/>
      <c r="H12" s="3"/>
      <c r="I12" s="3"/>
      <c r="J12" s="3"/>
      <c r="L12" s="5"/>
    </row>
    <row r="13" spans="1:13" x14ac:dyDescent="0.25">
      <c r="A13" s="5"/>
      <c r="B13" s="10"/>
      <c r="D13" s="10"/>
      <c r="E13" s="3"/>
      <c r="F13" s="3"/>
      <c r="G13" s="3"/>
      <c r="H13" s="3"/>
      <c r="I13" s="3"/>
      <c r="J13" s="3"/>
      <c r="L13" s="5"/>
    </row>
    <row r="14" spans="1:13" x14ac:dyDescent="0.25">
      <c r="A14" s="5"/>
      <c r="B14" s="10"/>
      <c r="D14" s="10"/>
      <c r="E14" s="3"/>
      <c r="F14" s="3"/>
      <c r="G14" s="3"/>
      <c r="H14" s="3"/>
      <c r="I14" s="3"/>
      <c r="J14" s="3"/>
    </row>
    <row r="16" spans="1:13" x14ac:dyDescent="0.25">
      <c r="E16" s="3"/>
      <c r="F16" s="3"/>
      <c r="G16" s="3"/>
      <c r="H16" s="3"/>
      <c r="I16" s="3"/>
      <c r="J16" s="3"/>
    </row>
    <row r="18" spans="4:10" x14ac:dyDescent="0.25">
      <c r="D18" s="3"/>
      <c r="E18" s="3"/>
      <c r="F18" s="3"/>
      <c r="G18" s="3"/>
      <c r="H18" s="3"/>
      <c r="I18" s="3"/>
      <c r="J18" s="3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MF55"/>
  <sheetViews>
    <sheetView topLeftCell="A19" zoomScale="145" zoomScaleNormal="145" workbookViewId="0">
      <selection activeCell="E32" sqref="E32"/>
    </sheetView>
  </sheetViews>
  <sheetFormatPr baseColWidth="10" defaultColWidth="9.140625" defaultRowHeight="15" x14ac:dyDescent="0.25"/>
  <cols>
    <col min="1" max="1" width="14.85546875" style="5" customWidth="1"/>
    <col min="2" max="2" width="19.85546875" style="1" customWidth="1"/>
    <col min="3" max="11" width="11.42578125" style="5"/>
    <col min="12" max="12" width="24.28515625" style="5" bestFit="1" customWidth="1"/>
    <col min="13" max="13" width="16.5703125" style="5" bestFit="1" customWidth="1"/>
    <col min="14" max="1020" width="11.42578125" style="5"/>
  </cols>
  <sheetData>
    <row r="1" spans="1:37" ht="33.75" x14ac:dyDescent="0.25">
      <c r="A1" s="7" t="s">
        <v>97</v>
      </c>
      <c r="B1" s="20" t="s">
        <v>1</v>
      </c>
      <c r="C1" s="7" t="s">
        <v>2</v>
      </c>
      <c r="D1" s="7" t="s">
        <v>98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31" t="s">
        <v>99</v>
      </c>
      <c r="M1" s="31" t="s">
        <v>100</v>
      </c>
    </row>
    <row r="2" spans="1:37" x14ac:dyDescent="0.25">
      <c r="A2" s="33">
        <v>1</v>
      </c>
      <c r="B2" t="s">
        <v>11</v>
      </c>
      <c r="C2">
        <v>8</v>
      </c>
      <c r="D2" t="s">
        <v>43</v>
      </c>
      <c r="E2">
        <v>355.79</v>
      </c>
      <c r="F2">
        <v>-325.8</v>
      </c>
      <c r="G2">
        <v>-57</v>
      </c>
      <c r="H2">
        <v>1.24E-2</v>
      </c>
      <c r="I2">
        <v>1.9199999999999998E-2</v>
      </c>
      <c r="J2">
        <v>-2.8E-3</v>
      </c>
      <c r="K2">
        <v>0</v>
      </c>
      <c r="L2">
        <v>1</v>
      </c>
      <c r="M2">
        <v>1</v>
      </c>
    </row>
    <row r="3" spans="1:37" x14ac:dyDescent="0.25">
      <c r="A3" s="33">
        <v>2</v>
      </c>
      <c r="B3" t="s">
        <v>13</v>
      </c>
      <c r="C3">
        <v>8</v>
      </c>
      <c r="D3" t="s">
        <v>44</v>
      </c>
      <c r="E3">
        <v>381.10399999999998</v>
      </c>
      <c r="F3">
        <v>-323.23</v>
      </c>
      <c r="G3">
        <v>-57</v>
      </c>
      <c r="H3">
        <v>1.24E-2</v>
      </c>
      <c r="I3">
        <v>1.9199999999999998E-2</v>
      </c>
      <c r="J3">
        <v>-2.8E-3</v>
      </c>
      <c r="K3">
        <v>0</v>
      </c>
      <c r="L3">
        <v>1</v>
      </c>
      <c r="M3">
        <v>1</v>
      </c>
      <c r="O3" s="5">
        <f>O6-O5</f>
        <v>-2.839999999999975</v>
      </c>
      <c r="P3" s="5">
        <f t="shared" ref="P3:Q3" si="0">P6-P5</f>
        <v>7.4499999999999886</v>
      </c>
      <c r="Q3" s="5">
        <f t="shared" si="0"/>
        <v>-1.5900000000000034</v>
      </c>
      <c r="T3" s="5">
        <v>2.8399999999999701</v>
      </c>
      <c r="U3" s="5">
        <v>-7.4499999999999904</v>
      </c>
      <c r="V3" s="5">
        <v>1.59</v>
      </c>
    </row>
    <row r="4" spans="1:37" x14ac:dyDescent="0.25">
      <c r="A4" s="33">
        <v>3</v>
      </c>
      <c r="B4" t="s">
        <v>11</v>
      </c>
      <c r="C4">
        <v>8</v>
      </c>
      <c r="D4" t="s">
        <v>45</v>
      </c>
      <c r="E4">
        <v>322.82</v>
      </c>
      <c r="F4">
        <v>-668.72</v>
      </c>
      <c r="G4">
        <v>-45</v>
      </c>
      <c r="H4">
        <v>1.24E-2</v>
      </c>
      <c r="I4">
        <v>1.7999999999999999E-2</v>
      </c>
      <c r="J4">
        <v>-2.8E-3</v>
      </c>
      <c r="K4">
        <v>0</v>
      </c>
      <c r="L4">
        <v>1</v>
      </c>
      <c r="M4">
        <v>1</v>
      </c>
      <c r="N4" s="32"/>
      <c r="O4" s="32"/>
      <c r="P4" s="32"/>
    </row>
    <row r="5" spans="1:37" x14ac:dyDescent="0.25">
      <c r="A5" s="33">
        <v>4</v>
      </c>
      <c r="B5" t="s">
        <v>13</v>
      </c>
      <c r="C5">
        <v>8</v>
      </c>
      <c r="D5" t="s">
        <v>46</v>
      </c>
      <c r="E5">
        <v>349.92</v>
      </c>
      <c r="F5">
        <v>-669.51</v>
      </c>
      <c r="G5">
        <v>-45</v>
      </c>
      <c r="H5">
        <v>1.24E-2</v>
      </c>
      <c r="I5">
        <v>1.7999999999999999E-2</v>
      </c>
      <c r="J5">
        <v>-2.8E-3</v>
      </c>
      <c r="K5">
        <v>0</v>
      </c>
      <c r="L5">
        <v>1</v>
      </c>
      <c r="M5">
        <v>1</v>
      </c>
      <c r="O5" s="62">
        <v>340.15</v>
      </c>
      <c r="P5" s="62">
        <v>-238.6</v>
      </c>
      <c r="Q5" s="62">
        <v>-59.41</v>
      </c>
    </row>
    <row r="6" spans="1:37" x14ac:dyDescent="0.25">
      <c r="A6" s="33">
        <v>5</v>
      </c>
      <c r="B6" t="s">
        <v>27</v>
      </c>
      <c r="C6">
        <v>6</v>
      </c>
      <c r="D6">
        <v>50</v>
      </c>
      <c r="E6">
        <v>212.619</v>
      </c>
      <c r="F6">
        <v>-123.79</v>
      </c>
      <c r="G6">
        <v>-48.571599999999997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O6">
        <v>337.31</v>
      </c>
      <c r="P6">
        <v>-231.15</v>
      </c>
      <c r="Q6">
        <v>-61</v>
      </c>
      <c r="T6" s="63">
        <f>O6+$T$3</f>
        <v>340.15</v>
      </c>
      <c r="U6" s="63">
        <f>P6+$U$3</f>
        <v>-238.6</v>
      </c>
      <c r="V6" s="5">
        <f>Q6+$V$3</f>
        <v>-59.41</v>
      </c>
    </row>
    <row r="7" spans="1:37" x14ac:dyDescent="0.25">
      <c r="A7" s="33">
        <v>6</v>
      </c>
      <c r="B7" t="s">
        <v>27</v>
      </c>
      <c r="C7">
        <v>6</v>
      </c>
      <c r="D7">
        <v>50</v>
      </c>
      <c r="E7">
        <v>200.97</v>
      </c>
      <c r="F7">
        <v>-326.70999999999998</v>
      </c>
      <c r="G7">
        <v>-46.283999999999999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O7">
        <v>336.49</v>
      </c>
      <c r="P7">
        <v>-580.07000000000005</v>
      </c>
      <c r="Q7">
        <v>-54</v>
      </c>
      <c r="T7" s="63">
        <f t="shared" ref="T7:T9" si="1">O7+$T$3</f>
        <v>339.33</v>
      </c>
      <c r="U7" s="63">
        <f t="shared" ref="U7:U9" si="2">P7+$U$3</f>
        <v>-587.5200000000001</v>
      </c>
      <c r="V7" s="5">
        <f t="shared" ref="V7:V9" si="3">Q7+$V$3</f>
        <v>-52.41</v>
      </c>
    </row>
    <row r="8" spans="1:37" x14ac:dyDescent="0.25">
      <c r="A8" s="33">
        <v>7</v>
      </c>
      <c r="B8" t="s">
        <v>27</v>
      </c>
      <c r="C8">
        <v>6</v>
      </c>
      <c r="D8">
        <v>50</v>
      </c>
      <c r="E8">
        <v>210.77600000000001</v>
      </c>
      <c r="F8">
        <v>-471.64600000000002</v>
      </c>
      <c r="G8">
        <v>-43.230400000000003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O8">
        <v>915.01</v>
      </c>
      <c r="P8">
        <v>-582.33000000000004</v>
      </c>
      <c r="Q8">
        <v>-62</v>
      </c>
      <c r="T8" s="63">
        <f t="shared" si="1"/>
        <v>917.84999999999991</v>
      </c>
      <c r="U8" s="63">
        <f t="shared" si="2"/>
        <v>-589.78000000000009</v>
      </c>
      <c r="V8" s="5">
        <f t="shared" si="3"/>
        <v>-60.41</v>
      </c>
    </row>
    <row r="9" spans="1:37" x14ac:dyDescent="0.25">
      <c r="A9" s="33">
        <v>8</v>
      </c>
      <c r="B9" t="s">
        <v>27</v>
      </c>
      <c r="C9">
        <v>6</v>
      </c>
      <c r="D9">
        <v>50</v>
      </c>
      <c r="E9">
        <v>199.34399999999999</v>
      </c>
      <c r="F9">
        <v>-674.44</v>
      </c>
      <c r="G9">
        <v>-39.449199999999998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O9">
        <v>915.01</v>
      </c>
      <c r="P9">
        <v>-233.22</v>
      </c>
      <c r="Q9">
        <v>-66</v>
      </c>
      <c r="T9" s="63">
        <f t="shared" si="1"/>
        <v>917.84999999999991</v>
      </c>
      <c r="U9" s="63">
        <f t="shared" si="2"/>
        <v>-240.67</v>
      </c>
      <c r="V9" s="5">
        <f t="shared" si="3"/>
        <v>-64.41</v>
      </c>
    </row>
    <row r="10" spans="1:37" x14ac:dyDescent="0.25">
      <c r="A10" s="33">
        <v>9</v>
      </c>
      <c r="B10" t="s">
        <v>27</v>
      </c>
      <c r="C10">
        <v>6</v>
      </c>
      <c r="D10">
        <v>50</v>
      </c>
      <c r="E10">
        <v>462.54</v>
      </c>
      <c r="F10">
        <v>-673.76400000000001</v>
      </c>
      <c r="G10">
        <v>-42.1736</v>
      </c>
      <c r="H10">
        <v>40</v>
      </c>
      <c r="I10">
        <v>0</v>
      </c>
      <c r="J10">
        <v>0</v>
      </c>
      <c r="K10">
        <v>0</v>
      </c>
      <c r="L10">
        <v>1</v>
      </c>
      <c r="M10">
        <v>1</v>
      </c>
      <c r="O10"/>
      <c r="P10"/>
      <c r="Q10" s="38"/>
      <c r="T10" s="63"/>
      <c r="U10" s="63"/>
    </row>
    <row r="11" spans="1:37" x14ac:dyDescent="0.25">
      <c r="A11" s="33">
        <v>10</v>
      </c>
      <c r="B11" t="s">
        <v>27</v>
      </c>
      <c r="C11">
        <v>6</v>
      </c>
      <c r="D11">
        <v>50</v>
      </c>
      <c r="E11">
        <v>474.51400000000001</v>
      </c>
      <c r="F11">
        <v>-470.99700000000001</v>
      </c>
      <c r="G11">
        <v>-44.616</v>
      </c>
      <c r="H11">
        <v>40</v>
      </c>
      <c r="I11">
        <v>0</v>
      </c>
      <c r="J11">
        <v>0</v>
      </c>
      <c r="K11">
        <v>0</v>
      </c>
      <c r="L11">
        <v>1</v>
      </c>
      <c r="M11">
        <v>1</v>
      </c>
      <c r="O11" s="32"/>
      <c r="P11" s="32"/>
      <c r="Q11" s="38"/>
      <c r="T11" s="63"/>
      <c r="U11" s="63"/>
    </row>
    <row r="12" spans="1:37" x14ac:dyDescent="0.25">
      <c r="A12" s="33">
        <v>11</v>
      </c>
      <c r="B12" t="s">
        <v>27</v>
      </c>
      <c r="C12">
        <v>6</v>
      </c>
      <c r="D12">
        <v>50</v>
      </c>
      <c r="E12">
        <v>464.226</v>
      </c>
      <c r="F12">
        <v>-326.47000000000003</v>
      </c>
      <c r="G12">
        <v>-48.6708</v>
      </c>
      <c r="H12">
        <v>40</v>
      </c>
      <c r="I12">
        <v>0</v>
      </c>
      <c r="J12">
        <v>0</v>
      </c>
      <c r="K12">
        <v>0</v>
      </c>
      <c r="L12">
        <v>1</v>
      </c>
      <c r="M12">
        <v>1</v>
      </c>
      <c r="O12" s="32"/>
      <c r="P12" s="32"/>
      <c r="Q12" s="38"/>
      <c r="T12" s="63"/>
      <c r="U12" s="63"/>
    </row>
    <row r="13" spans="1:37" x14ac:dyDescent="0.25">
      <c r="A13" s="33">
        <v>12</v>
      </c>
      <c r="B13" t="s">
        <v>27</v>
      </c>
      <c r="C13">
        <v>6</v>
      </c>
      <c r="D13">
        <v>50</v>
      </c>
      <c r="E13">
        <v>476.75400000000002</v>
      </c>
      <c r="F13">
        <v>-124.398</v>
      </c>
      <c r="G13">
        <v>-51.483600000000003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O13" s="32"/>
      <c r="P13" s="32"/>
      <c r="Q13" s="38"/>
    </row>
    <row r="14" spans="1:37" x14ac:dyDescent="0.25">
      <c r="A14" s="33">
        <v>13</v>
      </c>
      <c r="B14" t="s">
        <v>27</v>
      </c>
      <c r="C14">
        <v>6</v>
      </c>
      <c r="D14">
        <v>50</v>
      </c>
      <c r="E14">
        <v>791.77</v>
      </c>
      <c r="F14">
        <v>-126.57</v>
      </c>
      <c r="G14">
        <v>-52.412399999999998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O14" s="32"/>
      <c r="P14" s="32"/>
      <c r="Q14" s="38"/>
    </row>
    <row r="15" spans="1:37" s="14" customFormat="1" x14ac:dyDescent="0.25">
      <c r="A15" s="33">
        <v>14</v>
      </c>
      <c r="B15" t="s">
        <v>27</v>
      </c>
      <c r="C15">
        <v>6</v>
      </c>
      <c r="D15">
        <v>50</v>
      </c>
      <c r="E15">
        <v>779.47400000000005</v>
      </c>
      <c r="F15">
        <v>-329.74599999999998</v>
      </c>
      <c r="G15">
        <v>-48.745199999999997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 s="5"/>
      <c r="O15" s="32"/>
      <c r="P15" s="32"/>
      <c r="Q15" s="38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s="14" customFormat="1" x14ac:dyDescent="0.25">
      <c r="A16" s="33">
        <v>15</v>
      </c>
      <c r="B16" t="s">
        <v>27</v>
      </c>
      <c r="C16">
        <v>6</v>
      </c>
      <c r="D16">
        <v>50</v>
      </c>
      <c r="E16">
        <v>790.34699999999998</v>
      </c>
      <c r="F16">
        <v>-475.37599999999998</v>
      </c>
      <c r="G16">
        <v>-46.952399999999997</v>
      </c>
      <c r="H16">
        <v>0</v>
      </c>
      <c r="I16">
        <v>0</v>
      </c>
      <c r="J16">
        <v>0</v>
      </c>
      <c r="K16">
        <v>0</v>
      </c>
      <c r="L16"/>
      <c r="M16"/>
      <c r="N16" s="5"/>
      <c r="O16" s="32"/>
      <c r="P16" s="32"/>
      <c r="Q16" s="38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1020" x14ac:dyDescent="0.25">
      <c r="A17" s="33">
        <v>16</v>
      </c>
      <c r="B17" t="s">
        <v>27</v>
      </c>
      <c r="C17">
        <v>6</v>
      </c>
      <c r="D17">
        <v>50</v>
      </c>
      <c r="E17">
        <v>777.98900000000003</v>
      </c>
      <c r="F17">
        <v>-677.52599999999995</v>
      </c>
      <c r="G17">
        <v>-42.288800000000002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O17" s="32"/>
      <c r="P17" s="32"/>
      <c r="Q17" s="38"/>
    </row>
    <row r="18" spans="1:1020" x14ac:dyDescent="0.25">
      <c r="A18" s="33">
        <v>17</v>
      </c>
      <c r="B18" t="s">
        <v>27</v>
      </c>
      <c r="C18">
        <v>6</v>
      </c>
      <c r="D18">
        <v>50</v>
      </c>
      <c r="E18">
        <v>1042.96</v>
      </c>
      <c r="F18">
        <v>-680.31899999999996</v>
      </c>
      <c r="G18">
        <v>-43.407600000000002</v>
      </c>
      <c r="H18">
        <v>-147.602</v>
      </c>
      <c r="I18">
        <v>0</v>
      </c>
      <c r="J18">
        <v>0</v>
      </c>
      <c r="K18">
        <v>0</v>
      </c>
      <c r="L18">
        <v>1</v>
      </c>
      <c r="M18">
        <v>1</v>
      </c>
      <c r="O18" s="32"/>
      <c r="P18" s="32"/>
      <c r="Q18" s="38"/>
    </row>
    <row r="19" spans="1:1020" x14ac:dyDescent="0.25">
      <c r="A19" s="33">
        <v>18</v>
      </c>
      <c r="B19" t="s">
        <v>27</v>
      </c>
      <c r="C19">
        <v>6</v>
      </c>
      <c r="D19">
        <v>50</v>
      </c>
      <c r="E19">
        <v>1054.48</v>
      </c>
      <c r="F19">
        <v>-476.52499999999998</v>
      </c>
      <c r="G19">
        <v>-49.0152</v>
      </c>
      <c r="H19">
        <v>-48.997599999999998</v>
      </c>
      <c r="I19">
        <v>0</v>
      </c>
      <c r="J19">
        <v>0</v>
      </c>
      <c r="K19">
        <v>0</v>
      </c>
      <c r="L19">
        <v>1</v>
      </c>
      <c r="M19">
        <v>1</v>
      </c>
      <c r="O19" s="32"/>
      <c r="P19" s="32"/>
      <c r="Q19" s="38"/>
    </row>
    <row r="20" spans="1:1020" x14ac:dyDescent="0.25">
      <c r="A20" s="33">
        <v>19</v>
      </c>
      <c r="B20" t="s">
        <v>27</v>
      </c>
      <c r="C20">
        <v>6</v>
      </c>
      <c r="D20">
        <v>50</v>
      </c>
      <c r="E20">
        <v>1043.8800000000001</v>
      </c>
      <c r="F20">
        <v>-332.762</v>
      </c>
      <c r="G20">
        <v>-51.633600000000001</v>
      </c>
      <c r="H20">
        <v>-120.004</v>
      </c>
      <c r="I20">
        <v>0</v>
      </c>
      <c r="J20">
        <v>0</v>
      </c>
      <c r="K20">
        <v>0</v>
      </c>
      <c r="L20">
        <v>1</v>
      </c>
      <c r="M20">
        <v>1</v>
      </c>
      <c r="O20" s="32"/>
      <c r="P20" s="32"/>
      <c r="Q20" s="38"/>
    </row>
    <row r="21" spans="1:1020" x14ac:dyDescent="0.25">
      <c r="A21" s="33">
        <v>20</v>
      </c>
      <c r="B21" t="s">
        <v>27</v>
      </c>
      <c r="C21">
        <v>6</v>
      </c>
      <c r="D21">
        <v>50</v>
      </c>
      <c r="E21">
        <v>1055.76</v>
      </c>
      <c r="F21">
        <v>-128.97399999999999</v>
      </c>
      <c r="G21">
        <v>-55.4876</v>
      </c>
      <c r="H21">
        <v>-57.003999999999998</v>
      </c>
      <c r="I21">
        <v>0</v>
      </c>
      <c r="J21">
        <v>0</v>
      </c>
      <c r="K21">
        <v>0</v>
      </c>
      <c r="L21">
        <v>1</v>
      </c>
      <c r="M21">
        <v>1</v>
      </c>
      <c r="N21" s="32"/>
      <c r="O21" s="32"/>
      <c r="P21" s="32"/>
      <c r="Q21" s="38"/>
    </row>
    <row r="22" spans="1:1020" s="29" customFormat="1" x14ac:dyDescent="0.25">
      <c r="A22" s="33">
        <v>21</v>
      </c>
      <c r="B22" t="s">
        <v>49</v>
      </c>
      <c r="C22">
        <v>2</v>
      </c>
      <c r="D22" t="s">
        <v>95</v>
      </c>
      <c r="E22">
        <v>340.15</v>
      </c>
      <c r="F22">
        <v>-238.6</v>
      </c>
      <c r="G22" s="67">
        <v>-59.41</v>
      </c>
      <c r="H22">
        <v>0</v>
      </c>
      <c r="I22">
        <v>0</v>
      </c>
      <c r="J22">
        <v>0</v>
      </c>
      <c r="K22">
        <v>152</v>
      </c>
      <c r="L22">
        <v>0.1</v>
      </c>
      <c r="M22">
        <v>1</v>
      </c>
      <c r="N22" s="32"/>
      <c r="O22" s="32"/>
      <c r="P22" s="32"/>
      <c r="Q22" s="38"/>
      <c r="R22" s="5"/>
      <c r="S22" s="32"/>
      <c r="T22" s="5"/>
      <c r="U22" s="5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8"/>
      <c r="IV22" s="28"/>
      <c r="IW22" s="28"/>
      <c r="IX22" s="28"/>
      <c r="IY22" s="28"/>
      <c r="IZ22" s="28"/>
      <c r="JA22" s="28"/>
      <c r="JB22" s="28"/>
      <c r="JC22" s="28"/>
      <c r="JD22" s="28"/>
      <c r="JE22" s="28"/>
      <c r="JF22" s="28"/>
      <c r="JG22" s="28"/>
      <c r="JH22" s="28"/>
      <c r="JI22" s="28"/>
      <c r="JJ22" s="28"/>
      <c r="JK22" s="28"/>
      <c r="JL22" s="28"/>
      <c r="JM22" s="28"/>
      <c r="JN22" s="28"/>
      <c r="JO22" s="28"/>
      <c r="JP22" s="28"/>
      <c r="JQ22" s="28"/>
      <c r="JR22" s="28"/>
      <c r="JS22" s="28"/>
      <c r="JT22" s="28"/>
      <c r="JU22" s="28"/>
      <c r="JV22" s="28"/>
      <c r="JW22" s="28"/>
      <c r="JX22" s="28"/>
      <c r="JY22" s="28"/>
      <c r="JZ22" s="28"/>
      <c r="KA22" s="28"/>
      <c r="KB22" s="28"/>
      <c r="KC22" s="28"/>
      <c r="KD22" s="28"/>
      <c r="KE22" s="28"/>
      <c r="KF22" s="28"/>
      <c r="KG22" s="28"/>
      <c r="KH22" s="28"/>
      <c r="KI22" s="28"/>
      <c r="KJ22" s="28"/>
      <c r="KK22" s="28"/>
      <c r="KL22" s="28"/>
      <c r="KM22" s="28"/>
      <c r="KN22" s="28"/>
      <c r="KO22" s="28"/>
      <c r="KP22" s="28"/>
      <c r="KQ22" s="28"/>
      <c r="KR22" s="28"/>
      <c r="KS22" s="28"/>
      <c r="KT22" s="28"/>
      <c r="KU22" s="28"/>
      <c r="KV22" s="28"/>
      <c r="KW22" s="28"/>
      <c r="KX22" s="28"/>
      <c r="KY22" s="28"/>
      <c r="KZ22" s="28"/>
      <c r="LA22" s="28"/>
      <c r="LB22" s="28"/>
      <c r="LC22" s="28"/>
      <c r="LD22" s="28"/>
      <c r="LE22" s="28"/>
      <c r="LF22" s="28"/>
      <c r="LG22" s="28"/>
      <c r="LH22" s="28"/>
      <c r="LI22" s="28"/>
      <c r="LJ22" s="28"/>
      <c r="LK22" s="28"/>
      <c r="LL22" s="28"/>
      <c r="LM22" s="28"/>
      <c r="LN22" s="28"/>
      <c r="LO22" s="28"/>
      <c r="LP22" s="28"/>
      <c r="LQ22" s="28"/>
      <c r="LR22" s="28"/>
      <c r="LS22" s="28"/>
      <c r="LT22" s="28"/>
      <c r="LU22" s="28"/>
      <c r="LV22" s="28"/>
      <c r="LW22" s="28"/>
      <c r="LX22" s="28"/>
      <c r="LY22" s="28"/>
      <c r="LZ22" s="28"/>
      <c r="MA22" s="28"/>
      <c r="MB22" s="28"/>
      <c r="MC22" s="28"/>
      <c r="MD22" s="28"/>
      <c r="ME22" s="28"/>
      <c r="MF22" s="28"/>
      <c r="MG22" s="28"/>
      <c r="MH22" s="28"/>
      <c r="MI22" s="28"/>
      <c r="MJ22" s="28"/>
      <c r="MK22" s="28"/>
      <c r="ML22" s="28"/>
      <c r="MM22" s="28"/>
      <c r="MN22" s="28"/>
      <c r="MO22" s="28"/>
      <c r="MP22" s="28"/>
      <c r="MQ22" s="28"/>
      <c r="MR22" s="28"/>
      <c r="MS22" s="28"/>
      <c r="MT22" s="28"/>
      <c r="MU22" s="28"/>
      <c r="MV22" s="28"/>
      <c r="MW22" s="28"/>
      <c r="MX22" s="28"/>
      <c r="MY22" s="28"/>
      <c r="MZ22" s="28"/>
      <c r="NA22" s="28"/>
      <c r="NB22" s="28"/>
      <c r="NC22" s="28"/>
      <c r="ND22" s="28"/>
      <c r="NE22" s="28"/>
      <c r="NF22" s="28"/>
      <c r="NG22" s="28"/>
      <c r="NH22" s="28"/>
      <c r="NI22" s="28"/>
      <c r="NJ22" s="28"/>
      <c r="NK22" s="28"/>
      <c r="NL22" s="28"/>
      <c r="NM22" s="28"/>
      <c r="NN22" s="28"/>
      <c r="NO22" s="28"/>
      <c r="NP22" s="28"/>
      <c r="NQ22" s="28"/>
      <c r="NR22" s="28"/>
      <c r="NS22" s="28"/>
      <c r="NT22" s="28"/>
      <c r="NU22" s="28"/>
      <c r="NV22" s="28"/>
      <c r="NW22" s="28"/>
      <c r="NX22" s="28"/>
      <c r="NY22" s="28"/>
      <c r="NZ22" s="28"/>
      <c r="OA22" s="28"/>
      <c r="OB22" s="28"/>
      <c r="OC22" s="28"/>
      <c r="OD22" s="28"/>
      <c r="OE22" s="28"/>
      <c r="OF22" s="28"/>
      <c r="OG22" s="28"/>
      <c r="OH22" s="28"/>
      <c r="OI22" s="28"/>
      <c r="OJ22" s="28"/>
      <c r="OK22" s="28"/>
      <c r="OL22" s="28"/>
      <c r="OM22" s="28"/>
      <c r="ON22" s="28"/>
      <c r="OO22" s="28"/>
      <c r="OP22" s="28"/>
      <c r="OQ22" s="28"/>
      <c r="OR22" s="28"/>
      <c r="OS22" s="28"/>
      <c r="OT22" s="28"/>
      <c r="OU22" s="28"/>
      <c r="OV22" s="28"/>
      <c r="OW22" s="28"/>
      <c r="OX22" s="28"/>
      <c r="OY22" s="28"/>
      <c r="OZ22" s="28"/>
      <c r="PA22" s="28"/>
      <c r="PB22" s="28"/>
      <c r="PC22" s="28"/>
      <c r="PD22" s="28"/>
      <c r="PE22" s="28"/>
      <c r="PF22" s="28"/>
      <c r="PG22" s="28"/>
      <c r="PH22" s="28"/>
      <c r="PI22" s="28"/>
      <c r="PJ22" s="28"/>
      <c r="PK22" s="28"/>
      <c r="PL22" s="28"/>
      <c r="PM22" s="28"/>
      <c r="PN22" s="28"/>
      <c r="PO22" s="28"/>
      <c r="PP22" s="28"/>
      <c r="PQ22" s="28"/>
      <c r="PR22" s="28"/>
      <c r="PS22" s="28"/>
      <c r="PT22" s="28"/>
      <c r="PU22" s="28"/>
      <c r="PV22" s="28"/>
      <c r="PW22" s="28"/>
      <c r="PX22" s="28"/>
      <c r="PY22" s="28"/>
      <c r="PZ22" s="28"/>
      <c r="QA22" s="28"/>
      <c r="QB22" s="28"/>
      <c r="QC22" s="28"/>
      <c r="QD22" s="28"/>
      <c r="QE22" s="28"/>
      <c r="QF22" s="28"/>
      <c r="QG22" s="28"/>
      <c r="QH22" s="28"/>
      <c r="QI22" s="28"/>
      <c r="QJ22" s="28"/>
      <c r="QK22" s="28"/>
      <c r="QL22" s="28"/>
      <c r="QM22" s="28"/>
      <c r="QN22" s="28"/>
      <c r="QO22" s="28"/>
      <c r="QP22" s="28"/>
      <c r="QQ22" s="28"/>
      <c r="QR22" s="28"/>
      <c r="QS22" s="28"/>
      <c r="QT22" s="28"/>
      <c r="QU22" s="28"/>
      <c r="QV22" s="28"/>
      <c r="QW22" s="28"/>
      <c r="QX22" s="28"/>
      <c r="QY22" s="28"/>
      <c r="QZ22" s="28"/>
      <c r="RA22" s="28"/>
      <c r="RB22" s="28"/>
      <c r="RC22" s="28"/>
      <c r="RD22" s="28"/>
      <c r="RE22" s="28"/>
      <c r="RF22" s="28"/>
      <c r="RG22" s="28"/>
      <c r="RH22" s="28"/>
      <c r="RI22" s="28"/>
      <c r="RJ22" s="28"/>
      <c r="RK22" s="28"/>
      <c r="RL22" s="28"/>
      <c r="RM22" s="28"/>
      <c r="RN22" s="28"/>
      <c r="RO22" s="28"/>
      <c r="RP22" s="28"/>
      <c r="RQ22" s="28"/>
      <c r="RR22" s="28"/>
      <c r="RS22" s="28"/>
      <c r="RT22" s="28"/>
      <c r="RU22" s="28"/>
      <c r="RV22" s="28"/>
      <c r="RW22" s="28"/>
      <c r="RX22" s="28"/>
      <c r="RY22" s="28"/>
      <c r="RZ22" s="28"/>
      <c r="SA22" s="28"/>
      <c r="SB22" s="28"/>
      <c r="SC22" s="28"/>
      <c r="SD22" s="28"/>
      <c r="SE22" s="28"/>
      <c r="SF22" s="28"/>
      <c r="SG22" s="28"/>
      <c r="SH22" s="28"/>
      <c r="SI22" s="28"/>
      <c r="SJ22" s="28"/>
      <c r="SK22" s="28"/>
      <c r="SL22" s="28"/>
      <c r="SM22" s="28"/>
      <c r="SN22" s="28"/>
      <c r="SO22" s="28"/>
      <c r="SP22" s="28"/>
      <c r="SQ22" s="28"/>
      <c r="SR22" s="28"/>
      <c r="SS22" s="28"/>
      <c r="ST22" s="28"/>
      <c r="SU22" s="28"/>
      <c r="SV22" s="28"/>
      <c r="SW22" s="28"/>
      <c r="SX22" s="28"/>
      <c r="SY22" s="28"/>
      <c r="SZ22" s="28"/>
      <c r="TA22" s="28"/>
      <c r="TB22" s="28"/>
      <c r="TC22" s="28"/>
      <c r="TD22" s="28"/>
      <c r="TE22" s="28"/>
      <c r="TF22" s="28"/>
      <c r="TG22" s="28"/>
      <c r="TH22" s="28"/>
      <c r="TI22" s="28"/>
      <c r="TJ22" s="28"/>
      <c r="TK22" s="28"/>
      <c r="TL22" s="28"/>
      <c r="TM22" s="28"/>
      <c r="TN22" s="28"/>
      <c r="TO22" s="28"/>
      <c r="TP22" s="28"/>
      <c r="TQ22" s="28"/>
      <c r="TR22" s="28"/>
      <c r="TS22" s="28"/>
      <c r="TT22" s="28"/>
      <c r="TU22" s="28"/>
      <c r="TV22" s="28"/>
      <c r="TW22" s="28"/>
      <c r="TX22" s="28"/>
      <c r="TY22" s="28"/>
      <c r="TZ22" s="28"/>
      <c r="UA22" s="28"/>
      <c r="UB22" s="28"/>
      <c r="UC22" s="28"/>
      <c r="UD22" s="28"/>
      <c r="UE22" s="28"/>
      <c r="UF22" s="28"/>
      <c r="UG22" s="28"/>
      <c r="UH22" s="28"/>
      <c r="UI22" s="28"/>
      <c r="UJ22" s="28"/>
      <c r="UK22" s="28"/>
      <c r="UL22" s="28"/>
      <c r="UM22" s="28"/>
      <c r="UN22" s="28"/>
      <c r="UO22" s="28"/>
      <c r="UP22" s="28"/>
      <c r="UQ22" s="28"/>
      <c r="UR22" s="28"/>
      <c r="US22" s="28"/>
      <c r="UT22" s="28"/>
      <c r="UU22" s="28"/>
      <c r="UV22" s="28"/>
      <c r="UW22" s="28"/>
      <c r="UX22" s="28"/>
      <c r="UY22" s="28"/>
      <c r="UZ22" s="28"/>
      <c r="VA22" s="28"/>
      <c r="VB22" s="28"/>
      <c r="VC22" s="28"/>
      <c r="VD22" s="28"/>
      <c r="VE22" s="28"/>
      <c r="VF22" s="28"/>
      <c r="VG22" s="28"/>
      <c r="VH22" s="28"/>
      <c r="VI22" s="28"/>
      <c r="VJ22" s="28"/>
      <c r="VK22" s="28"/>
      <c r="VL22" s="28"/>
      <c r="VM22" s="28"/>
      <c r="VN22" s="28"/>
      <c r="VO22" s="28"/>
      <c r="VP22" s="28"/>
      <c r="VQ22" s="28"/>
      <c r="VR22" s="28"/>
      <c r="VS22" s="28"/>
      <c r="VT22" s="28"/>
      <c r="VU22" s="28"/>
      <c r="VV22" s="28"/>
      <c r="VW22" s="28"/>
      <c r="VX22" s="28"/>
      <c r="VY22" s="28"/>
      <c r="VZ22" s="28"/>
      <c r="WA22" s="28"/>
      <c r="WB22" s="28"/>
      <c r="WC22" s="28"/>
      <c r="WD22" s="28"/>
      <c r="WE22" s="28"/>
      <c r="WF22" s="28"/>
      <c r="WG22" s="28"/>
      <c r="WH22" s="28"/>
      <c r="WI22" s="28"/>
      <c r="WJ22" s="28"/>
      <c r="WK22" s="28"/>
      <c r="WL22" s="28"/>
      <c r="WM22" s="28"/>
      <c r="WN22" s="28"/>
      <c r="WO22" s="28"/>
      <c r="WP22" s="28"/>
      <c r="WQ22" s="28"/>
      <c r="WR22" s="28"/>
      <c r="WS22" s="28"/>
      <c r="WT22" s="28"/>
      <c r="WU22" s="28"/>
      <c r="WV22" s="28"/>
      <c r="WW22" s="28"/>
      <c r="WX22" s="28"/>
      <c r="WY22" s="28"/>
      <c r="WZ22" s="28"/>
      <c r="XA22" s="28"/>
      <c r="XB22" s="28"/>
      <c r="XC22" s="28"/>
      <c r="XD22" s="28"/>
      <c r="XE22" s="28"/>
      <c r="XF22" s="28"/>
      <c r="XG22" s="28"/>
      <c r="XH22" s="28"/>
      <c r="XI22" s="28"/>
      <c r="XJ22" s="28"/>
      <c r="XK22" s="28"/>
      <c r="XL22" s="28"/>
      <c r="XM22" s="28"/>
      <c r="XN22" s="28"/>
      <c r="XO22" s="28"/>
      <c r="XP22" s="28"/>
      <c r="XQ22" s="28"/>
      <c r="XR22" s="28"/>
      <c r="XS22" s="28"/>
      <c r="XT22" s="28"/>
      <c r="XU22" s="28"/>
      <c r="XV22" s="28"/>
      <c r="XW22" s="28"/>
      <c r="XX22" s="28"/>
      <c r="XY22" s="28"/>
      <c r="XZ22" s="28"/>
      <c r="YA22" s="28"/>
      <c r="YB22" s="28"/>
      <c r="YC22" s="28"/>
      <c r="YD22" s="28"/>
      <c r="YE22" s="28"/>
      <c r="YF22" s="28"/>
      <c r="YG22" s="28"/>
      <c r="YH22" s="28"/>
      <c r="YI22" s="28"/>
      <c r="YJ22" s="28"/>
      <c r="YK22" s="28"/>
      <c r="YL22" s="28"/>
      <c r="YM22" s="28"/>
      <c r="YN22" s="28"/>
      <c r="YO22" s="28"/>
      <c r="YP22" s="28"/>
      <c r="YQ22" s="28"/>
      <c r="YR22" s="28"/>
      <c r="YS22" s="28"/>
      <c r="YT22" s="28"/>
      <c r="YU22" s="28"/>
      <c r="YV22" s="28"/>
      <c r="YW22" s="28"/>
      <c r="YX22" s="28"/>
      <c r="YY22" s="28"/>
      <c r="YZ22" s="28"/>
      <c r="ZA22" s="28"/>
      <c r="ZB22" s="28"/>
      <c r="ZC22" s="28"/>
      <c r="ZD22" s="28"/>
      <c r="ZE22" s="28"/>
      <c r="ZF22" s="28"/>
      <c r="ZG22" s="28"/>
      <c r="ZH22" s="28"/>
      <c r="ZI22" s="28"/>
      <c r="ZJ22" s="28"/>
      <c r="ZK22" s="28"/>
      <c r="ZL22" s="28"/>
      <c r="ZM22" s="28"/>
      <c r="ZN22" s="28"/>
      <c r="ZO22" s="28"/>
      <c r="ZP22" s="28"/>
      <c r="ZQ22" s="28"/>
      <c r="ZR22" s="28"/>
      <c r="ZS22" s="28"/>
      <c r="ZT22" s="28"/>
      <c r="ZU22" s="28"/>
      <c r="ZV22" s="28"/>
      <c r="ZW22" s="28"/>
      <c r="ZX22" s="28"/>
      <c r="ZY22" s="28"/>
      <c r="ZZ22" s="28"/>
      <c r="AAA22" s="28"/>
      <c r="AAB22" s="28"/>
      <c r="AAC22" s="28"/>
      <c r="AAD22" s="28"/>
      <c r="AAE22" s="28"/>
      <c r="AAF22" s="28"/>
      <c r="AAG22" s="28"/>
      <c r="AAH22" s="28"/>
      <c r="AAI22" s="28"/>
      <c r="AAJ22" s="28"/>
      <c r="AAK22" s="28"/>
      <c r="AAL22" s="28"/>
      <c r="AAM22" s="28"/>
      <c r="AAN22" s="28"/>
      <c r="AAO22" s="28"/>
      <c r="AAP22" s="28"/>
      <c r="AAQ22" s="28"/>
      <c r="AAR22" s="28"/>
      <c r="AAS22" s="28"/>
      <c r="AAT22" s="28"/>
      <c r="AAU22" s="28"/>
      <c r="AAV22" s="28"/>
      <c r="AAW22" s="28"/>
      <c r="AAX22" s="28"/>
      <c r="AAY22" s="28"/>
      <c r="AAZ22" s="28"/>
      <c r="ABA22" s="28"/>
      <c r="ABB22" s="28"/>
      <c r="ABC22" s="28"/>
      <c r="ABD22" s="28"/>
      <c r="ABE22" s="28"/>
      <c r="ABF22" s="28"/>
      <c r="ABG22" s="28"/>
      <c r="ABH22" s="28"/>
      <c r="ABI22" s="28"/>
      <c r="ABJ22" s="28"/>
      <c r="ABK22" s="28"/>
      <c r="ABL22" s="28"/>
      <c r="ABM22" s="28"/>
      <c r="ABN22" s="28"/>
      <c r="ABO22" s="28"/>
      <c r="ABP22" s="28"/>
      <c r="ABQ22" s="28"/>
      <c r="ABR22" s="28"/>
      <c r="ABS22" s="28"/>
      <c r="ABT22" s="28"/>
      <c r="ABU22" s="28"/>
      <c r="ABV22" s="28"/>
      <c r="ABW22" s="28"/>
      <c r="ABX22" s="28"/>
      <c r="ABY22" s="28"/>
      <c r="ABZ22" s="28"/>
      <c r="ACA22" s="28"/>
      <c r="ACB22" s="28"/>
      <c r="ACC22" s="28"/>
      <c r="ACD22" s="28"/>
      <c r="ACE22" s="28"/>
      <c r="ACF22" s="28"/>
      <c r="ACG22" s="28"/>
      <c r="ACH22" s="28"/>
      <c r="ACI22" s="28"/>
      <c r="ACJ22" s="28"/>
      <c r="ACK22" s="28"/>
      <c r="ACL22" s="28"/>
      <c r="ACM22" s="28"/>
      <c r="ACN22" s="28"/>
      <c r="ACO22" s="28"/>
      <c r="ACP22" s="28"/>
      <c r="ACQ22" s="28"/>
      <c r="ACR22" s="28"/>
      <c r="ACS22" s="28"/>
      <c r="ACT22" s="28"/>
      <c r="ACU22" s="28"/>
      <c r="ACV22" s="28"/>
      <c r="ACW22" s="28"/>
      <c r="ACX22" s="28"/>
      <c r="ACY22" s="28"/>
      <c r="ACZ22" s="28"/>
      <c r="ADA22" s="28"/>
      <c r="ADB22" s="28"/>
      <c r="ADC22" s="28"/>
      <c r="ADD22" s="28"/>
      <c r="ADE22" s="28"/>
      <c r="ADF22" s="28"/>
      <c r="ADG22" s="28"/>
      <c r="ADH22" s="28"/>
      <c r="ADI22" s="28"/>
      <c r="ADJ22" s="28"/>
      <c r="ADK22" s="28"/>
      <c r="ADL22" s="28"/>
      <c r="ADM22" s="28"/>
      <c r="ADN22" s="28"/>
      <c r="ADO22" s="28"/>
      <c r="ADP22" s="28"/>
      <c r="ADQ22" s="28"/>
      <c r="ADR22" s="28"/>
      <c r="ADS22" s="28"/>
      <c r="ADT22" s="28"/>
      <c r="ADU22" s="28"/>
      <c r="ADV22" s="28"/>
      <c r="ADW22" s="28"/>
      <c r="ADX22" s="28"/>
      <c r="ADY22" s="28"/>
      <c r="ADZ22" s="28"/>
      <c r="AEA22" s="28"/>
      <c r="AEB22" s="28"/>
      <c r="AEC22" s="28"/>
      <c r="AED22" s="28"/>
      <c r="AEE22" s="28"/>
      <c r="AEF22" s="28"/>
      <c r="AEG22" s="28"/>
      <c r="AEH22" s="28"/>
      <c r="AEI22" s="28"/>
      <c r="AEJ22" s="28"/>
      <c r="AEK22" s="28"/>
      <c r="AEL22" s="28"/>
      <c r="AEM22" s="28"/>
      <c r="AEN22" s="28"/>
      <c r="AEO22" s="28"/>
      <c r="AEP22" s="28"/>
      <c r="AEQ22" s="28"/>
      <c r="AER22" s="28"/>
      <c r="AES22" s="28"/>
      <c r="AET22" s="28"/>
      <c r="AEU22" s="28"/>
      <c r="AEV22" s="28"/>
      <c r="AEW22" s="28"/>
      <c r="AEX22" s="28"/>
      <c r="AEY22" s="28"/>
      <c r="AEZ22" s="28"/>
      <c r="AFA22" s="28"/>
      <c r="AFB22" s="28"/>
      <c r="AFC22" s="28"/>
      <c r="AFD22" s="28"/>
      <c r="AFE22" s="28"/>
      <c r="AFF22" s="28"/>
      <c r="AFG22" s="28"/>
      <c r="AFH22" s="28"/>
      <c r="AFI22" s="28"/>
      <c r="AFJ22" s="28"/>
      <c r="AFK22" s="28"/>
      <c r="AFL22" s="28"/>
      <c r="AFM22" s="28"/>
      <c r="AFN22" s="28"/>
      <c r="AFO22" s="28"/>
      <c r="AFP22" s="28"/>
      <c r="AFQ22" s="28"/>
      <c r="AFR22" s="28"/>
      <c r="AFS22" s="28"/>
      <c r="AFT22" s="28"/>
      <c r="AFU22" s="28"/>
      <c r="AFV22" s="28"/>
      <c r="AFW22" s="28"/>
      <c r="AFX22" s="28"/>
      <c r="AFY22" s="28"/>
      <c r="AFZ22" s="28"/>
      <c r="AGA22" s="28"/>
      <c r="AGB22" s="28"/>
      <c r="AGC22" s="28"/>
      <c r="AGD22" s="28"/>
      <c r="AGE22" s="28"/>
      <c r="AGF22" s="28"/>
      <c r="AGG22" s="28"/>
      <c r="AGH22" s="28"/>
      <c r="AGI22" s="28"/>
      <c r="AGJ22" s="28"/>
      <c r="AGK22" s="28"/>
      <c r="AGL22" s="28"/>
      <c r="AGM22" s="28"/>
      <c r="AGN22" s="28"/>
      <c r="AGO22" s="28"/>
      <c r="AGP22" s="28"/>
      <c r="AGQ22" s="28"/>
      <c r="AGR22" s="28"/>
      <c r="AGS22" s="28"/>
      <c r="AGT22" s="28"/>
      <c r="AGU22" s="28"/>
      <c r="AGV22" s="28"/>
      <c r="AGW22" s="28"/>
      <c r="AGX22" s="28"/>
      <c r="AGY22" s="28"/>
      <c r="AGZ22" s="28"/>
      <c r="AHA22" s="28"/>
      <c r="AHB22" s="28"/>
      <c r="AHC22" s="28"/>
      <c r="AHD22" s="28"/>
      <c r="AHE22" s="28"/>
      <c r="AHF22" s="28"/>
      <c r="AHG22" s="28"/>
      <c r="AHH22" s="28"/>
      <c r="AHI22" s="28"/>
      <c r="AHJ22" s="28"/>
      <c r="AHK22" s="28"/>
      <c r="AHL22" s="28"/>
      <c r="AHM22" s="28"/>
      <c r="AHN22" s="28"/>
      <c r="AHO22" s="28"/>
      <c r="AHP22" s="28"/>
      <c r="AHQ22" s="28"/>
      <c r="AHR22" s="28"/>
      <c r="AHS22" s="28"/>
      <c r="AHT22" s="28"/>
      <c r="AHU22" s="28"/>
      <c r="AHV22" s="28"/>
      <c r="AHW22" s="28"/>
      <c r="AHX22" s="28"/>
      <c r="AHY22" s="28"/>
      <c r="AHZ22" s="28"/>
      <c r="AIA22" s="28"/>
      <c r="AIB22" s="28"/>
      <c r="AIC22" s="28"/>
      <c r="AID22" s="28"/>
      <c r="AIE22" s="28"/>
      <c r="AIF22" s="28"/>
      <c r="AIG22" s="28"/>
      <c r="AIH22" s="28"/>
      <c r="AII22" s="28"/>
      <c r="AIJ22" s="28"/>
      <c r="AIK22" s="28"/>
      <c r="AIL22" s="28"/>
      <c r="AIM22" s="28"/>
      <c r="AIN22" s="28"/>
      <c r="AIO22" s="28"/>
      <c r="AIP22" s="28"/>
      <c r="AIQ22" s="28"/>
      <c r="AIR22" s="28"/>
      <c r="AIS22" s="28"/>
      <c r="AIT22" s="28"/>
      <c r="AIU22" s="28"/>
      <c r="AIV22" s="28"/>
      <c r="AIW22" s="28"/>
      <c r="AIX22" s="28"/>
      <c r="AIY22" s="28"/>
      <c r="AIZ22" s="28"/>
      <c r="AJA22" s="28"/>
      <c r="AJB22" s="28"/>
      <c r="AJC22" s="28"/>
      <c r="AJD22" s="28"/>
      <c r="AJE22" s="28"/>
      <c r="AJF22" s="28"/>
      <c r="AJG22" s="28"/>
      <c r="AJH22" s="28"/>
      <c r="AJI22" s="28"/>
      <c r="AJJ22" s="28"/>
      <c r="AJK22" s="28"/>
      <c r="AJL22" s="28"/>
      <c r="AJM22" s="28"/>
      <c r="AJN22" s="28"/>
      <c r="AJO22" s="28"/>
      <c r="AJP22" s="28"/>
      <c r="AJQ22" s="28"/>
      <c r="AJR22" s="28"/>
      <c r="AJS22" s="28"/>
      <c r="AJT22" s="28"/>
      <c r="AJU22" s="28"/>
      <c r="AJV22" s="28"/>
      <c r="AJW22" s="28"/>
      <c r="AJX22" s="28"/>
      <c r="AJY22" s="28"/>
      <c r="AJZ22" s="28"/>
      <c r="AKA22" s="28"/>
      <c r="AKB22" s="28"/>
      <c r="AKC22" s="28"/>
      <c r="AKD22" s="28"/>
      <c r="AKE22" s="28"/>
      <c r="AKF22" s="28"/>
      <c r="AKG22" s="28"/>
      <c r="AKH22" s="28"/>
      <c r="AKI22" s="28"/>
      <c r="AKJ22" s="28"/>
      <c r="AKK22" s="28"/>
      <c r="AKL22" s="28"/>
      <c r="AKM22" s="28"/>
      <c r="AKN22" s="28"/>
      <c r="AKO22" s="28"/>
      <c r="AKP22" s="28"/>
      <c r="AKQ22" s="28"/>
      <c r="AKR22" s="28"/>
      <c r="AKS22" s="28"/>
      <c r="AKT22" s="28"/>
      <c r="AKU22" s="28"/>
      <c r="AKV22" s="28"/>
      <c r="AKW22" s="28"/>
      <c r="AKX22" s="28"/>
      <c r="AKY22" s="28"/>
      <c r="AKZ22" s="28"/>
      <c r="ALA22" s="28"/>
      <c r="ALB22" s="28"/>
      <c r="ALC22" s="28"/>
      <c r="ALD22" s="28"/>
      <c r="ALE22" s="28"/>
      <c r="ALF22" s="28"/>
      <c r="ALG22" s="28"/>
      <c r="ALH22" s="28"/>
      <c r="ALI22" s="28"/>
      <c r="ALJ22" s="28"/>
      <c r="ALK22" s="28"/>
      <c r="ALL22" s="28"/>
      <c r="ALM22" s="28"/>
      <c r="ALN22" s="28"/>
      <c r="ALO22" s="28"/>
      <c r="ALP22" s="28"/>
      <c r="ALQ22" s="28"/>
      <c r="ALR22" s="28"/>
      <c r="ALS22" s="28"/>
      <c r="ALT22" s="28"/>
      <c r="ALU22" s="28"/>
      <c r="ALV22" s="28"/>
      <c r="ALW22" s="28"/>
      <c r="ALX22" s="28"/>
      <c r="ALY22" s="28"/>
      <c r="ALZ22" s="28"/>
      <c r="AMA22" s="28"/>
      <c r="AMB22" s="28"/>
      <c r="AMC22" s="28"/>
      <c r="AMD22" s="28"/>
      <c r="AME22" s="28"/>
      <c r="AMF22" s="28"/>
    </row>
    <row r="23" spans="1:1020" x14ac:dyDescent="0.25">
      <c r="A23" s="33">
        <v>22</v>
      </c>
      <c r="B23" t="s">
        <v>49</v>
      </c>
      <c r="C23">
        <v>2</v>
      </c>
      <c r="D23" t="s">
        <v>95</v>
      </c>
      <c r="E23">
        <v>339.33</v>
      </c>
      <c r="F23">
        <v>-587.5200000000001</v>
      </c>
      <c r="G23" s="67">
        <v>-52.41</v>
      </c>
      <c r="H23">
        <v>0</v>
      </c>
      <c r="I23">
        <v>0</v>
      </c>
      <c r="J23">
        <v>0</v>
      </c>
      <c r="K23">
        <v>152</v>
      </c>
      <c r="L23">
        <v>0.1</v>
      </c>
      <c r="M23">
        <v>1</v>
      </c>
      <c r="N23" s="32"/>
      <c r="O23" s="32"/>
      <c r="P23" s="32"/>
      <c r="Q23" s="34"/>
      <c r="R23" s="34"/>
      <c r="S23" s="32"/>
    </row>
    <row r="24" spans="1:1020" x14ac:dyDescent="0.25">
      <c r="A24" s="33">
        <v>23</v>
      </c>
      <c r="B24" t="s">
        <v>49</v>
      </c>
      <c r="C24">
        <v>2</v>
      </c>
      <c r="D24" t="s">
        <v>95</v>
      </c>
      <c r="E24">
        <v>917.84999999999991</v>
      </c>
      <c r="F24">
        <v>-589.78000000000009</v>
      </c>
      <c r="G24" s="67">
        <v>-60.41</v>
      </c>
      <c r="H24">
        <v>0</v>
      </c>
      <c r="I24">
        <v>0</v>
      </c>
      <c r="J24">
        <v>0</v>
      </c>
      <c r="K24">
        <v>152</v>
      </c>
      <c r="L24">
        <v>0.1</v>
      </c>
      <c r="M24">
        <v>1</v>
      </c>
      <c r="N24" s="32"/>
      <c r="O24" s="32"/>
      <c r="P24" s="32"/>
      <c r="Q24" s="34"/>
      <c r="R24" s="34"/>
      <c r="S24" s="32"/>
    </row>
    <row r="25" spans="1:1020" x14ac:dyDescent="0.25">
      <c r="A25" s="33">
        <v>24</v>
      </c>
      <c r="B25" t="s">
        <v>49</v>
      </c>
      <c r="C25">
        <v>2</v>
      </c>
      <c r="D25" t="s">
        <v>95</v>
      </c>
      <c r="E25">
        <v>917.84999999999991</v>
      </c>
      <c r="F25">
        <v>-240.67</v>
      </c>
      <c r="G25" s="67">
        <v>-64.41</v>
      </c>
      <c r="H25">
        <v>0</v>
      </c>
      <c r="I25">
        <v>0</v>
      </c>
      <c r="J25">
        <v>0</v>
      </c>
      <c r="K25">
        <v>152</v>
      </c>
      <c r="L25">
        <v>0.1</v>
      </c>
      <c r="M25">
        <v>1</v>
      </c>
      <c r="N25" s="32"/>
      <c r="O25" s="32"/>
      <c r="P25" s="32"/>
      <c r="Q25" s="34"/>
      <c r="R25" s="34"/>
      <c r="S25" s="32"/>
    </row>
    <row r="26" spans="1:1020" s="29" customFormat="1" x14ac:dyDescent="0.25">
      <c r="A26" s="33">
        <v>25</v>
      </c>
      <c r="B26" t="s">
        <v>50</v>
      </c>
      <c r="C26">
        <v>3</v>
      </c>
      <c r="D26" t="s">
        <v>96</v>
      </c>
      <c r="E26">
        <v>337.31</v>
      </c>
      <c r="F26">
        <v>-220.46</v>
      </c>
      <c r="G26">
        <v>-208</v>
      </c>
      <c r="H26">
        <v>0</v>
      </c>
      <c r="I26">
        <v>0</v>
      </c>
      <c r="J26">
        <v>0</v>
      </c>
      <c r="K26">
        <v>155</v>
      </c>
      <c r="L26">
        <v>1</v>
      </c>
      <c r="M26">
        <v>1</v>
      </c>
      <c r="N26" s="32"/>
      <c r="O26" s="32"/>
      <c r="P26" s="32"/>
      <c r="Q26" s="34"/>
      <c r="R26" s="34"/>
      <c r="S26" s="32"/>
      <c r="T26" s="5"/>
      <c r="U26" s="5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28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28"/>
      <c r="ID26" s="28"/>
      <c r="IE26" s="28"/>
      <c r="IF26" s="28"/>
      <c r="IG26" s="28"/>
      <c r="IH26" s="28"/>
      <c r="II26" s="28"/>
      <c r="IJ26" s="28"/>
      <c r="IK26" s="28"/>
      <c r="IL26" s="28"/>
      <c r="IM26" s="28"/>
      <c r="IN26" s="28"/>
      <c r="IO26" s="28"/>
      <c r="IP26" s="28"/>
      <c r="IQ26" s="28"/>
      <c r="IR26" s="28"/>
      <c r="IS26" s="28"/>
      <c r="IT26" s="28"/>
      <c r="IU26" s="28"/>
      <c r="IV26" s="28"/>
      <c r="IW26" s="28"/>
      <c r="IX26" s="28"/>
      <c r="IY26" s="28"/>
      <c r="IZ26" s="28"/>
      <c r="JA26" s="28"/>
      <c r="JB26" s="28"/>
      <c r="JC26" s="28"/>
      <c r="JD26" s="28"/>
      <c r="JE26" s="28"/>
      <c r="JF26" s="28"/>
      <c r="JG26" s="28"/>
      <c r="JH26" s="28"/>
      <c r="JI26" s="28"/>
      <c r="JJ26" s="28"/>
      <c r="JK26" s="28"/>
      <c r="JL26" s="28"/>
      <c r="JM26" s="28"/>
      <c r="JN26" s="28"/>
      <c r="JO26" s="28"/>
      <c r="JP26" s="28"/>
      <c r="JQ26" s="28"/>
      <c r="JR26" s="28"/>
      <c r="JS26" s="28"/>
      <c r="JT26" s="28"/>
      <c r="JU26" s="28"/>
      <c r="JV26" s="28"/>
      <c r="JW26" s="28"/>
      <c r="JX26" s="28"/>
      <c r="JY26" s="28"/>
      <c r="JZ26" s="28"/>
      <c r="KA26" s="28"/>
      <c r="KB26" s="28"/>
      <c r="KC26" s="28"/>
      <c r="KD26" s="28"/>
      <c r="KE26" s="28"/>
      <c r="KF26" s="28"/>
      <c r="KG26" s="28"/>
      <c r="KH26" s="28"/>
      <c r="KI26" s="28"/>
      <c r="KJ26" s="28"/>
      <c r="KK26" s="28"/>
      <c r="KL26" s="28"/>
      <c r="KM26" s="28"/>
      <c r="KN26" s="28"/>
      <c r="KO26" s="28"/>
      <c r="KP26" s="28"/>
      <c r="KQ26" s="28"/>
      <c r="KR26" s="28"/>
      <c r="KS26" s="28"/>
      <c r="KT26" s="28"/>
      <c r="KU26" s="28"/>
      <c r="KV26" s="28"/>
      <c r="KW26" s="28"/>
      <c r="KX26" s="28"/>
      <c r="KY26" s="28"/>
      <c r="KZ26" s="28"/>
      <c r="LA26" s="28"/>
      <c r="LB26" s="28"/>
      <c r="LC26" s="28"/>
      <c r="LD26" s="28"/>
      <c r="LE26" s="28"/>
      <c r="LF26" s="28"/>
      <c r="LG26" s="28"/>
      <c r="LH26" s="28"/>
      <c r="LI26" s="28"/>
      <c r="LJ26" s="28"/>
      <c r="LK26" s="28"/>
      <c r="LL26" s="28"/>
      <c r="LM26" s="28"/>
      <c r="LN26" s="28"/>
      <c r="LO26" s="28"/>
      <c r="LP26" s="28"/>
      <c r="LQ26" s="28"/>
      <c r="LR26" s="28"/>
      <c r="LS26" s="28"/>
      <c r="LT26" s="28"/>
      <c r="LU26" s="28"/>
      <c r="LV26" s="28"/>
      <c r="LW26" s="28"/>
      <c r="LX26" s="28"/>
      <c r="LY26" s="28"/>
      <c r="LZ26" s="28"/>
      <c r="MA26" s="28"/>
      <c r="MB26" s="28"/>
      <c r="MC26" s="28"/>
      <c r="MD26" s="28"/>
      <c r="ME26" s="28"/>
      <c r="MF26" s="28"/>
      <c r="MG26" s="28"/>
      <c r="MH26" s="28"/>
      <c r="MI26" s="28"/>
      <c r="MJ26" s="28"/>
      <c r="MK26" s="28"/>
      <c r="ML26" s="28"/>
      <c r="MM26" s="28"/>
      <c r="MN26" s="28"/>
      <c r="MO26" s="28"/>
      <c r="MP26" s="28"/>
      <c r="MQ26" s="28"/>
      <c r="MR26" s="28"/>
      <c r="MS26" s="28"/>
      <c r="MT26" s="28"/>
      <c r="MU26" s="28"/>
      <c r="MV26" s="28"/>
      <c r="MW26" s="28"/>
      <c r="MX26" s="28"/>
      <c r="MY26" s="28"/>
      <c r="MZ26" s="28"/>
      <c r="NA26" s="28"/>
      <c r="NB26" s="28"/>
      <c r="NC26" s="28"/>
      <c r="ND26" s="28"/>
      <c r="NE26" s="28"/>
      <c r="NF26" s="28"/>
      <c r="NG26" s="28"/>
      <c r="NH26" s="28"/>
      <c r="NI26" s="28"/>
      <c r="NJ26" s="28"/>
      <c r="NK26" s="28"/>
      <c r="NL26" s="28"/>
      <c r="NM26" s="28"/>
      <c r="NN26" s="28"/>
      <c r="NO26" s="28"/>
      <c r="NP26" s="28"/>
      <c r="NQ26" s="28"/>
      <c r="NR26" s="28"/>
      <c r="NS26" s="28"/>
      <c r="NT26" s="28"/>
      <c r="NU26" s="28"/>
      <c r="NV26" s="28"/>
      <c r="NW26" s="28"/>
      <c r="NX26" s="28"/>
      <c r="NY26" s="28"/>
      <c r="NZ26" s="28"/>
      <c r="OA26" s="28"/>
      <c r="OB26" s="28"/>
      <c r="OC26" s="28"/>
      <c r="OD26" s="28"/>
      <c r="OE26" s="28"/>
      <c r="OF26" s="28"/>
      <c r="OG26" s="28"/>
      <c r="OH26" s="28"/>
      <c r="OI26" s="28"/>
      <c r="OJ26" s="28"/>
      <c r="OK26" s="28"/>
      <c r="OL26" s="28"/>
      <c r="OM26" s="28"/>
      <c r="ON26" s="28"/>
      <c r="OO26" s="28"/>
      <c r="OP26" s="28"/>
      <c r="OQ26" s="28"/>
      <c r="OR26" s="28"/>
      <c r="OS26" s="28"/>
      <c r="OT26" s="28"/>
      <c r="OU26" s="28"/>
      <c r="OV26" s="28"/>
      <c r="OW26" s="28"/>
      <c r="OX26" s="28"/>
      <c r="OY26" s="28"/>
      <c r="OZ26" s="28"/>
      <c r="PA26" s="28"/>
      <c r="PB26" s="28"/>
      <c r="PC26" s="28"/>
      <c r="PD26" s="28"/>
      <c r="PE26" s="28"/>
      <c r="PF26" s="28"/>
      <c r="PG26" s="28"/>
      <c r="PH26" s="28"/>
      <c r="PI26" s="28"/>
      <c r="PJ26" s="28"/>
      <c r="PK26" s="28"/>
      <c r="PL26" s="28"/>
      <c r="PM26" s="28"/>
      <c r="PN26" s="28"/>
      <c r="PO26" s="28"/>
      <c r="PP26" s="28"/>
      <c r="PQ26" s="28"/>
      <c r="PR26" s="28"/>
      <c r="PS26" s="28"/>
      <c r="PT26" s="28"/>
      <c r="PU26" s="28"/>
      <c r="PV26" s="28"/>
      <c r="PW26" s="28"/>
      <c r="PX26" s="28"/>
      <c r="PY26" s="28"/>
      <c r="PZ26" s="28"/>
      <c r="QA26" s="28"/>
      <c r="QB26" s="28"/>
      <c r="QC26" s="28"/>
      <c r="QD26" s="28"/>
      <c r="QE26" s="28"/>
      <c r="QF26" s="28"/>
      <c r="QG26" s="28"/>
      <c r="QH26" s="28"/>
      <c r="QI26" s="28"/>
      <c r="QJ26" s="28"/>
      <c r="QK26" s="28"/>
      <c r="QL26" s="28"/>
      <c r="QM26" s="28"/>
      <c r="QN26" s="28"/>
      <c r="QO26" s="28"/>
      <c r="QP26" s="28"/>
      <c r="QQ26" s="28"/>
      <c r="QR26" s="28"/>
      <c r="QS26" s="28"/>
      <c r="QT26" s="28"/>
      <c r="QU26" s="28"/>
      <c r="QV26" s="28"/>
      <c r="QW26" s="28"/>
      <c r="QX26" s="28"/>
      <c r="QY26" s="28"/>
      <c r="QZ26" s="28"/>
      <c r="RA26" s="28"/>
      <c r="RB26" s="28"/>
      <c r="RC26" s="28"/>
      <c r="RD26" s="28"/>
      <c r="RE26" s="28"/>
      <c r="RF26" s="28"/>
      <c r="RG26" s="28"/>
      <c r="RH26" s="28"/>
      <c r="RI26" s="28"/>
      <c r="RJ26" s="28"/>
      <c r="RK26" s="28"/>
      <c r="RL26" s="28"/>
      <c r="RM26" s="28"/>
      <c r="RN26" s="28"/>
      <c r="RO26" s="28"/>
      <c r="RP26" s="28"/>
      <c r="RQ26" s="28"/>
      <c r="RR26" s="28"/>
      <c r="RS26" s="28"/>
      <c r="RT26" s="28"/>
      <c r="RU26" s="28"/>
      <c r="RV26" s="28"/>
      <c r="RW26" s="28"/>
      <c r="RX26" s="28"/>
      <c r="RY26" s="28"/>
      <c r="RZ26" s="28"/>
      <c r="SA26" s="28"/>
      <c r="SB26" s="28"/>
      <c r="SC26" s="28"/>
      <c r="SD26" s="28"/>
      <c r="SE26" s="28"/>
      <c r="SF26" s="28"/>
      <c r="SG26" s="28"/>
      <c r="SH26" s="28"/>
      <c r="SI26" s="28"/>
      <c r="SJ26" s="28"/>
      <c r="SK26" s="28"/>
      <c r="SL26" s="28"/>
      <c r="SM26" s="28"/>
      <c r="SN26" s="28"/>
      <c r="SO26" s="28"/>
      <c r="SP26" s="28"/>
      <c r="SQ26" s="28"/>
      <c r="SR26" s="28"/>
      <c r="SS26" s="28"/>
      <c r="ST26" s="28"/>
      <c r="SU26" s="28"/>
      <c r="SV26" s="28"/>
      <c r="SW26" s="28"/>
      <c r="SX26" s="28"/>
      <c r="SY26" s="28"/>
      <c r="SZ26" s="28"/>
      <c r="TA26" s="28"/>
      <c r="TB26" s="28"/>
      <c r="TC26" s="28"/>
      <c r="TD26" s="28"/>
      <c r="TE26" s="28"/>
      <c r="TF26" s="28"/>
      <c r="TG26" s="28"/>
      <c r="TH26" s="28"/>
      <c r="TI26" s="28"/>
      <c r="TJ26" s="28"/>
      <c r="TK26" s="28"/>
      <c r="TL26" s="28"/>
      <c r="TM26" s="28"/>
      <c r="TN26" s="28"/>
      <c r="TO26" s="28"/>
      <c r="TP26" s="28"/>
      <c r="TQ26" s="28"/>
      <c r="TR26" s="28"/>
      <c r="TS26" s="28"/>
      <c r="TT26" s="28"/>
      <c r="TU26" s="28"/>
      <c r="TV26" s="28"/>
      <c r="TW26" s="28"/>
      <c r="TX26" s="28"/>
      <c r="TY26" s="28"/>
      <c r="TZ26" s="28"/>
      <c r="UA26" s="28"/>
      <c r="UB26" s="28"/>
      <c r="UC26" s="28"/>
      <c r="UD26" s="28"/>
      <c r="UE26" s="28"/>
      <c r="UF26" s="28"/>
      <c r="UG26" s="28"/>
      <c r="UH26" s="28"/>
      <c r="UI26" s="28"/>
      <c r="UJ26" s="28"/>
      <c r="UK26" s="28"/>
      <c r="UL26" s="28"/>
      <c r="UM26" s="28"/>
      <c r="UN26" s="28"/>
      <c r="UO26" s="28"/>
      <c r="UP26" s="28"/>
      <c r="UQ26" s="28"/>
      <c r="UR26" s="28"/>
      <c r="US26" s="28"/>
      <c r="UT26" s="28"/>
      <c r="UU26" s="28"/>
      <c r="UV26" s="28"/>
      <c r="UW26" s="28"/>
      <c r="UX26" s="28"/>
      <c r="UY26" s="28"/>
      <c r="UZ26" s="28"/>
      <c r="VA26" s="28"/>
      <c r="VB26" s="28"/>
      <c r="VC26" s="28"/>
      <c r="VD26" s="28"/>
      <c r="VE26" s="28"/>
      <c r="VF26" s="28"/>
      <c r="VG26" s="28"/>
      <c r="VH26" s="28"/>
      <c r="VI26" s="28"/>
      <c r="VJ26" s="28"/>
      <c r="VK26" s="28"/>
      <c r="VL26" s="28"/>
      <c r="VM26" s="28"/>
      <c r="VN26" s="28"/>
      <c r="VO26" s="28"/>
      <c r="VP26" s="28"/>
      <c r="VQ26" s="28"/>
      <c r="VR26" s="28"/>
      <c r="VS26" s="28"/>
      <c r="VT26" s="28"/>
      <c r="VU26" s="28"/>
      <c r="VV26" s="28"/>
      <c r="VW26" s="28"/>
      <c r="VX26" s="28"/>
      <c r="VY26" s="28"/>
      <c r="VZ26" s="28"/>
      <c r="WA26" s="28"/>
      <c r="WB26" s="28"/>
      <c r="WC26" s="28"/>
      <c r="WD26" s="28"/>
      <c r="WE26" s="28"/>
      <c r="WF26" s="28"/>
      <c r="WG26" s="28"/>
      <c r="WH26" s="28"/>
      <c r="WI26" s="28"/>
      <c r="WJ26" s="28"/>
      <c r="WK26" s="28"/>
      <c r="WL26" s="28"/>
      <c r="WM26" s="28"/>
      <c r="WN26" s="28"/>
      <c r="WO26" s="28"/>
      <c r="WP26" s="28"/>
      <c r="WQ26" s="28"/>
      <c r="WR26" s="28"/>
      <c r="WS26" s="28"/>
      <c r="WT26" s="28"/>
      <c r="WU26" s="28"/>
      <c r="WV26" s="28"/>
      <c r="WW26" s="28"/>
      <c r="WX26" s="28"/>
      <c r="WY26" s="28"/>
      <c r="WZ26" s="28"/>
      <c r="XA26" s="28"/>
      <c r="XB26" s="28"/>
      <c r="XC26" s="28"/>
      <c r="XD26" s="28"/>
      <c r="XE26" s="28"/>
      <c r="XF26" s="28"/>
      <c r="XG26" s="28"/>
      <c r="XH26" s="28"/>
      <c r="XI26" s="28"/>
      <c r="XJ26" s="28"/>
      <c r="XK26" s="28"/>
      <c r="XL26" s="28"/>
      <c r="XM26" s="28"/>
      <c r="XN26" s="28"/>
      <c r="XO26" s="28"/>
      <c r="XP26" s="28"/>
      <c r="XQ26" s="28"/>
      <c r="XR26" s="28"/>
      <c r="XS26" s="28"/>
      <c r="XT26" s="28"/>
      <c r="XU26" s="28"/>
      <c r="XV26" s="28"/>
      <c r="XW26" s="28"/>
      <c r="XX26" s="28"/>
      <c r="XY26" s="28"/>
      <c r="XZ26" s="28"/>
      <c r="YA26" s="28"/>
      <c r="YB26" s="28"/>
      <c r="YC26" s="28"/>
      <c r="YD26" s="28"/>
      <c r="YE26" s="28"/>
      <c r="YF26" s="28"/>
      <c r="YG26" s="28"/>
      <c r="YH26" s="28"/>
      <c r="YI26" s="28"/>
      <c r="YJ26" s="28"/>
      <c r="YK26" s="28"/>
      <c r="YL26" s="28"/>
      <c r="YM26" s="28"/>
      <c r="YN26" s="28"/>
      <c r="YO26" s="28"/>
      <c r="YP26" s="28"/>
      <c r="YQ26" s="28"/>
      <c r="YR26" s="28"/>
      <c r="YS26" s="28"/>
      <c r="YT26" s="28"/>
      <c r="YU26" s="28"/>
      <c r="YV26" s="28"/>
      <c r="YW26" s="28"/>
      <c r="YX26" s="28"/>
      <c r="YY26" s="28"/>
      <c r="YZ26" s="28"/>
      <c r="ZA26" s="28"/>
      <c r="ZB26" s="28"/>
      <c r="ZC26" s="28"/>
      <c r="ZD26" s="28"/>
      <c r="ZE26" s="28"/>
      <c r="ZF26" s="28"/>
      <c r="ZG26" s="28"/>
      <c r="ZH26" s="28"/>
      <c r="ZI26" s="28"/>
      <c r="ZJ26" s="28"/>
      <c r="ZK26" s="28"/>
      <c r="ZL26" s="28"/>
      <c r="ZM26" s="28"/>
      <c r="ZN26" s="28"/>
      <c r="ZO26" s="28"/>
      <c r="ZP26" s="28"/>
      <c r="ZQ26" s="28"/>
      <c r="ZR26" s="28"/>
      <c r="ZS26" s="28"/>
      <c r="ZT26" s="28"/>
      <c r="ZU26" s="28"/>
      <c r="ZV26" s="28"/>
      <c r="ZW26" s="28"/>
      <c r="ZX26" s="28"/>
      <c r="ZY26" s="28"/>
      <c r="ZZ26" s="28"/>
      <c r="AAA26" s="28"/>
      <c r="AAB26" s="28"/>
      <c r="AAC26" s="28"/>
      <c r="AAD26" s="28"/>
      <c r="AAE26" s="28"/>
      <c r="AAF26" s="28"/>
      <c r="AAG26" s="28"/>
      <c r="AAH26" s="28"/>
      <c r="AAI26" s="28"/>
      <c r="AAJ26" s="28"/>
      <c r="AAK26" s="28"/>
      <c r="AAL26" s="28"/>
      <c r="AAM26" s="28"/>
      <c r="AAN26" s="28"/>
      <c r="AAO26" s="28"/>
      <c r="AAP26" s="28"/>
      <c r="AAQ26" s="28"/>
      <c r="AAR26" s="28"/>
      <c r="AAS26" s="28"/>
      <c r="AAT26" s="28"/>
      <c r="AAU26" s="28"/>
      <c r="AAV26" s="28"/>
      <c r="AAW26" s="28"/>
      <c r="AAX26" s="28"/>
      <c r="AAY26" s="28"/>
      <c r="AAZ26" s="28"/>
      <c r="ABA26" s="28"/>
      <c r="ABB26" s="28"/>
      <c r="ABC26" s="28"/>
      <c r="ABD26" s="28"/>
      <c r="ABE26" s="28"/>
      <c r="ABF26" s="28"/>
      <c r="ABG26" s="28"/>
      <c r="ABH26" s="28"/>
      <c r="ABI26" s="28"/>
      <c r="ABJ26" s="28"/>
      <c r="ABK26" s="28"/>
      <c r="ABL26" s="28"/>
      <c r="ABM26" s="28"/>
      <c r="ABN26" s="28"/>
      <c r="ABO26" s="28"/>
      <c r="ABP26" s="28"/>
      <c r="ABQ26" s="28"/>
      <c r="ABR26" s="28"/>
      <c r="ABS26" s="28"/>
      <c r="ABT26" s="28"/>
      <c r="ABU26" s="28"/>
      <c r="ABV26" s="28"/>
      <c r="ABW26" s="28"/>
      <c r="ABX26" s="28"/>
      <c r="ABY26" s="28"/>
      <c r="ABZ26" s="28"/>
      <c r="ACA26" s="28"/>
      <c r="ACB26" s="28"/>
      <c r="ACC26" s="28"/>
      <c r="ACD26" s="28"/>
      <c r="ACE26" s="28"/>
      <c r="ACF26" s="28"/>
      <c r="ACG26" s="28"/>
      <c r="ACH26" s="28"/>
      <c r="ACI26" s="28"/>
      <c r="ACJ26" s="28"/>
      <c r="ACK26" s="28"/>
      <c r="ACL26" s="28"/>
      <c r="ACM26" s="28"/>
      <c r="ACN26" s="28"/>
      <c r="ACO26" s="28"/>
      <c r="ACP26" s="28"/>
      <c r="ACQ26" s="28"/>
      <c r="ACR26" s="28"/>
      <c r="ACS26" s="28"/>
      <c r="ACT26" s="28"/>
      <c r="ACU26" s="28"/>
      <c r="ACV26" s="28"/>
      <c r="ACW26" s="28"/>
      <c r="ACX26" s="28"/>
      <c r="ACY26" s="28"/>
      <c r="ACZ26" s="28"/>
      <c r="ADA26" s="28"/>
      <c r="ADB26" s="28"/>
      <c r="ADC26" s="28"/>
      <c r="ADD26" s="28"/>
      <c r="ADE26" s="28"/>
      <c r="ADF26" s="28"/>
      <c r="ADG26" s="28"/>
      <c r="ADH26" s="28"/>
      <c r="ADI26" s="28"/>
      <c r="ADJ26" s="28"/>
      <c r="ADK26" s="28"/>
      <c r="ADL26" s="28"/>
      <c r="ADM26" s="28"/>
      <c r="ADN26" s="28"/>
      <c r="ADO26" s="28"/>
      <c r="ADP26" s="28"/>
      <c r="ADQ26" s="28"/>
      <c r="ADR26" s="28"/>
      <c r="ADS26" s="28"/>
      <c r="ADT26" s="28"/>
      <c r="ADU26" s="28"/>
      <c r="ADV26" s="28"/>
      <c r="ADW26" s="28"/>
      <c r="ADX26" s="28"/>
      <c r="ADY26" s="28"/>
      <c r="ADZ26" s="28"/>
      <c r="AEA26" s="28"/>
      <c r="AEB26" s="28"/>
      <c r="AEC26" s="28"/>
      <c r="AED26" s="28"/>
      <c r="AEE26" s="28"/>
      <c r="AEF26" s="28"/>
      <c r="AEG26" s="28"/>
      <c r="AEH26" s="28"/>
      <c r="AEI26" s="28"/>
      <c r="AEJ26" s="28"/>
      <c r="AEK26" s="28"/>
      <c r="AEL26" s="28"/>
      <c r="AEM26" s="28"/>
      <c r="AEN26" s="28"/>
      <c r="AEO26" s="28"/>
      <c r="AEP26" s="28"/>
      <c r="AEQ26" s="28"/>
      <c r="AER26" s="28"/>
      <c r="AES26" s="28"/>
      <c r="AET26" s="28"/>
      <c r="AEU26" s="28"/>
      <c r="AEV26" s="28"/>
      <c r="AEW26" s="28"/>
      <c r="AEX26" s="28"/>
      <c r="AEY26" s="28"/>
      <c r="AEZ26" s="28"/>
      <c r="AFA26" s="28"/>
      <c r="AFB26" s="28"/>
      <c r="AFC26" s="28"/>
      <c r="AFD26" s="28"/>
      <c r="AFE26" s="28"/>
      <c r="AFF26" s="28"/>
      <c r="AFG26" s="28"/>
      <c r="AFH26" s="28"/>
      <c r="AFI26" s="28"/>
      <c r="AFJ26" s="28"/>
      <c r="AFK26" s="28"/>
      <c r="AFL26" s="28"/>
      <c r="AFM26" s="28"/>
      <c r="AFN26" s="28"/>
      <c r="AFO26" s="28"/>
      <c r="AFP26" s="28"/>
      <c r="AFQ26" s="28"/>
      <c r="AFR26" s="28"/>
      <c r="AFS26" s="28"/>
      <c r="AFT26" s="28"/>
      <c r="AFU26" s="28"/>
      <c r="AFV26" s="28"/>
      <c r="AFW26" s="28"/>
      <c r="AFX26" s="28"/>
      <c r="AFY26" s="28"/>
      <c r="AFZ26" s="28"/>
      <c r="AGA26" s="28"/>
      <c r="AGB26" s="28"/>
      <c r="AGC26" s="28"/>
      <c r="AGD26" s="28"/>
      <c r="AGE26" s="28"/>
      <c r="AGF26" s="28"/>
      <c r="AGG26" s="28"/>
      <c r="AGH26" s="28"/>
      <c r="AGI26" s="28"/>
      <c r="AGJ26" s="28"/>
      <c r="AGK26" s="28"/>
      <c r="AGL26" s="28"/>
      <c r="AGM26" s="28"/>
      <c r="AGN26" s="28"/>
      <c r="AGO26" s="28"/>
      <c r="AGP26" s="28"/>
      <c r="AGQ26" s="28"/>
      <c r="AGR26" s="28"/>
      <c r="AGS26" s="28"/>
      <c r="AGT26" s="28"/>
      <c r="AGU26" s="28"/>
      <c r="AGV26" s="28"/>
      <c r="AGW26" s="28"/>
      <c r="AGX26" s="28"/>
      <c r="AGY26" s="28"/>
      <c r="AGZ26" s="28"/>
      <c r="AHA26" s="28"/>
      <c r="AHB26" s="28"/>
      <c r="AHC26" s="28"/>
      <c r="AHD26" s="28"/>
      <c r="AHE26" s="28"/>
      <c r="AHF26" s="28"/>
      <c r="AHG26" s="28"/>
      <c r="AHH26" s="28"/>
      <c r="AHI26" s="28"/>
      <c r="AHJ26" s="28"/>
      <c r="AHK26" s="28"/>
      <c r="AHL26" s="28"/>
      <c r="AHM26" s="28"/>
      <c r="AHN26" s="28"/>
      <c r="AHO26" s="28"/>
      <c r="AHP26" s="28"/>
      <c r="AHQ26" s="28"/>
      <c r="AHR26" s="28"/>
      <c r="AHS26" s="28"/>
      <c r="AHT26" s="28"/>
      <c r="AHU26" s="28"/>
      <c r="AHV26" s="28"/>
      <c r="AHW26" s="28"/>
      <c r="AHX26" s="28"/>
      <c r="AHY26" s="28"/>
      <c r="AHZ26" s="28"/>
      <c r="AIA26" s="28"/>
      <c r="AIB26" s="28"/>
      <c r="AIC26" s="28"/>
      <c r="AID26" s="28"/>
      <c r="AIE26" s="28"/>
      <c r="AIF26" s="28"/>
      <c r="AIG26" s="28"/>
      <c r="AIH26" s="28"/>
      <c r="AII26" s="28"/>
      <c r="AIJ26" s="28"/>
      <c r="AIK26" s="28"/>
      <c r="AIL26" s="28"/>
      <c r="AIM26" s="28"/>
      <c r="AIN26" s="28"/>
      <c r="AIO26" s="28"/>
      <c r="AIP26" s="28"/>
      <c r="AIQ26" s="28"/>
      <c r="AIR26" s="28"/>
      <c r="AIS26" s="28"/>
      <c r="AIT26" s="28"/>
      <c r="AIU26" s="28"/>
      <c r="AIV26" s="28"/>
      <c r="AIW26" s="28"/>
      <c r="AIX26" s="28"/>
      <c r="AIY26" s="28"/>
      <c r="AIZ26" s="28"/>
      <c r="AJA26" s="28"/>
      <c r="AJB26" s="28"/>
      <c r="AJC26" s="28"/>
      <c r="AJD26" s="28"/>
      <c r="AJE26" s="28"/>
      <c r="AJF26" s="28"/>
      <c r="AJG26" s="28"/>
      <c r="AJH26" s="28"/>
      <c r="AJI26" s="28"/>
      <c r="AJJ26" s="28"/>
      <c r="AJK26" s="28"/>
      <c r="AJL26" s="28"/>
      <c r="AJM26" s="28"/>
      <c r="AJN26" s="28"/>
      <c r="AJO26" s="28"/>
      <c r="AJP26" s="28"/>
      <c r="AJQ26" s="28"/>
      <c r="AJR26" s="28"/>
      <c r="AJS26" s="28"/>
      <c r="AJT26" s="28"/>
      <c r="AJU26" s="28"/>
      <c r="AJV26" s="28"/>
      <c r="AJW26" s="28"/>
      <c r="AJX26" s="28"/>
      <c r="AJY26" s="28"/>
      <c r="AJZ26" s="28"/>
      <c r="AKA26" s="28"/>
      <c r="AKB26" s="28"/>
      <c r="AKC26" s="28"/>
      <c r="AKD26" s="28"/>
      <c r="AKE26" s="28"/>
      <c r="AKF26" s="28"/>
      <c r="AKG26" s="28"/>
      <c r="AKH26" s="28"/>
      <c r="AKI26" s="28"/>
      <c r="AKJ26" s="28"/>
      <c r="AKK26" s="28"/>
      <c r="AKL26" s="28"/>
      <c r="AKM26" s="28"/>
      <c r="AKN26" s="28"/>
      <c r="AKO26" s="28"/>
      <c r="AKP26" s="28"/>
      <c r="AKQ26" s="28"/>
      <c r="AKR26" s="28"/>
      <c r="AKS26" s="28"/>
      <c r="AKT26" s="28"/>
      <c r="AKU26" s="28"/>
      <c r="AKV26" s="28"/>
      <c r="AKW26" s="28"/>
      <c r="AKX26" s="28"/>
      <c r="AKY26" s="28"/>
      <c r="AKZ26" s="28"/>
      <c r="ALA26" s="28"/>
      <c r="ALB26" s="28"/>
      <c r="ALC26" s="28"/>
      <c r="ALD26" s="28"/>
      <c r="ALE26" s="28"/>
      <c r="ALF26" s="28"/>
      <c r="ALG26" s="28"/>
      <c r="ALH26" s="28"/>
      <c r="ALI26" s="28"/>
      <c r="ALJ26" s="28"/>
      <c r="ALK26" s="28"/>
      <c r="ALL26" s="28"/>
      <c r="ALM26" s="28"/>
      <c r="ALN26" s="28"/>
      <c r="ALO26" s="28"/>
      <c r="ALP26" s="28"/>
      <c r="ALQ26" s="28"/>
      <c r="ALR26" s="28"/>
      <c r="ALS26" s="28"/>
      <c r="ALT26" s="28"/>
      <c r="ALU26" s="28"/>
      <c r="ALV26" s="28"/>
      <c r="ALW26" s="28"/>
      <c r="ALX26" s="28"/>
      <c r="ALY26" s="28"/>
      <c r="ALZ26" s="28"/>
      <c r="AMA26" s="28"/>
      <c r="AMB26" s="28"/>
      <c r="AMC26" s="28"/>
      <c r="AMD26" s="28"/>
      <c r="AME26" s="28"/>
      <c r="AMF26" s="28"/>
    </row>
    <row r="27" spans="1:1020" x14ac:dyDescent="0.25">
      <c r="A27" s="33">
        <v>26</v>
      </c>
      <c r="B27" t="s">
        <v>50</v>
      </c>
      <c r="C27">
        <v>3</v>
      </c>
      <c r="D27" t="s">
        <v>96</v>
      </c>
      <c r="E27">
        <v>336.49</v>
      </c>
      <c r="F27">
        <v>-570.07000000000005</v>
      </c>
      <c r="G27">
        <v>-200</v>
      </c>
      <c r="H27">
        <v>0</v>
      </c>
      <c r="I27">
        <v>0</v>
      </c>
      <c r="J27">
        <v>0</v>
      </c>
      <c r="K27">
        <v>155</v>
      </c>
      <c r="L27">
        <v>1</v>
      </c>
      <c r="M27">
        <v>1</v>
      </c>
      <c r="N27" s="32"/>
      <c r="O27" s="32"/>
      <c r="P27" s="32"/>
      <c r="Q27" s="34"/>
      <c r="R27" s="34"/>
      <c r="S27" s="32"/>
    </row>
    <row r="28" spans="1:1020" x14ac:dyDescent="0.25">
      <c r="A28" s="33">
        <v>27</v>
      </c>
      <c r="B28" t="s">
        <v>50</v>
      </c>
      <c r="C28">
        <v>3</v>
      </c>
      <c r="D28" t="s">
        <v>96</v>
      </c>
      <c r="E28">
        <v>917.4</v>
      </c>
      <c r="F28">
        <v>-571.62</v>
      </c>
      <c r="G28">
        <v>-203</v>
      </c>
      <c r="H28">
        <v>0</v>
      </c>
      <c r="I28">
        <v>0</v>
      </c>
      <c r="J28">
        <v>0</v>
      </c>
      <c r="K28">
        <v>155</v>
      </c>
      <c r="L28">
        <v>1</v>
      </c>
      <c r="M28">
        <v>1</v>
      </c>
      <c r="N28" s="32"/>
      <c r="O28" s="32"/>
      <c r="P28" s="32"/>
      <c r="Q28" s="34"/>
      <c r="R28" s="34"/>
      <c r="S28" s="32"/>
    </row>
    <row r="29" spans="1:1020" s="29" customFormat="1" x14ac:dyDescent="0.25">
      <c r="A29" s="33">
        <v>28</v>
      </c>
      <c r="B29" t="s">
        <v>50</v>
      </c>
      <c r="C29">
        <v>3</v>
      </c>
      <c r="D29" t="s">
        <v>96</v>
      </c>
      <c r="E29">
        <v>917.4</v>
      </c>
      <c r="F29">
        <v>-218.46</v>
      </c>
      <c r="G29">
        <v>-207</v>
      </c>
      <c r="H29">
        <v>0</v>
      </c>
      <c r="I29">
        <v>0</v>
      </c>
      <c r="J29">
        <v>0</v>
      </c>
      <c r="K29">
        <v>155</v>
      </c>
      <c r="L29">
        <v>1</v>
      </c>
      <c r="M29">
        <v>1</v>
      </c>
      <c r="N29" s="32"/>
      <c r="O29" s="32"/>
      <c r="P29" s="32"/>
      <c r="Q29" s="34"/>
      <c r="R29" s="34"/>
      <c r="S29" s="32"/>
      <c r="T29" s="5"/>
      <c r="U29" s="5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28"/>
      <c r="ID29" s="28"/>
      <c r="IE29" s="28"/>
      <c r="IF29" s="28"/>
      <c r="IG29" s="28"/>
      <c r="IH29" s="28"/>
      <c r="II29" s="28"/>
      <c r="IJ29" s="28"/>
      <c r="IK29" s="28"/>
      <c r="IL29" s="28"/>
      <c r="IM29" s="28"/>
      <c r="IN29" s="28"/>
      <c r="IO29" s="28"/>
      <c r="IP29" s="28"/>
      <c r="IQ29" s="28"/>
      <c r="IR29" s="28"/>
      <c r="IS29" s="28"/>
      <c r="IT29" s="28"/>
      <c r="IU29" s="28"/>
      <c r="IV29" s="28"/>
      <c r="IW29" s="28"/>
      <c r="IX29" s="28"/>
      <c r="IY29" s="28"/>
      <c r="IZ29" s="28"/>
      <c r="JA29" s="28"/>
      <c r="JB29" s="28"/>
      <c r="JC29" s="28"/>
      <c r="JD29" s="28"/>
      <c r="JE29" s="28"/>
      <c r="JF29" s="28"/>
      <c r="JG29" s="28"/>
      <c r="JH29" s="28"/>
      <c r="JI29" s="28"/>
      <c r="JJ29" s="28"/>
      <c r="JK29" s="28"/>
      <c r="JL29" s="28"/>
      <c r="JM29" s="28"/>
      <c r="JN29" s="28"/>
      <c r="JO29" s="28"/>
      <c r="JP29" s="28"/>
      <c r="JQ29" s="28"/>
      <c r="JR29" s="28"/>
      <c r="JS29" s="28"/>
      <c r="JT29" s="28"/>
      <c r="JU29" s="28"/>
      <c r="JV29" s="28"/>
      <c r="JW29" s="28"/>
      <c r="JX29" s="28"/>
      <c r="JY29" s="28"/>
      <c r="JZ29" s="28"/>
      <c r="KA29" s="28"/>
      <c r="KB29" s="28"/>
      <c r="KC29" s="28"/>
      <c r="KD29" s="28"/>
      <c r="KE29" s="28"/>
      <c r="KF29" s="28"/>
      <c r="KG29" s="28"/>
      <c r="KH29" s="28"/>
      <c r="KI29" s="28"/>
      <c r="KJ29" s="28"/>
      <c r="KK29" s="28"/>
      <c r="KL29" s="28"/>
      <c r="KM29" s="28"/>
      <c r="KN29" s="28"/>
      <c r="KO29" s="28"/>
      <c r="KP29" s="28"/>
      <c r="KQ29" s="28"/>
      <c r="KR29" s="28"/>
      <c r="KS29" s="28"/>
      <c r="KT29" s="28"/>
      <c r="KU29" s="28"/>
      <c r="KV29" s="28"/>
      <c r="KW29" s="28"/>
      <c r="KX29" s="28"/>
      <c r="KY29" s="28"/>
      <c r="KZ29" s="28"/>
      <c r="LA29" s="28"/>
      <c r="LB29" s="28"/>
      <c r="LC29" s="28"/>
      <c r="LD29" s="28"/>
      <c r="LE29" s="28"/>
      <c r="LF29" s="28"/>
      <c r="LG29" s="28"/>
      <c r="LH29" s="28"/>
      <c r="LI29" s="28"/>
      <c r="LJ29" s="28"/>
      <c r="LK29" s="28"/>
      <c r="LL29" s="28"/>
      <c r="LM29" s="28"/>
      <c r="LN29" s="28"/>
      <c r="LO29" s="28"/>
      <c r="LP29" s="28"/>
      <c r="LQ29" s="28"/>
      <c r="LR29" s="28"/>
      <c r="LS29" s="28"/>
      <c r="LT29" s="28"/>
      <c r="LU29" s="28"/>
      <c r="LV29" s="28"/>
      <c r="LW29" s="28"/>
      <c r="LX29" s="28"/>
      <c r="LY29" s="28"/>
      <c r="LZ29" s="28"/>
      <c r="MA29" s="28"/>
      <c r="MB29" s="28"/>
      <c r="MC29" s="28"/>
      <c r="MD29" s="28"/>
      <c r="ME29" s="28"/>
      <c r="MF29" s="28"/>
      <c r="MG29" s="28"/>
      <c r="MH29" s="28"/>
      <c r="MI29" s="28"/>
      <c r="MJ29" s="28"/>
      <c r="MK29" s="28"/>
      <c r="ML29" s="28"/>
      <c r="MM29" s="28"/>
      <c r="MN29" s="28"/>
      <c r="MO29" s="28"/>
      <c r="MP29" s="28"/>
      <c r="MQ29" s="28"/>
      <c r="MR29" s="28"/>
      <c r="MS29" s="28"/>
      <c r="MT29" s="28"/>
      <c r="MU29" s="28"/>
      <c r="MV29" s="28"/>
      <c r="MW29" s="28"/>
      <c r="MX29" s="28"/>
      <c r="MY29" s="28"/>
      <c r="MZ29" s="28"/>
      <c r="NA29" s="28"/>
      <c r="NB29" s="28"/>
      <c r="NC29" s="28"/>
      <c r="ND29" s="28"/>
      <c r="NE29" s="28"/>
      <c r="NF29" s="28"/>
      <c r="NG29" s="28"/>
      <c r="NH29" s="28"/>
      <c r="NI29" s="28"/>
      <c r="NJ29" s="28"/>
      <c r="NK29" s="28"/>
      <c r="NL29" s="28"/>
      <c r="NM29" s="28"/>
      <c r="NN29" s="28"/>
      <c r="NO29" s="28"/>
      <c r="NP29" s="28"/>
      <c r="NQ29" s="28"/>
      <c r="NR29" s="28"/>
      <c r="NS29" s="28"/>
      <c r="NT29" s="28"/>
      <c r="NU29" s="28"/>
      <c r="NV29" s="28"/>
      <c r="NW29" s="28"/>
      <c r="NX29" s="28"/>
      <c r="NY29" s="28"/>
      <c r="NZ29" s="28"/>
      <c r="OA29" s="28"/>
      <c r="OB29" s="28"/>
      <c r="OC29" s="28"/>
      <c r="OD29" s="28"/>
      <c r="OE29" s="28"/>
      <c r="OF29" s="28"/>
      <c r="OG29" s="28"/>
      <c r="OH29" s="28"/>
      <c r="OI29" s="28"/>
      <c r="OJ29" s="28"/>
      <c r="OK29" s="28"/>
      <c r="OL29" s="28"/>
      <c r="OM29" s="28"/>
      <c r="ON29" s="28"/>
      <c r="OO29" s="28"/>
      <c r="OP29" s="28"/>
      <c r="OQ29" s="28"/>
      <c r="OR29" s="28"/>
      <c r="OS29" s="28"/>
      <c r="OT29" s="28"/>
      <c r="OU29" s="28"/>
      <c r="OV29" s="28"/>
      <c r="OW29" s="28"/>
      <c r="OX29" s="28"/>
      <c r="OY29" s="28"/>
      <c r="OZ29" s="28"/>
      <c r="PA29" s="28"/>
      <c r="PB29" s="28"/>
      <c r="PC29" s="28"/>
      <c r="PD29" s="28"/>
      <c r="PE29" s="28"/>
      <c r="PF29" s="28"/>
      <c r="PG29" s="28"/>
      <c r="PH29" s="28"/>
      <c r="PI29" s="28"/>
      <c r="PJ29" s="28"/>
      <c r="PK29" s="28"/>
      <c r="PL29" s="28"/>
      <c r="PM29" s="28"/>
      <c r="PN29" s="28"/>
      <c r="PO29" s="28"/>
      <c r="PP29" s="28"/>
      <c r="PQ29" s="28"/>
      <c r="PR29" s="28"/>
      <c r="PS29" s="28"/>
      <c r="PT29" s="28"/>
      <c r="PU29" s="28"/>
      <c r="PV29" s="28"/>
      <c r="PW29" s="28"/>
      <c r="PX29" s="28"/>
      <c r="PY29" s="28"/>
      <c r="PZ29" s="28"/>
      <c r="QA29" s="28"/>
      <c r="QB29" s="28"/>
      <c r="QC29" s="28"/>
      <c r="QD29" s="28"/>
      <c r="QE29" s="28"/>
      <c r="QF29" s="28"/>
      <c r="QG29" s="28"/>
      <c r="QH29" s="28"/>
      <c r="QI29" s="28"/>
      <c r="QJ29" s="28"/>
      <c r="QK29" s="28"/>
      <c r="QL29" s="28"/>
      <c r="QM29" s="28"/>
      <c r="QN29" s="28"/>
      <c r="QO29" s="28"/>
      <c r="QP29" s="28"/>
      <c r="QQ29" s="28"/>
      <c r="QR29" s="28"/>
      <c r="QS29" s="28"/>
      <c r="QT29" s="28"/>
      <c r="QU29" s="28"/>
      <c r="QV29" s="28"/>
      <c r="QW29" s="28"/>
      <c r="QX29" s="28"/>
      <c r="QY29" s="28"/>
      <c r="QZ29" s="28"/>
      <c r="RA29" s="28"/>
      <c r="RB29" s="28"/>
      <c r="RC29" s="28"/>
      <c r="RD29" s="28"/>
      <c r="RE29" s="28"/>
      <c r="RF29" s="28"/>
      <c r="RG29" s="28"/>
      <c r="RH29" s="28"/>
      <c r="RI29" s="28"/>
      <c r="RJ29" s="28"/>
      <c r="RK29" s="28"/>
      <c r="RL29" s="28"/>
      <c r="RM29" s="28"/>
      <c r="RN29" s="28"/>
      <c r="RO29" s="28"/>
      <c r="RP29" s="28"/>
      <c r="RQ29" s="28"/>
      <c r="RR29" s="28"/>
      <c r="RS29" s="28"/>
      <c r="RT29" s="28"/>
      <c r="RU29" s="28"/>
      <c r="RV29" s="28"/>
      <c r="RW29" s="28"/>
      <c r="RX29" s="28"/>
      <c r="RY29" s="28"/>
      <c r="RZ29" s="28"/>
      <c r="SA29" s="28"/>
      <c r="SB29" s="28"/>
      <c r="SC29" s="28"/>
      <c r="SD29" s="28"/>
      <c r="SE29" s="28"/>
      <c r="SF29" s="28"/>
      <c r="SG29" s="28"/>
      <c r="SH29" s="28"/>
      <c r="SI29" s="28"/>
      <c r="SJ29" s="28"/>
      <c r="SK29" s="28"/>
      <c r="SL29" s="28"/>
      <c r="SM29" s="28"/>
      <c r="SN29" s="28"/>
      <c r="SO29" s="28"/>
      <c r="SP29" s="28"/>
      <c r="SQ29" s="28"/>
      <c r="SR29" s="28"/>
      <c r="SS29" s="28"/>
      <c r="ST29" s="28"/>
      <c r="SU29" s="28"/>
      <c r="SV29" s="28"/>
      <c r="SW29" s="28"/>
      <c r="SX29" s="28"/>
      <c r="SY29" s="28"/>
      <c r="SZ29" s="28"/>
      <c r="TA29" s="28"/>
      <c r="TB29" s="28"/>
      <c r="TC29" s="28"/>
      <c r="TD29" s="28"/>
      <c r="TE29" s="28"/>
      <c r="TF29" s="28"/>
      <c r="TG29" s="28"/>
      <c r="TH29" s="28"/>
      <c r="TI29" s="28"/>
      <c r="TJ29" s="28"/>
      <c r="TK29" s="28"/>
      <c r="TL29" s="28"/>
      <c r="TM29" s="28"/>
      <c r="TN29" s="28"/>
      <c r="TO29" s="28"/>
      <c r="TP29" s="28"/>
      <c r="TQ29" s="28"/>
      <c r="TR29" s="28"/>
      <c r="TS29" s="28"/>
      <c r="TT29" s="28"/>
      <c r="TU29" s="28"/>
      <c r="TV29" s="28"/>
      <c r="TW29" s="28"/>
      <c r="TX29" s="28"/>
      <c r="TY29" s="28"/>
      <c r="TZ29" s="28"/>
      <c r="UA29" s="28"/>
      <c r="UB29" s="28"/>
      <c r="UC29" s="28"/>
      <c r="UD29" s="28"/>
      <c r="UE29" s="28"/>
      <c r="UF29" s="28"/>
      <c r="UG29" s="28"/>
      <c r="UH29" s="28"/>
      <c r="UI29" s="28"/>
      <c r="UJ29" s="28"/>
      <c r="UK29" s="28"/>
      <c r="UL29" s="28"/>
      <c r="UM29" s="28"/>
      <c r="UN29" s="28"/>
      <c r="UO29" s="28"/>
      <c r="UP29" s="28"/>
      <c r="UQ29" s="28"/>
      <c r="UR29" s="28"/>
      <c r="US29" s="28"/>
      <c r="UT29" s="28"/>
      <c r="UU29" s="28"/>
      <c r="UV29" s="28"/>
      <c r="UW29" s="28"/>
      <c r="UX29" s="28"/>
      <c r="UY29" s="28"/>
      <c r="UZ29" s="28"/>
      <c r="VA29" s="28"/>
      <c r="VB29" s="28"/>
      <c r="VC29" s="28"/>
      <c r="VD29" s="28"/>
      <c r="VE29" s="28"/>
      <c r="VF29" s="28"/>
      <c r="VG29" s="28"/>
      <c r="VH29" s="28"/>
      <c r="VI29" s="28"/>
      <c r="VJ29" s="28"/>
      <c r="VK29" s="28"/>
      <c r="VL29" s="28"/>
      <c r="VM29" s="28"/>
      <c r="VN29" s="28"/>
      <c r="VO29" s="28"/>
      <c r="VP29" s="28"/>
      <c r="VQ29" s="28"/>
      <c r="VR29" s="28"/>
      <c r="VS29" s="28"/>
      <c r="VT29" s="28"/>
      <c r="VU29" s="28"/>
      <c r="VV29" s="28"/>
      <c r="VW29" s="28"/>
      <c r="VX29" s="28"/>
      <c r="VY29" s="28"/>
      <c r="VZ29" s="28"/>
      <c r="WA29" s="28"/>
      <c r="WB29" s="28"/>
      <c r="WC29" s="28"/>
      <c r="WD29" s="28"/>
      <c r="WE29" s="28"/>
      <c r="WF29" s="28"/>
      <c r="WG29" s="28"/>
      <c r="WH29" s="28"/>
      <c r="WI29" s="28"/>
      <c r="WJ29" s="28"/>
      <c r="WK29" s="28"/>
      <c r="WL29" s="28"/>
      <c r="WM29" s="28"/>
      <c r="WN29" s="28"/>
      <c r="WO29" s="28"/>
      <c r="WP29" s="28"/>
      <c r="WQ29" s="28"/>
      <c r="WR29" s="28"/>
      <c r="WS29" s="28"/>
      <c r="WT29" s="28"/>
      <c r="WU29" s="28"/>
      <c r="WV29" s="28"/>
      <c r="WW29" s="28"/>
      <c r="WX29" s="28"/>
      <c r="WY29" s="28"/>
      <c r="WZ29" s="28"/>
      <c r="XA29" s="28"/>
      <c r="XB29" s="28"/>
      <c r="XC29" s="28"/>
      <c r="XD29" s="28"/>
      <c r="XE29" s="28"/>
      <c r="XF29" s="28"/>
      <c r="XG29" s="28"/>
      <c r="XH29" s="28"/>
      <c r="XI29" s="28"/>
      <c r="XJ29" s="28"/>
      <c r="XK29" s="28"/>
      <c r="XL29" s="28"/>
      <c r="XM29" s="28"/>
      <c r="XN29" s="28"/>
      <c r="XO29" s="28"/>
      <c r="XP29" s="28"/>
      <c r="XQ29" s="28"/>
      <c r="XR29" s="28"/>
      <c r="XS29" s="28"/>
      <c r="XT29" s="28"/>
      <c r="XU29" s="28"/>
      <c r="XV29" s="28"/>
      <c r="XW29" s="28"/>
      <c r="XX29" s="28"/>
      <c r="XY29" s="28"/>
      <c r="XZ29" s="28"/>
      <c r="YA29" s="28"/>
      <c r="YB29" s="28"/>
      <c r="YC29" s="28"/>
      <c r="YD29" s="28"/>
      <c r="YE29" s="28"/>
      <c r="YF29" s="28"/>
      <c r="YG29" s="28"/>
      <c r="YH29" s="28"/>
      <c r="YI29" s="28"/>
      <c r="YJ29" s="28"/>
      <c r="YK29" s="28"/>
      <c r="YL29" s="28"/>
      <c r="YM29" s="28"/>
      <c r="YN29" s="28"/>
      <c r="YO29" s="28"/>
      <c r="YP29" s="28"/>
      <c r="YQ29" s="28"/>
      <c r="YR29" s="28"/>
      <c r="YS29" s="28"/>
      <c r="YT29" s="28"/>
      <c r="YU29" s="28"/>
      <c r="YV29" s="28"/>
      <c r="YW29" s="28"/>
      <c r="YX29" s="28"/>
      <c r="YY29" s="28"/>
      <c r="YZ29" s="28"/>
      <c r="ZA29" s="28"/>
      <c r="ZB29" s="28"/>
      <c r="ZC29" s="28"/>
      <c r="ZD29" s="28"/>
      <c r="ZE29" s="28"/>
      <c r="ZF29" s="28"/>
      <c r="ZG29" s="28"/>
      <c r="ZH29" s="28"/>
      <c r="ZI29" s="28"/>
      <c r="ZJ29" s="28"/>
      <c r="ZK29" s="28"/>
      <c r="ZL29" s="28"/>
      <c r="ZM29" s="28"/>
      <c r="ZN29" s="28"/>
      <c r="ZO29" s="28"/>
      <c r="ZP29" s="28"/>
      <c r="ZQ29" s="28"/>
      <c r="ZR29" s="28"/>
      <c r="ZS29" s="28"/>
      <c r="ZT29" s="28"/>
      <c r="ZU29" s="28"/>
      <c r="ZV29" s="28"/>
      <c r="ZW29" s="28"/>
      <c r="ZX29" s="28"/>
      <c r="ZY29" s="28"/>
      <c r="ZZ29" s="28"/>
      <c r="AAA29" s="28"/>
      <c r="AAB29" s="28"/>
      <c r="AAC29" s="28"/>
      <c r="AAD29" s="28"/>
      <c r="AAE29" s="28"/>
      <c r="AAF29" s="28"/>
      <c r="AAG29" s="28"/>
      <c r="AAH29" s="28"/>
      <c r="AAI29" s="28"/>
      <c r="AAJ29" s="28"/>
      <c r="AAK29" s="28"/>
      <c r="AAL29" s="28"/>
      <c r="AAM29" s="28"/>
      <c r="AAN29" s="28"/>
      <c r="AAO29" s="28"/>
      <c r="AAP29" s="28"/>
      <c r="AAQ29" s="28"/>
      <c r="AAR29" s="28"/>
      <c r="AAS29" s="28"/>
      <c r="AAT29" s="28"/>
      <c r="AAU29" s="28"/>
      <c r="AAV29" s="28"/>
      <c r="AAW29" s="28"/>
      <c r="AAX29" s="28"/>
      <c r="AAY29" s="28"/>
      <c r="AAZ29" s="28"/>
      <c r="ABA29" s="28"/>
      <c r="ABB29" s="28"/>
      <c r="ABC29" s="28"/>
      <c r="ABD29" s="28"/>
      <c r="ABE29" s="28"/>
      <c r="ABF29" s="28"/>
      <c r="ABG29" s="28"/>
      <c r="ABH29" s="28"/>
      <c r="ABI29" s="28"/>
      <c r="ABJ29" s="28"/>
      <c r="ABK29" s="28"/>
      <c r="ABL29" s="28"/>
      <c r="ABM29" s="28"/>
      <c r="ABN29" s="28"/>
      <c r="ABO29" s="28"/>
      <c r="ABP29" s="28"/>
      <c r="ABQ29" s="28"/>
      <c r="ABR29" s="28"/>
      <c r="ABS29" s="28"/>
      <c r="ABT29" s="28"/>
      <c r="ABU29" s="28"/>
      <c r="ABV29" s="28"/>
      <c r="ABW29" s="28"/>
      <c r="ABX29" s="28"/>
      <c r="ABY29" s="28"/>
      <c r="ABZ29" s="28"/>
      <c r="ACA29" s="28"/>
      <c r="ACB29" s="28"/>
      <c r="ACC29" s="28"/>
      <c r="ACD29" s="28"/>
      <c r="ACE29" s="28"/>
      <c r="ACF29" s="28"/>
      <c r="ACG29" s="28"/>
      <c r="ACH29" s="28"/>
      <c r="ACI29" s="28"/>
      <c r="ACJ29" s="28"/>
      <c r="ACK29" s="28"/>
      <c r="ACL29" s="28"/>
      <c r="ACM29" s="28"/>
      <c r="ACN29" s="28"/>
      <c r="ACO29" s="28"/>
      <c r="ACP29" s="28"/>
      <c r="ACQ29" s="28"/>
      <c r="ACR29" s="28"/>
      <c r="ACS29" s="28"/>
      <c r="ACT29" s="28"/>
      <c r="ACU29" s="28"/>
      <c r="ACV29" s="28"/>
      <c r="ACW29" s="28"/>
      <c r="ACX29" s="28"/>
      <c r="ACY29" s="28"/>
      <c r="ACZ29" s="28"/>
      <c r="ADA29" s="28"/>
      <c r="ADB29" s="28"/>
      <c r="ADC29" s="28"/>
      <c r="ADD29" s="28"/>
      <c r="ADE29" s="28"/>
      <c r="ADF29" s="28"/>
      <c r="ADG29" s="28"/>
      <c r="ADH29" s="28"/>
      <c r="ADI29" s="28"/>
      <c r="ADJ29" s="28"/>
      <c r="ADK29" s="28"/>
      <c r="ADL29" s="28"/>
      <c r="ADM29" s="28"/>
      <c r="ADN29" s="28"/>
      <c r="ADO29" s="28"/>
      <c r="ADP29" s="28"/>
      <c r="ADQ29" s="28"/>
      <c r="ADR29" s="28"/>
      <c r="ADS29" s="28"/>
      <c r="ADT29" s="28"/>
      <c r="ADU29" s="28"/>
      <c r="ADV29" s="28"/>
      <c r="ADW29" s="28"/>
      <c r="ADX29" s="28"/>
      <c r="ADY29" s="28"/>
      <c r="ADZ29" s="28"/>
      <c r="AEA29" s="28"/>
      <c r="AEB29" s="28"/>
      <c r="AEC29" s="28"/>
      <c r="AED29" s="28"/>
      <c r="AEE29" s="28"/>
      <c r="AEF29" s="28"/>
      <c r="AEG29" s="28"/>
      <c r="AEH29" s="28"/>
      <c r="AEI29" s="28"/>
      <c r="AEJ29" s="28"/>
      <c r="AEK29" s="28"/>
      <c r="AEL29" s="28"/>
      <c r="AEM29" s="28"/>
      <c r="AEN29" s="28"/>
      <c r="AEO29" s="28"/>
      <c r="AEP29" s="28"/>
      <c r="AEQ29" s="28"/>
      <c r="AER29" s="28"/>
      <c r="AES29" s="28"/>
      <c r="AET29" s="28"/>
      <c r="AEU29" s="28"/>
      <c r="AEV29" s="28"/>
      <c r="AEW29" s="28"/>
      <c r="AEX29" s="28"/>
      <c r="AEY29" s="28"/>
      <c r="AEZ29" s="28"/>
      <c r="AFA29" s="28"/>
      <c r="AFB29" s="28"/>
      <c r="AFC29" s="28"/>
      <c r="AFD29" s="28"/>
      <c r="AFE29" s="28"/>
      <c r="AFF29" s="28"/>
      <c r="AFG29" s="28"/>
      <c r="AFH29" s="28"/>
      <c r="AFI29" s="28"/>
      <c r="AFJ29" s="28"/>
      <c r="AFK29" s="28"/>
      <c r="AFL29" s="28"/>
      <c r="AFM29" s="28"/>
      <c r="AFN29" s="28"/>
      <c r="AFO29" s="28"/>
      <c r="AFP29" s="28"/>
      <c r="AFQ29" s="28"/>
      <c r="AFR29" s="28"/>
      <c r="AFS29" s="28"/>
      <c r="AFT29" s="28"/>
      <c r="AFU29" s="28"/>
      <c r="AFV29" s="28"/>
      <c r="AFW29" s="28"/>
      <c r="AFX29" s="28"/>
      <c r="AFY29" s="28"/>
      <c r="AFZ29" s="28"/>
      <c r="AGA29" s="28"/>
      <c r="AGB29" s="28"/>
      <c r="AGC29" s="28"/>
      <c r="AGD29" s="28"/>
      <c r="AGE29" s="28"/>
      <c r="AGF29" s="28"/>
      <c r="AGG29" s="28"/>
      <c r="AGH29" s="28"/>
      <c r="AGI29" s="28"/>
      <c r="AGJ29" s="28"/>
      <c r="AGK29" s="28"/>
      <c r="AGL29" s="28"/>
      <c r="AGM29" s="28"/>
      <c r="AGN29" s="28"/>
      <c r="AGO29" s="28"/>
      <c r="AGP29" s="28"/>
      <c r="AGQ29" s="28"/>
      <c r="AGR29" s="28"/>
      <c r="AGS29" s="28"/>
      <c r="AGT29" s="28"/>
      <c r="AGU29" s="28"/>
      <c r="AGV29" s="28"/>
      <c r="AGW29" s="28"/>
      <c r="AGX29" s="28"/>
      <c r="AGY29" s="28"/>
      <c r="AGZ29" s="28"/>
      <c r="AHA29" s="28"/>
      <c r="AHB29" s="28"/>
      <c r="AHC29" s="28"/>
      <c r="AHD29" s="28"/>
      <c r="AHE29" s="28"/>
      <c r="AHF29" s="28"/>
      <c r="AHG29" s="28"/>
      <c r="AHH29" s="28"/>
      <c r="AHI29" s="28"/>
      <c r="AHJ29" s="28"/>
      <c r="AHK29" s="28"/>
      <c r="AHL29" s="28"/>
      <c r="AHM29" s="28"/>
      <c r="AHN29" s="28"/>
      <c r="AHO29" s="28"/>
      <c r="AHP29" s="28"/>
      <c r="AHQ29" s="28"/>
      <c r="AHR29" s="28"/>
      <c r="AHS29" s="28"/>
      <c r="AHT29" s="28"/>
      <c r="AHU29" s="28"/>
      <c r="AHV29" s="28"/>
      <c r="AHW29" s="28"/>
      <c r="AHX29" s="28"/>
      <c r="AHY29" s="28"/>
      <c r="AHZ29" s="28"/>
      <c r="AIA29" s="28"/>
      <c r="AIB29" s="28"/>
      <c r="AIC29" s="28"/>
      <c r="AID29" s="28"/>
      <c r="AIE29" s="28"/>
      <c r="AIF29" s="28"/>
      <c r="AIG29" s="28"/>
      <c r="AIH29" s="28"/>
      <c r="AII29" s="28"/>
      <c r="AIJ29" s="28"/>
      <c r="AIK29" s="28"/>
      <c r="AIL29" s="28"/>
      <c r="AIM29" s="28"/>
      <c r="AIN29" s="28"/>
      <c r="AIO29" s="28"/>
      <c r="AIP29" s="28"/>
      <c r="AIQ29" s="28"/>
      <c r="AIR29" s="28"/>
      <c r="AIS29" s="28"/>
      <c r="AIT29" s="28"/>
      <c r="AIU29" s="28"/>
      <c r="AIV29" s="28"/>
      <c r="AIW29" s="28"/>
      <c r="AIX29" s="28"/>
      <c r="AIY29" s="28"/>
      <c r="AIZ29" s="28"/>
      <c r="AJA29" s="28"/>
      <c r="AJB29" s="28"/>
      <c r="AJC29" s="28"/>
      <c r="AJD29" s="28"/>
      <c r="AJE29" s="28"/>
      <c r="AJF29" s="28"/>
      <c r="AJG29" s="28"/>
      <c r="AJH29" s="28"/>
      <c r="AJI29" s="28"/>
      <c r="AJJ29" s="28"/>
      <c r="AJK29" s="28"/>
      <c r="AJL29" s="28"/>
      <c r="AJM29" s="28"/>
      <c r="AJN29" s="28"/>
      <c r="AJO29" s="28"/>
      <c r="AJP29" s="28"/>
      <c r="AJQ29" s="28"/>
      <c r="AJR29" s="28"/>
      <c r="AJS29" s="28"/>
      <c r="AJT29" s="28"/>
      <c r="AJU29" s="28"/>
      <c r="AJV29" s="28"/>
      <c r="AJW29" s="28"/>
      <c r="AJX29" s="28"/>
      <c r="AJY29" s="28"/>
      <c r="AJZ29" s="28"/>
      <c r="AKA29" s="28"/>
      <c r="AKB29" s="28"/>
      <c r="AKC29" s="28"/>
      <c r="AKD29" s="28"/>
      <c r="AKE29" s="28"/>
      <c r="AKF29" s="28"/>
      <c r="AKG29" s="28"/>
      <c r="AKH29" s="28"/>
      <c r="AKI29" s="28"/>
      <c r="AKJ29" s="28"/>
      <c r="AKK29" s="28"/>
      <c r="AKL29" s="28"/>
      <c r="AKM29" s="28"/>
      <c r="AKN29" s="28"/>
      <c r="AKO29" s="28"/>
      <c r="AKP29" s="28"/>
      <c r="AKQ29" s="28"/>
      <c r="AKR29" s="28"/>
      <c r="AKS29" s="28"/>
      <c r="AKT29" s="28"/>
      <c r="AKU29" s="28"/>
      <c r="AKV29" s="28"/>
      <c r="AKW29" s="28"/>
      <c r="AKX29" s="28"/>
      <c r="AKY29" s="28"/>
      <c r="AKZ29" s="28"/>
      <c r="ALA29" s="28"/>
      <c r="ALB29" s="28"/>
      <c r="ALC29" s="28"/>
      <c r="ALD29" s="28"/>
      <c r="ALE29" s="28"/>
      <c r="ALF29" s="28"/>
      <c r="ALG29" s="28"/>
      <c r="ALH29" s="28"/>
      <c r="ALI29" s="28"/>
      <c r="ALJ29" s="28"/>
      <c r="ALK29" s="28"/>
      <c r="ALL29" s="28"/>
      <c r="ALM29" s="28"/>
      <c r="ALN29" s="28"/>
      <c r="ALO29" s="28"/>
      <c r="ALP29" s="28"/>
      <c r="ALQ29" s="28"/>
      <c r="ALR29" s="28"/>
      <c r="ALS29" s="28"/>
      <c r="ALT29" s="28"/>
      <c r="ALU29" s="28"/>
      <c r="ALV29" s="28"/>
      <c r="ALW29" s="28"/>
      <c r="ALX29" s="28"/>
      <c r="ALY29" s="28"/>
      <c r="ALZ29" s="28"/>
      <c r="AMA29" s="28"/>
      <c r="AMB29" s="28"/>
      <c r="AMC29" s="28"/>
      <c r="AMD29" s="28"/>
      <c r="AME29" s="28"/>
      <c r="AMF29" s="28"/>
    </row>
    <row r="30" spans="1:1020" s="65" customFormat="1" x14ac:dyDescent="0.25">
      <c r="A30" s="33">
        <v>29</v>
      </c>
      <c r="B30" s="65" t="s">
        <v>30</v>
      </c>
      <c r="C30" s="65">
        <v>1</v>
      </c>
      <c r="D30" s="65" t="s">
        <v>31</v>
      </c>
      <c r="E30" s="65">
        <v>334.28</v>
      </c>
      <c r="F30" s="65">
        <v>-221.86</v>
      </c>
      <c r="G30" s="65">
        <v>-90</v>
      </c>
      <c r="H30" s="65">
        <v>0</v>
      </c>
      <c r="I30" s="65">
        <v>0</v>
      </c>
      <c r="J30" s="65">
        <v>0</v>
      </c>
      <c r="K30" s="65">
        <v>0</v>
      </c>
      <c r="L30" s="65">
        <v>1</v>
      </c>
      <c r="M30" s="65">
        <v>1</v>
      </c>
      <c r="N30" s="66"/>
      <c r="O30" s="66"/>
      <c r="P30" s="66"/>
      <c r="Q30" s="64"/>
      <c r="R30" s="64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  <c r="IY30" s="66"/>
      <c r="IZ30" s="66"/>
      <c r="JA30" s="66"/>
      <c r="JB30" s="66"/>
      <c r="JC30" s="66"/>
      <c r="JD30" s="66"/>
      <c r="JE30" s="66"/>
      <c r="JF30" s="66"/>
      <c r="JG30" s="66"/>
      <c r="JH30" s="66"/>
      <c r="JI30" s="66"/>
      <c r="JJ30" s="66"/>
      <c r="JK30" s="66"/>
      <c r="JL30" s="66"/>
      <c r="JM30" s="66"/>
      <c r="JN30" s="66"/>
      <c r="JO30" s="66"/>
      <c r="JP30" s="66"/>
      <c r="JQ30" s="66"/>
      <c r="JR30" s="66"/>
      <c r="JS30" s="66"/>
      <c r="JT30" s="66"/>
      <c r="JU30" s="66"/>
      <c r="JV30" s="66"/>
      <c r="JW30" s="66"/>
      <c r="JX30" s="66"/>
      <c r="JY30" s="66"/>
      <c r="JZ30" s="66"/>
      <c r="KA30" s="66"/>
      <c r="KB30" s="66"/>
      <c r="KC30" s="66"/>
      <c r="KD30" s="66"/>
      <c r="KE30" s="66"/>
      <c r="KF30" s="66"/>
      <c r="KG30" s="66"/>
      <c r="KH30" s="66"/>
      <c r="KI30" s="66"/>
      <c r="KJ30" s="66"/>
      <c r="KK30" s="66"/>
      <c r="KL30" s="66"/>
      <c r="KM30" s="66"/>
      <c r="KN30" s="66"/>
      <c r="KO30" s="66"/>
      <c r="KP30" s="66"/>
      <c r="KQ30" s="66"/>
      <c r="KR30" s="66"/>
      <c r="KS30" s="66"/>
      <c r="KT30" s="66"/>
      <c r="KU30" s="66"/>
      <c r="KV30" s="66"/>
      <c r="KW30" s="66"/>
      <c r="KX30" s="66"/>
      <c r="KY30" s="66"/>
      <c r="KZ30" s="66"/>
      <c r="LA30" s="66"/>
      <c r="LB30" s="66"/>
      <c r="LC30" s="66"/>
      <c r="LD30" s="66"/>
      <c r="LE30" s="66"/>
      <c r="LF30" s="66"/>
      <c r="LG30" s="66"/>
      <c r="LH30" s="66"/>
      <c r="LI30" s="66"/>
      <c r="LJ30" s="66"/>
      <c r="LK30" s="66"/>
      <c r="LL30" s="66"/>
      <c r="LM30" s="66"/>
      <c r="LN30" s="66"/>
      <c r="LO30" s="66"/>
      <c r="LP30" s="66"/>
      <c r="LQ30" s="66"/>
      <c r="LR30" s="66"/>
      <c r="LS30" s="66"/>
      <c r="LT30" s="66"/>
      <c r="LU30" s="66"/>
      <c r="LV30" s="66"/>
      <c r="LW30" s="66"/>
      <c r="LX30" s="66"/>
      <c r="LY30" s="66"/>
      <c r="LZ30" s="66"/>
      <c r="MA30" s="66"/>
      <c r="MB30" s="66"/>
      <c r="MC30" s="66"/>
      <c r="MD30" s="66"/>
      <c r="ME30" s="66"/>
      <c r="MF30" s="66"/>
      <c r="MG30" s="66"/>
      <c r="MH30" s="66"/>
      <c r="MI30" s="66"/>
      <c r="MJ30" s="66"/>
      <c r="MK30" s="66"/>
      <c r="ML30" s="66"/>
      <c r="MM30" s="66"/>
      <c r="MN30" s="66"/>
      <c r="MO30" s="66"/>
      <c r="MP30" s="66"/>
      <c r="MQ30" s="66"/>
      <c r="MR30" s="66"/>
      <c r="MS30" s="66"/>
      <c r="MT30" s="66"/>
      <c r="MU30" s="66"/>
      <c r="MV30" s="66"/>
      <c r="MW30" s="66"/>
      <c r="MX30" s="66"/>
      <c r="MY30" s="66"/>
      <c r="MZ30" s="66"/>
      <c r="NA30" s="66"/>
      <c r="NB30" s="66"/>
      <c r="NC30" s="66"/>
      <c r="ND30" s="66"/>
      <c r="NE30" s="66"/>
      <c r="NF30" s="66"/>
      <c r="NG30" s="66"/>
      <c r="NH30" s="66"/>
      <c r="NI30" s="66"/>
      <c r="NJ30" s="66"/>
      <c r="NK30" s="66"/>
      <c r="NL30" s="66"/>
      <c r="NM30" s="66"/>
      <c r="NN30" s="66"/>
      <c r="NO30" s="66"/>
      <c r="NP30" s="66"/>
      <c r="NQ30" s="66"/>
      <c r="NR30" s="66"/>
      <c r="NS30" s="66"/>
      <c r="NT30" s="66"/>
      <c r="NU30" s="66"/>
      <c r="NV30" s="66"/>
      <c r="NW30" s="66"/>
      <c r="NX30" s="66"/>
      <c r="NY30" s="66"/>
      <c r="NZ30" s="66"/>
      <c r="OA30" s="66"/>
      <c r="OB30" s="66"/>
      <c r="OC30" s="66"/>
      <c r="OD30" s="66"/>
      <c r="OE30" s="66"/>
      <c r="OF30" s="66"/>
      <c r="OG30" s="66"/>
      <c r="OH30" s="66"/>
      <c r="OI30" s="66"/>
      <c r="OJ30" s="66"/>
      <c r="OK30" s="66"/>
      <c r="OL30" s="66"/>
      <c r="OM30" s="66"/>
      <c r="ON30" s="66"/>
      <c r="OO30" s="66"/>
      <c r="OP30" s="66"/>
      <c r="OQ30" s="66"/>
      <c r="OR30" s="66"/>
      <c r="OS30" s="66"/>
      <c r="OT30" s="66"/>
      <c r="OU30" s="66"/>
      <c r="OV30" s="66"/>
      <c r="OW30" s="66"/>
      <c r="OX30" s="66"/>
      <c r="OY30" s="66"/>
      <c r="OZ30" s="66"/>
      <c r="PA30" s="66"/>
      <c r="PB30" s="66"/>
      <c r="PC30" s="66"/>
      <c r="PD30" s="66"/>
      <c r="PE30" s="66"/>
      <c r="PF30" s="66"/>
      <c r="PG30" s="66"/>
      <c r="PH30" s="66"/>
      <c r="PI30" s="66"/>
      <c r="PJ30" s="66"/>
      <c r="PK30" s="66"/>
      <c r="PL30" s="66"/>
      <c r="PM30" s="66"/>
      <c r="PN30" s="66"/>
      <c r="PO30" s="66"/>
      <c r="PP30" s="66"/>
      <c r="PQ30" s="66"/>
      <c r="PR30" s="66"/>
      <c r="PS30" s="66"/>
      <c r="PT30" s="66"/>
      <c r="PU30" s="66"/>
      <c r="PV30" s="66"/>
      <c r="PW30" s="66"/>
      <c r="PX30" s="66"/>
      <c r="PY30" s="66"/>
      <c r="PZ30" s="66"/>
      <c r="QA30" s="66"/>
      <c r="QB30" s="66"/>
      <c r="QC30" s="66"/>
      <c r="QD30" s="66"/>
      <c r="QE30" s="66"/>
      <c r="QF30" s="66"/>
      <c r="QG30" s="66"/>
      <c r="QH30" s="66"/>
      <c r="QI30" s="66"/>
      <c r="QJ30" s="66"/>
      <c r="QK30" s="66"/>
      <c r="QL30" s="66"/>
      <c r="QM30" s="66"/>
      <c r="QN30" s="66"/>
      <c r="QO30" s="66"/>
      <c r="QP30" s="66"/>
      <c r="QQ30" s="66"/>
      <c r="QR30" s="66"/>
      <c r="QS30" s="66"/>
      <c r="QT30" s="66"/>
      <c r="QU30" s="66"/>
      <c r="QV30" s="66"/>
      <c r="QW30" s="66"/>
      <c r="QX30" s="66"/>
      <c r="QY30" s="66"/>
      <c r="QZ30" s="66"/>
      <c r="RA30" s="66"/>
      <c r="RB30" s="66"/>
      <c r="RC30" s="66"/>
      <c r="RD30" s="66"/>
      <c r="RE30" s="66"/>
      <c r="RF30" s="66"/>
      <c r="RG30" s="66"/>
      <c r="RH30" s="66"/>
      <c r="RI30" s="66"/>
      <c r="RJ30" s="66"/>
      <c r="RK30" s="66"/>
      <c r="RL30" s="66"/>
      <c r="RM30" s="66"/>
      <c r="RN30" s="66"/>
      <c r="RO30" s="66"/>
      <c r="RP30" s="66"/>
      <c r="RQ30" s="66"/>
      <c r="RR30" s="66"/>
      <c r="RS30" s="66"/>
      <c r="RT30" s="66"/>
      <c r="RU30" s="66"/>
      <c r="RV30" s="66"/>
      <c r="RW30" s="66"/>
      <c r="RX30" s="66"/>
      <c r="RY30" s="66"/>
      <c r="RZ30" s="66"/>
      <c r="SA30" s="66"/>
      <c r="SB30" s="66"/>
      <c r="SC30" s="66"/>
      <c r="SD30" s="66"/>
      <c r="SE30" s="66"/>
      <c r="SF30" s="66"/>
      <c r="SG30" s="66"/>
      <c r="SH30" s="66"/>
      <c r="SI30" s="66"/>
      <c r="SJ30" s="66"/>
      <c r="SK30" s="66"/>
      <c r="SL30" s="66"/>
      <c r="SM30" s="66"/>
      <c r="SN30" s="66"/>
      <c r="SO30" s="66"/>
      <c r="SP30" s="66"/>
      <c r="SQ30" s="66"/>
      <c r="SR30" s="66"/>
      <c r="SS30" s="66"/>
      <c r="ST30" s="66"/>
      <c r="SU30" s="66"/>
      <c r="SV30" s="66"/>
      <c r="SW30" s="66"/>
      <c r="SX30" s="66"/>
      <c r="SY30" s="66"/>
      <c r="SZ30" s="66"/>
      <c r="TA30" s="66"/>
      <c r="TB30" s="66"/>
      <c r="TC30" s="66"/>
      <c r="TD30" s="66"/>
      <c r="TE30" s="66"/>
      <c r="TF30" s="66"/>
      <c r="TG30" s="66"/>
      <c r="TH30" s="66"/>
      <c r="TI30" s="66"/>
      <c r="TJ30" s="66"/>
      <c r="TK30" s="66"/>
      <c r="TL30" s="66"/>
      <c r="TM30" s="66"/>
      <c r="TN30" s="66"/>
      <c r="TO30" s="66"/>
      <c r="TP30" s="66"/>
      <c r="TQ30" s="66"/>
      <c r="TR30" s="66"/>
      <c r="TS30" s="66"/>
      <c r="TT30" s="66"/>
      <c r="TU30" s="66"/>
      <c r="TV30" s="66"/>
      <c r="TW30" s="66"/>
      <c r="TX30" s="66"/>
      <c r="TY30" s="66"/>
      <c r="TZ30" s="66"/>
      <c r="UA30" s="66"/>
      <c r="UB30" s="66"/>
      <c r="UC30" s="66"/>
      <c r="UD30" s="66"/>
      <c r="UE30" s="66"/>
      <c r="UF30" s="66"/>
      <c r="UG30" s="66"/>
      <c r="UH30" s="66"/>
      <c r="UI30" s="66"/>
      <c r="UJ30" s="66"/>
      <c r="UK30" s="66"/>
      <c r="UL30" s="66"/>
      <c r="UM30" s="66"/>
      <c r="UN30" s="66"/>
      <c r="UO30" s="66"/>
      <c r="UP30" s="66"/>
      <c r="UQ30" s="66"/>
      <c r="UR30" s="66"/>
      <c r="US30" s="66"/>
      <c r="UT30" s="66"/>
      <c r="UU30" s="66"/>
      <c r="UV30" s="66"/>
      <c r="UW30" s="66"/>
      <c r="UX30" s="66"/>
      <c r="UY30" s="66"/>
      <c r="UZ30" s="66"/>
      <c r="VA30" s="66"/>
      <c r="VB30" s="66"/>
      <c r="VC30" s="66"/>
      <c r="VD30" s="66"/>
      <c r="VE30" s="66"/>
      <c r="VF30" s="66"/>
      <c r="VG30" s="66"/>
      <c r="VH30" s="66"/>
      <c r="VI30" s="66"/>
      <c r="VJ30" s="66"/>
      <c r="VK30" s="66"/>
      <c r="VL30" s="66"/>
      <c r="VM30" s="66"/>
      <c r="VN30" s="66"/>
      <c r="VO30" s="66"/>
      <c r="VP30" s="66"/>
      <c r="VQ30" s="66"/>
      <c r="VR30" s="66"/>
      <c r="VS30" s="66"/>
      <c r="VT30" s="66"/>
      <c r="VU30" s="66"/>
      <c r="VV30" s="66"/>
      <c r="VW30" s="66"/>
      <c r="VX30" s="66"/>
      <c r="VY30" s="66"/>
      <c r="VZ30" s="66"/>
      <c r="WA30" s="66"/>
      <c r="WB30" s="66"/>
      <c r="WC30" s="66"/>
      <c r="WD30" s="66"/>
      <c r="WE30" s="66"/>
      <c r="WF30" s="66"/>
      <c r="WG30" s="66"/>
      <c r="WH30" s="66"/>
      <c r="WI30" s="66"/>
      <c r="WJ30" s="66"/>
      <c r="WK30" s="66"/>
      <c r="WL30" s="66"/>
      <c r="WM30" s="66"/>
      <c r="WN30" s="66"/>
      <c r="WO30" s="66"/>
      <c r="WP30" s="66"/>
      <c r="WQ30" s="66"/>
      <c r="WR30" s="66"/>
      <c r="WS30" s="66"/>
      <c r="WT30" s="66"/>
      <c r="WU30" s="66"/>
      <c r="WV30" s="66"/>
      <c r="WW30" s="66"/>
      <c r="WX30" s="66"/>
      <c r="WY30" s="66"/>
      <c r="WZ30" s="66"/>
      <c r="XA30" s="66"/>
      <c r="XB30" s="66"/>
      <c r="XC30" s="66"/>
      <c r="XD30" s="66"/>
      <c r="XE30" s="66"/>
      <c r="XF30" s="66"/>
      <c r="XG30" s="66"/>
      <c r="XH30" s="66"/>
      <c r="XI30" s="66"/>
      <c r="XJ30" s="66"/>
      <c r="XK30" s="66"/>
      <c r="XL30" s="66"/>
      <c r="XM30" s="66"/>
      <c r="XN30" s="66"/>
      <c r="XO30" s="66"/>
      <c r="XP30" s="66"/>
      <c r="XQ30" s="66"/>
      <c r="XR30" s="66"/>
      <c r="XS30" s="66"/>
      <c r="XT30" s="66"/>
      <c r="XU30" s="66"/>
      <c r="XV30" s="66"/>
      <c r="XW30" s="66"/>
      <c r="XX30" s="66"/>
      <c r="XY30" s="66"/>
      <c r="XZ30" s="66"/>
      <c r="YA30" s="66"/>
      <c r="YB30" s="66"/>
      <c r="YC30" s="66"/>
      <c r="YD30" s="66"/>
      <c r="YE30" s="66"/>
      <c r="YF30" s="66"/>
      <c r="YG30" s="66"/>
      <c r="YH30" s="66"/>
      <c r="YI30" s="66"/>
      <c r="YJ30" s="66"/>
      <c r="YK30" s="66"/>
      <c r="YL30" s="66"/>
      <c r="YM30" s="66"/>
      <c r="YN30" s="66"/>
      <c r="YO30" s="66"/>
      <c r="YP30" s="66"/>
      <c r="YQ30" s="66"/>
      <c r="YR30" s="66"/>
      <c r="YS30" s="66"/>
      <c r="YT30" s="66"/>
      <c r="YU30" s="66"/>
      <c r="YV30" s="66"/>
      <c r="YW30" s="66"/>
      <c r="YX30" s="66"/>
      <c r="YY30" s="66"/>
      <c r="YZ30" s="66"/>
      <c r="ZA30" s="66"/>
      <c r="ZB30" s="66"/>
      <c r="ZC30" s="66"/>
      <c r="ZD30" s="66"/>
      <c r="ZE30" s="66"/>
      <c r="ZF30" s="66"/>
      <c r="ZG30" s="66"/>
      <c r="ZH30" s="66"/>
      <c r="ZI30" s="66"/>
      <c r="ZJ30" s="66"/>
      <c r="ZK30" s="66"/>
      <c r="ZL30" s="66"/>
      <c r="ZM30" s="66"/>
      <c r="ZN30" s="66"/>
      <c r="ZO30" s="66"/>
      <c r="ZP30" s="66"/>
      <c r="ZQ30" s="66"/>
      <c r="ZR30" s="66"/>
      <c r="ZS30" s="66"/>
      <c r="ZT30" s="66"/>
      <c r="ZU30" s="66"/>
      <c r="ZV30" s="66"/>
      <c r="ZW30" s="66"/>
      <c r="ZX30" s="66"/>
      <c r="ZY30" s="66"/>
      <c r="ZZ30" s="66"/>
      <c r="AAA30" s="66"/>
      <c r="AAB30" s="66"/>
      <c r="AAC30" s="66"/>
      <c r="AAD30" s="66"/>
      <c r="AAE30" s="66"/>
      <c r="AAF30" s="66"/>
      <c r="AAG30" s="66"/>
      <c r="AAH30" s="66"/>
      <c r="AAI30" s="66"/>
      <c r="AAJ30" s="66"/>
      <c r="AAK30" s="66"/>
      <c r="AAL30" s="66"/>
      <c r="AAM30" s="66"/>
      <c r="AAN30" s="66"/>
      <c r="AAO30" s="66"/>
      <c r="AAP30" s="66"/>
      <c r="AAQ30" s="66"/>
      <c r="AAR30" s="66"/>
      <c r="AAS30" s="66"/>
      <c r="AAT30" s="66"/>
      <c r="AAU30" s="66"/>
      <c r="AAV30" s="66"/>
      <c r="AAW30" s="66"/>
      <c r="AAX30" s="66"/>
      <c r="AAY30" s="66"/>
      <c r="AAZ30" s="66"/>
      <c r="ABA30" s="66"/>
      <c r="ABB30" s="66"/>
      <c r="ABC30" s="66"/>
      <c r="ABD30" s="66"/>
      <c r="ABE30" s="66"/>
      <c r="ABF30" s="66"/>
      <c r="ABG30" s="66"/>
      <c r="ABH30" s="66"/>
      <c r="ABI30" s="66"/>
      <c r="ABJ30" s="66"/>
      <c r="ABK30" s="66"/>
      <c r="ABL30" s="66"/>
      <c r="ABM30" s="66"/>
      <c r="ABN30" s="66"/>
      <c r="ABO30" s="66"/>
      <c r="ABP30" s="66"/>
      <c r="ABQ30" s="66"/>
      <c r="ABR30" s="66"/>
      <c r="ABS30" s="66"/>
      <c r="ABT30" s="66"/>
      <c r="ABU30" s="66"/>
      <c r="ABV30" s="66"/>
      <c r="ABW30" s="66"/>
      <c r="ABX30" s="66"/>
      <c r="ABY30" s="66"/>
      <c r="ABZ30" s="66"/>
      <c r="ACA30" s="66"/>
      <c r="ACB30" s="66"/>
      <c r="ACC30" s="66"/>
      <c r="ACD30" s="66"/>
      <c r="ACE30" s="66"/>
      <c r="ACF30" s="66"/>
      <c r="ACG30" s="66"/>
      <c r="ACH30" s="66"/>
      <c r="ACI30" s="66"/>
      <c r="ACJ30" s="66"/>
      <c r="ACK30" s="66"/>
      <c r="ACL30" s="66"/>
      <c r="ACM30" s="66"/>
      <c r="ACN30" s="66"/>
      <c r="ACO30" s="66"/>
      <c r="ACP30" s="66"/>
      <c r="ACQ30" s="66"/>
      <c r="ACR30" s="66"/>
      <c r="ACS30" s="66"/>
      <c r="ACT30" s="66"/>
      <c r="ACU30" s="66"/>
      <c r="ACV30" s="66"/>
      <c r="ACW30" s="66"/>
      <c r="ACX30" s="66"/>
      <c r="ACY30" s="66"/>
      <c r="ACZ30" s="66"/>
      <c r="ADA30" s="66"/>
      <c r="ADB30" s="66"/>
      <c r="ADC30" s="66"/>
      <c r="ADD30" s="66"/>
      <c r="ADE30" s="66"/>
      <c r="ADF30" s="66"/>
      <c r="ADG30" s="66"/>
      <c r="ADH30" s="66"/>
      <c r="ADI30" s="66"/>
      <c r="ADJ30" s="66"/>
      <c r="ADK30" s="66"/>
      <c r="ADL30" s="66"/>
      <c r="ADM30" s="66"/>
      <c r="ADN30" s="66"/>
      <c r="ADO30" s="66"/>
      <c r="ADP30" s="66"/>
      <c r="ADQ30" s="66"/>
      <c r="ADR30" s="66"/>
      <c r="ADS30" s="66"/>
      <c r="ADT30" s="66"/>
      <c r="ADU30" s="66"/>
      <c r="ADV30" s="66"/>
      <c r="ADW30" s="66"/>
      <c r="ADX30" s="66"/>
      <c r="ADY30" s="66"/>
      <c r="ADZ30" s="66"/>
      <c r="AEA30" s="66"/>
      <c r="AEB30" s="66"/>
      <c r="AEC30" s="66"/>
      <c r="AED30" s="66"/>
      <c r="AEE30" s="66"/>
      <c r="AEF30" s="66"/>
      <c r="AEG30" s="66"/>
      <c r="AEH30" s="66"/>
      <c r="AEI30" s="66"/>
      <c r="AEJ30" s="66"/>
      <c r="AEK30" s="66"/>
      <c r="AEL30" s="66"/>
      <c r="AEM30" s="66"/>
      <c r="AEN30" s="66"/>
      <c r="AEO30" s="66"/>
      <c r="AEP30" s="66"/>
      <c r="AEQ30" s="66"/>
      <c r="AER30" s="66"/>
      <c r="AES30" s="66"/>
      <c r="AET30" s="66"/>
      <c r="AEU30" s="66"/>
      <c r="AEV30" s="66"/>
      <c r="AEW30" s="66"/>
      <c r="AEX30" s="66"/>
      <c r="AEY30" s="66"/>
      <c r="AEZ30" s="66"/>
      <c r="AFA30" s="66"/>
      <c r="AFB30" s="66"/>
      <c r="AFC30" s="66"/>
      <c r="AFD30" s="66"/>
      <c r="AFE30" s="66"/>
      <c r="AFF30" s="66"/>
      <c r="AFG30" s="66"/>
      <c r="AFH30" s="66"/>
      <c r="AFI30" s="66"/>
      <c r="AFJ30" s="66"/>
      <c r="AFK30" s="66"/>
      <c r="AFL30" s="66"/>
      <c r="AFM30" s="66"/>
      <c r="AFN30" s="66"/>
      <c r="AFO30" s="66"/>
      <c r="AFP30" s="66"/>
      <c r="AFQ30" s="66"/>
      <c r="AFR30" s="66"/>
      <c r="AFS30" s="66"/>
      <c r="AFT30" s="66"/>
      <c r="AFU30" s="66"/>
      <c r="AFV30" s="66"/>
      <c r="AFW30" s="66"/>
      <c r="AFX30" s="66"/>
      <c r="AFY30" s="66"/>
      <c r="AFZ30" s="66"/>
      <c r="AGA30" s="66"/>
      <c r="AGB30" s="66"/>
      <c r="AGC30" s="66"/>
      <c r="AGD30" s="66"/>
      <c r="AGE30" s="66"/>
      <c r="AGF30" s="66"/>
      <c r="AGG30" s="66"/>
      <c r="AGH30" s="66"/>
      <c r="AGI30" s="66"/>
      <c r="AGJ30" s="66"/>
      <c r="AGK30" s="66"/>
      <c r="AGL30" s="66"/>
      <c r="AGM30" s="66"/>
      <c r="AGN30" s="66"/>
      <c r="AGO30" s="66"/>
      <c r="AGP30" s="66"/>
      <c r="AGQ30" s="66"/>
      <c r="AGR30" s="66"/>
      <c r="AGS30" s="66"/>
      <c r="AGT30" s="66"/>
      <c r="AGU30" s="66"/>
      <c r="AGV30" s="66"/>
      <c r="AGW30" s="66"/>
      <c r="AGX30" s="66"/>
      <c r="AGY30" s="66"/>
      <c r="AGZ30" s="66"/>
      <c r="AHA30" s="66"/>
      <c r="AHB30" s="66"/>
      <c r="AHC30" s="66"/>
      <c r="AHD30" s="66"/>
      <c r="AHE30" s="66"/>
      <c r="AHF30" s="66"/>
      <c r="AHG30" s="66"/>
      <c r="AHH30" s="66"/>
      <c r="AHI30" s="66"/>
      <c r="AHJ30" s="66"/>
      <c r="AHK30" s="66"/>
      <c r="AHL30" s="66"/>
      <c r="AHM30" s="66"/>
      <c r="AHN30" s="66"/>
      <c r="AHO30" s="66"/>
      <c r="AHP30" s="66"/>
      <c r="AHQ30" s="66"/>
      <c r="AHR30" s="66"/>
      <c r="AHS30" s="66"/>
      <c r="AHT30" s="66"/>
      <c r="AHU30" s="66"/>
      <c r="AHV30" s="66"/>
      <c r="AHW30" s="66"/>
      <c r="AHX30" s="66"/>
      <c r="AHY30" s="66"/>
      <c r="AHZ30" s="66"/>
      <c r="AIA30" s="66"/>
      <c r="AIB30" s="66"/>
      <c r="AIC30" s="66"/>
      <c r="AID30" s="66"/>
      <c r="AIE30" s="66"/>
      <c r="AIF30" s="66"/>
      <c r="AIG30" s="66"/>
      <c r="AIH30" s="66"/>
      <c r="AII30" s="66"/>
      <c r="AIJ30" s="66"/>
      <c r="AIK30" s="66"/>
      <c r="AIL30" s="66"/>
      <c r="AIM30" s="66"/>
      <c r="AIN30" s="66"/>
      <c r="AIO30" s="66"/>
      <c r="AIP30" s="66"/>
      <c r="AIQ30" s="66"/>
      <c r="AIR30" s="66"/>
      <c r="AIS30" s="66"/>
      <c r="AIT30" s="66"/>
      <c r="AIU30" s="66"/>
      <c r="AIV30" s="66"/>
      <c r="AIW30" s="66"/>
      <c r="AIX30" s="66"/>
      <c r="AIY30" s="66"/>
      <c r="AIZ30" s="66"/>
      <c r="AJA30" s="66"/>
      <c r="AJB30" s="66"/>
      <c r="AJC30" s="66"/>
      <c r="AJD30" s="66"/>
      <c r="AJE30" s="66"/>
      <c r="AJF30" s="66"/>
      <c r="AJG30" s="66"/>
      <c r="AJH30" s="66"/>
      <c r="AJI30" s="66"/>
      <c r="AJJ30" s="66"/>
      <c r="AJK30" s="66"/>
      <c r="AJL30" s="66"/>
      <c r="AJM30" s="66"/>
      <c r="AJN30" s="66"/>
      <c r="AJO30" s="66"/>
      <c r="AJP30" s="66"/>
      <c r="AJQ30" s="66"/>
      <c r="AJR30" s="66"/>
      <c r="AJS30" s="66"/>
      <c r="AJT30" s="66"/>
      <c r="AJU30" s="66"/>
      <c r="AJV30" s="66"/>
      <c r="AJW30" s="66"/>
      <c r="AJX30" s="66"/>
      <c r="AJY30" s="66"/>
      <c r="AJZ30" s="66"/>
      <c r="AKA30" s="66"/>
      <c r="AKB30" s="66"/>
      <c r="AKC30" s="66"/>
      <c r="AKD30" s="66"/>
      <c r="AKE30" s="66"/>
      <c r="AKF30" s="66"/>
      <c r="AKG30" s="66"/>
      <c r="AKH30" s="66"/>
      <c r="AKI30" s="66"/>
      <c r="AKJ30" s="66"/>
      <c r="AKK30" s="66"/>
      <c r="AKL30" s="66"/>
      <c r="AKM30" s="66"/>
      <c r="AKN30" s="66"/>
      <c r="AKO30" s="66"/>
      <c r="AKP30" s="66"/>
      <c r="AKQ30" s="66"/>
      <c r="AKR30" s="66"/>
      <c r="AKS30" s="66"/>
      <c r="AKT30" s="66"/>
      <c r="AKU30" s="66"/>
      <c r="AKV30" s="66"/>
      <c r="AKW30" s="66"/>
      <c r="AKX30" s="66"/>
      <c r="AKY30" s="66"/>
      <c r="AKZ30" s="66"/>
      <c r="ALA30" s="66"/>
      <c r="ALB30" s="66"/>
      <c r="ALC30" s="66"/>
      <c r="ALD30" s="66"/>
      <c r="ALE30" s="66"/>
      <c r="ALF30" s="66"/>
      <c r="ALG30" s="66"/>
      <c r="ALH30" s="66"/>
      <c r="ALI30" s="66"/>
      <c r="ALJ30" s="66"/>
      <c r="ALK30" s="66"/>
      <c r="ALL30" s="66"/>
      <c r="ALM30" s="66"/>
      <c r="ALN30" s="66"/>
      <c r="ALO30" s="66"/>
      <c r="ALP30" s="66"/>
      <c r="ALQ30" s="66"/>
      <c r="ALR30" s="66"/>
      <c r="ALS30" s="66"/>
      <c r="ALT30" s="66"/>
      <c r="ALU30" s="66"/>
      <c r="ALV30" s="66"/>
      <c r="ALW30" s="66"/>
      <c r="ALX30" s="66"/>
      <c r="ALY30" s="66"/>
      <c r="ALZ30" s="66"/>
      <c r="AMA30" s="66"/>
      <c r="AMB30" s="66"/>
      <c r="AMC30" s="66"/>
      <c r="AMD30" s="66"/>
      <c r="AME30" s="66"/>
      <c r="AMF30" s="66"/>
    </row>
    <row r="31" spans="1:1020" s="65" customFormat="1" x14ac:dyDescent="0.25">
      <c r="A31" s="33">
        <v>30</v>
      </c>
      <c r="B31" s="65" t="s">
        <v>30</v>
      </c>
      <c r="C31" s="65">
        <v>1</v>
      </c>
      <c r="D31" s="65" t="s">
        <v>32</v>
      </c>
      <c r="E31" s="65">
        <v>335.23</v>
      </c>
      <c r="F31" s="65">
        <v>-572.53</v>
      </c>
      <c r="G31" s="65">
        <v>-90</v>
      </c>
      <c r="H31" s="65">
        <v>0</v>
      </c>
      <c r="I31" s="65">
        <v>0</v>
      </c>
      <c r="J31" s="65">
        <v>0</v>
      </c>
      <c r="K31" s="65">
        <v>0</v>
      </c>
      <c r="L31" s="65">
        <v>1</v>
      </c>
      <c r="M31" s="65">
        <v>1</v>
      </c>
      <c r="N31" s="66"/>
      <c r="O31" s="66"/>
      <c r="P31" s="66"/>
      <c r="Q31" s="64"/>
      <c r="R31" s="64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  <c r="IH31" s="66"/>
      <c r="II31" s="66"/>
      <c r="IJ31" s="66"/>
      <c r="IK31" s="66"/>
      <c r="IL31" s="66"/>
      <c r="IM31" s="66"/>
      <c r="IN31" s="66"/>
      <c r="IO31" s="66"/>
      <c r="IP31" s="66"/>
      <c r="IQ31" s="66"/>
      <c r="IR31" s="66"/>
      <c r="IS31" s="66"/>
      <c r="IT31" s="66"/>
      <c r="IU31" s="66"/>
      <c r="IV31" s="66"/>
      <c r="IW31" s="66"/>
      <c r="IX31" s="66"/>
      <c r="IY31" s="66"/>
      <c r="IZ31" s="66"/>
      <c r="JA31" s="66"/>
      <c r="JB31" s="66"/>
      <c r="JC31" s="66"/>
      <c r="JD31" s="66"/>
      <c r="JE31" s="66"/>
      <c r="JF31" s="66"/>
      <c r="JG31" s="66"/>
      <c r="JH31" s="66"/>
      <c r="JI31" s="66"/>
      <c r="JJ31" s="66"/>
      <c r="JK31" s="66"/>
      <c r="JL31" s="66"/>
      <c r="JM31" s="66"/>
      <c r="JN31" s="66"/>
      <c r="JO31" s="66"/>
      <c r="JP31" s="66"/>
      <c r="JQ31" s="66"/>
      <c r="JR31" s="66"/>
      <c r="JS31" s="66"/>
      <c r="JT31" s="66"/>
      <c r="JU31" s="66"/>
      <c r="JV31" s="66"/>
      <c r="JW31" s="66"/>
      <c r="JX31" s="66"/>
      <c r="JY31" s="66"/>
      <c r="JZ31" s="66"/>
      <c r="KA31" s="66"/>
      <c r="KB31" s="66"/>
      <c r="KC31" s="66"/>
      <c r="KD31" s="66"/>
      <c r="KE31" s="66"/>
      <c r="KF31" s="66"/>
      <c r="KG31" s="66"/>
      <c r="KH31" s="66"/>
      <c r="KI31" s="66"/>
      <c r="KJ31" s="66"/>
      <c r="KK31" s="66"/>
      <c r="KL31" s="66"/>
      <c r="KM31" s="66"/>
      <c r="KN31" s="66"/>
      <c r="KO31" s="66"/>
      <c r="KP31" s="66"/>
      <c r="KQ31" s="66"/>
      <c r="KR31" s="66"/>
      <c r="KS31" s="66"/>
      <c r="KT31" s="66"/>
      <c r="KU31" s="66"/>
      <c r="KV31" s="66"/>
      <c r="KW31" s="66"/>
      <c r="KX31" s="66"/>
      <c r="KY31" s="66"/>
      <c r="KZ31" s="66"/>
      <c r="LA31" s="66"/>
      <c r="LB31" s="66"/>
      <c r="LC31" s="66"/>
      <c r="LD31" s="66"/>
      <c r="LE31" s="66"/>
      <c r="LF31" s="66"/>
      <c r="LG31" s="66"/>
      <c r="LH31" s="66"/>
      <c r="LI31" s="66"/>
      <c r="LJ31" s="66"/>
      <c r="LK31" s="66"/>
      <c r="LL31" s="66"/>
      <c r="LM31" s="66"/>
      <c r="LN31" s="66"/>
      <c r="LO31" s="66"/>
      <c r="LP31" s="66"/>
      <c r="LQ31" s="66"/>
      <c r="LR31" s="66"/>
      <c r="LS31" s="66"/>
      <c r="LT31" s="66"/>
      <c r="LU31" s="66"/>
      <c r="LV31" s="66"/>
      <c r="LW31" s="66"/>
      <c r="LX31" s="66"/>
      <c r="LY31" s="66"/>
      <c r="LZ31" s="66"/>
      <c r="MA31" s="66"/>
      <c r="MB31" s="66"/>
      <c r="MC31" s="66"/>
      <c r="MD31" s="66"/>
      <c r="ME31" s="66"/>
      <c r="MF31" s="66"/>
      <c r="MG31" s="66"/>
      <c r="MH31" s="66"/>
      <c r="MI31" s="66"/>
      <c r="MJ31" s="66"/>
      <c r="MK31" s="66"/>
      <c r="ML31" s="66"/>
      <c r="MM31" s="66"/>
      <c r="MN31" s="66"/>
      <c r="MO31" s="66"/>
      <c r="MP31" s="66"/>
      <c r="MQ31" s="66"/>
      <c r="MR31" s="66"/>
      <c r="MS31" s="66"/>
      <c r="MT31" s="66"/>
      <c r="MU31" s="66"/>
      <c r="MV31" s="66"/>
      <c r="MW31" s="66"/>
      <c r="MX31" s="66"/>
      <c r="MY31" s="66"/>
      <c r="MZ31" s="66"/>
      <c r="NA31" s="66"/>
      <c r="NB31" s="66"/>
      <c r="NC31" s="66"/>
      <c r="ND31" s="66"/>
      <c r="NE31" s="66"/>
      <c r="NF31" s="66"/>
      <c r="NG31" s="66"/>
      <c r="NH31" s="66"/>
      <c r="NI31" s="66"/>
      <c r="NJ31" s="66"/>
      <c r="NK31" s="66"/>
      <c r="NL31" s="66"/>
      <c r="NM31" s="66"/>
      <c r="NN31" s="66"/>
      <c r="NO31" s="66"/>
      <c r="NP31" s="66"/>
      <c r="NQ31" s="66"/>
      <c r="NR31" s="66"/>
      <c r="NS31" s="66"/>
      <c r="NT31" s="66"/>
      <c r="NU31" s="66"/>
      <c r="NV31" s="66"/>
      <c r="NW31" s="66"/>
      <c r="NX31" s="66"/>
      <c r="NY31" s="66"/>
      <c r="NZ31" s="66"/>
      <c r="OA31" s="66"/>
      <c r="OB31" s="66"/>
      <c r="OC31" s="66"/>
      <c r="OD31" s="66"/>
      <c r="OE31" s="66"/>
      <c r="OF31" s="66"/>
      <c r="OG31" s="66"/>
      <c r="OH31" s="66"/>
      <c r="OI31" s="66"/>
      <c r="OJ31" s="66"/>
      <c r="OK31" s="66"/>
      <c r="OL31" s="66"/>
      <c r="OM31" s="66"/>
      <c r="ON31" s="66"/>
      <c r="OO31" s="66"/>
      <c r="OP31" s="66"/>
      <c r="OQ31" s="66"/>
      <c r="OR31" s="66"/>
      <c r="OS31" s="66"/>
      <c r="OT31" s="66"/>
      <c r="OU31" s="66"/>
      <c r="OV31" s="66"/>
      <c r="OW31" s="66"/>
      <c r="OX31" s="66"/>
      <c r="OY31" s="66"/>
      <c r="OZ31" s="66"/>
      <c r="PA31" s="66"/>
      <c r="PB31" s="66"/>
      <c r="PC31" s="66"/>
      <c r="PD31" s="66"/>
      <c r="PE31" s="66"/>
      <c r="PF31" s="66"/>
      <c r="PG31" s="66"/>
      <c r="PH31" s="66"/>
      <c r="PI31" s="66"/>
      <c r="PJ31" s="66"/>
      <c r="PK31" s="66"/>
      <c r="PL31" s="66"/>
      <c r="PM31" s="66"/>
      <c r="PN31" s="66"/>
      <c r="PO31" s="66"/>
      <c r="PP31" s="66"/>
      <c r="PQ31" s="66"/>
      <c r="PR31" s="66"/>
      <c r="PS31" s="66"/>
      <c r="PT31" s="66"/>
      <c r="PU31" s="66"/>
      <c r="PV31" s="66"/>
      <c r="PW31" s="66"/>
      <c r="PX31" s="66"/>
      <c r="PY31" s="66"/>
      <c r="PZ31" s="66"/>
      <c r="QA31" s="66"/>
      <c r="QB31" s="66"/>
      <c r="QC31" s="66"/>
      <c r="QD31" s="66"/>
      <c r="QE31" s="66"/>
      <c r="QF31" s="66"/>
      <c r="QG31" s="66"/>
      <c r="QH31" s="66"/>
      <c r="QI31" s="66"/>
      <c r="QJ31" s="66"/>
      <c r="QK31" s="66"/>
      <c r="QL31" s="66"/>
      <c r="QM31" s="66"/>
      <c r="QN31" s="66"/>
      <c r="QO31" s="66"/>
      <c r="QP31" s="66"/>
      <c r="QQ31" s="66"/>
      <c r="QR31" s="66"/>
      <c r="QS31" s="66"/>
      <c r="QT31" s="66"/>
      <c r="QU31" s="66"/>
      <c r="QV31" s="66"/>
      <c r="QW31" s="66"/>
      <c r="QX31" s="66"/>
      <c r="QY31" s="66"/>
      <c r="QZ31" s="66"/>
      <c r="RA31" s="66"/>
      <c r="RB31" s="66"/>
      <c r="RC31" s="66"/>
      <c r="RD31" s="66"/>
      <c r="RE31" s="66"/>
      <c r="RF31" s="66"/>
      <c r="RG31" s="66"/>
      <c r="RH31" s="66"/>
      <c r="RI31" s="66"/>
      <c r="RJ31" s="66"/>
      <c r="RK31" s="66"/>
      <c r="RL31" s="66"/>
      <c r="RM31" s="66"/>
      <c r="RN31" s="66"/>
      <c r="RO31" s="66"/>
      <c r="RP31" s="66"/>
      <c r="RQ31" s="66"/>
      <c r="RR31" s="66"/>
      <c r="RS31" s="66"/>
      <c r="RT31" s="66"/>
      <c r="RU31" s="66"/>
      <c r="RV31" s="66"/>
      <c r="RW31" s="66"/>
      <c r="RX31" s="66"/>
      <c r="RY31" s="66"/>
      <c r="RZ31" s="66"/>
      <c r="SA31" s="66"/>
      <c r="SB31" s="66"/>
      <c r="SC31" s="66"/>
      <c r="SD31" s="66"/>
      <c r="SE31" s="66"/>
      <c r="SF31" s="66"/>
      <c r="SG31" s="66"/>
      <c r="SH31" s="66"/>
      <c r="SI31" s="66"/>
      <c r="SJ31" s="66"/>
      <c r="SK31" s="66"/>
      <c r="SL31" s="66"/>
      <c r="SM31" s="66"/>
      <c r="SN31" s="66"/>
      <c r="SO31" s="66"/>
      <c r="SP31" s="66"/>
      <c r="SQ31" s="66"/>
      <c r="SR31" s="66"/>
      <c r="SS31" s="66"/>
      <c r="ST31" s="66"/>
      <c r="SU31" s="66"/>
      <c r="SV31" s="66"/>
      <c r="SW31" s="66"/>
      <c r="SX31" s="66"/>
      <c r="SY31" s="66"/>
      <c r="SZ31" s="66"/>
      <c r="TA31" s="66"/>
      <c r="TB31" s="66"/>
      <c r="TC31" s="66"/>
      <c r="TD31" s="66"/>
      <c r="TE31" s="66"/>
      <c r="TF31" s="66"/>
      <c r="TG31" s="66"/>
      <c r="TH31" s="66"/>
      <c r="TI31" s="66"/>
      <c r="TJ31" s="66"/>
      <c r="TK31" s="66"/>
      <c r="TL31" s="66"/>
      <c r="TM31" s="66"/>
      <c r="TN31" s="66"/>
      <c r="TO31" s="66"/>
      <c r="TP31" s="66"/>
      <c r="TQ31" s="66"/>
      <c r="TR31" s="66"/>
      <c r="TS31" s="66"/>
      <c r="TT31" s="66"/>
      <c r="TU31" s="66"/>
      <c r="TV31" s="66"/>
      <c r="TW31" s="66"/>
      <c r="TX31" s="66"/>
      <c r="TY31" s="66"/>
      <c r="TZ31" s="66"/>
      <c r="UA31" s="66"/>
      <c r="UB31" s="66"/>
      <c r="UC31" s="66"/>
      <c r="UD31" s="66"/>
      <c r="UE31" s="66"/>
      <c r="UF31" s="66"/>
      <c r="UG31" s="66"/>
      <c r="UH31" s="66"/>
      <c r="UI31" s="66"/>
      <c r="UJ31" s="66"/>
      <c r="UK31" s="66"/>
      <c r="UL31" s="66"/>
      <c r="UM31" s="66"/>
      <c r="UN31" s="66"/>
      <c r="UO31" s="66"/>
      <c r="UP31" s="66"/>
      <c r="UQ31" s="66"/>
      <c r="UR31" s="66"/>
      <c r="US31" s="66"/>
      <c r="UT31" s="66"/>
      <c r="UU31" s="66"/>
      <c r="UV31" s="66"/>
      <c r="UW31" s="66"/>
      <c r="UX31" s="66"/>
      <c r="UY31" s="66"/>
      <c r="UZ31" s="66"/>
      <c r="VA31" s="66"/>
      <c r="VB31" s="66"/>
      <c r="VC31" s="66"/>
      <c r="VD31" s="66"/>
      <c r="VE31" s="66"/>
      <c r="VF31" s="66"/>
      <c r="VG31" s="66"/>
      <c r="VH31" s="66"/>
      <c r="VI31" s="66"/>
      <c r="VJ31" s="66"/>
      <c r="VK31" s="66"/>
      <c r="VL31" s="66"/>
      <c r="VM31" s="66"/>
      <c r="VN31" s="66"/>
      <c r="VO31" s="66"/>
      <c r="VP31" s="66"/>
      <c r="VQ31" s="66"/>
      <c r="VR31" s="66"/>
      <c r="VS31" s="66"/>
      <c r="VT31" s="66"/>
      <c r="VU31" s="66"/>
      <c r="VV31" s="66"/>
      <c r="VW31" s="66"/>
      <c r="VX31" s="66"/>
      <c r="VY31" s="66"/>
      <c r="VZ31" s="66"/>
      <c r="WA31" s="66"/>
      <c r="WB31" s="66"/>
      <c r="WC31" s="66"/>
      <c r="WD31" s="66"/>
      <c r="WE31" s="66"/>
      <c r="WF31" s="66"/>
      <c r="WG31" s="66"/>
      <c r="WH31" s="66"/>
      <c r="WI31" s="66"/>
      <c r="WJ31" s="66"/>
      <c r="WK31" s="66"/>
      <c r="WL31" s="66"/>
      <c r="WM31" s="66"/>
      <c r="WN31" s="66"/>
      <c r="WO31" s="66"/>
      <c r="WP31" s="66"/>
      <c r="WQ31" s="66"/>
      <c r="WR31" s="66"/>
      <c r="WS31" s="66"/>
      <c r="WT31" s="66"/>
      <c r="WU31" s="66"/>
      <c r="WV31" s="66"/>
      <c r="WW31" s="66"/>
      <c r="WX31" s="66"/>
      <c r="WY31" s="66"/>
      <c r="WZ31" s="66"/>
      <c r="XA31" s="66"/>
      <c r="XB31" s="66"/>
      <c r="XC31" s="66"/>
      <c r="XD31" s="66"/>
      <c r="XE31" s="66"/>
      <c r="XF31" s="66"/>
      <c r="XG31" s="66"/>
      <c r="XH31" s="66"/>
      <c r="XI31" s="66"/>
      <c r="XJ31" s="66"/>
      <c r="XK31" s="66"/>
      <c r="XL31" s="66"/>
      <c r="XM31" s="66"/>
      <c r="XN31" s="66"/>
      <c r="XO31" s="66"/>
      <c r="XP31" s="66"/>
      <c r="XQ31" s="66"/>
      <c r="XR31" s="66"/>
      <c r="XS31" s="66"/>
      <c r="XT31" s="66"/>
      <c r="XU31" s="66"/>
      <c r="XV31" s="66"/>
      <c r="XW31" s="66"/>
      <c r="XX31" s="66"/>
      <c r="XY31" s="66"/>
      <c r="XZ31" s="66"/>
      <c r="YA31" s="66"/>
      <c r="YB31" s="66"/>
      <c r="YC31" s="66"/>
      <c r="YD31" s="66"/>
      <c r="YE31" s="66"/>
      <c r="YF31" s="66"/>
      <c r="YG31" s="66"/>
      <c r="YH31" s="66"/>
      <c r="YI31" s="66"/>
      <c r="YJ31" s="66"/>
      <c r="YK31" s="66"/>
      <c r="YL31" s="66"/>
      <c r="YM31" s="66"/>
      <c r="YN31" s="66"/>
      <c r="YO31" s="66"/>
      <c r="YP31" s="66"/>
      <c r="YQ31" s="66"/>
      <c r="YR31" s="66"/>
      <c r="YS31" s="66"/>
      <c r="YT31" s="66"/>
      <c r="YU31" s="66"/>
      <c r="YV31" s="66"/>
      <c r="YW31" s="66"/>
      <c r="YX31" s="66"/>
      <c r="YY31" s="66"/>
      <c r="YZ31" s="66"/>
      <c r="ZA31" s="66"/>
      <c r="ZB31" s="66"/>
      <c r="ZC31" s="66"/>
      <c r="ZD31" s="66"/>
      <c r="ZE31" s="66"/>
      <c r="ZF31" s="66"/>
      <c r="ZG31" s="66"/>
      <c r="ZH31" s="66"/>
      <c r="ZI31" s="66"/>
      <c r="ZJ31" s="66"/>
      <c r="ZK31" s="66"/>
      <c r="ZL31" s="66"/>
      <c r="ZM31" s="66"/>
      <c r="ZN31" s="66"/>
      <c r="ZO31" s="66"/>
      <c r="ZP31" s="66"/>
      <c r="ZQ31" s="66"/>
      <c r="ZR31" s="66"/>
      <c r="ZS31" s="66"/>
      <c r="ZT31" s="66"/>
      <c r="ZU31" s="66"/>
      <c r="ZV31" s="66"/>
      <c r="ZW31" s="66"/>
      <c r="ZX31" s="66"/>
      <c r="ZY31" s="66"/>
      <c r="ZZ31" s="66"/>
      <c r="AAA31" s="66"/>
      <c r="AAB31" s="66"/>
      <c r="AAC31" s="66"/>
      <c r="AAD31" s="66"/>
      <c r="AAE31" s="66"/>
      <c r="AAF31" s="66"/>
      <c r="AAG31" s="66"/>
      <c r="AAH31" s="66"/>
      <c r="AAI31" s="66"/>
      <c r="AAJ31" s="66"/>
      <c r="AAK31" s="66"/>
      <c r="AAL31" s="66"/>
      <c r="AAM31" s="66"/>
      <c r="AAN31" s="66"/>
      <c r="AAO31" s="66"/>
      <c r="AAP31" s="66"/>
      <c r="AAQ31" s="66"/>
      <c r="AAR31" s="66"/>
      <c r="AAS31" s="66"/>
      <c r="AAT31" s="66"/>
      <c r="AAU31" s="66"/>
      <c r="AAV31" s="66"/>
      <c r="AAW31" s="66"/>
      <c r="AAX31" s="66"/>
      <c r="AAY31" s="66"/>
      <c r="AAZ31" s="66"/>
      <c r="ABA31" s="66"/>
      <c r="ABB31" s="66"/>
      <c r="ABC31" s="66"/>
      <c r="ABD31" s="66"/>
      <c r="ABE31" s="66"/>
      <c r="ABF31" s="66"/>
      <c r="ABG31" s="66"/>
      <c r="ABH31" s="66"/>
      <c r="ABI31" s="66"/>
      <c r="ABJ31" s="66"/>
      <c r="ABK31" s="66"/>
      <c r="ABL31" s="66"/>
      <c r="ABM31" s="66"/>
      <c r="ABN31" s="66"/>
      <c r="ABO31" s="66"/>
      <c r="ABP31" s="66"/>
      <c r="ABQ31" s="66"/>
      <c r="ABR31" s="66"/>
      <c r="ABS31" s="66"/>
      <c r="ABT31" s="66"/>
      <c r="ABU31" s="66"/>
      <c r="ABV31" s="66"/>
      <c r="ABW31" s="66"/>
      <c r="ABX31" s="66"/>
      <c r="ABY31" s="66"/>
      <c r="ABZ31" s="66"/>
      <c r="ACA31" s="66"/>
      <c r="ACB31" s="66"/>
      <c r="ACC31" s="66"/>
      <c r="ACD31" s="66"/>
      <c r="ACE31" s="66"/>
      <c r="ACF31" s="66"/>
      <c r="ACG31" s="66"/>
      <c r="ACH31" s="66"/>
      <c r="ACI31" s="66"/>
      <c r="ACJ31" s="66"/>
      <c r="ACK31" s="66"/>
      <c r="ACL31" s="66"/>
      <c r="ACM31" s="66"/>
      <c r="ACN31" s="66"/>
      <c r="ACO31" s="66"/>
      <c r="ACP31" s="66"/>
      <c r="ACQ31" s="66"/>
      <c r="ACR31" s="66"/>
      <c r="ACS31" s="66"/>
      <c r="ACT31" s="66"/>
      <c r="ACU31" s="66"/>
      <c r="ACV31" s="66"/>
      <c r="ACW31" s="66"/>
      <c r="ACX31" s="66"/>
      <c r="ACY31" s="66"/>
      <c r="ACZ31" s="66"/>
      <c r="ADA31" s="66"/>
      <c r="ADB31" s="66"/>
      <c r="ADC31" s="66"/>
      <c r="ADD31" s="66"/>
      <c r="ADE31" s="66"/>
      <c r="ADF31" s="66"/>
      <c r="ADG31" s="66"/>
      <c r="ADH31" s="66"/>
      <c r="ADI31" s="66"/>
      <c r="ADJ31" s="66"/>
      <c r="ADK31" s="66"/>
      <c r="ADL31" s="66"/>
      <c r="ADM31" s="66"/>
      <c r="ADN31" s="66"/>
      <c r="ADO31" s="66"/>
      <c r="ADP31" s="66"/>
      <c r="ADQ31" s="66"/>
      <c r="ADR31" s="66"/>
      <c r="ADS31" s="66"/>
      <c r="ADT31" s="66"/>
      <c r="ADU31" s="66"/>
      <c r="ADV31" s="66"/>
      <c r="ADW31" s="66"/>
      <c r="ADX31" s="66"/>
      <c r="ADY31" s="66"/>
      <c r="ADZ31" s="66"/>
      <c r="AEA31" s="66"/>
      <c r="AEB31" s="66"/>
      <c r="AEC31" s="66"/>
      <c r="AED31" s="66"/>
      <c r="AEE31" s="66"/>
      <c r="AEF31" s="66"/>
      <c r="AEG31" s="66"/>
      <c r="AEH31" s="66"/>
      <c r="AEI31" s="66"/>
      <c r="AEJ31" s="66"/>
      <c r="AEK31" s="66"/>
      <c r="AEL31" s="66"/>
      <c r="AEM31" s="66"/>
      <c r="AEN31" s="66"/>
      <c r="AEO31" s="66"/>
      <c r="AEP31" s="66"/>
      <c r="AEQ31" s="66"/>
      <c r="AER31" s="66"/>
      <c r="AES31" s="66"/>
      <c r="AET31" s="66"/>
      <c r="AEU31" s="66"/>
      <c r="AEV31" s="66"/>
      <c r="AEW31" s="66"/>
      <c r="AEX31" s="66"/>
      <c r="AEY31" s="66"/>
      <c r="AEZ31" s="66"/>
      <c r="AFA31" s="66"/>
      <c r="AFB31" s="66"/>
      <c r="AFC31" s="66"/>
      <c r="AFD31" s="66"/>
      <c r="AFE31" s="66"/>
      <c r="AFF31" s="66"/>
      <c r="AFG31" s="66"/>
      <c r="AFH31" s="66"/>
      <c r="AFI31" s="66"/>
      <c r="AFJ31" s="66"/>
      <c r="AFK31" s="66"/>
      <c r="AFL31" s="66"/>
      <c r="AFM31" s="66"/>
      <c r="AFN31" s="66"/>
      <c r="AFO31" s="66"/>
      <c r="AFP31" s="66"/>
      <c r="AFQ31" s="66"/>
      <c r="AFR31" s="66"/>
      <c r="AFS31" s="66"/>
      <c r="AFT31" s="66"/>
      <c r="AFU31" s="66"/>
      <c r="AFV31" s="66"/>
      <c r="AFW31" s="66"/>
      <c r="AFX31" s="66"/>
      <c r="AFY31" s="66"/>
      <c r="AFZ31" s="66"/>
      <c r="AGA31" s="66"/>
      <c r="AGB31" s="66"/>
      <c r="AGC31" s="66"/>
      <c r="AGD31" s="66"/>
      <c r="AGE31" s="66"/>
      <c r="AGF31" s="66"/>
      <c r="AGG31" s="66"/>
      <c r="AGH31" s="66"/>
      <c r="AGI31" s="66"/>
      <c r="AGJ31" s="66"/>
      <c r="AGK31" s="66"/>
      <c r="AGL31" s="66"/>
      <c r="AGM31" s="66"/>
      <c r="AGN31" s="66"/>
      <c r="AGO31" s="66"/>
      <c r="AGP31" s="66"/>
      <c r="AGQ31" s="66"/>
      <c r="AGR31" s="66"/>
      <c r="AGS31" s="66"/>
      <c r="AGT31" s="66"/>
      <c r="AGU31" s="66"/>
      <c r="AGV31" s="66"/>
      <c r="AGW31" s="66"/>
      <c r="AGX31" s="66"/>
      <c r="AGY31" s="66"/>
      <c r="AGZ31" s="66"/>
      <c r="AHA31" s="66"/>
      <c r="AHB31" s="66"/>
      <c r="AHC31" s="66"/>
      <c r="AHD31" s="66"/>
      <c r="AHE31" s="66"/>
      <c r="AHF31" s="66"/>
      <c r="AHG31" s="66"/>
      <c r="AHH31" s="66"/>
      <c r="AHI31" s="66"/>
      <c r="AHJ31" s="66"/>
      <c r="AHK31" s="66"/>
      <c r="AHL31" s="66"/>
      <c r="AHM31" s="66"/>
      <c r="AHN31" s="66"/>
      <c r="AHO31" s="66"/>
      <c r="AHP31" s="66"/>
      <c r="AHQ31" s="66"/>
      <c r="AHR31" s="66"/>
      <c r="AHS31" s="66"/>
      <c r="AHT31" s="66"/>
      <c r="AHU31" s="66"/>
      <c r="AHV31" s="66"/>
      <c r="AHW31" s="66"/>
      <c r="AHX31" s="66"/>
      <c r="AHY31" s="66"/>
      <c r="AHZ31" s="66"/>
      <c r="AIA31" s="66"/>
      <c r="AIB31" s="66"/>
      <c r="AIC31" s="66"/>
      <c r="AID31" s="66"/>
      <c r="AIE31" s="66"/>
      <c r="AIF31" s="66"/>
      <c r="AIG31" s="66"/>
      <c r="AIH31" s="66"/>
      <c r="AII31" s="66"/>
      <c r="AIJ31" s="66"/>
      <c r="AIK31" s="66"/>
      <c r="AIL31" s="66"/>
      <c r="AIM31" s="66"/>
      <c r="AIN31" s="66"/>
      <c r="AIO31" s="66"/>
      <c r="AIP31" s="66"/>
      <c r="AIQ31" s="66"/>
      <c r="AIR31" s="66"/>
      <c r="AIS31" s="66"/>
      <c r="AIT31" s="66"/>
      <c r="AIU31" s="66"/>
      <c r="AIV31" s="66"/>
      <c r="AIW31" s="66"/>
      <c r="AIX31" s="66"/>
      <c r="AIY31" s="66"/>
      <c r="AIZ31" s="66"/>
      <c r="AJA31" s="66"/>
      <c r="AJB31" s="66"/>
      <c r="AJC31" s="66"/>
      <c r="AJD31" s="66"/>
      <c r="AJE31" s="66"/>
      <c r="AJF31" s="66"/>
      <c r="AJG31" s="66"/>
      <c r="AJH31" s="66"/>
      <c r="AJI31" s="66"/>
      <c r="AJJ31" s="66"/>
      <c r="AJK31" s="66"/>
      <c r="AJL31" s="66"/>
      <c r="AJM31" s="66"/>
      <c r="AJN31" s="66"/>
      <c r="AJO31" s="66"/>
      <c r="AJP31" s="66"/>
      <c r="AJQ31" s="66"/>
      <c r="AJR31" s="66"/>
      <c r="AJS31" s="66"/>
      <c r="AJT31" s="66"/>
      <c r="AJU31" s="66"/>
      <c r="AJV31" s="66"/>
      <c r="AJW31" s="66"/>
      <c r="AJX31" s="66"/>
      <c r="AJY31" s="66"/>
      <c r="AJZ31" s="66"/>
      <c r="AKA31" s="66"/>
      <c r="AKB31" s="66"/>
      <c r="AKC31" s="66"/>
      <c r="AKD31" s="66"/>
      <c r="AKE31" s="66"/>
      <c r="AKF31" s="66"/>
      <c r="AKG31" s="66"/>
      <c r="AKH31" s="66"/>
      <c r="AKI31" s="66"/>
      <c r="AKJ31" s="66"/>
      <c r="AKK31" s="66"/>
      <c r="AKL31" s="66"/>
      <c r="AKM31" s="66"/>
      <c r="AKN31" s="66"/>
      <c r="AKO31" s="66"/>
      <c r="AKP31" s="66"/>
      <c r="AKQ31" s="66"/>
      <c r="AKR31" s="66"/>
      <c r="AKS31" s="66"/>
      <c r="AKT31" s="66"/>
      <c r="AKU31" s="66"/>
      <c r="AKV31" s="66"/>
      <c r="AKW31" s="66"/>
      <c r="AKX31" s="66"/>
      <c r="AKY31" s="66"/>
      <c r="AKZ31" s="66"/>
      <c r="ALA31" s="66"/>
      <c r="ALB31" s="66"/>
      <c r="ALC31" s="66"/>
      <c r="ALD31" s="66"/>
      <c r="ALE31" s="66"/>
      <c r="ALF31" s="66"/>
      <c r="ALG31" s="66"/>
      <c r="ALH31" s="66"/>
      <c r="ALI31" s="66"/>
      <c r="ALJ31" s="66"/>
      <c r="ALK31" s="66"/>
      <c r="ALL31" s="66"/>
      <c r="ALM31" s="66"/>
      <c r="ALN31" s="66"/>
      <c r="ALO31" s="66"/>
      <c r="ALP31" s="66"/>
      <c r="ALQ31" s="66"/>
      <c r="ALR31" s="66"/>
      <c r="ALS31" s="66"/>
      <c r="ALT31" s="66"/>
      <c r="ALU31" s="66"/>
      <c r="ALV31" s="66"/>
      <c r="ALW31" s="66"/>
      <c r="ALX31" s="66"/>
      <c r="ALY31" s="66"/>
      <c r="ALZ31" s="66"/>
      <c r="AMA31" s="66"/>
      <c r="AMB31" s="66"/>
      <c r="AMC31" s="66"/>
      <c r="AMD31" s="66"/>
      <c r="AME31" s="66"/>
      <c r="AMF31" s="66"/>
    </row>
    <row r="32" spans="1:1020" s="65" customFormat="1" x14ac:dyDescent="0.25">
      <c r="A32" s="33">
        <v>31</v>
      </c>
      <c r="B32" s="65" t="s">
        <v>30</v>
      </c>
      <c r="C32" s="65">
        <v>1</v>
      </c>
      <c r="D32" s="65" t="s">
        <v>52</v>
      </c>
      <c r="E32" s="65">
        <v>915.47</v>
      </c>
      <c r="F32" s="65">
        <v>-573.72</v>
      </c>
      <c r="G32" s="65">
        <v>-98</v>
      </c>
      <c r="H32" s="65">
        <v>0</v>
      </c>
      <c r="I32" s="65">
        <v>0</v>
      </c>
      <c r="J32" s="65">
        <v>0</v>
      </c>
      <c r="K32" s="65">
        <v>0</v>
      </c>
      <c r="L32" s="65">
        <v>1</v>
      </c>
      <c r="M32" s="65">
        <v>1</v>
      </c>
      <c r="N32" s="66"/>
      <c r="O32" s="66"/>
      <c r="P32" s="66"/>
      <c r="Q32" s="64"/>
      <c r="R32" s="64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  <c r="IH32" s="66"/>
      <c r="II32" s="66"/>
      <c r="IJ32" s="66"/>
      <c r="IK32" s="66"/>
      <c r="IL32" s="66"/>
      <c r="IM32" s="66"/>
      <c r="IN32" s="66"/>
      <c r="IO32" s="66"/>
      <c r="IP32" s="66"/>
      <c r="IQ32" s="66"/>
      <c r="IR32" s="66"/>
      <c r="IS32" s="66"/>
      <c r="IT32" s="66"/>
      <c r="IU32" s="66"/>
      <c r="IV32" s="66"/>
      <c r="IW32" s="66"/>
      <c r="IX32" s="66"/>
      <c r="IY32" s="66"/>
      <c r="IZ32" s="66"/>
      <c r="JA32" s="66"/>
      <c r="JB32" s="66"/>
      <c r="JC32" s="66"/>
      <c r="JD32" s="66"/>
      <c r="JE32" s="66"/>
      <c r="JF32" s="66"/>
      <c r="JG32" s="66"/>
      <c r="JH32" s="66"/>
      <c r="JI32" s="66"/>
      <c r="JJ32" s="66"/>
      <c r="JK32" s="66"/>
      <c r="JL32" s="66"/>
      <c r="JM32" s="66"/>
      <c r="JN32" s="66"/>
      <c r="JO32" s="66"/>
      <c r="JP32" s="66"/>
      <c r="JQ32" s="66"/>
      <c r="JR32" s="66"/>
      <c r="JS32" s="66"/>
      <c r="JT32" s="66"/>
      <c r="JU32" s="66"/>
      <c r="JV32" s="66"/>
      <c r="JW32" s="66"/>
      <c r="JX32" s="66"/>
      <c r="JY32" s="66"/>
      <c r="JZ32" s="66"/>
      <c r="KA32" s="66"/>
      <c r="KB32" s="66"/>
      <c r="KC32" s="66"/>
      <c r="KD32" s="66"/>
      <c r="KE32" s="66"/>
      <c r="KF32" s="66"/>
      <c r="KG32" s="66"/>
      <c r="KH32" s="66"/>
      <c r="KI32" s="66"/>
      <c r="KJ32" s="66"/>
      <c r="KK32" s="66"/>
      <c r="KL32" s="66"/>
      <c r="KM32" s="66"/>
      <c r="KN32" s="66"/>
      <c r="KO32" s="66"/>
      <c r="KP32" s="66"/>
      <c r="KQ32" s="66"/>
      <c r="KR32" s="66"/>
      <c r="KS32" s="66"/>
      <c r="KT32" s="66"/>
      <c r="KU32" s="66"/>
      <c r="KV32" s="66"/>
      <c r="KW32" s="66"/>
      <c r="KX32" s="66"/>
      <c r="KY32" s="66"/>
      <c r="KZ32" s="66"/>
      <c r="LA32" s="66"/>
      <c r="LB32" s="66"/>
      <c r="LC32" s="66"/>
      <c r="LD32" s="66"/>
      <c r="LE32" s="66"/>
      <c r="LF32" s="66"/>
      <c r="LG32" s="66"/>
      <c r="LH32" s="66"/>
      <c r="LI32" s="66"/>
      <c r="LJ32" s="66"/>
      <c r="LK32" s="66"/>
      <c r="LL32" s="66"/>
      <c r="LM32" s="66"/>
      <c r="LN32" s="66"/>
      <c r="LO32" s="66"/>
      <c r="LP32" s="66"/>
      <c r="LQ32" s="66"/>
      <c r="LR32" s="66"/>
      <c r="LS32" s="66"/>
      <c r="LT32" s="66"/>
      <c r="LU32" s="66"/>
      <c r="LV32" s="66"/>
      <c r="LW32" s="66"/>
      <c r="LX32" s="66"/>
      <c r="LY32" s="66"/>
      <c r="LZ32" s="66"/>
      <c r="MA32" s="66"/>
      <c r="MB32" s="66"/>
      <c r="MC32" s="66"/>
      <c r="MD32" s="66"/>
      <c r="ME32" s="66"/>
      <c r="MF32" s="66"/>
      <c r="MG32" s="66"/>
      <c r="MH32" s="66"/>
      <c r="MI32" s="66"/>
      <c r="MJ32" s="66"/>
      <c r="MK32" s="66"/>
      <c r="ML32" s="66"/>
      <c r="MM32" s="66"/>
      <c r="MN32" s="66"/>
      <c r="MO32" s="66"/>
      <c r="MP32" s="66"/>
      <c r="MQ32" s="66"/>
      <c r="MR32" s="66"/>
      <c r="MS32" s="66"/>
      <c r="MT32" s="66"/>
      <c r="MU32" s="66"/>
      <c r="MV32" s="66"/>
      <c r="MW32" s="66"/>
      <c r="MX32" s="66"/>
      <c r="MY32" s="66"/>
      <c r="MZ32" s="66"/>
      <c r="NA32" s="66"/>
      <c r="NB32" s="66"/>
      <c r="NC32" s="66"/>
      <c r="ND32" s="66"/>
      <c r="NE32" s="66"/>
      <c r="NF32" s="66"/>
      <c r="NG32" s="66"/>
      <c r="NH32" s="66"/>
      <c r="NI32" s="66"/>
      <c r="NJ32" s="66"/>
      <c r="NK32" s="66"/>
      <c r="NL32" s="66"/>
      <c r="NM32" s="66"/>
      <c r="NN32" s="66"/>
      <c r="NO32" s="66"/>
      <c r="NP32" s="66"/>
      <c r="NQ32" s="66"/>
      <c r="NR32" s="66"/>
      <c r="NS32" s="66"/>
      <c r="NT32" s="66"/>
      <c r="NU32" s="66"/>
      <c r="NV32" s="66"/>
      <c r="NW32" s="66"/>
      <c r="NX32" s="66"/>
      <c r="NY32" s="66"/>
      <c r="NZ32" s="66"/>
      <c r="OA32" s="66"/>
      <c r="OB32" s="66"/>
      <c r="OC32" s="66"/>
      <c r="OD32" s="66"/>
      <c r="OE32" s="66"/>
      <c r="OF32" s="66"/>
      <c r="OG32" s="66"/>
      <c r="OH32" s="66"/>
      <c r="OI32" s="66"/>
      <c r="OJ32" s="66"/>
      <c r="OK32" s="66"/>
      <c r="OL32" s="66"/>
      <c r="OM32" s="66"/>
      <c r="ON32" s="66"/>
      <c r="OO32" s="66"/>
      <c r="OP32" s="66"/>
      <c r="OQ32" s="66"/>
      <c r="OR32" s="66"/>
      <c r="OS32" s="66"/>
      <c r="OT32" s="66"/>
      <c r="OU32" s="66"/>
      <c r="OV32" s="66"/>
      <c r="OW32" s="66"/>
      <c r="OX32" s="66"/>
      <c r="OY32" s="66"/>
      <c r="OZ32" s="66"/>
      <c r="PA32" s="66"/>
      <c r="PB32" s="66"/>
      <c r="PC32" s="66"/>
      <c r="PD32" s="66"/>
      <c r="PE32" s="66"/>
      <c r="PF32" s="66"/>
      <c r="PG32" s="66"/>
      <c r="PH32" s="66"/>
      <c r="PI32" s="66"/>
      <c r="PJ32" s="66"/>
      <c r="PK32" s="66"/>
      <c r="PL32" s="66"/>
      <c r="PM32" s="66"/>
      <c r="PN32" s="66"/>
      <c r="PO32" s="66"/>
      <c r="PP32" s="66"/>
      <c r="PQ32" s="66"/>
      <c r="PR32" s="66"/>
      <c r="PS32" s="66"/>
      <c r="PT32" s="66"/>
      <c r="PU32" s="66"/>
      <c r="PV32" s="66"/>
      <c r="PW32" s="66"/>
      <c r="PX32" s="66"/>
      <c r="PY32" s="66"/>
      <c r="PZ32" s="66"/>
      <c r="QA32" s="66"/>
      <c r="QB32" s="66"/>
      <c r="QC32" s="66"/>
      <c r="QD32" s="66"/>
      <c r="QE32" s="66"/>
      <c r="QF32" s="66"/>
      <c r="QG32" s="66"/>
      <c r="QH32" s="66"/>
      <c r="QI32" s="66"/>
      <c r="QJ32" s="66"/>
      <c r="QK32" s="66"/>
      <c r="QL32" s="66"/>
      <c r="QM32" s="66"/>
      <c r="QN32" s="66"/>
      <c r="QO32" s="66"/>
      <c r="QP32" s="66"/>
      <c r="QQ32" s="66"/>
      <c r="QR32" s="66"/>
      <c r="QS32" s="66"/>
      <c r="QT32" s="66"/>
      <c r="QU32" s="66"/>
      <c r="QV32" s="66"/>
      <c r="QW32" s="66"/>
      <c r="QX32" s="66"/>
      <c r="QY32" s="66"/>
      <c r="QZ32" s="66"/>
      <c r="RA32" s="66"/>
      <c r="RB32" s="66"/>
      <c r="RC32" s="66"/>
      <c r="RD32" s="66"/>
      <c r="RE32" s="66"/>
      <c r="RF32" s="66"/>
      <c r="RG32" s="66"/>
      <c r="RH32" s="66"/>
      <c r="RI32" s="66"/>
      <c r="RJ32" s="66"/>
      <c r="RK32" s="66"/>
      <c r="RL32" s="66"/>
      <c r="RM32" s="66"/>
      <c r="RN32" s="66"/>
      <c r="RO32" s="66"/>
      <c r="RP32" s="66"/>
      <c r="RQ32" s="66"/>
      <c r="RR32" s="66"/>
      <c r="RS32" s="66"/>
      <c r="RT32" s="66"/>
      <c r="RU32" s="66"/>
      <c r="RV32" s="66"/>
      <c r="RW32" s="66"/>
      <c r="RX32" s="66"/>
      <c r="RY32" s="66"/>
      <c r="RZ32" s="66"/>
      <c r="SA32" s="66"/>
      <c r="SB32" s="66"/>
      <c r="SC32" s="66"/>
      <c r="SD32" s="66"/>
      <c r="SE32" s="66"/>
      <c r="SF32" s="66"/>
      <c r="SG32" s="66"/>
      <c r="SH32" s="66"/>
      <c r="SI32" s="66"/>
      <c r="SJ32" s="66"/>
      <c r="SK32" s="66"/>
      <c r="SL32" s="66"/>
      <c r="SM32" s="66"/>
      <c r="SN32" s="66"/>
      <c r="SO32" s="66"/>
      <c r="SP32" s="66"/>
      <c r="SQ32" s="66"/>
      <c r="SR32" s="66"/>
      <c r="SS32" s="66"/>
      <c r="ST32" s="66"/>
      <c r="SU32" s="66"/>
      <c r="SV32" s="66"/>
      <c r="SW32" s="66"/>
      <c r="SX32" s="66"/>
      <c r="SY32" s="66"/>
      <c r="SZ32" s="66"/>
      <c r="TA32" s="66"/>
      <c r="TB32" s="66"/>
      <c r="TC32" s="66"/>
      <c r="TD32" s="66"/>
      <c r="TE32" s="66"/>
      <c r="TF32" s="66"/>
      <c r="TG32" s="66"/>
      <c r="TH32" s="66"/>
      <c r="TI32" s="66"/>
      <c r="TJ32" s="66"/>
      <c r="TK32" s="66"/>
      <c r="TL32" s="66"/>
      <c r="TM32" s="66"/>
      <c r="TN32" s="66"/>
      <c r="TO32" s="66"/>
      <c r="TP32" s="66"/>
      <c r="TQ32" s="66"/>
      <c r="TR32" s="66"/>
      <c r="TS32" s="66"/>
      <c r="TT32" s="66"/>
      <c r="TU32" s="66"/>
      <c r="TV32" s="66"/>
      <c r="TW32" s="66"/>
      <c r="TX32" s="66"/>
      <c r="TY32" s="66"/>
      <c r="TZ32" s="66"/>
      <c r="UA32" s="66"/>
      <c r="UB32" s="66"/>
      <c r="UC32" s="66"/>
      <c r="UD32" s="66"/>
      <c r="UE32" s="66"/>
      <c r="UF32" s="66"/>
      <c r="UG32" s="66"/>
      <c r="UH32" s="66"/>
      <c r="UI32" s="66"/>
      <c r="UJ32" s="66"/>
      <c r="UK32" s="66"/>
      <c r="UL32" s="66"/>
      <c r="UM32" s="66"/>
      <c r="UN32" s="66"/>
      <c r="UO32" s="66"/>
      <c r="UP32" s="66"/>
      <c r="UQ32" s="66"/>
      <c r="UR32" s="66"/>
      <c r="US32" s="66"/>
      <c r="UT32" s="66"/>
      <c r="UU32" s="66"/>
      <c r="UV32" s="66"/>
      <c r="UW32" s="66"/>
      <c r="UX32" s="66"/>
      <c r="UY32" s="66"/>
      <c r="UZ32" s="66"/>
      <c r="VA32" s="66"/>
      <c r="VB32" s="66"/>
      <c r="VC32" s="66"/>
      <c r="VD32" s="66"/>
      <c r="VE32" s="66"/>
      <c r="VF32" s="66"/>
      <c r="VG32" s="66"/>
      <c r="VH32" s="66"/>
      <c r="VI32" s="66"/>
      <c r="VJ32" s="66"/>
      <c r="VK32" s="66"/>
      <c r="VL32" s="66"/>
      <c r="VM32" s="66"/>
      <c r="VN32" s="66"/>
      <c r="VO32" s="66"/>
      <c r="VP32" s="66"/>
      <c r="VQ32" s="66"/>
      <c r="VR32" s="66"/>
      <c r="VS32" s="66"/>
      <c r="VT32" s="66"/>
      <c r="VU32" s="66"/>
      <c r="VV32" s="66"/>
      <c r="VW32" s="66"/>
      <c r="VX32" s="66"/>
      <c r="VY32" s="66"/>
      <c r="VZ32" s="66"/>
      <c r="WA32" s="66"/>
      <c r="WB32" s="66"/>
      <c r="WC32" s="66"/>
      <c r="WD32" s="66"/>
      <c r="WE32" s="66"/>
      <c r="WF32" s="66"/>
      <c r="WG32" s="66"/>
      <c r="WH32" s="66"/>
      <c r="WI32" s="66"/>
      <c r="WJ32" s="66"/>
      <c r="WK32" s="66"/>
      <c r="WL32" s="66"/>
      <c r="WM32" s="66"/>
      <c r="WN32" s="66"/>
      <c r="WO32" s="66"/>
      <c r="WP32" s="66"/>
      <c r="WQ32" s="66"/>
      <c r="WR32" s="66"/>
      <c r="WS32" s="66"/>
      <c r="WT32" s="66"/>
      <c r="WU32" s="66"/>
      <c r="WV32" s="66"/>
      <c r="WW32" s="66"/>
      <c r="WX32" s="66"/>
      <c r="WY32" s="66"/>
      <c r="WZ32" s="66"/>
      <c r="XA32" s="66"/>
      <c r="XB32" s="66"/>
      <c r="XC32" s="66"/>
      <c r="XD32" s="66"/>
      <c r="XE32" s="66"/>
      <c r="XF32" s="66"/>
      <c r="XG32" s="66"/>
      <c r="XH32" s="66"/>
      <c r="XI32" s="66"/>
      <c r="XJ32" s="66"/>
      <c r="XK32" s="66"/>
      <c r="XL32" s="66"/>
      <c r="XM32" s="66"/>
      <c r="XN32" s="66"/>
      <c r="XO32" s="66"/>
      <c r="XP32" s="66"/>
      <c r="XQ32" s="66"/>
      <c r="XR32" s="66"/>
      <c r="XS32" s="66"/>
      <c r="XT32" s="66"/>
      <c r="XU32" s="66"/>
      <c r="XV32" s="66"/>
      <c r="XW32" s="66"/>
      <c r="XX32" s="66"/>
      <c r="XY32" s="66"/>
      <c r="XZ32" s="66"/>
      <c r="YA32" s="66"/>
      <c r="YB32" s="66"/>
      <c r="YC32" s="66"/>
      <c r="YD32" s="66"/>
      <c r="YE32" s="66"/>
      <c r="YF32" s="66"/>
      <c r="YG32" s="66"/>
      <c r="YH32" s="66"/>
      <c r="YI32" s="66"/>
      <c r="YJ32" s="66"/>
      <c r="YK32" s="66"/>
      <c r="YL32" s="66"/>
      <c r="YM32" s="66"/>
      <c r="YN32" s="66"/>
      <c r="YO32" s="66"/>
      <c r="YP32" s="66"/>
      <c r="YQ32" s="66"/>
      <c r="YR32" s="66"/>
      <c r="YS32" s="66"/>
      <c r="YT32" s="66"/>
      <c r="YU32" s="66"/>
      <c r="YV32" s="66"/>
      <c r="YW32" s="66"/>
      <c r="YX32" s="66"/>
      <c r="YY32" s="66"/>
      <c r="YZ32" s="66"/>
      <c r="ZA32" s="66"/>
      <c r="ZB32" s="66"/>
      <c r="ZC32" s="66"/>
      <c r="ZD32" s="66"/>
      <c r="ZE32" s="66"/>
      <c r="ZF32" s="66"/>
      <c r="ZG32" s="66"/>
      <c r="ZH32" s="66"/>
      <c r="ZI32" s="66"/>
      <c r="ZJ32" s="66"/>
      <c r="ZK32" s="66"/>
      <c r="ZL32" s="66"/>
      <c r="ZM32" s="66"/>
      <c r="ZN32" s="66"/>
      <c r="ZO32" s="66"/>
      <c r="ZP32" s="66"/>
      <c r="ZQ32" s="66"/>
      <c r="ZR32" s="66"/>
      <c r="ZS32" s="66"/>
      <c r="ZT32" s="66"/>
      <c r="ZU32" s="66"/>
      <c r="ZV32" s="66"/>
      <c r="ZW32" s="66"/>
      <c r="ZX32" s="66"/>
      <c r="ZY32" s="66"/>
      <c r="ZZ32" s="66"/>
      <c r="AAA32" s="66"/>
      <c r="AAB32" s="66"/>
      <c r="AAC32" s="66"/>
      <c r="AAD32" s="66"/>
      <c r="AAE32" s="66"/>
      <c r="AAF32" s="66"/>
      <c r="AAG32" s="66"/>
      <c r="AAH32" s="66"/>
      <c r="AAI32" s="66"/>
      <c r="AAJ32" s="66"/>
      <c r="AAK32" s="66"/>
      <c r="AAL32" s="66"/>
      <c r="AAM32" s="66"/>
      <c r="AAN32" s="66"/>
      <c r="AAO32" s="66"/>
      <c r="AAP32" s="66"/>
      <c r="AAQ32" s="66"/>
      <c r="AAR32" s="66"/>
      <c r="AAS32" s="66"/>
      <c r="AAT32" s="66"/>
      <c r="AAU32" s="66"/>
      <c r="AAV32" s="66"/>
      <c r="AAW32" s="66"/>
      <c r="AAX32" s="66"/>
      <c r="AAY32" s="66"/>
      <c r="AAZ32" s="66"/>
      <c r="ABA32" s="66"/>
      <c r="ABB32" s="66"/>
      <c r="ABC32" s="66"/>
      <c r="ABD32" s="66"/>
      <c r="ABE32" s="66"/>
      <c r="ABF32" s="66"/>
      <c r="ABG32" s="66"/>
      <c r="ABH32" s="66"/>
      <c r="ABI32" s="66"/>
      <c r="ABJ32" s="66"/>
      <c r="ABK32" s="66"/>
      <c r="ABL32" s="66"/>
      <c r="ABM32" s="66"/>
      <c r="ABN32" s="66"/>
      <c r="ABO32" s="66"/>
      <c r="ABP32" s="66"/>
      <c r="ABQ32" s="66"/>
      <c r="ABR32" s="66"/>
      <c r="ABS32" s="66"/>
      <c r="ABT32" s="66"/>
      <c r="ABU32" s="66"/>
      <c r="ABV32" s="66"/>
      <c r="ABW32" s="66"/>
      <c r="ABX32" s="66"/>
      <c r="ABY32" s="66"/>
      <c r="ABZ32" s="66"/>
      <c r="ACA32" s="66"/>
      <c r="ACB32" s="66"/>
      <c r="ACC32" s="66"/>
      <c r="ACD32" s="66"/>
      <c r="ACE32" s="66"/>
      <c r="ACF32" s="66"/>
      <c r="ACG32" s="66"/>
      <c r="ACH32" s="66"/>
      <c r="ACI32" s="66"/>
      <c r="ACJ32" s="66"/>
      <c r="ACK32" s="66"/>
      <c r="ACL32" s="66"/>
      <c r="ACM32" s="66"/>
      <c r="ACN32" s="66"/>
      <c r="ACO32" s="66"/>
      <c r="ACP32" s="66"/>
      <c r="ACQ32" s="66"/>
      <c r="ACR32" s="66"/>
      <c r="ACS32" s="66"/>
      <c r="ACT32" s="66"/>
      <c r="ACU32" s="66"/>
      <c r="ACV32" s="66"/>
      <c r="ACW32" s="66"/>
      <c r="ACX32" s="66"/>
      <c r="ACY32" s="66"/>
      <c r="ACZ32" s="66"/>
      <c r="ADA32" s="66"/>
      <c r="ADB32" s="66"/>
      <c r="ADC32" s="66"/>
      <c r="ADD32" s="66"/>
      <c r="ADE32" s="66"/>
      <c r="ADF32" s="66"/>
      <c r="ADG32" s="66"/>
      <c r="ADH32" s="66"/>
      <c r="ADI32" s="66"/>
      <c r="ADJ32" s="66"/>
      <c r="ADK32" s="66"/>
      <c r="ADL32" s="66"/>
      <c r="ADM32" s="66"/>
      <c r="ADN32" s="66"/>
      <c r="ADO32" s="66"/>
      <c r="ADP32" s="66"/>
      <c r="ADQ32" s="66"/>
      <c r="ADR32" s="66"/>
      <c r="ADS32" s="66"/>
      <c r="ADT32" s="66"/>
      <c r="ADU32" s="66"/>
      <c r="ADV32" s="66"/>
      <c r="ADW32" s="66"/>
      <c r="ADX32" s="66"/>
      <c r="ADY32" s="66"/>
      <c r="ADZ32" s="66"/>
      <c r="AEA32" s="66"/>
      <c r="AEB32" s="66"/>
      <c r="AEC32" s="66"/>
      <c r="AED32" s="66"/>
      <c r="AEE32" s="66"/>
      <c r="AEF32" s="66"/>
      <c r="AEG32" s="66"/>
      <c r="AEH32" s="66"/>
      <c r="AEI32" s="66"/>
      <c r="AEJ32" s="66"/>
      <c r="AEK32" s="66"/>
      <c r="AEL32" s="66"/>
      <c r="AEM32" s="66"/>
      <c r="AEN32" s="66"/>
      <c r="AEO32" s="66"/>
      <c r="AEP32" s="66"/>
      <c r="AEQ32" s="66"/>
      <c r="AER32" s="66"/>
      <c r="AES32" s="66"/>
      <c r="AET32" s="66"/>
      <c r="AEU32" s="66"/>
      <c r="AEV32" s="66"/>
      <c r="AEW32" s="66"/>
      <c r="AEX32" s="66"/>
      <c r="AEY32" s="66"/>
      <c r="AEZ32" s="66"/>
      <c r="AFA32" s="66"/>
      <c r="AFB32" s="66"/>
      <c r="AFC32" s="66"/>
      <c r="AFD32" s="66"/>
      <c r="AFE32" s="66"/>
      <c r="AFF32" s="66"/>
      <c r="AFG32" s="66"/>
      <c r="AFH32" s="66"/>
      <c r="AFI32" s="66"/>
      <c r="AFJ32" s="66"/>
      <c r="AFK32" s="66"/>
      <c r="AFL32" s="66"/>
      <c r="AFM32" s="66"/>
      <c r="AFN32" s="66"/>
      <c r="AFO32" s="66"/>
      <c r="AFP32" s="66"/>
      <c r="AFQ32" s="66"/>
      <c r="AFR32" s="66"/>
      <c r="AFS32" s="66"/>
      <c r="AFT32" s="66"/>
      <c r="AFU32" s="66"/>
      <c r="AFV32" s="66"/>
      <c r="AFW32" s="66"/>
      <c r="AFX32" s="66"/>
      <c r="AFY32" s="66"/>
      <c r="AFZ32" s="66"/>
      <c r="AGA32" s="66"/>
      <c r="AGB32" s="66"/>
      <c r="AGC32" s="66"/>
      <c r="AGD32" s="66"/>
      <c r="AGE32" s="66"/>
      <c r="AGF32" s="66"/>
      <c r="AGG32" s="66"/>
      <c r="AGH32" s="66"/>
      <c r="AGI32" s="66"/>
      <c r="AGJ32" s="66"/>
      <c r="AGK32" s="66"/>
      <c r="AGL32" s="66"/>
      <c r="AGM32" s="66"/>
      <c r="AGN32" s="66"/>
      <c r="AGO32" s="66"/>
      <c r="AGP32" s="66"/>
      <c r="AGQ32" s="66"/>
      <c r="AGR32" s="66"/>
      <c r="AGS32" s="66"/>
      <c r="AGT32" s="66"/>
      <c r="AGU32" s="66"/>
      <c r="AGV32" s="66"/>
      <c r="AGW32" s="66"/>
      <c r="AGX32" s="66"/>
      <c r="AGY32" s="66"/>
      <c r="AGZ32" s="66"/>
      <c r="AHA32" s="66"/>
      <c r="AHB32" s="66"/>
      <c r="AHC32" s="66"/>
      <c r="AHD32" s="66"/>
      <c r="AHE32" s="66"/>
      <c r="AHF32" s="66"/>
      <c r="AHG32" s="66"/>
      <c r="AHH32" s="66"/>
      <c r="AHI32" s="66"/>
      <c r="AHJ32" s="66"/>
      <c r="AHK32" s="66"/>
      <c r="AHL32" s="66"/>
      <c r="AHM32" s="66"/>
      <c r="AHN32" s="66"/>
      <c r="AHO32" s="66"/>
      <c r="AHP32" s="66"/>
      <c r="AHQ32" s="66"/>
      <c r="AHR32" s="66"/>
      <c r="AHS32" s="66"/>
      <c r="AHT32" s="66"/>
      <c r="AHU32" s="66"/>
      <c r="AHV32" s="66"/>
      <c r="AHW32" s="66"/>
      <c r="AHX32" s="66"/>
      <c r="AHY32" s="66"/>
      <c r="AHZ32" s="66"/>
      <c r="AIA32" s="66"/>
      <c r="AIB32" s="66"/>
      <c r="AIC32" s="66"/>
      <c r="AID32" s="66"/>
      <c r="AIE32" s="66"/>
      <c r="AIF32" s="66"/>
      <c r="AIG32" s="66"/>
      <c r="AIH32" s="66"/>
      <c r="AII32" s="66"/>
      <c r="AIJ32" s="66"/>
      <c r="AIK32" s="66"/>
      <c r="AIL32" s="66"/>
      <c r="AIM32" s="66"/>
      <c r="AIN32" s="66"/>
      <c r="AIO32" s="66"/>
      <c r="AIP32" s="66"/>
      <c r="AIQ32" s="66"/>
      <c r="AIR32" s="66"/>
      <c r="AIS32" s="66"/>
      <c r="AIT32" s="66"/>
      <c r="AIU32" s="66"/>
      <c r="AIV32" s="66"/>
      <c r="AIW32" s="66"/>
      <c r="AIX32" s="66"/>
      <c r="AIY32" s="66"/>
      <c r="AIZ32" s="66"/>
      <c r="AJA32" s="66"/>
      <c r="AJB32" s="66"/>
      <c r="AJC32" s="66"/>
      <c r="AJD32" s="66"/>
      <c r="AJE32" s="66"/>
      <c r="AJF32" s="66"/>
      <c r="AJG32" s="66"/>
      <c r="AJH32" s="66"/>
      <c r="AJI32" s="66"/>
      <c r="AJJ32" s="66"/>
      <c r="AJK32" s="66"/>
      <c r="AJL32" s="66"/>
      <c r="AJM32" s="66"/>
      <c r="AJN32" s="66"/>
      <c r="AJO32" s="66"/>
      <c r="AJP32" s="66"/>
      <c r="AJQ32" s="66"/>
      <c r="AJR32" s="66"/>
      <c r="AJS32" s="66"/>
      <c r="AJT32" s="66"/>
      <c r="AJU32" s="66"/>
      <c r="AJV32" s="66"/>
      <c r="AJW32" s="66"/>
      <c r="AJX32" s="66"/>
      <c r="AJY32" s="66"/>
      <c r="AJZ32" s="66"/>
      <c r="AKA32" s="66"/>
      <c r="AKB32" s="66"/>
      <c r="AKC32" s="66"/>
      <c r="AKD32" s="66"/>
      <c r="AKE32" s="66"/>
      <c r="AKF32" s="66"/>
      <c r="AKG32" s="66"/>
      <c r="AKH32" s="66"/>
      <c r="AKI32" s="66"/>
      <c r="AKJ32" s="66"/>
      <c r="AKK32" s="66"/>
      <c r="AKL32" s="66"/>
      <c r="AKM32" s="66"/>
      <c r="AKN32" s="66"/>
      <c r="AKO32" s="66"/>
      <c r="AKP32" s="66"/>
      <c r="AKQ32" s="66"/>
      <c r="AKR32" s="66"/>
      <c r="AKS32" s="66"/>
      <c r="AKT32" s="66"/>
      <c r="AKU32" s="66"/>
      <c r="AKV32" s="66"/>
      <c r="AKW32" s="66"/>
      <c r="AKX32" s="66"/>
      <c r="AKY32" s="66"/>
      <c r="AKZ32" s="66"/>
      <c r="ALA32" s="66"/>
      <c r="ALB32" s="66"/>
      <c r="ALC32" s="66"/>
      <c r="ALD32" s="66"/>
      <c r="ALE32" s="66"/>
      <c r="ALF32" s="66"/>
      <c r="ALG32" s="66"/>
      <c r="ALH32" s="66"/>
      <c r="ALI32" s="66"/>
      <c r="ALJ32" s="66"/>
      <c r="ALK32" s="66"/>
      <c r="ALL32" s="66"/>
      <c r="ALM32" s="66"/>
      <c r="ALN32" s="66"/>
      <c r="ALO32" s="66"/>
      <c r="ALP32" s="66"/>
      <c r="ALQ32" s="66"/>
      <c r="ALR32" s="66"/>
      <c r="ALS32" s="66"/>
      <c r="ALT32" s="66"/>
      <c r="ALU32" s="66"/>
      <c r="ALV32" s="66"/>
      <c r="ALW32" s="66"/>
      <c r="ALX32" s="66"/>
      <c r="ALY32" s="66"/>
      <c r="ALZ32" s="66"/>
      <c r="AMA32" s="66"/>
      <c r="AMB32" s="66"/>
      <c r="AMC32" s="66"/>
      <c r="AMD32" s="66"/>
      <c r="AME32" s="66"/>
      <c r="AMF32" s="66"/>
    </row>
    <row r="33" spans="1:1020" s="65" customFormat="1" x14ac:dyDescent="0.25">
      <c r="A33" s="33">
        <v>32</v>
      </c>
      <c r="B33" s="65" t="s">
        <v>30</v>
      </c>
      <c r="C33" s="65">
        <v>1</v>
      </c>
      <c r="D33" s="65" t="s">
        <v>53</v>
      </c>
      <c r="E33" s="65">
        <v>914.34</v>
      </c>
      <c r="F33" s="65">
        <v>-225.46</v>
      </c>
      <c r="G33" s="65">
        <v>-100</v>
      </c>
      <c r="H33" s="65">
        <v>0</v>
      </c>
      <c r="I33" s="65">
        <v>0</v>
      </c>
      <c r="J33" s="65">
        <v>0</v>
      </c>
      <c r="K33" s="65">
        <v>0</v>
      </c>
      <c r="L33" s="65">
        <v>1</v>
      </c>
      <c r="M33" s="65">
        <v>1</v>
      </c>
      <c r="N33" s="66"/>
      <c r="O33" s="66"/>
      <c r="P33" s="66"/>
      <c r="Q33" s="64"/>
      <c r="R33" s="64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  <c r="IY33" s="66"/>
      <c r="IZ33" s="66"/>
      <c r="JA33" s="66"/>
      <c r="JB33" s="66"/>
      <c r="JC33" s="66"/>
      <c r="JD33" s="66"/>
      <c r="JE33" s="66"/>
      <c r="JF33" s="66"/>
      <c r="JG33" s="66"/>
      <c r="JH33" s="66"/>
      <c r="JI33" s="66"/>
      <c r="JJ33" s="66"/>
      <c r="JK33" s="66"/>
      <c r="JL33" s="66"/>
      <c r="JM33" s="66"/>
      <c r="JN33" s="66"/>
      <c r="JO33" s="66"/>
      <c r="JP33" s="66"/>
      <c r="JQ33" s="66"/>
      <c r="JR33" s="66"/>
      <c r="JS33" s="66"/>
      <c r="JT33" s="66"/>
      <c r="JU33" s="66"/>
      <c r="JV33" s="66"/>
      <c r="JW33" s="66"/>
      <c r="JX33" s="66"/>
      <c r="JY33" s="66"/>
      <c r="JZ33" s="66"/>
      <c r="KA33" s="66"/>
      <c r="KB33" s="66"/>
      <c r="KC33" s="66"/>
      <c r="KD33" s="66"/>
      <c r="KE33" s="66"/>
      <c r="KF33" s="66"/>
      <c r="KG33" s="66"/>
      <c r="KH33" s="66"/>
      <c r="KI33" s="66"/>
      <c r="KJ33" s="66"/>
      <c r="KK33" s="66"/>
      <c r="KL33" s="66"/>
      <c r="KM33" s="66"/>
      <c r="KN33" s="66"/>
      <c r="KO33" s="66"/>
      <c r="KP33" s="66"/>
      <c r="KQ33" s="66"/>
      <c r="KR33" s="66"/>
      <c r="KS33" s="66"/>
      <c r="KT33" s="66"/>
      <c r="KU33" s="66"/>
      <c r="KV33" s="66"/>
      <c r="KW33" s="66"/>
      <c r="KX33" s="66"/>
      <c r="KY33" s="66"/>
      <c r="KZ33" s="66"/>
      <c r="LA33" s="66"/>
      <c r="LB33" s="66"/>
      <c r="LC33" s="66"/>
      <c r="LD33" s="66"/>
      <c r="LE33" s="66"/>
      <c r="LF33" s="66"/>
      <c r="LG33" s="66"/>
      <c r="LH33" s="66"/>
      <c r="LI33" s="66"/>
      <c r="LJ33" s="66"/>
      <c r="LK33" s="66"/>
      <c r="LL33" s="66"/>
      <c r="LM33" s="66"/>
      <c r="LN33" s="66"/>
      <c r="LO33" s="66"/>
      <c r="LP33" s="66"/>
      <c r="LQ33" s="66"/>
      <c r="LR33" s="66"/>
      <c r="LS33" s="66"/>
      <c r="LT33" s="66"/>
      <c r="LU33" s="66"/>
      <c r="LV33" s="66"/>
      <c r="LW33" s="66"/>
      <c r="LX33" s="66"/>
      <c r="LY33" s="66"/>
      <c r="LZ33" s="66"/>
      <c r="MA33" s="66"/>
      <c r="MB33" s="66"/>
      <c r="MC33" s="66"/>
      <c r="MD33" s="66"/>
      <c r="ME33" s="66"/>
      <c r="MF33" s="66"/>
      <c r="MG33" s="66"/>
      <c r="MH33" s="66"/>
      <c r="MI33" s="66"/>
      <c r="MJ33" s="66"/>
      <c r="MK33" s="66"/>
      <c r="ML33" s="66"/>
      <c r="MM33" s="66"/>
      <c r="MN33" s="66"/>
      <c r="MO33" s="66"/>
      <c r="MP33" s="66"/>
      <c r="MQ33" s="66"/>
      <c r="MR33" s="66"/>
      <c r="MS33" s="66"/>
      <c r="MT33" s="66"/>
      <c r="MU33" s="66"/>
      <c r="MV33" s="66"/>
      <c r="MW33" s="66"/>
      <c r="MX33" s="66"/>
      <c r="MY33" s="66"/>
      <c r="MZ33" s="66"/>
      <c r="NA33" s="66"/>
      <c r="NB33" s="66"/>
      <c r="NC33" s="66"/>
      <c r="ND33" s="66"/>
      <c r="NE33" s="66"/>
      <c r="NF33" s="66"/>
      <c r="NG33" s="66"/>
      <c r="NH33" s="66"/>
      <c r="NI33" s="66"/>
      <c r="NJ33" s="66"/>
      <c r="NK33" s="66"/>
      <c r="NL33" s="66"/>
      <c r="NM33" s="66"/>
      <c r="NN33" s="66"/>
      <c r="NO33" s="66"/>
      <c r="NP33" s="66"/>
      <c r="NQ33" s="66"/>
      <c r="NR33" s="66"/>
      <c r="NS33" s="66"/>
      <c r="NT33" s="66"/>
      <c r="NU33" s="66"/>
      <c r="NV33" s="66"/>
      <c r="NW33" s="66"/>
      <c r="NX33" s="66"/>
      <c r="NY33" s="66"/>
      <c r="NZ33" s="66"/>
      <c r="OA33" s="66"/>
      <c r="OB33" s="66"/>
      <c r="OC33" s="66"/>
      <c r="OD33" s="66"/>
      <c r="OE33" s="66"/>
      <c r="OF33" s="66"/>
      <c r="OG33" s="66"/>
      <c r="OH33" s="66"/>
      <c r="OI33" s="66"/>
      <c r="OJ33" s="66"/>
      <c r="OK33" s="66"/>
      <c r="OL33" s="66"/>
      <c r="OM33" s="66"/>
      <c r="ON33" s="66"/>
      <c r="OO33" s="66"/>
      <c r="OP33" s="66"/>
      <c r="OQ33" s="66"/>
      <c r="OR33" s="66"/>
      <c r="OS33" s="66"/>
      <c r="OT33" s="66"/>
      <c r="OU33" s="66"/>
      <c r="OV33" s="66"/>
      <c r="OW33" s="66"/>
      <c r="OX33" s="66"/>
      <c r="OY33" s="66"/>
      <c r="OZ33" s="66"/>
      <c r="PA33" s="66"/>
      <c r="PB33" s="66"/>
      <c r="PC33" s="66"/>
      <c r="PD33" s="66"/>
      <c r="PE33" s="66"/>
      <c r="PF33" s="66"/>
      <c r="PG33" s="66"/>
      <c r="PH33" s="66"/>
      <c r="PI33" s="66"/>
      <c r="PJ33" s="66"/>
      <c r="PK33" s="66"/>
      <c r="PL33" s="66"/>
      <c r="PM33" s="66"/>
      <c r="PN33" s="66"/>
      <c r="PO33" s="66"/>
      <c r="PP33" s="66"/>
      <c r="PQ33" s="66"/>
      <c r="PR33" s="66"/>
      <c r="PS33" s="66"/>
      <c r="PT33" s="66"/>
      <c r="PU33" s="66"/>
      <c r="PV33" s="66"/>
      <c r="PW33" s="66"/>
      <c r="PX33" s="66"/>
      <c r="PY33" s="66"/>
      <c r="PZ33" s="66"/>
      <c r="QA33" s="66"/>
      <c r="QB33" s="66"/>
      <c r="QC33" s="66"/>
      <c r="QD33" s="66"/>
      <c r="QE33" s="66"/>
      <c r="QF33" s="66"/>
      <c r="QG33" s="66"/>
      <c r="QH33" s="66"/>
      <c r="QI33" s="66"/>
      <c r="QJ33" s="66"/>
      <c r="QK33" s="66"/>
      <c r="QL33" s="66"/>
      <c r="QM33" s="66"/>
      <c r="QN33" s="66"/>
      <c r="QO33" s="66"/>
      <c r="QP33" s="66"/>
      <c r="QQ33" s="66"/>
      <c r="QR33" s="66"/>
      <c r="QS33" s="66"/>
      <c r="QT33" s="66"/>
      <c r="QU33" s="66"/>
      <c r="QV33" s="66"/>
      <c r="QW33" s="66"/>
      <c r="QX33" s="66"/>
      <c r="QY33" s="66"/>
      <c r="QZ33" s="66"/>
      <c r="RA33" s="66"/>
      <c r="RB33" s="66"/>
      <c r="RC33" s="66"/>
      <c r="RD33" s="66"/>
      <c r="RE33" s="66"/>
      <c r="RF33" s="66"/>
      <c r="RG33" s="66"/>
      <c r="RH33" s="66"/>
      <c r="RI33" s="66"/>
      <c r="RJ33" s="66"/>
      <c r="RK33" s="66"/>
      <c r="RL33" s="66"/>
      <c r="RM33" s="66"/>
      <c r="RN33" s="66"/>
      <c r="RO33" s="66"/>
      <c r="RP33" s="66"/>
      <c r="RQ33" s="66"/>
      <c r="RR33" s="66"/>
      <c r="RS33" s="66"/>
      <c r="RT33" s="66"/>
      <c r="RU33" s="66"/>
      <c r="RV33" s="66"/>
      <c r="RW33" s="66"/>
      <c r="RX33" s="66"/>
      <c r="RY33" s="66"/>
      <c r="RZ33" s="66"/>
      <c r="SA33" s="66"/>
      <c r="SB33" s="66"/>
      <c r="SC33" s="66"/>
      <c r="SD33" s="66"/>
      <c r="SE33" s="66"/>
      <c r="SF33" s="66"/>
      <c r="SG33" s="66"/>
      <c r="SH33" s="66"/>
      <c r="SI33" s="66"/>
      <c r="SJ33" s="66"/>
      <c r="SK33" s="66"/>
      <c r="SL33" s="66"/>
      <c r="SM33" s="66"/>
      <c r="SN33" s="66"/>
      <c r="SO33" s="66"/>
      <c r="SP33" s="66"/>
      <c r="SQ33" s="66"/>
      <c r="SR33" s="66"/>
      <c r="SS33" s="66"/>
      <c r="ST33" s="66"/>
      <c r="SU33" s="66"/>
      <c r="SV33" s="66"/>
      <c r="SW33" s="66"/>
      <c r="SX33" s="66"/>
      <c r="SY33" s="66"/>
      <c r="SZ33" s="66"/>
      <c r="TA33" s="66"/>
      <c r="TB33" s="66"/>
      <c r="TC33" s="66"/>
      <c r="TD33" s="66"/>
      <c r="TE33" s="66"/>
      <c r="TF33" s="66"/>
      <c r="TG33" s="66"/>
      <c r="TH33" s="66"/>
      <c r="TI33" s="66"/>
      <c r="TJ33" s="66"/>
      <c r="TK33" s="66"/>
      <c r="TL33" s="66"/>
      <c r="TM33" s="66"/>
      <c r="TN33" s="66"/>
      <c r="TO33" s="66"/>
      <c r="TP33" s="66"/>
      <c r="TQ33" s="66"/>
      <c r="TR33" s="66"/>
      <c r="TS33" s="66"/>
      <c r="TT33" s="66"/>
      <c r="TU33" s="66"/>
      <c r="TV33" s="66"/>
      <c r="TW33" s="66"/>
      <c r="TX33" s="66"/>
      <c r="TY33" s="66"/>
      <c r="TZ33" s="66"/>
      <c r="UA33" s="66"/>
      <c r="UB33" s="66"/>
      <c r="UC33" s="66"/>
      <c r="UD33" s="66"/>
      <c r="UE33" s="66"/>
      <c r="UF33" s="66"/>
      <c r="UG33" s="66"/>
      <c r="UH33" s="66"/>
      <c r="UI33" s="66"/>
      <c r="UJ33" s="66"/>
      <c r="UK33" s="66"/>
      <c r="UL33" s="66"/>
      <c r="UM33" s="66"/>
      <c r="UN33" s="66"/>
      <c r="UO33" s="66"/>
      <c r="UP33" s="66"/>
      <c r="UQ33" s="66"/>
      <c r="UR33" s="66"/>
      <c r="US33" s="66"/>
      <c r="UT33" s="66"/>
      <c r="UU33" s="66"/>
      <c r="UV33" s="66"/>
      <c r="UW33" s="66"/>
      <c r="UX33" s="66"/>
      <c r="UY33" s="66"/>
      <c r="UZ33" s="66"/>
      <c r="VA33" s="66"/>
      <c r="VB33" s="66"/>
      <c r="VC33" s="66"/>
      <c r="VD33" s="66"/>
      <c r="VE33" s="66"/>
      <c r="VF33" s="66"/>
      <c r="VG33" s="66"/>
      <c r="VH33" s="66"/>
      <c r="VI33" s="66"/>
      <c r="VJ33" s="66"/>
      <c r="VK33" s="66"/>
      <c r="VL33" s="66"/>
      <c r="VM33" s="66"/>
      <c r="VN33" s="66"/>
      <c r="VO33" s="66"/>
      <c r="VP33" s="66"/>
      <c r="VQ33" s="66"/>
      <c r="VR33" s="66"/>
      <c r="VS33" s="66"/>
      <c r="VT33" s="66"/>
      <c r="VU33" s="66"/>
      <c r="VV33" s="66"/>
      <c r="VW33" s="66"/>
      <c r="VX33" s="66"/>
      <c r="VY33" s="66"/>
      <c r="VZ33" s="66"/>
      <c r="WA33" s="66"/>
      <c r="WB33" s="66"/>
      <c r="WC33" s="66"/>
      <c r="WD33" s="66"/>
      <c r="WE33" s="66"/>
      <c r="WF33" s="66"/>
      <c r="WG33" s="66"/>
      <c r="WH33" s="66"/>
      <c r="WI33" s="66"/>
      <c r="WJ33" s="66"/>
      <c r="WK33" s="66"/>
      <c r="WL33" s="66"/>
      <c r="WM33" s="66"/>
      <c r="WN33" s="66"/>
      <c r="WO33" s="66"/>
      <c r="WP33" s="66"/>
      <c r="WQ33" s="66"/>
      <c r="WR33" s="66"/>
      <c r="WS33" s="66"/>
      <c r="WT33" s="66"/>
      <c r="WU33" s="66"/>
      <c r="WV33" s="66"/>
      <c r="WW33" s="66"/>
      <c r="WX33" s="66"/>
      <c r="WY33" s="66"/>
      <c r="WZ33" s="66"/>
      <c r="XA33" s="66"/>
      <c r="XB33" s="66"/>
      <c r="XC33" s="66"/>
      <c r="XD33" s="66"/>
      <c r="XE33" s="66"/>
      <c r="XF33" s="66"/>
      <c r="XG33" s="66"/>
      <c r="XH33" s="66"/>
      <c r="XI33" s="66"/>
      <c r="XJ33" s="66"/>
      <c r="XK33" s="66"/>
      <c r="XL33" s="66"/>
      <c r="XM33" s="66"/>
      <c r="XN33" s="66"/>
      <c r="XO33" s="66"/>
      <c r="XP33" s="66"/>
      <c r="XQ33" s="66"/>
      <c r="XR33" s="66"/>
      <c r="XS33" s="66"/>
      <c r="XT33" s="66"/>
      <c r="XU33" s="66"/>
      <c r="XV33" s="66"/>
      <c r="XW33" s="66"/>
      <c r="XX33" s="66"/>
      <c r="XY33" s="66"/>
      <c r="XZ33" s="66"/>
      <c r="YA33" s="66"/>
      <c r="YB33" s="66"/>
      <c r="YC33" s="66"/>
      <c r="YD33" s="66"/>
      <c r="YE33" s="66"/>
      <c r="YF33" s="66"/>
      <c r="YG33" s="66"/>
      <c r="YH33" s="66"/>
      <c r="YI33" s="66"/>
      <c r="YJ33" s="66"/>
      <c r="YK33" s="66"/>
      <c r="YL33" s="66"/>
      <c r="YM33" s="66"/>
      <c r="YN33" s="66"/>
      <c r="YO33" s="66"/>
      <c r="YP33" s="66"/>
      <c r="YQ33" s="66"/>
      <c r="YR33" s="66"/>
      <c r="YS33" s="66"/>
      <c r="YT33" s="66"/>
      <c r="YU33" s="66"/>
      <c r="YV33" s="66"/>
      <c r="YW33" s="66"/>
      <c r="YX33" s="66"/>
      <c r="YY33" s="66"/>
      <c r="YZ33" s="66"/>
      <c r="ZA33" s="66"/>
      <c r="ZB33" s="66"/>
      <c r="ZC33" s="66"/>
      <c r="ZD33" s="66"/>
      <c r="ZE33" s="66"/>
      <c r="ZF33" s="66"/>
      <c r="ZG33" s="66"/>
      <c r="ZH33" s="66"/>
      <c r="ZI33" s="66"/>
      <c r="ZJ33" s="66"/>
      <c r="ZK33" s="66"/>
      <c r="ZL33" s="66"/>
      <c r="ZM33" s="66"/>
      <c r="ZN33" s="66"/>
      <c r="ZO33" s="66"/>
      <c r="ZP33" s="66"/>
      <c r="ZQ33" s="66"/>
      <c r="ZR33" s="66"/>
      <c r="ZS33" s="66"/>
      <c r="ZT33" s="66"/>
      <c r="ZU33" s="66"/>
      <c r="ZV33" s="66"/>
      <c r="ZW33" s="66"/>
      <c r="ZX33" s="66"/>
      <c r="ZY33" s="66"/>
      <c r="ZZ33" s="66"/>
      <c r="AAA33" s="66"/>
      <c r="AAB33" s="66"/>
      <c r="AAC33" s="66"/>
      <c r="AAD33" s="66"/>
      <c r="AAE33" s="66"/>
      <c r="AAF33" s="66"/>
      <c r="AAG33" s="66"/>
      <c r="AAH33" s="66"/>
      <c r="AAI33" s="66"/>
      <c r="AAJ33" s="66"/>
      <c r="AAK33" s="66"/>
      <c r="AAL33" s="66"/>
      <c r="AAM33" s="66"/>
      <c r="AAN33" s="66"/>
      <c r="AAO33" s="66"/>
      <c r="AAP33" s="66"/>
      <c r="AAQ33" s="66"/>
      <c r="AAR33" s="66"/>
      <c r="AAS33" s="66"/>
      <c r="AAT33" s="66"/>
      <c r="AAU33" s="66"/>
      <c r="AAV33" s="66"/>
      <c r="AAW33" s="66"/>
      <c r="AAX33" s="66"/>
      <c r="AAY33" s="66"/>
      <c r="AAZ33" s="66"/>
      <c r="ABA33" s="66"/>
      <c r="ABB33" s="66"/>
      <c r="ABC33" s="66"/>
      <c r="ABD33" s="66"/>
      <c r="ABE33" s="66"/>
      <c r="ABF33" s="66"/>
      <c r="ABG33" s="66"/>
      <c r="ABH33" s="66"/>
      <c r="ABI33" s="66"/>
      <c r="ABJ33" s="66"/>
      <c r="ABK33" s="66"/>
      <c r="ABL33" s="66"/>
      <c r="ABM33" s="66"/>
      <c r="ABN33" s="66"/>
      <c r="ABO33" s="66"/>
      <c r="ABP33" s="66"/>
      <c r="ABQ33" s="66"/>
      <c r="ABR33" s="66"/>
      <c r="ABS33" s="66"/>
      <c r="ABT33" s="66"/>
      <c r="ABU33" s="66"/>
      <c r="ABV33" s="66"/>
      <c r="ABW33" s="66"/>
      <c r="ABX33" s="66"/>
      <c r="ABY33" s="66"/>
      <c r="ABZ33" s="66"/>
      <c r="ACA33" s="66"/>
      <c r="ACB33" s="66"/>
      <c r="ACC33" s="66"/>
      <c r="ACD33" s="66"/>
      <c r="ACE33" s="66"/>
      <c r="ACF33" s="66"/>
      <c r="ACG33" s="66"/>
      <c r="ACH33" s="66"/>
      <c r="ACI33" s="66"/>
      <c r="ACJ33" s="66"/>
      <c r="ACK33" s="66"/>
      <c r="ACL33" s="66"/>
      <c r="ACM33" s="66"/>
      <c r="ACN33" s="66"/>
      <c r="ACO33" s="66"/>
      <c r="ACP33" s="66"/>
      <c r="ACQ33" s="66"/>
      <c r="ACR33" s="66"/>
      <c r="ACS33" s="66"/>
      <c r="ACT33" s="66"/>
      <c r="ACU33" s="66"/>
      <c r="ACV33" s="66"/>
      <c r="ACW33" s="66"/>
      <c r="ACX33" s="66"/>
      <c r="ACY33" s="66"/>
      <c r="ACZ33" s="66"/>
      <c r="ADA33" s="66"/>
      <c r="ADB33" s="66"/>
      <c r="ADC33" s="66"/>
      <c r="ADD33" s="66"/>
      <c r="ADE33" s="66"/>
      <c r="ADF33" s="66"/>
      <c r="ADG33" s="66"/>
      <c r="ADH33" s="66"/>
      <c r="ADI33" s="66"/>
      <c r="ADJ33" s="66"/>
      <c r="ADK33" s="66"/>
      <c r="ADL33" s="66"/>
      <c r="ADM33" s="66"/>
      <c r="ADN33" s="66"/>
      <c r="ADO33" s="66"/>
      <c r="ADP33" s="66"/>
      <c r="ADQ33" s="66"/>
      <c r="ADR33" s="66"/>
      <c r="ADS33" s="66"/>
      <c r="ADT33" s="66"/>
      <c r="ADU33" s="66"/>
      <c r="ADV33" s="66"/>
      <c r="ADW33" s="66"/>
      <c r="ADX33" s="66"/>
      <c r="ADY33" s="66"/>
      <c r="ADZ33" s="66"/>
      <c r="AEA33" s="66"/>
      <c r="AEB33" s="66"/>
      <c r="AEC33" s="66"/>
      <c r="AED33" s="66"/>
      <c r="AEE33" s="66"/>
      <c r="AEF33" s="66"/>
      <c r="AEG33" s="66"/>
      <c r="AEH33" s="66"/>
      <c r="AEI33" s="66"/>
      <c r="AEJ33" s="66"/>
      <c r="AEK33" s="66"/>
      <c r="AEL33" s="66"/>
      <c r="AEM33" s="66"/>
      <c r="AEN33" s="66"/>
      <c r="AEO33" s="66"/>
      <c r="AEP33" s="66"/>
      <c r="AEQ33" s="66"/>
      <c r="AER33" s="66"/>
      <c r="AES33" s="66"/>
      <c r="AET33" s="66"/>
      <c r="AEU33" s="66"/>
      <c r="AEV33" s="66"/>
      <c r="AEW33" s="66"/>
      <c r="AEX33" s="66"/>
      <c r="AEY33" s="66"/>
      <c r="AEZ33" s="66"/>
      <c r="AFA33" s="66"/>
      <c r="AFB33" s="66"/>
      <c r="AFC33" s="66"/>
      <c r="AFD33" s="66"/>
      <c r="AFE33" s="66"/>
      <c r="AFF33" s="66"/>
      <c r="AFG33" s="66"/>
      <c r="AFH33" s="66"/>
      <c r="AFI33" s="66"/>
      <c r="AFJ33" s="66"/>
      <c r="AFK33" s="66"/>
      <c r="AFL33" s="66"/>
      <c r="AFM33" s="66"/>
      <c r="AFN33" s="66"/>
      <c r="AFO33" s="66"/>
      <c r="AFP33" s="66"/>
      <c r="AFQ33" s="66"/>
      <c r="AFR33" s="66"/>
      <c r="AFS33" s="66"/>
      <c r="AFT33" s="66"/>
      <c r="AFU33" s="66"/>
      <c r="AFV33" s="66"/>
      <c r="AFW33" s="66"/>
      <c r="AFX33" s="66"/>
      <c r="AFY33" s="66"/>
      <c r="AFZ33" s="66"/>
      <c r="AGA33" s="66"/>
      <c r="AGB33" s="66"/>
      <c r="AGC33" s="66"/>
      <c r="AGD33" s="66"/>
      <c r="AGE33" s="66"/>
      <c r="AGF33" s="66"/>
      <c r="AGG33" s="66"/>
      <c r="AGH33" s="66"/>
      <c r="AGI33" s="66"/>
      <c r="AGJ33" s="66"/>
      <c r="AGK33" s="66"/>
      <c r="AGL33" s="66"/>
      <c r="AGM33" s="66"/>
      <c r="AGN33" s="66"/>
      <c r="AGO33" s="66"/>
      <c r="AGP33" s="66"/>
      <c r="AGQ33" s="66"/>
      <c r="AGR33" s="66"/>
      <c r="AGS33" s="66"/>
      <c r="AGT33" s="66"/>
      <c r="AGU33" s="66"/>
      <c r="AGV33" s="66"/>
      <c r="AGW33" s="66"/>
      <c r="AGX33" s="66"/>
      <c r="AGY33" s="66"/>
      <c r="AGZ33" s="66"/>
      <c r="AHA33" s="66"/>
      <c r="AHB33" s="66"/>
      <c r="AHC33" s="66"/>
      <c r="AHD33" s="66"/>
      <c r="AHE33" s="66"/>
      <c r="AHF33" s="66"/>
      <c r="AHG33" s="66"/>
      <c r="AHH33" s="66"/>
      <c r="AHI33" s="66"/>
      <c r="AHJ33" s="66"/>
      <c r="AHK33" s="66"/>
      <c r="AHL33" s="66"/>
      <c r="AHM33" s="66"/>
      <c r="AHN33" s="66"/>
      <c r="AHO33" s="66"/>
      <c r="AHP33" s="66"/>
      <c r="AHQ33" s="66"/>
      <c r="AHR33" s="66"/>
      <c r="AHS33" s="66"/>
      <c r="AHT33" s="66"/>
      <c r="AHU33" s="66"/>
      <c r="AHV33" s="66"/>
      <c r="AHW33" s="66"/>
      <c r="AHX33" s="66"/>
      <c r="AHY33" s="66"/>
      <c r="AHZ33" s="66"/>
      <c r="AIA33" s="66"/>
      <c r="AIB33" s="66"/>
      <c r="AIC33" s="66"/>
      <c r="AID33" s="66"/>
      <c r="AIE33" s="66"/>
      <c r="AIF33" s="66"/>
      <c r="AIG33" s="66"/>
      <c r="AIH33" s="66"/>
      <c r="AII33" s="66"/>
      <c r="AIJ33" s="66"/>
      <c r="AIK33" s="66"/>
      <c r="AIL33" s="66"/>
      <c r="AIM33" s="66"/>
      <c r="AIN33" s="66"/>
      <c r="AIO33" s="66"/>
      <c r="AIP33" s="66"/>
      <c r="AIQ33" s="66"/>
      <c r="AIR33" s="66"/>
      <c r="AIS33" s="66"/>
      <c r="AIT33" s="66"/>
      <c r="AIU33" s="66"/>
      <c r="AIV33" s="66"/>
      <c r="AIW33" s="66"/>
      <c r="AIX33" s="66"/>
      <c r="AIY33" s="66"/>
      <c r="AIZ33" s="66"/>
      <c r="AJA33" s="66"/>
      <c r="AJB33" s="66"/>
      <c r="AJC33" s="66"/>
      <c r="AJD33" s="66"/>
      <c r="AJE33" s="66"/>
      <c r="AJF33" s="66"/>
      <c r="AJG33" s="66"/>
      <c r="AJH33" s="66"/>
      <c r="AJI33" s="66"/>
      <c r="AJJ33" s="66"/>
      <c r="AJK33" s="66"/>
      <c r="AJL33" s="66"/>
      <c r="AJM33" s="66"/>
      <c r="AJN33" s="66"/>
      <c r="AJO33" s="66"/>
      <c r="AJP33" s="66"/>
      <c r="AJQ33" s="66"/>
      <c r="AJR33" s="66"/>
      <c r="AJS33" s="66"/>
      <c r="AJT33" s="66"/>
      <c r="AJU33" s="66"/>
      <c r="AJV33" s="66"/>
      <c r="AJW33" s="66"/>
      <c r="AJX33" s="66"/>
      <c r="AJY33" s="66"/>
      <c r="AJZ33" s="66"/>
      <c r="AKA33" s="66"/>
      <c r="AKB33" s="66"/>
      <c r="AKC33" s="66"/>
      <c r="AKD33" s="66"/>
      <c r="AKE33" s="66"/>
      <c r="AKF33" s="66"/>
      <c r="AKG33" s="66"/>
      <c r="AKH33" s="66"/>
      <c r="AKI33" s="66"/>
      <c r="AKJ33" s="66"/>
      <c r="AKK33" s="66"/>
      <c r="AKL33" s="66"/>
      <c r="AKM33" s="66"/>
      <c r="AKN33" s="66"/>
      <c r="AKO33" s="66"/>
      <c r="AKP33" s="66"/>
      <c r="AKQ33" s="66"/>
      <c r="AKR33" s="66"/>
      <c r="AKS33" s="66"/>
      <c r="AKT33" s="66"/>
      <c r="AKU33" s="66"/>
      <c r="AKV33" s="66"/>
      <c r="AKW33" s="66"/>
      <c r="AKX33" s="66"/>
      <c r="AKY33" s="66"/>
      <c r="AKZ33" s="66"/>
      <c r="ALA33" s="66"/>
      <c r="ALB33" s="66"/>
      <c r="ALC33" s="66"/>
      <c r="ALD33" s="66"/>
      <c r="ALE33" s="66"/>
      <c r="ALF33" s="66"/>
      <c r="ALG33" s="66"/>
      <c r="ALH33" s="66"/>
      <c r="ALI33" s="66"/>
      <c r="ALJ33" s="66"/>
      <c r="ALK33" s="66"/>
      <c r="ALL33" s="66"/>
      <c r="ALM33" s="66"/>
      <c r="ALN33" s="66"/>
      <c r="ALO33" s="66"/>
      <c r="ALP33" s="66"/>
      <c r="ALQ33" s="66"/>
      <c r="ALR33" s="66"/>
      <c r="ALS33" s="66"/>
      <c r="ALT33" s="66"/>
      <c r="ALU33" s="66"/>
      <c r="ALV33" s="66"/>
      <c r="ALW33" s="66"/>
      <c r="ALX33" s="66"/>
      <c r="ALY33" s="66"/>
      <c r="ALZ33" s="66"/>
      <c r="AMA33" s="66"/>
      <c r="AMB33" s="66"/>
      <c r="AMC33" s="66"/>
      <c r="AMD33" s="66"/>
      <c r="AME33" s="66"/>
      <c r="AMF33" s="66"/>
    </row>
    <row r="34" spans="1:1020" s="29" customFormat="1" x14ac:dyDescent="0.25">
      <c r="A34" s="33">
        <v>33</v>
      </c>
      <c r="B34" t="s">
        <v>54</v>
      </c>
      <c r="C34">
        <v>3</v>
      </c>
      <c r="D34" t="s">
        <v>96</v>
      </c>
      <c r="E34">
        <v>332.1</v>
      </c>
      <c r="F34">
        <v>-225.46</v>
      </c>
      <c r="G34">
        <v>-370</v>
      </c>
      <c r="H34">
        <v>0</v>
      </c>
      <c r="I34">
        <v>0</v>
      </c>
      <c r="J34">
        <v>0</v>
      </c>
      <c r="K34">
        <v>155</v>
      </c>
      <c r="L34">
        <v>1</v>
      </c>
      <c r="M34">
        <v>1</v>
      </c>
      <c r="N34" s="32"/>
      <c r="O34" s="32"/>
      <c r="P34" s="32"/>
      <c r="Q34" s="34"/>
      <c r="R34" s="34"/>
      <c r="S34" s="32"/>
      <c r="T34" s="5"/>
      <c r="U34" s="5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8"/>
      <c r="HS34" s="28"/>
      <c r="HT34" s="28"/>
      <c r="HU34" s="28"/>
      <c r="HV34" s="28"/>
      <c r="HW34" s="28"/>
      <c r="HX34" s="28"/>
      <c r="HY34" s="28"/>
      <c r="HZ34" s="28"/>
      <c r="IA34" s="28"/>
      <c r="IB34" s="28"/>
      <c r="IC34" s="28"/>
      <c r="ID34" s="28"/>
      <c r="IE34" s="28"/>
      <c r="IF34" s="28"/>
      <c r="IG34" s="28"/>
      <c r="IH34" s="28"/>
      <c r="II34" s="28"/>
      <c r="IJ34" s="28"/>
      <c r="IK34" s="28"/>
      <c r="IL34" s="28"/>
      <c r="IM34" s="28"/>
      <c r="IN34" s="28"/>
      <c r="IO34" s="28"/>
      <c r="IP34" s="28"/>
      <c r="IQ34" s="28"/>
      <c r="IR34" s="28"/>
      <c r="IS34" s="28"/>
      <c r="IT34" s="28"/>
      <c r="IU34" s="28"/>
      <c r="IV34" s="28"/>
      <c r="IW34" s="28"/>
      <c r="IX34" s="28"/>
      <c r="IY34" s="28"/>
      <c r="IZ34" s="28"/>
      <c r="JA34" s="28"/>
      <c r="JB34" s="28"/>
      <c r="JC34" s="28"/>
      <c r="JD34" s="28"/>
      <c r="JE34" s="28"/>
      <c r="JF34" s="28"/>
      <c r="JG34" s="28"/>
      <c r="JH34" s="28"/>
      <c r="JI34" s="28"/>
      <c r="JJ34" s="28"/>
      <c r="JK34" s="28"/>
      <c r="JL34" s="28"/>
      <c r="JM34" s="28"/>
      <c r="JN34" s="28"/>
      <c r="JO34" s="28"/>
      <c r="JP34" s="28"/>
      <c r="JQ34" s="28"/>
      <c r="JR34" s="28"/>
      <c r="JS34" s="28"/>
      <c r="JT34" s="28"/>
      <c r="JU34" s="28"/>
      <c r="JV34" s="28"/>
      <c r="JW34" s="28"/>
      <c r="JX34" s="28"/>
      <c r="JY34" s="28"/>
      <c r="JZ34" s="28"/>
      <c r="KA34" s="28"/>
      <c r="KB34" s="28"/>
      <c r="KC34" s="28"/>
      <c r="KD34" s="28"/>
      <c r="KE34" s="28"/>
      <c r="KF34" s="28"/>
      <c r="KG34" s="28"/>
      <c r="KH34" s="28"/>
      <c r="KI34" s="28"/>
      <c r="KJ34" s="28"/>
      <c r="KK34" s="28"/>
      <c r="KL34" s="28"/>
      <c r="KM34" s="28"/>
      <c r="KN34" s="28"/>
      <c r="KO34" s="28"/>
      <c r="KP34" s="28"/>
      <c r="KQ34" s="28"/>
      <c r="KR34" s="28"/>
      <c r="KS34" s="28"/>
      <c r="KT34" s="28"/>
      <c r="KU34" s="28"/>
      <c r="KV34" s="28"/>
      <c r="KW34" s="28"/>
      <c r="KX34" s="28"/>
      <c r="KY34" s="28"/>
      <c r="KZ34" s="28"/>
      <c r="LA34" s="28"/>
      <c r="LB34" s="28"/>
      <c r="LC34" s="28"/>
      <c r="LD34" s="28"/>
      <c r="LE34" s="28"/>
      <c r="LF34" s="28"/>
      <c r="LG34" s="28"/>
      <c r="LH34" s="28"/>
      <c r="LI34" s="28"/>
      <c r="LJ34" s="28"/>
      <c r="LK34" s="28"/>
      <c r="LL34" s="28"/>
      <c r="LM34" s="28"/>
      <c r="LN34" s="28"/>
      <c r="LO34" s="28"/>
      <c r="LP34" s="28"/>
      <c r="LQ34" s="28"/>
      <c r="LR34" s="28"/>
      <c r="LS34" s="28"/>
      <c r="LT34" s="28"/>
      <c r="LU34" s="28"/>
      <c r="LV34" s="28"/>
      <c r="LW34" s="28"/>
      <c r="LX34" s="28"/>
      <c r="LY34" s="28"/>
      <c r="LZ34" s="28"/>
      <c r="MA34" s="28"/>
      <c r="MB34" s="28"/>
      <c r="MC34" s="28"/>
      <c r="MD34" s="28"/>
      <c r="ME34" s="28"/>
      <c r="MF34" s="28"/>
      <c r="MG34" s="28"/>
      <c r="MH34" s="28"/>
      <c r="MI34" s="28"/>
      <c r="MJ34" s="28"/>
      <c r="MK34" s="28"/>
      <c r="ML34" s="28"/>
      <c r="MM34" s="28"/>
      <c r="MN34" s="28"/>
      <c r="MO34" s="28"/>
      <c r="MP34" s="28"/>
      <c r="MQ34" s="28"/>
      <c r="MR34" s="28"/>
      <c r="MS34" s="28"/>
      <c r="MT34" s="28"/>
      <c r="MU34" s="28"/>
      <c r="MV34" s="28"/>
      <c r="MW34" s="28"/>
      <c r="MX34" s="28"/>
      <c r="MY34" s="28"/>
      <c r="MZ34" s="28"/>
      <c r="NA34" s="28"/>
      <c r="NB34" s="28"/>
      <c r="NC34" s="28"/>
      <c r="ND34" s="28"/>
      <c r="NE34" s="28"/>
      <c r="NF34" s="28"/>
      <c r="NG34" s="28"/>
      <c r="NH34" s="28"/>
      <c r="NI34" s="28"/>
      <c r="NJ34" s="28"/>
      <c r="NK34" s="28"/>
      <c r="NL34" s="28"/>
      <c r="NM34" s="28"/>
      <c r="NN34" s="28"/>
      <c r="NO34" s="28"/>
      <c r="NP34" s="28"/>
      <c r="NQ34" s="28"/>
      <c r="NR34" s="28"/>
      <c r="NS34" s="28"/>
      <c r="NT34" s="28"/>
      <c r="NU34" s="28"/>
      <c r="NV34" s="28"/>
      <c r="NW34" s="28"/>
      <c r="NX34" s="28"/>
      <c r="NY34" s="28"/>
      <c r="NZ34" s="28"/>
      <c r="OA34" s="28"/>
      <c r="OB34" s="28"/>
      <c r="OC34" s="28"/>
      <c r="OD34" s="28"/>
      <c r="OE34" s="28"/>
      <c r="OF34" s="28"/>
      <c r="OG34" s="28"/>
      <c r="OH34" s="28"/>
      <c r="OI34" s="28"/>
      <c r="OJ34" s="28"/>
      <c r="OK34" s="28"/>
      <c r="OL34" s="28"/>
      <c r="OM34" s="28"/>
      <c r="ON34" s="28"/>
      <c r="OO34" s="28"/>
      <c r="OP34" s="28"/>
      <c r="OQ34" s="28"/>
      <c r="OR34" s="28"/>
      <c r="OS34" s="28"/>
      <c r="OT34" s="28"/>
      <c r="OU34" s="28"/>
      <c r="OV34" s="28"/>
      <c r="OW34" s="28"/>
      <c r="OX34" s="28"/>
      <c r="OY34" s="28"/>
      <c r="OZ34" s="28"/>
      <c r="PA34" s="28"/>
      <c r="PB34" s="28"/>
      <c r="PC34" s="28"/>
      <c r="PD34" s="28"/>
      <c r="PE34" s="28"/>
      <c r="PF34" s="28"/>
      <c r="PG34" s="28"/>
      <c r="PH34" s="28"/>
      <c r="PI34" s="28"/>
      <c r="PJ34" s="28"/>
      <c r="PK34" s="28"/>
      <c r="PL34" s="28"/>
      <c r="PM34" s="28"/>
      <c r="PN34" s="28"/>
      <c r="PO34" s="28"/>
      <c r="PP34" s="28"/>
      <c r="PQ34" s="28"/>
      <c r="PR34" s="28"/>
      <c r="PS34" s="28"/>
      <c r="PT34" s="28"/>
      <c r="PU34" s="28"/>
      <c r="PV34" s="28"/>
      <c r="PW34" s="28"/>
      <c r="PX34" s="28"/>
      <c r="PY34" s="28"/>
      <c r="PZ34" s="28"/>
      <c r="QA34" s="28"/>
      <c r="QB34" s="28"/>
      <c r="QC34" s="28"/>
      <c r="QD34" s="28"/>
      <c r="QE34" s="28"/>
      <c r="QF34" s="28"/>
      <c r="QG34" s="28"/>
      <c r="QH34" s="28"/>
      <c r="QI34" s="28"/>
      <c r="QJ34" s="28"/>
      <c r="QK34" s="28"/>
      <c r="QL34" s="28"/>
      <c r="QM34" s="28"/>
      <c r="QN34" s="28"/>
      <c r="QO34" s="28"/>
      <c r="QP34" s="28"/>
      <c r="QQ34" s="28"/>
      <c r="QR34" s="28"/>
      <c r="QS34" s="28"/>
      <c r="QT34" s="28"/>
      <c r="QU34" s="28"/>
      <c r="QV34" s="28"/>
      <c r="QW34" s="28"/>
      <c r="QX34" s="28"/>
      <c r="QY34" s="28"/>
      <c r="QZ34" s="28"/>
      <c r="RA34" s="28"/>
      <c r="RB34" s="28"/>
      <c r="RC34" s="28"/>
      <c r="RD34" s="28"/>
      <c r="RE34" s="28"/>
      <c r="RF34" s="28"/>
      <c r="RG34" s="28"/>
      <c r="RH34" s="28"/>
      <c r="RI34" s="28"/>
      <c r="RJ34" s="28"/>
      <c r="RK34" s="28"/>
      <c r="RL34" s="28"/>
      <c r="RM34" s="28"/>
      <c r="RN34" s="28"/>
      <c r="RO34" s="28"/>
      <c r="RP34" s="28"/>
      <c r="RQ34" s="28"/>
      <c r="RR34" s="28"/>
      <c r="RS34" s="28"/>
      <c r="RT34" s="28"/>
      <c r="RU34" s="28"/>
      <c r="RV34" s="28"/>
      <c r="RW34" s="28"/>
      <c r="RX34" s="28"/>
      <c r="RY34" s="28"/>
      <c r="RZ34" s="28"/>
      <c r="SA34" s="28"/>
      <c r="SB34" s="28"/>
      <c r="SC34" s="28"/>
      <c r="SD34" s="28"/>
      <c r="SE34" s="28"/>
      <c r="SF34" s="28"/>
      <c r="SG34" s="28"/>
      <c r="SH34" s="28"/>
      <c r="SI34" s="28"/>
      <c r="SJ34" s="28"/>
      <c r="SK34" s="28"/>
      <c r="SL34" s="28"/>
      <c r="SM34" s="28"/>
      <c r="SN34" s="28"/>
      <c r="SO34" s="28"/>
      <c r="SP34" s="28"/>
      <c r="SQ34" s="28"/>
      <c r="SR34" s="28"/>
      <c r="SS34" s="28"/>
      <c r="ST34" s="28"/>
      <c r="SU34" s="28"/>
      <c r="SV34" s="28"/>
      <c r="SW34" s="28"/>
      <c r="SX34" s="28"/>
      <c r="SY34" s="28"/>
      <c r="SZ34" s="28"/>
      <c r="TA34" s="28"/>
      <c r="TB34" s="28"/>
      <c r="TC34" s="28"/>
      <c r="TD34" s="28"/>
      <c r="TE34" s="28"/>
      <c r="TF34" s="28"/>
      <c r="TG34" s="28"/>
      <c r="TH34" s="28"/>
      <c r="TI34" s="28"/>
      <c r="TJ34" s="28"/>
      <c r="TK34" s="28"/>
      <c r="TL34" s="28"/>
      <c r="TM34" s="28"/>
      <c r="TN34" s="28"/>
      <c r="TO34" s="28"/>
      <c r="TP34" s="28"/>
      <c r="TQ34" s="28"/>
      <c r="TR34" s="28"/>
      <c r="TS34" s="28"/>
      <c r="TT34" s="28"/>
      <c r="TU34" s="28"/>
      <c r="TV34" s="28"/>
      <c r="TW34" s="28"/>
      <c r="TX34" s="28"/>
      <c r="TY34" s="28"/>
      <c r="TZ34" s="28"/>
      <c r="UA34" s="28"/>
      <c r="UB34" s="28"/>
      <c r="UC34" s="28"/>
      <c r="UD34" s="28"/>
      <c r="UE34" s="28"/>
      <c r="UF34" s="28"/>
      <c r="UG34" s="28"/>
      <c r="UH34" s="28"/>
      <c r="UI34" s="28"/>
      <c r="UJ34" s="28"/>
      <c r="UK34" s="28"/>
      <c r="UL34" s="28"/>
      <c r="UM34" s="28"/>
      <c r="UN34" s="28"/>
      <c r="UO34" s="28"/>
      <c r="UP34" s="28"/>
      <c r="UQ34" s="28"/>
      <c r="UR34" s="28"/>
      <c r="US34" s="28"/>
      <c r="UT34" s="28"/>
      <c r="UU34" s="28"/>
      <c r="UV34" s="28"/>
      <c r="UW34" s="28"/>
      <c r="UX34" s="28"/>
      <c r="UY34" s="28"/>
      <c r="UZ34" s="28"/>
      <c r="VA34" s="28"/>
      <c r="VB34" s="28"/>
      <c r="VC34" s="28"/>
      <c r="VD34" s="28"/>
      <c r="VE34" s="28"/>
      <c r="VF34" s="28"/>
      <c r="VG34" s="28"/>
      <c r="VH34" s="28"/>
      <c r="VI34" s="28"/>
      <c r="VJ34" s="28"/>
      <c r="VK34" s="28"/>
      <c r="VL34" s="28"/>
      <c r="VM34" s="28"/>
      <c r="VN34" s="28"/>
      <c r="VO34" s="28"/>
      <c r="VP34" s="28"/>
      <c r="VQ34" s="28"/>
      <c r="VR34" s="28"/>
      <c r="VS34" s="28"/>
      <c r="VT34" s="28"/>
      <c r="VU34" s="28"/>
      <c r="VV34" s="28"/>
      <c r="VW34" s="28"/>
      <c r="VX34" s="28"/>
      <c r="VY34" s="28"/>
      <c r="VZ34" s="28"/>
      <c r="WA34" s="28"/>
      <c r="WB34" s="28"/>
      <c r="WC34" s="28"/>
      <c r="WD34" s="28"/>
      <c r="WE34" s="28"/>
      <c r="WF34" s="28"/>
      <c r="WG34" s="28"/>
      <c r="WH34" s="28"/>
      <c r="WI34" s="28"/>
      <c r="WJ34" s="28"/>
      <c r="WK34" s="28"/>
      <c r="WL34" s="28"/>
      <c r="WM34" s="28"/>
      <c r="WN34" s="28"/>
      <c r="WO34" s="28"/>
      <c r="WP34" s="28"/>
      <c r="WQ34" s="28"/>
      <c r="WR34" s="28"/>
      <c r="WS34" s="28"/>
      <c r="WT34" s="28"/>
      <c r="WU34" s="28"/>
      <c r="WV34" s="28"/>
      <c r="WW34" s="28"/>
      <c r="WX34" s="28"/>
      <c r="WY34" s="28"/>
      <c r="WZ34" s="28"/>
      <c r="XA34" s="28"/>
      <c r="XB34" s="28"/>
      <c r="XC34" s="28"/>
      <c r="XD34" s="28"/>
      <c r="XE34" s="28"/>
      <c r="XF34" s="28"/>
      <c r="XG34" s="28"/>
      <c r="XH34" s="28"/>
      <c r="XI34" s="28"/>
      <c r="XJ34" s="28"/>
      <c r="XK34" s="28"/>
      <c r="XL34" s="28"/>
      <c r="XM34" s="28"/>
      <c r="XN34" s="28"/>
      <c r="XO34" s="28"/>
      <c r="XP34" s="28"/>
      <c r="XQ34" s="28"/>
      <c r="XR34" s="28"/>
      <c r="XS34" s="28"/>
      <c r="XT34" s="28"/>
      <c r="XU34" s="28"/>
      <c r="XV34" s="28"/>
      <c r="XW34" s="28"/>
      <c r="XX34" s="28"/>
      <c r="XY34" s="28"/>
      <c r="XZ34" s="28"/>
      <c r="YA34" s="28"/>
      <c r="YB34" s="28"/>
      <c r="YC34" s="28"/>
      <c r="YD34" s="28"/>
      <c r="YE34" s="28"/>
      <c r="YF34" s="28"/>
      <c r="YG34" s="28"/>
      <c r="YH34" s="28"/>
      <c r="YI34" s="28"/>
      <c r="YJ34" s="28"/>
      <c r="YK34" s="28"/>
      <c r="YL34" s="28"/>
      <c r="YM34" s="28"/>
      <c r="YN34" s="28"/>
      <c r="YO34" s="28"/>
      <c r="YP34" s="28"/>
      <c r="YQ34" s="28"/>
      <c r="YR34" s="28"/>
      <c r="YS34" s="28"/>
      <c r="YT34" s="28"/>
      <c r="YU34" s="28"/>
      <c r="YV34" s="28"/>
      <c r="YW34" s="28"/>
      <c r="YX34" s="28"/>
      <c r="YY34" s="28"/>
      <c r="YZ34" s="28"/>
      <c r="ZA34" s="28"/>
      <c r="ZB34" s="28"/>
      <c r="ZC34" s="28"/>
      <c r="ZD34" s="28"/>
      <c r="ZE34" s="28"/>
      <c r="ZF34" s="28"/>
      <c r="ZG34" s="28"/>
      <c r="ZH34" s="28"/>
      <c r="ZI34" s="28"/>
      <c r="ZJ34" s="28"/>
      <c r="ZK34" s="28"/>
      <c r="ZL34" s="28"/>
      <c r="ZM34" s="28"/>
      <c r="ZN34" s="28"/>
      <c r="ZO34" s="28"/>
      <c r="ZP34" s="28"/>
      <c r="ZQ34" s="28"/>
      <c r="ZR34" s="28"/>
      <c r="ZS34" s="28"/>
      <c r="ZT34" s="28"/>
      <c r="ZU34" s="28"/>
      <c r="ZV34" s="28"/>
      <c r="ZW34" s="28"/>
      <c r="ZX34" s="28"/>
      <c r="ZY34" s="28"/>
      <c r="ZZ34" s="28"/>
      <c r="AAA34" s="28"/>
      <c r="AAB34" s="28"/>
      <c r="AAC34" s="28"/>
      <c r="AAD34" s="28"/>
      <c r="AAE34" s="28"/>
      <c r="AAF34" s="28"/>
      <c r="AAG34" s="28"/>
      <c r="AAH34" s="28"/>
      <c r="AAI34" s="28"/>
      <c r="AAJ34" s="28"/>
      <c r="AAK34" s="28"/>
      <c r="AAL34" s="28"/>
      <c r="AAM34" s="28"/>
      <c r="AAN34" s="28"/>
      <c r="AAO34" s="28"/>
      <c r="AAP34" s="28"/>
      <c r="AAQ34" s="28"/>
      <c r="AAR34" s="28"/>
      <c r="AAS34" s="28"/>
      <c r="AAT34" s="28"/>
      <c r="AAU34" s="28"/>
      <c r="AAV34" s="28"/>
      <c r="AAW34" s="28"/>
      <c r="AAX34" s="28"/>
      <c r="AAY34" s="28"/>
      <c r="AAZ34" s="28"/>
      <c r="ABA34" s="28"/>
      <c r="ABB34" s="28"/>
      <c r="ABC34" s="28"/>
      <c r="ABD34" s="28"/>
      <c r="ABE34" s="28"/>
      <c r="ABF34" s="28"/>
      <c r="ABG34" s="28"/>
      <c r="ABH34" s="28"/>
      <c r="ABI34" s="28"/>
      <c r="ABJ34" s="28"/>
      <c r="ABK34" s="28"/>
      <c r="ABL34" s="28"/>
      <c r="ABM34" s="28"/>
      <c r="ABN34" s="28"/>
      <c r="ABO34" s="28"/>
      <c r="ABP34" s="28"/>
      <c r="ABQ34" s="28"/>
      <c r="ABR34" s="28"/>
      <c r="ABS34" s="28"/>
      <c r="ABT34" s="28"/>
      <c r="ABU34" s="28"/>
      <c r="ABV34" s="28"/>
      <c r="ABW34" s="28"/>
      <c r="ABX34" s="28"/>
      <c r="ABY34" s="28"/>
      <c r="ABZ34" s="28"/>
      <c r="ACA34" s="28"/>
      <c r="ACB34" s="28"/>
      <c r="ACC34" s="28"/>
      <c r="ACD34" s="28"/>
      <c r="ACE34" s="28"/>
      <c r="ACF34" s="28"/>
      <c r="ACG34" s="28"/>
      <c r="ACH34" s="28"/>
      <c r="ACI34" s="28"/>
      <c r="ACJ34" s="28"/>
      <c r="ACK34" s="28"/>
      <c r="ACL34" s="28"/>
      <c r="ACM34" s="28"/>
      <c r="ACN34" s="28"/>
      <c r="ACO34" s="28"/>
      <c r="ACP34" s="28"/>
      <c r="ACQ34" s="28"/>
      <c r="ACR34" s="28"/>
      <c r="ACS34" s="28"/>
      <c r="ACT34" s="28"/>
      <c r="ACU34" s="28"/>
      <c r="ACV34" s="28"/>
      <c r="ACW34" s="28"/>
      <c r="ACX34" s="28"/>
      <c r="ACY34" s="28"/>
      <c r="ACZ34" s="28"/>
      <c r="ADA34" s="28"/>
      <c r="ADB34" s="28"/>
      <c r="ADC34" s="28"/>
      <c r="ADD34" s="28"/>
      <c r="ADE34" s="28"/>
      <c r="ADF34" s="28"/>
      <c r="ADG34" s="28"/>
      <c r="ADH34" s="28"/>
      <c r="ADI34" s="28"/>
      <c r="ADJ34" s="28"/>
      <c r="ADK34" s="28"/>
      <c r="ADL34" s="28"/>
      <c r="ADM34" s="28"/>
      <c r="ADN34" s="28"/>
      <c r="ADO34" s="28"/>
      <c r="ADP34" s="28"/>
      <c r="ADQ34" s="28"/>
      <c r="ADR34" s="28"/>
      <c r="ADS34" s="28"/>
      <c r="ADT34" s="28"/>
      <c r="ADU34" s="28"/>
      <c r="ADV34" s="28"/>
      <c r="ADW34" s="28"/>
      <c r="ADX34" s="28"/>
      <c r="ADY34" s="28"/>
      <c r="ADZ34" s="28"/>
      <c r="AEA34" s="28"/>
      <c r="AEB34" s="28"/>
      <c r="AEC34" s="28"/>
      <c r="AED34" s="28"/>
      <c r="AEE34" s="28"/>
      <c r="AEF34" s="28"/>
      <c r="AEG34" s="28"/>
      <c r="AEH34" s="28"/>
      <c r="AEI34" s="28"/>
      <c r="AEJ34" s="28"/>
      <c r="AEK34" s="28"/>
      <c r="AEL34" s="28"/>
      <c r="AEM34" s="28"/>
      <c r="AEN34" s="28"/>
      <c r="AEO34" s="28"/>
      <c r="AEP34" s="28"/>
      <c r="AEQ34" s="28"/>
      <c r="AER34" s="28"/>
      <c r="AES34" s="28"/>
      <c r="AET34" s="28"/>
      <c r="AEU34" s="28"/>
      <c r="AEV34" s="28"/>
      <c r="AEW34" s="28"/>
      <c r="AEX34" s="28"/>
      <c r="AEY34" s="28"/>
      <c r="AEZ34" s="28"/>
      <c r="AFA34" s="28"/>
      <c r="AFB34" s="28"/>
      <c r="AFC34" s="28"/>
      <c r="AFD34" s="28"/>
      <c r="AFE34" s="28"/>
      <c r="AFF34" s="28"/>
      <c r="AFG34" s="28"/>
      <c r="AFH34" s="28"/>
      <c r="AFI34" s="28"/>
      <c r="AFJ34" s="28"/>
      <c r="AFK34" s="28"/>
      <c r="AFL34" s="28"/>
      <c r="AFM34" s="28"/>
      <c r="AFN34" s="28"/>
      <c r="AFO34" s="28"/>
      <c r="AFP34" s="28"/>
      <c r="AFQ34" s="28"/>
      <c r="AFR34" s="28"/>
      <c r="AFS34" s="28"/>
      <c r="AFT34" s="28"/>
      <c r="AFU34" s="28"/>
      <c r="AFV34" s="28"/>
      <c r="AFW34" s="28"/>
      <c r="AFX34" s="28"/>
      <c r="AFY34" s="28"/>
      <c r="AFZ34" s="28"/>
      <c r="AGA34" s="28"/>
      <c r="AGB34" s="28"/>
      <c r="AGC34" s="28"/>
      <c r="AGD34" s="28"/>
      <c r="AGE34" s="28"/>
      <c r="AGF34" s="28"/>
      <c r="AGG34" s="28"/>
      <c r="AGH34" s="28"/>
      <c r="AGI34" s="28"/>
      <c r="AGJ34" s="28"/>
      <c r="AGK34" s="28"/>
      <c r="AGL34" s="28"/>
      <c r="AGM34" s="28"/>
      <c r="AGN34" s="28"/>
      <c r="AGO34" s="28"/>
      <c r="AGP34" s="28"/>
      <c r="AGQ34" s="28"/>
      <c r="AGR34" s="28"/>
      <c r="AGS34" s="28"/>
      <c r="AGT34" s="28"/>
      <c r="AGU34" s="28"/>
      <c r="AGV34" s="28"/>
      <c r="AGW34" s="28"/>
      <c r="AGX34" s="28"/>
      <c r="AGY34" s="28"/>
      <c r="AGZ34" s="28"/>
      <c r="AHA34" s="28"/>
      <c r="AHB34" s="28"/>
      <c r="AHC34" s="28"/>
      <c r="AHD34" s="28"/>
      <c r="AHE34" s="28"/>
      <c r="AHF34" s="28"/>
      <c r="AHG34" s="28"/>
      <c r="AHH34" s="28"/>
      <c r="AHI34" s="28"/>
      <c r="AHJ34" s="28"/>
      <c r="AHK34" s="28"/>
      <c r="AHL34" s="28"/>
      <c r="AHM34" s="28"/>
      <c r="AHN34" s="28"/>
      <c r="AHO34" s="28"/>
      <c r="AHP34" s="28"/>
      <c r="AHQ34" s="28"/>
      <c r="AHR34" s="28"/>
      <c r="AHS34" s="28"/>
      <c r="AHT34" s="28"/>
      <c r="AHU34" s="28"/>
      <c r="AHV34" s="28"/>
      <c r="AHW34" s="28"/>
      <c r="AHX34" s="28"/>
      <c r="AHY34" s="28"/>
      <c r="AHZ34" s="28"/>
      <c r="AIA34" s="28"/>
      <c r="AIB34" s="28"/>
      <c r="AIC34" s="28"/>
      <c r="AID34" s="28"/>
      <c r="AIE34" s="28"/>
      <c r="AIF34" s="28"/>
      <c r="AIG34" s="28"/>
      <c r="AIH34" s="28"/>
      <c r="AII34" s="28"/>
      <c r="AIJ34" s="28"/>
      <c r="AIK34" s="28"/>
      <c r="AIL34" s="28"/>
      <c r="AIM34" s="28"/>
      <c r="AIN34" s="28"/>
      <c r="AIO34" s="28"/>
      <c r="AIP34" s="28"/>
      <c r="AIQ34" s="28"/>
      <c r="AIR34" s="28"/>
      <c r="AIS34" s="28"/>
      <c r="AIT34" s="28"/>
      <c r="AIU34" s="28"/>
      <c r="AIV34" s="28"/>
      <c r="AIW34" s="28"/>
      <c r="AIX34" s="28"/>
      <c r="AIY34" s="28"/>
      <c r="AIZ34" s="28"/>
      <c r="AJA34" s="28"/>
      <c r="AJB34" s="28"/>
      <c r="AJC34" s="28"/>
      <c r="AJD34" s="28"/>
      <c r="AJE34" s="28"/>
      <c r="AJF34" s="28"/>
      <c r="AJG34" s="28"/>
      <c r="AJH34" s="28"/>
      <c r="AJI34" s="28"/>
      <c r="AJJ34" s="28"/>
      <c r="AJK34" s="28"/>
      <c r="AJL34" s="28"/>
      <c r="AJM34" s="28"/>
      <c r="AJN34" s="28"/>
      <c r="AJO34" s="28"/>
      <c r="AJP34" s="28"/>
      <c r="AJQ34" s="28"/>
      <c r="AJR34" s="28"/>
      <c r="AJS34" s="28"/>
      <c r="AJT34" s="28"/>
      <c r="AJU34" s="28"/>
      <c r="AJV34" s="28"/>
      <c r="AJW34" s="28"/>
      <c r="AJX34" s="28"/>
      <c r="AJY34" s="28"/>
      <c r="AJZ34" s="28"/>
      <c r="AKA34" s="28"/>
      <c r="AKB34" s="28"/>
      <c r="AKC34" s="28"/>
      <c r="AKD34" s="28"/>
      <c r="AKE34" s="28"/>
      <c r="AKF34" s="28"/>
      <c r="AKG34" s="28"/>
      <c r="AKH34" s="28"/>
      <c r="AKI34" s="28"/>
      <c r="AKJ34" s="28"/>
      <c r="AKK34" s="28"/>
      <c r="AKL34" s="28"/>
      <c r="AKM34" s="28"/>
      <c r="AKN34" s="28"/>
      <c r="AKO34" s="28"/>
      <c r="AKP34" s="28"/>
      <c r="AKQ34" s="28"/>
      <c r="AKR34" s="28"/>
      <c r="AKS34" s="28"/>
      <c r="AKT34" s="28"/>
      <c r="AKU34" s="28"/>
      <c r="AKV34" s="28"/>
      <c r="AKW34" s="28"/>
      <c r="AKX34" s="28"/>
      <c r="AKY34" s="28"/>
      <c r="AKZ34" s="28"/>
      <c r="ALA34" s="28"/>
      <c r="ALB34" s="28"/>
      <c r="ALC34" s="28"/>
      <c r="ALD34" s="28"/>
      <c r="ALE34" s="28"/>
      <c r="ALF34" s="28"/>
      <c r="ALG34" s="28"/>
      <c r="ALH34" s="28"/>
      <c r="ALI34" s="28"/>
      <c r="ALJ34" s="28"/>
      <c r="ALK34" s="28"/>
      <c r="ALL34" s="28"/>
      <c r="ALM34" s="28"/>
      <c r="ALN34" s="28"/>
      <c r="ALO34" s="28"/>
      <c r="ALP34" s="28"/>
      <c r="ALQ34" s="28"/>
      <c r="ALR34" s="28"/>
      <c r="ALS34" s="28"/>
      <c r="ALT34" s="28"/>
      <c r="ALU34" s="28"/>
      <c r="ALV34" s="28"/>
      <c r="ALW34" s="28"/>
      <c r="ALX34" s="28"/>
      <c r="ALY34" s="28"/>
      <c r="ALZ34" s="28"/>
      <c r="AMA34" s="28"/>
      <c r="AMB34" s="28"/>
      <c r="AMC34" s="28"/>
      <c r="AMD34" s="28"/>
      <c r="AME34" s="28"/>
      <c r="AMF34" s="28"/>
    </row>
    <row r="35" spans="1:1020" x14ac:dyDescent="0.25">
      <c r="A35" s="33">
        <v>34</v>
      </c>
      <c r="B35" t="s">
        <v>54</v>
      </c>
      <c r="C35">
        <v>3</v>
      </c>
      <c r="D35" t="s">
        <v>96</v>
      </c>
      <c r="E35">
        <v>331.9</v>
      </c>
      <c r="F35">
        <v>-576.46</v>
      </c>
      <c r="G35">
        <v>-360</v>
      </c>
      <c r="H35">
        <v>0</v>
      </c>
      <c r="I35">
        <v>0</v>
      </c>
      <c r="J35">
        <v>0</v>
      </c>
      <c r="K35">
        <v>155</v>
      </c>
      <c r="L35">
        <v>1</v>
      </c>
      <c r="M35">
        <v>1</v>
      </c>
      <c r="N35" s="32"/>
      <c r="O35" s="32"/>
      <c r="P35" s="32"/>
      <c r="Q35" s="34"/>
      <c r="R35" s="34"/>
      <c r="S35" s="32"/>
    </row>
    <row r="36" spans="1:1020" x14ac:dyDescent="0.25">
      <c r="A36" s="33">
        <v>35</v>
      </c>
      <c r="B36" t="s">
        <v>54</v>
      </c>
      <c r="C36">
        <v>3</v>
      </c>
      <c r="D36" t="s">
        <v>96</v>
      </c>
      <c r="E36">
        <v>906.21</v>
      </c>
      <c r="F36">
        <v>-581.24</v>
      </c>
      <c r="G36">
        <v>-370</v>
      </c>
      <c r="H36">
        <v>0</v>
      </c>
      <c r="I36">
        <v>0</v>
      </c>
      <c r="J36">
        <v>0</v>
      </c>
      <c r="K36">
        <v>155</v>
      </c>
      <c r="L36">
        <v>1</v>
      </c>
      <c r="M36">
        <v>1</v>
      </c>
      <c r="N36" s="32"/>
      <c r="O36" s="32"/>
      <c r="P36" s="32"/>
      <c r="Q36" s="32"/>
      <c r="R36" s="32"/>
      <c r="S36" s="32"/>
      <c r="T36" s="32"/>
      <c r="U36" s="32"/>
    </row>
    <row r="37" spans="1:1020" x14ac:dyDescent="0.25">
      <c r="A37" s="33">
        <v>36</v>
      </c>
      <c r="B37" t="s">
        <v>54</v>
      </c>
      <c r="C37">
        <v>3</v>
      </c>
      <c r="D37" t="s">
        <v>96</v>
      </c>
      <c r="E37">
        <v>915</v>
      </c>
      <c r="F37">
        <v>-217.49</v>
      </c>
      <c r="G37">
        <v>-375</v>
      </c>
      <c r="H37">
        <v>0</v>
      </c>
      <c r="I37">
        <v>0</v>
      </c>
      <c r="J37">
        <v>0</v>
      </c>
      <c r="K37">
        <v>155</v>
      </c>
      <c r="L37">
        <v>1</v>
      </c>
      <c r="M37">
        <v>1</v>
      </c>
      <c r="N37" s="32"/>
      <c r="O37" s="32"/>
      <c r="P37" s="32"/>
      <c r="Q37" s="32"/>
      <c r="R37" s="32"/>
      <c r="S37" s="32"/>
      <c r="T37" s="32"/>
      <c r="U37" s="32"/>
    </row>
    <row r="38" spans="1:1020" s="26" customFormat="1" x14ac:dyDescent="0.25">
      <c r="A38" s="33">
        <v>37</v>
      </c>
      <c r="B38" t="s">
        <v>47</v>
      </c>
      <c r="C38">
        <v>8</v>
      </c>
      <c r="D38" t="s">
        <v>25</v>
      </c>
      <c r="E38">
        <v>354.7</v>
      </c>
      <c r="F38">
        <v>-200</v>
      </c>
      <c r="G38">
        <v>-370</v>
      </c>
      <c r="H38">
        <v>0</v>
      </c>
      <c r="I38">
        <v>0</v>
      </c>
      <c r="J38">
        <v>0</v>
      </c>
      <c r="K38">
        <v>0</v>
      </c>
      <c r="L38">
        <v>1</v>
      </c>
      <c r="M38">
        <v>-500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31"/>
      <c r="IV38" s="31"/>
      <c r="IW38" s="31"/>
      <c r="IX38" s="31"/>
      <c r="IY38" s="31"/>
      <c r="IZ38" s="31"/>
      <c r="JA38" s="31"/>
      <c r="JB38" s="31"/>
      <c r="JC38" s="31"/>
      <c r="JD38" s="31"/>
      <c r="JE38" s="31"/>
      <c r="JF38" s="31"/>
      <c r="JG38" s="31"/>
      <c r="JH38" s="31"/>
      <c r="JI38" s="31"/>
      <c r="JJ38" s="31"/>
      <c r="JK38" s="31"/>
      <c r="JL38" s="31"/>
      <c r="JM38" s="31"/>
      <c r="JN38" s="31"/>
      <c r="JO38" s="31"/>
      <c r="JP38" s="31"/>
      <c r="JQ38" s="31"/>
      <c r="JR38" s="31"/>
      <c r="JS38" s="31"/>
      <c r="JT38" s="31"/>
      <c r="JU38" s="31"/>
      <c r="JV38" s="31"/>
      <c r="JW38" s="31"/>
      <c r="JX38" s="31"/>
      <c r="JY38" s="31"/>
      <c r="JZ38" s="31"/>
      <c r="KA38" s="31"/>
      <c r="KB38" s="31"/>
      <c r="KC38" s="31"/>
      <c r="KD38" s="31"/>
      <c r="KE38" s="31"/>
      <c r="KF38" s="31"/>
      <c r="KG38" s="31"/>
      <c r="KH38" s="31"/>
      <c r="KI38" s="31"/>
      <c r="KJ38" s="31"/>
      <c r="KK38" s="31"/>
      <c r="KL38" s="31"/>
      <c r="KM38" s="31"/>
      <c r="KN38" s="31"/>
      <c r="KO38" s="31"/>
      <c r="KP38" s="31"/>
      <c r="KQ38" s="31"/>
      <c r="KR38" s="31"/>
      <c r="KS38" s="31"/>
      <c r="KT38" s="31"/>
      <c r="KU38" s="31"/>
      <c r="KV38" s="31"/>
      <c r="KW38" s="31"/>
      <c r="KX38" s="31"/>
      <c r="KY38" s="31"/>
      <c r="KZ38" s="31"/>
      <c r="LA38" s="31"/>
      <c r="LB38" s="31"/>
      <c r="LC38" s="31"/>
      <c r="LD38" s="31"/>
      <c r="LE38" s="31"/>
      <c r="LF38" s="31"/>
      <c r="LG38" s="31"/>
      <c r="LH38" s="31"/>
      <c r="LI38" s="31"/>
      <c r="LJ38" s="31"/>
      <c r="LK38" s="31"/>
      <c r="LL38" s="31"/>
      <c r="LM38" s="31"/>
      <c r="LN38" s="31"/>
      <c r="LO38" s="31"/>
      <c r="LP38" s="31"/>
      <c r="LQ38" s="31"/>
      <c r="LR38" s="31"/>
      <c r="LS38" s="31"/>
      <c r="LT38" s="31"/>
      <c r="LU38" s="31"/>
      <c r="LV38" s="31"/>
      <c r="LW38" s="31"/>
      <c r="LX38" s="31"/>
      <c r="LY38" s="31"/>
      <c r="LZ38" s="31"/>
      <c r="MA38" s="31"/>
      <c r="MB38" s="31"/>
      <c r="MC38" s="31"/>
      <c r="MD38" s="31"/>
      <c r="ME38" s="31"/>
      <c r="MF38" s="31"/>
      <c r="MG38" s="31"/>
      <c r="MH38" s="31"/>
      <c r="MI38" s="31"/>
      <c r="MJ38" s="31"/>
      <c r="MK38" s="31"/>
      <c r="ML38" s="31"/>
      <c r="MM38" s="31"/>
      <c r="MN38" s="31"/>
      <c r="MO38" s="31"/>
      <c r="MP38" s="31"/>
      <c r="MQ38" s="31"/>
      <c r="MR38" s="31"/>
      <c r="MS38" s="31"/>
      <c r="MT38" s="31"/>
      <c r="MU38" s="31"/>
      <c r="MV38" s="31"/>
      <c r="MW38" s="31"/>
      <c r="MX38" s="31"/>
      <c r="MY38" s="31"/>
      <c r="MZ38" s="31"/>
      <c r="NA38" s="31"/>
      <c r="NB38" s="31"/>
      <c r="NC38" s="31"/>
      <c r="ND38" s="31"/>
      <c r="NE38" s="31"/>
      <c r="NF38" s="31"/>
      <c r="NG38" s="31"/>
      <c r="NH38" s="31"/>
      <c r="NI38" s="31"/>
      <c r="NJ38" s="31"/>
      <c r="NK38" s="31"/>
      <c r="NL38" s="31"/>
      <c r="NM38" s="31"/>
      <c r="NN38" s="31"/>
      <c r="NO38" s="31"/>
      <c r="NP38" s="31"/>
      <c r="NQ38" s="31"/>
      <c r="NR38" s="31"/>
      <c r="NS38" s="31"/>
      <c r="NT38" s="31"/>
      <c r="NU38" s="31"/>
      <c r="NV38" s="31"/>
      <c r="NW38" s="31"/>
      <c r="NX38" s="31"/>
      <c r="NY38" s="31"/>
      <c r="NZ38" s="31"/>
      <c r="OA38" s="31"/>
      <c r="OB38" s="31"/>
      <c r="OC38" s="31"/>
      <c r="OD38" s="31"/>
      <c r="OE38" s="31"/>
      <c r="OF38" s="31"/>
      <c r="OG38" s="31"/>
      <c r="OH38" s="31"/>
      <c r="OI38" s="31"/>
      <c r="OJ38" s="31"/>
      <c r="OK38" s="31"/>
      <c r="OL38" s="31"/>
      <c r="OM38" s="31"/>
      <c r="ON38" s="31"/>
      <c r="OO38" s="31"/>
      <c r="OP38" s="31"/>
      <c r="OQ38" s="31"/>
      <c r="OR38" s="31"/>
      <c r="OS38" s="31"/>
      <c r="OT38" s="31"/>
      <c r="OU38" s="31"/>
      <c r="OV38" s="31"/>
      <c r="OW38" s="31"/>
      <c r="OX38" s="31"/>
      <c r="OY38" s="31"/>
      <c r="OZ38" s="31"/>
      <c r="PA38" s="31"/>
      <c r="PB38" s="31"/>
      <c r="PC38" s="31"/>
      <c r="PD38" s="31"/>
      <c r="PE38" s="31"/>
      <c r="PF38" s="31"/>
      <c r="PG38" s="31"/>
      <c r="PH38" s="31"/>
      <c r="PI38" s="31"/>
      <c r="PJ38" s="31"/>
      <c r="PK38" s="31"/>
      <c r="PL38" s="31"/>
      <c r="PM38" s="31"/>
      <c r="PN38" s="31"/>
      <c r="PO38" s="31"/>
      <c r="PP38" s="31"/>
      <c r="PQ38" s="31"/>
      <c r="PR38" s="31"/>
      <c r="PS38" s="31"/>
      <c r="PT38" s="31"/>
      <c r="PU38" s="31"/>
      <c r="PV38" s="31"/>
      <c r="PW38" s="31"/>
      <c r="PX38" s="31"/>
      <c r="PY38" s="31"/>
      <c r="PZ38" s="31"/>
      <c r="QA38" s="31"/>
      <c r="QB38" s="31"/>
      <c r="QC38" s="31"/>
      <c r="QD38" s="31"/>
      <c r="QE38" s="31"/>
      <c r="QF38" s="31"/>
      <c r="QG38" s="31"/>
      <c r="QH38" s="31"/>
      <c r="QI38" s="31"/>
      <c r="QJ38" s="31"/>
      <c r="QK38" s="31"/>
      <c r="QL38" s="31"/>
      <c r="QM38" s="31"/>
      <c r="QN38" s="31"/>
      <c r="QO38" s="31"/>
      <c r="QP38" s="31"/>
      <c r="QQ38" s="31"/>
      <c r="QR38" s="31"/>
      <c r="QS38" s="31"/>
      <c r="QT38" s="31"/>
      <c r="QU38" s="31"/>
      <c r="QV38" s="31"/>
      <c r="QW38" s="31"/>
      <c r="QX38" s="31"/>
      <c r="QY38" s="31"/>
      <c r="QZ38" s="31"/>
      <c r="RA38" s="31"/>
      <c r="RB38" s="31"/>
      <c r="RC38" s="31"/>
      <c r="RD38" s="31"/>
      <c r="RE38" s="31"/>
      <c r="RF38" s="31"/>
      <c r="RG38" s="31"/>
      <c r="RH38" s="31"/>
      <c r="RI38" s="31"/>
      <c r="RJ38" s="31"/>
      <c r="RK38" s="31"/>
      <c r="RL38" s="31"/>
      <c r="RM38" s="31"/>
      <c r="RN38" s="31"/>
      <c r="RO38" s="31"/>
      <c r="RP38" s="31"/>
      <c r="RQ38" s="31"/>
      <c r="RR38" s="31"/>
      <c r="RS38" s="31"/>
      <c r="RT38" s="31"/>
      <c r="RU38" s="31"/>
      <c r="RV38" s="31"/>
      <c r="RW38" s="31"/>
      <c r="RX38" s="31"/>
      <c r="RY38" s="31"/>
      <c r="RZ38" s="31"/>
      <c r="SA38" s="31"/>
      <c r="SB38" s="31"/>
      <c r="SC38" s="31"/>
      <c r="SD38" s="31"/>
      <c r="SE38" s="31"/>
      <c r="SF38" s="31"/>
      <c r="SG38" s="31"/>
      <c r="SH38" s="31"/>
      <c r="SI38" s="31"/>
      <c r="SJ38" s="31"/>
      <c r="SK38" s="31"/>
      <c r="SL38" s="31"/>
      <c r="SM38" s="31"/>
      <c r="SN38" s="31"/>
      <c r="SO38" s="31"/>
      <c r="SP38" s="31"/>
      <c r="SQ38" s="31"/>
      <c r="SR38" s="31"/>
      <c r="SS38" s="31"/>
      <c r="ST38" s="31"/>
      <c r="SU38" s="31"/>
      <c r="SV38" s="31"/>
      <c r="SW38" s="31"/>
      <c r="SX38" s="31"/>
      <c r="SY38" s="31"/>
      <c r="SZ38" s="31"/>
      <c r="TA38" s="31"/>
      <c r="TB38" s="31"/>
      <c r="TC38" s="31"/>
      <c r="TD38" s="31"/>
      <c r="TE38" s="31"/>
      <c r="TF38" s="31"/>
      <c r="TG38" s="31"/>
      <c r="TH38" s="31"/>
      <c r="TI38" s="31"/>
      <c r="TJ38" s="31"/>
      <c r="TK38" s="31"/>
      <c r="TL38" s="31"/>
      <c r="TM38" s="31"/>
      <c r="TN38" s="31"/>
      <c r="TO38" s="31"/>
      <c r="TP38" s="31"/>
      <c r="TQ38" s="31"/>
      <c r="TR38" s="31"/>
      <c r="TS38" s="31"/>
      <c r="TT38" s="31"/>
      <c r="TU38" s="31"/>
      <c r="TV38" s="31"/>
      <c r="TW38" s="31"/>
      <c r="TX38" s="31"/>
      <c r="TY38" s="31"/>
      <c r="TZ38" s="31"/>
      <c r="UA38" s="31"/>
      <c r="UB38" s="31"/>
      <c r="UC38" s="31"/>
      <c r="UD38" s="31"/>
      <c r="UE38" s="31"/>
      <c r="UF38" s="31"/>
      <c r="UG38" s="31"/>
      <c r="UH38" s="31"/>
      <c r="UI38" s="31"/>
      <c r="UJ38" s="31"/>
      <c r="UK38" s="31"/>
      <c r="UL38" s="31"/>
      <c r="UM38" s="31"/>
      <c r="UN38" s="31"/>
      <c r="UO38" s="31"/>
      <c r="UP38" s="31"/>
      <c r="UQ38" s="31"/>
      <c r="UR38" s="31"/>
      <c r="US38" s="31"/>
      <c r="UT38" s="31"/>
      <c r="UU38" s="31"/>
      <c r="UV38" s="31"/>
      <c r="UW38" s="31"/>
      <c r="UX38" s="31"/>
      <c r="UY38" s="31"/>
      <c r="UZ38" s="31"/>
      <c r="VA38" s="31"/>
      <c r="VB38" s="31"/>
      <c r="VC38" s="31"/>
      <c r="VD38" s="31"/>
      <c r="VE38" s="31"/>
      <c r="VF38" s="31"/>
      <c r="VG38" s="31"/>
      <c r="VH38" s="31"/>
      <c r="VI38" s="31"/>
      <c r="VJ38" s="31"/>
      <c r="VK38" s="31"/>
      <c r="VL38" s="31"/>
      <c r="VM38" s="31"/>
      <c r="VN38" s="31"/>
      <c r="VO38" s="31"/>
      <c r="VP38" s="31"/>
      <c r="VQ38" s="31"/>
      <c r="VR38" s="31"/>
      <c r="VS38" s="31"/>
      <c r="VT38" s="31"/>
      <c r="VU38" s="31"/>
      <c r="VV38" s="31"/>
      <c r="VW38" s="31"/>
      <c r="VX38" s="31"/>
      <c r="VY38" s="31"/>
      <c r="VZ38" s="31"/>
      <c r="WA38" s="31"/>
      <c r="WB38" s="31"/>
      <c r="WC38" s="31"/>
      <c r="WD38" s="31"/>
      <c r="WE38" s="31"/>
      <c r="WF38" s="31"/>
      <c r="WG38" s="31"/>
      <c r="WH38" s="31"/>
      <c r="WI38" s="31"/>
      <c r="WJ38" s="31"/>
      <c r="WK38" s="31"/>
      <c r="WL38" s="31"/>
      <c r="WM38" s="31"/>
      <c r="WN38" s="31"/>
      <c r="WO38" s="31"/>
      <c r="WP38" s="31"/>
      <c r="WQ38" s="31"/>
      <c r="WR38" s="31"/>
      <c r="WS38" s="31"/>
      <c r="WT38" s="31"/>
      <c r="WU38" s="31"/>
      <c r="WV38" s="31"/>
      <c r="WW38" s="31"/>
      <c r="WX38" s="31"/>
      <c r="WY38" s="31"/>
      <c r="WZ38" s="31"/>
      <c r="XA38" s="31"/>
      <c r="XB38" s="31"/>
      <c r="XC38" s="31"/>
      <c r="XD38" s="31"/>
      <c r="XE38" s="31"/>
      <c r="XF38" s="31"/>
      <c r="XG38" s="31"/>
      <c r="XH38" s="31"/>
      <c r="XI38" s="31"/>
      <c r="XJ38" s="31"/>
      <c r="XK38" s="31"/>
      <c r="XL38" s="31"/>
      <c r="XM38" s="31"/>
      <c r="XN38" s="31"/>
      <c r="XO38" s="31"/>
      <c r="XP38" s="31"/>
      <c r="XQ38" s="31"/>
      <c r="XR38" s="31"/>
      <c r="XS38" s="31"/>
      <c r="XT38" s="31"/>
      <c r="XU38" s="31"/>
      <c r="XV38" s="31"/>
      <c r="XW38" s="31"/>
      <c r="XX38" s="31"/>
      <c r="XY38" s="31"/>
      <c r="XZ38" s="31"/>
      <c r="YA38" s="31"/>
      <c r="YB38" s="31"/>
      <c r="YC38" s="31"/>
      <c r="YD38" s="31"/>
      <c r="YE38" s="31"/>
      <c r="YF38" s="31"/>
      <c r="YG38" s="31"/>
      <c r="YH38" s="31"/>
      <c r="YI38" s="31"/>
      <c r="YJ38" s="31"/>
      <c r="YK38" s="31"/>
      <c r="YL38" s="31"/>
      <c r="YM38" s="31"/>
      <c r="YN38" s="31"/>
      <c r="YO38" s="31"/>
      <c r="YP38" s="31"/>
      <c r="YQ38" s="31"/>
      <c r="YR38" s="31"/>
      <c r="YS38" s="31"/>
      <c r="YT38" s="31"/>
      <c r="YU38" s="31"/>
      <c r="YV38" s="31"/>
      <c r="YW38" s="31"/>
      <c r="YX38" s="31"/>
      <c r="YY38" s="31"/>
      <c r="YZ38" s="31"/>
      <c r="ZA38" s="31"/>
      <c r="ZB38" s="31"/>
      <c r="ZC38" s="31"/>
      <c r="ZD38" s="31"/>
      <c r="ZE38" s="31"/>
      <c r="ZF38" s="31"/>
      <c r="ZG38" s="31"/>
      <c r="ZH38" s="31"/>
      <c r="ZI38" s="31"/>
      <c r="ZJ38" s="31"/>
      <c r="ZK38" s="31"/>
      <c r="ZL38" s="31"/>
      <c r="ZM38" s="31"/>
      <c r="ZN38" s="31"/>
      <c r="ZO38" s="31"/>
      <c r="ZP38" s="31"/>
      <c r="ZQ38" s="31"/>
      <c r="ZR38" s="31"/>
      <c r="ZS38" s="31"/>
      <c r="ZT38" s="31"/>
      <c r="ZU38" s="31"/>
      <c r="ZV38" s="31"/>
      <c r="ZW38" s="31"/>
      <c r="ZX38" s="31"/>
      <c r="ZY38" s="31"/>
      <c r="ZZ38" s="31"/>
      <c r="AAA38" s="31"/>
      <c r="AAB38" s="31"/>
      <c r="AAC38" s="31"/>
      <c r="AAD38" s="31"/>
      <c r="AAE38" s="31"/>
      <c r="AAF38" s="31"/>
      <c r="AAG38" s="31"/>
      <c r="AAH38" s="31"/>
      <c r="AAI38" s="31"/>
      <c r="AAJ38" s="31"/>
      <c r="AAK38" s="31"/>
      <c r="AAL38" s="31"/>
      <c r="AAM38" s="31"/>
      <c r="AAN38" s="31"/>
      <c r="AAO38" s="31"/>
      <c r="AAP38" s="31"/>
      <c r="AAQ38" s="31"/>
      <c r="AAR38" s="31"/>
      <c r="AAS38" s="31"/>
      <c r="AAT38" s="31"/>
      <c r="AAU38" s="31"/>
      <c r="AAV38" s="31"/>
      <c r="AAW38" s="31"/>
      <c r="AAX38" s="31"/>
      <c r="AAY38" s="31"/>
      <c r="AAZ38" s="31"/>
      <c r="ABA38" s="31"/>
      <c r="ABB38" s="31"/>
      <c r="ABC38" s="31"/>
      <c r="ABD38" s="31"/>
      <c r="ABE38" s="31"/>
      <c r="ABF38" s="31"/>
      <c r="ABG38" s="31"/>
      <c r="ABH38" s="31"/>
      <c r="ABI38" s="31"/>
      <c r="ABJ38" s="31"/>
      <c r="ABK38" s="31"/>
      <c r="ABL38" s="31"/>
      <c r="ABM38" s="31"/>
      <c r="ABN38" s="31"/>
      <c r="ABO38" s="31"/>
      <c r="ABP38" s="31"/>
      <c r="ABQ38" s="31"/>
      <c r="ABR38" s="31"/>
      <c r="ABS38" s="31"/>
      <c r="ABT38" s="31"/>
      <c r="ABU38" s="31"/>
      <c r="ABV38" s="31"/>
      <c r="ABW38" s="31"/>
      <c r="ABX38" s="31"/>
      <c r="ABY38" s="31"/>
      <c r="ABZ38" s="31"/>
      <c r="ACA38" s="31"/>
      <c r="ACB38" s="31"/>
      <c r="ACC38" s="31"/>
      <c r="ACD38" s="31"/>
      <c r="ACE38" s="31"/>
      <c r="ACF38" s="31"/>
      <c r="ACG38" s="31"/>
      <c r="ACH38" s="31"/>
      <c r="ACI38" s="31"/>
      <c r="ACJ38" s="31"/>
      <c r="ACK38" s="31"/>
      <c r="ACL38" s="31"/>
      <c r="ACM38" s="31"/>
      <c r="ACN38" s="31"/>
      <c r="ACO38" s="31"/>
      <c r="ACP38" s="31"/>
      <c r="ACQ38" s="31"/>
      <c r="ACR38" s="31"/>
      <c r="ACS38" s="31"/>
      <c r="ACT38" s="31"/>
      <c r="ACU38" s="31"/>
      <c r="ACV38" s="31"/>
      <c r="ACW38" s="31"/>
      <c r="ACX38" s="31"/>
      <c r="ACY38" s="31"/>
      <c r="ACZ38" s="31"/>
      <c r="ADA38" s="31"/>
      <c r="ADB38" s="31"/>
      <c r="ADC38" s="31"/>
      <c r="ADD38" s="31"/>
      <c r="ADE38" s="31"/>
      <c r="ADF38" s="31"/>
      <c r="ADG38" s="31"/>
      <c r="ADH38" s="31"/>
      <c r="ADI38" s="31"/>
      <c r="ADJ38" s="31"/>
      <c r="ADK38" s="31"/>
      <c r="ADL38" s="31"/>
      <c r="ADM38" s="31"/>
      <c r="ADN38" s="31"/>
      <c r="ADO38" s="31"/>
      <c r="ADP38" s="31"/>
      <c r="ADQ38" s="31"/>
      <c r="ADR38" s="31"/>
      <c r="ADS38" s="31"/>
      <c r="ADT38" s="31"/>
      <c r="ADU38" s="31"/>
      <c r="ADV38" s="31"/>
      <c r="ADW38" s="31"/>
      <c r="ADX38" s="31"/>
      <c r="ADY38" s="31"/>
      <c r="ADZ38" s="31"/>
      <c r="AEA38" s="31"/>
      <c r="AEB38" s="31"/>
      <c r="AEC38" s="31"/>
      <c r="AED38" s="31"/>
      <c r="AEE38" s="31"/>
      <c r="AEF38" s="31"/>
      <c r="AEG38" s="31"/>
      <c r="AEH38" s="31"/>
      <c r="AEI38" s="31"/>
      <c r="AEJ38" s="31"/>
      <c r="AEK38" s="31"/>
      <c r="AEL38" s="31"/>
      <c r="AEM38" s="31"/>
      <c r="AEN38" s="31"/>
      <c r="AEO38" s="31"/>
      <c r="AEP38" s="31"/>
      <c r="AEQ38" s="31"/>
      <c r="AER38" s="31"/>
      <c r="AES38" s="31"/>
      <c r="AET38" s="31"/>
      <c r="AEU38" s="31"/>
      <c r="AEV38" s="31"/>
      <c r="AEW38" s="31"/>
      <c r="AEX38" s="31"/>
      <c r="AEY38" s="31"/>
      <c r="AEZ38" s="31"/>
      <c r="AFA38" s="31"/>
      <c r="AFB38" s="31"/>
      <c r="AFC38" s="31"/>
      <c r="AFD38" s="31"/>
      <c r="AFE38" s="31"/>
      <c r="AFF38" s="31"/>
      <c r="AFG38" s="31"/>
      <c r="AFH38" s="31"/>
      <c r="AFI38" s="31"/>
      <c r="AFJ38" s="31"/>
      <c r="AFK38" s="31"/>
      <c r="AFL38" s="31"/>
      <c r="AFM38" s="31"/>
      <c r="AFN38" s="31"/>
      <c r="AFO38" s="31"/>
      <c r="AFP38" s="31"/>
      <c r="AFQ38" s="31"/>
      <c r="AFR38" s="31"/>
      <c r="AFS38" s="31"/>
      <c r="AFT38" s="31"/>
      <c r="AFU38" s="31"/>
      <c r="AFV38" s="31"/>
      <c r="AFW38" s="31"/>
      <c r="AFX38" s="31"/>
      <c r="AFY38" s="31"/>
      <c r="AFZ38" s="31"/>
      <c r="AGA38" s="31"/>
      <c r="AGB38" s="31"/>
      <c r="AGC38" s="31"/>
      <c r="AGD38" s="31"/>
      <c r="AGE38" s="31"/>
      <c r="AGF38" s="31"/>
      <c r="AGG38" s="31"/>
      <c r="AGH38" s="31"/>
      <c r="AGI38" s="31"/>
      <c r="AGJ38" s="31"/>
      <c r="AGK38" s="31"/>
      <c r="AGL38" s="31"/>
      <c r="AGM38" s="31"/>
      <c r="AGN38" s="31"/>
      <c r="AGO38" s="31"/>
      <c r="AGP38" s="31"/>
      <c r="AGQ38" s="31"/>
      <c r="AGR38" s="31"/>
      <c r="AGS38" s="31"/>
      <c r="AGT38" s="31"/>
      <c r="AGU38" s="31"/>
      <c r="AGV38" s="31"/>
      <c r="AGW38" s="31"/>
      <c r="AGX38" s="31"/>
      <c r="AGY38" s="31"/>
      <c r="AGZ38" s="31"/>
      <c r="AHA38" s="31"/>
      <c r="AHB38" s="31"/>
      <c r="AHC38" s="31"/>
      <c r="AHD38" s="31"/>
      <c r="AHE38" s="31"/>
      <c r="AHF38" s="31"/>
      <c r="AHG38" s="31"/>
      <c r="AHH38" s="31"/>
      <c r="AHI38" s="31"/>
      <c r="AHJ38" s="31"/>
      <c r="AHK38" s="31"/>
      <c r="AHL38" s="31"/>
      <c r="AHM38" s="31"/>
      <c r="AHN38" s="31"/>
      <c r="AHO38" s="31"/>
      <c r="AHP38" s="31"/>
      <c r="AHQ38" s="31"/>
      <c r="AHR38" s="31"/>
      <c r="AHS38" s="31"/>
      <c r="AHT38" s="31"/>
      <c r="AHU38" s="31"/>
      <c r="AHV38" s="31"/>
      <c r="AHW38" s="31"/>
      <c r="AHX38" s="31"/>
      <c r="AHY38" s="31"/>
      <c r="AHZ38" s="31"/>
      <c r="AIA38" s="31"/>
      <c r="AIB38" s="31"/>
      <c r="AIC38" s="31"/>
      <c r="AID38" s="31"/>
      <c r="AIE38" s="31"/>
      <c r="AIF38" s="31"/>
      <c r="AIG38" s="31"/>
      <c r="AIH38" s="31"/>
      <c r="AII38" s="31"/>
      <c r="AIJ38" s="31"/>
      <c r="AIK38" s="31"/>
      <c r="AIL38" s="31"/>
      <c r="AIM38" s="31"/>
      <c r="AIN38" s="31"/>
      <c r="AIO38" s="31"/>
      <c r="AIP38" s="31"/>
      <c r="AIQ38" s="31"/>
      <c r="AIR38" s="31"/>
      <c r="AIS38" s="31"/>
      <c r="AIT38" s="31"/>
      <c r="AIU38" s="31"/>
      <c r="AIV38" s="31"/>
      <c r="AIW38" s="31"/>
      <c r="AIX38" s="31"/>
      <c r="AIY38" s="31"/>
      <c r="AIZ38" s="31"/>
      <c r="AJA38" s="31"/>
      <c r="AJB38" s="31"/>
      <c r="AJC38" s="31"/>
      <c r="AJD38" s="31"/>
      <c r="AJE38" s="31"/>
      <c r="AJF38" s="31"/>
      <c r="AJG38" s="31"/>
      <c r="AJH38" s="31"/>
      <c r="AJI38" s="31"/>
      <c r="AJJ38" s="31"/>
      <c r="AJK38" s="31"/>
      <c r="AJL38" s="31"/>
      <c r="AJM38" s="31"/>
      <c r="AJN38" s="31"/>
      <c r="AJO38" s="31"/>
      <c r="AJP38" s="31"/>
      <c r="AJQ38" s="31"/>
      <c r="AJR38" s="31"/>
      <c r="AJS38" s="31"/>
      <c r="AJT38" s="31"/>
      <c r="AJU38" s="31"/>
      <c r="AJV38" s="31"/>
      <c r="AJW38" s="31"/>
      <c r="AJX38" s="31"/>
      <c r="AJY38" s="31"/>
      <c r="AJZ38" s="31"/>
      <c r="AKA38" s="31"/>
      <c r="AKB38" s="31"/>
      <c r="AKC38" s="31"/>
      <c r="AKD38" s="31"/>
      <c r="AKE38" s="31"/>
      <c r="AKF38" s="31"/>
      <c r="AKG38" s="31"/>
      <c r="AKH38" s="31"/>
      <c r="AKI38" s="31"/>
      <c r="AKJ38" s="31"/>
      <c r="AKK38" s="31"/>
      <c r="AKL38" s="31"/>
      <c r="AKM38" s="31"/>
      <c r="AKN38" s="31"/>
      <c r="AKO38" s="31"/>
      <c r="AKP38" s="31"/>
      <c r="AKQ38" s="31"/>
      <c r="AKR38" s="31"/>
      <c r="AKS38" s="31"/>
      <c r="AKT38" s="31"/>
      <c r="AKU38" s="31"/>
      <c r="AKV38" s="31"/>
      <c r="AKW38" s="31"/>
      <c r="AKX38" s="31"/>
      <c r="AKY38" s="31"/>
      <c r="AKZ38" s="31"/>
      <c r="ALA38" s="31"/>
      <c r="ALB38" s="31"/>
      <c r="ALC38" s="31"/>
      <c r="ALD38" s="31"/>
      <c r="ALE38" s="31"/>
      <c r="ALF38" s="31"/>
      <c r="ALG38" s="31"/>
      <c r="ALH38" s="31"/>
      <c r="ALI38" s="31"/>
      <c r="ALJ38" s="31"/>
      <c r="ALK38" s="31"/>
      <c r="ALL38" s="31"/>
      <c r="ALM38" s="31"/>
      <c r="ALN38" s="31"/>
      <c r="ALO38" s="31"/>
      <c r="ALP38" s="31"/>
      <c r="ALQ38" s="31"/>
      <c r="ALR38" s="31"/>
      <c r="ALS38" s="31"/>
      <c r="ALT38" s="31"/>
      <c r="ALU38" s="31"/>
      <c r="ALV38" s="31"/>
      <c r="ALW38" s="31"/>
      <c r="ALX38" s="31"/>
      <c r="ALY38" s="31"/>
      <c r="ALZ38" s="31"/>
      <c r="AMA38" s="31"/>
      <c r="AMB38" s="31"/>
      <c r="AMC38" s="31"/>
      <c r="AMD38" s="31"/>
      <c r="AME38" s="31"/>
      <c r="AMF38" s="31"/>
    </row>
    <row r="39" spans="1:1020" s="26" customFormat="1" x14ac:dyDescent="0.25">
      <c r="A39" s="33">
        <v>38</v>
      </c>
      <c r="B39" t="s">
        <v>47</v>
      </c>
      <c r="C39">
        <v>8</v>
      </c>
      <c r="D39" t="s">
        <v>48</v>
      </c>
      <c r="E39">
        <v>354.5</v>
      </c>
      <c r="F39">
        <v>-551</v>
      </c>
      <c r="G39">
        <v>-360</v>
      </c>
      <c r="H39">
        <v>0</v>
      </c>
      <c r="I39">
        <v>0</v>
      </c>
      <c r="J39">
        <v>0</v>
      </c>
      <c r="K39">
        <v>0</v>
      </c>
      <c r="L39">
        <v>1</v>
      </c>
      <c r="M39">
        <v>-500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31"/>
      <c r="IV39" s="31"/>
      <c r="IW39" s="31"/>
      <c r="IX39" s="31"/>
      <c r="IY39" s="31"/>
      <c r="IZ39" s="31"/>
      <c r="JA39" s="31"/>
      <c r="JB39" s="31"/>
      <c r="JC39" s="31"/>
      <c r="JD39" s="31"/>
      <c r="JE39" s="31"/>
      <c r="JF39" s="31"/>
      <c r="JG39" s="31"/>
      <c r="JH39" s="31"/>
      <c r="JI39" s="31"/>
      <c r="JJ39" s="31"/>
      <c r="JK39" s="31"/>
      <c r="JL39" s="31"/>
      <c r="JM39" s="31"/>
      <c r="JN39" s="31"/>
      <c r="JO39" s="31"/>
      <c r="JP39" s="31"/>
      <c r="JQ39" s="31"/>
      <c r="JR39" s="31"/>
      <c r="JS39" s="31"/>
      <c r="JT39" s="31"/>
      <c r="JU39" s="31"/>
      <c r="JV39" s="31"/>
      <c r="JW39" s="31"/>
      <c r="JX39" s="31"/>
      <c r="JY39" s="31"/>
      <c r="JZ39" s="31"/>
      <c r="KA39" s="31"/>
      <c r="KB39" s="31"/>
      <c r="KC39" s="31"/>
      <c r="KD39" s="31"/>
      <c r="KE39" s="31"/>
      <c r="KF39" s="31"/>
      <c r="KG39" s="31"/>
      <c r="KH39" s="31"/>
      <c r="KI39" s="31"/>
      <c r="KJ39" s="31"/>
      <c r="KK39" s="31"/>
      <c r="KL39" s="31"/>
      <c r="KM39" s="31"/>
      <c r="KN39" s="31"/>
      <c r="KO39" s="31"/>
      <c r="KP39" s="31"/>
      <c r="KQ39" s="31"/>
      <c r="KR39" s="31"/>
      <c r="KS39" s="31"/>
      <c r="KT39" s="31"/>
      <c r="KU39" s="31"/>
      <c r="KV39" s="31"/>
      <c r="KW39" s="31"/>
      <c r="KX39" s="31"/>
      <c r="KY39" s="31"/>
      <c r="KZ39" s="31"/>
      <c r="LA39" s="31"/>
      <c r="LB39" s="31"/>
      <c r="LC39" s="31"/>
      <c r="LD39" s="31"/>
      <c r="LE39" s="31"/>
      <c r="LF39" s="31"/>
      <c r="LG39" s="31"/>
      <c r="LH39" s="31"/>
      <c r="LI39" s="31"/>
      <c r="LJ39" s="31"/>
      <c r="LK39" s="31"/>
      <c r="LL39" s="31"/>
      <c r="LM39" s="31"/>
      <c r="LN39" s="31"/>
      <c r="LO39" s="31"/>
      <c r="LP39" s="31"/>
      <c r="LQ39" s="31"/>
      <c r="LR39" s="31"/>
      <c r="LS39" s="31"/>
      <c r="LT39" s="31"/>
      <c r="LU39" s="31"/>
      <c r="LV39" s="31"/>
      <c r="LW39" s="31"/>
      <c r="LX39" s="31"/>
      <c r="LY39" s="31"/>
      <c r="LZ39" s="31"/>
      <c r="MA39" s="31"/>
      <c r="MB39" s="31"/>
      <c r="MC39" s="31"/>
      <c r="MD39" s="31"/>
      <c r="ME39" s="31"/>
      <c r="MF39" s="31"/>
      <c r="MG39" s="31"/>
      <c r="MH39" s="31"/>
      <c r="MI39" s="31"/>
      <c r="MJ39" s="31"/>
      <c r="MK39" s="31"/>
      <c r="ML39" s="31"/>
      <c r="MM39" s="31"/>
      <c r="MN39" s="31"/>
      <c r="MO39" s="31"/>
      <c r="MP39" s="31"/>
      <c r="MQ39" s="31"/>
      <c r="MR39" s="31"/>
      <c r="MS39" s="31"/>
      <c r="MT39" s="31"/>
      <c r="MU39" s="31"/>
      <c r="MV39" s="31"/>
      <c r="MW39" s="31"/>
      <c r="MX39" s="31"/>
      <c r="MY39" s="31"/>
      <c r="MZ39" s="31"/>
      <c r="NA39" s="31"/>
      <c r="NB39" s="31"/>
      <c r="NC39" s="31"/>
      <c r="ND39" s="31"/>
      <c r="NE39" s="31"/>
      <c r="NF39" s="31"/>
      <c r="NG39" s="31"/>
      <c r="NH39" s="31"/>
      <c r="NI39" s="31"/>
      <c r="NJ39" s="31"/>
      <c r="NK39" s="31"/>
      <c r="NL39" s="31"/>
      <c r="NM39" s="31"/>
      <c r="NN39" s="31"/>
      <c r="NO39" s="31"/>
      <c r="NP39" s="31"/>
      <c r="NQ39" s="31"/>
      <c r="NR39" s="31"/>
      <c r="NS39" s="31"/>
      <c r="NT39" s="31"/>
      <c r="NU39" s="31"/>
      <c r="NV39" s="31"/>
      <c r="NW39" s="31"/>
      <c r="NX39" s="31"/>
      <c r="NY39" s="31"/>
      <c r="NZ39" s="31"/>
      <c r="OA39" s="31"/>
      <c r="OB39" s="31"/>
      <c r="OC39" s="31"/>
      <c r="OD39" s="31"/>
      <c r="OE39" s="31"/>
      <c r="OF39" s="31"/>
      <c r="OG39" s="31"/>
      <c r="OH39" s="31"/>
      <c r="OI39" s="31"/>
      <c r="OJ39" s="31"/>
      <c r="OK39" s="31"/>
      <c r="OL39" s="31"/>
      <c r="OM39" s="31"/>
      <c r="ON39" s="31"/>
      <c r="OO39" s="31"/>
      <c r="OP39" s="31"/>
      <c r="OQ39" s="31"/>
      <c r="OR39" s="31"/>
      <c r="OS39" s="31"/>
      <c r="OT39" s="31"/>
      <c r="OU39" s="31"/>
      <c r="OV39" s="31"/>
      <c r="OW39" s="31"/>
      <c r="OX39" s="31"/>
      <c r="OY39" s="31"/>
      <c r="OZ39" s="31"/>
      <c r="PA39" s="31"/>
      <c r="PB39" s="31"/>
      <c r="PC39" s="31"/>
      <c r="PD39" s="31"/>
      <c r="PE39" s="31"/>
      <c r="PF39" s="31"/>
      <c r="PG39" s="31"/>
      <c r="PH39" s="31"/>
      <c r="PI39" s="31"/>
      <c r="PJ39" s="31"/>
      <c r="PK39" s="31"/>
      <c r="PL39" s="31"/>
      <c r="PM39" s="31"/>
      <c r="PN39" s="31"/>
      <c r="PO39" s="31"/>
      <c r="PP39" s="31"/>
      <c r="PQ39" s="31"/>
      <c r="PR39" s="31"/>
      <c r="PS39" s="31"/>
      <c r="PT39" s="31"/>
      <c r="PU39" s="31"/>
      <c r="PV39" s="31"/>
      <c r="PW39" s="31"/>
      <c r="PX39" s="31"/>
      <c r="PY39" s="31"/>
      <c r="PZ39" s="31"/>
      <c r="QA39" s="31"/>
      <c r="QB39" s="31"/>
      <c r="QC39" s="31"/>
      <c r="QD39" s="31"/>
      <c r="QE39" s="31"/>
      <c r="QF39" s="31"/>
      <c r="QG39" s="31"/>
      <c r="QH39" s="31"/>
      <c r="QI39" s="31"/>
      <c r="QJ39" s="31"/>
      <c r="QK39" s="31"/>
      <c r="QL39" s="31"/>
      <c r="QM39" s="31"/>
      <c r="QN39" s="31"/>
      <c r="QO39" s="31"/>
      <c r="QP39" s="31"/>
      <c r="QQ39" s="31"/>
      <c r="QR39" s="31"/>
      <c r="QS39" s="31"/>
      <c r="QT39" s="31"/>
      <c r="QU39" s="31"/>
      <c r="QV39" s="31"/>
      <c r="QW39" s="31"/>
      <c r="QX39" s="31"/>
      <c r="QY39" s="31"/>
      <c r="QZ39" s="31"/>
      <c r="RA39" s="31"/>
      <c r="RB39" s="31"/>
      <c r="RC39" s="31"/>
      <c r="RD39" s="31"/>
      <c r="RE39" s="31"/>
      <c r="RF39" s="31"/>
      <c r="RG39" s="31"/>
      <c r="RH39" s="31"/>
      <c r="RI39" s="31"/>
      <c r="RJ39" s="31"/>
      <c r="RK39" s="31"/>
      <c r="RL39" s="31"/>
      <c r="RM39" s="31"/>
      <c r="RN39" s="31"/>
      <c r="RO39" s="31"/>
      <c r="RP39" s="31"/>
      <c r="RQ39" s="31"/>
      <c r="RR39" s="31"/>
      <c r="RS39" s="31"/>
      <c r="RT39" s="31"/>
      <c r="RU39" s="31"/>
      <c r="RV39" s="31"/>
      <c r="RW39" s="31"/>
      <c r="RX39" s="31"/>
      <c r="RY39" s="31"/>
      <c r="RZ39" s="31"/>
      <c r="SA39" s="31"/>
      <c r="SB39" s="31"/>
      <c r="SC39" s="31"/>
      <c r="SD39" s="31"/>
      <c r="SE39" s="31"/>
      <c r="SF39" s="31"/>
      <c r="SG39" s="31"/>
      <c r="SH39" s="31"/>
      <c r="SI39" s="31"/>
      <c r="SJ39" s="31"/>
      <c r="SK39" s="31"/>
      <c r="SL39" s="31"/>
      <c r="SM39" s="31"/>
      <c r="SN39" s="31"/>
      <c r="SO39" s="31"/>
      <c r="SP39" s="31"/>
      <c r="SQ39" s="31"/>
      <c r="SR39" s="31"/>
      <c r="SS39" s="31"/>
      <c r="ST39" s="31"/>
      <c r="SU39" s="31"/>
      <c r="SV39" s="31"/>
      <c r="SW39" s="31"/>
      <c r="SX39" s="31"/>
      <c r="SY39" s="31"/>
      <c r="SZ39" s="31"/>
      <c r="TA39" s="31"/>
      <c r="TB39" s="31"/>
      <c r="TC39" s="31"/>
      <c r="TD39" s="31"/>
      <c r="TE39" s="31"/>
      <c r="TF39" s="31"/>
      <c r="TG39" s="31"/>
      <c r="TH39" s="31"/>
      <c r="TI39" s="31"/>
      <c r="TJ39" s="31"/>
      <c r="TK39" s="31"/>
      <c r="TL39" s="31"/>
      <c r="TM39" s="31"/>
      <c r="TN39" s="31"/>
      <c r="TO39" s="31"/>
      <c r="TP39" s="31"/>
      <c r="TQ39" s="31"/>
      <c r="TR39" s="31"/>
      <c r="TS39" s="31"/>
      <c r="TT39" s="31"/>
      <c r="TU39" s="31"/>
      <c r="TV39" s="31"/>
      <c r="TW39" s="31"/>
      <c r="TX39" s="31"/>
      <c r="TY39" s="31"/>
      <c r="TZ39" s="31"/>
      <c r="UA39" s="31"/>
      <c r="UB39" s="31"/>
      <c r="UC39" s="31"/>
      <c r="UD39" s="31"/>
      <c r="UE39" s="31"/>
      <c r="UF39" s="31"/>
      <c r="UG39" s="31"/>
      <c r="UH39" s="31"/>
      <c r="UI39" s="31"/>
      <c r="UJ39" s="31"/>
      <c r="UK39" s="31"/>
      <c r="UL39" s="31"/>
      <c r="UM39" s="31"/>
      <c r="UN39" s="31"/>
      <c r="UO39" s="31"/>
      <c r="UP39" s="31"/>
      <c r="UQ39" s="31"/>
      <c r="UR39" s="31"/>
      <c r="US39" s="31"/>
      <c r="UT39" s="31"/>
      <c r="UU39" s="31"/>
      <c r="UV39" s="31"/>
      <c r="UW39" s="31"/>
      <c r="UX39" s="31"/>
      <c r="UY39" s="31"/>
      <c r="UZ39" s="31"/>
      <c r="VA39" s="31"/>
      <c r="VB39" s="31"/>
      <c r="VC39" s="31"/>
      <c r="VD39" s="31"/>
      <c r="VE39" s="31"/>
      <c r="VF39" s="31"/>
      <c r="VG39" s="31"/>
      <c r="VH39" s="31"/>
      <c r="VI39" s="31"/>
      <c r="VJ39" s="31"/>
      <c r="VK39" s="31"/>
      <c r="VL39" s="31"/>
      <c r="VM39" s="31"/>
      <c r="VN39" s="31"/>
      <c r="VO39" s="31"/>
      <c r="VP39" s="31"/>
      <c r="VQ39" s="31"/>
      <c r="VR39" s="31"/>
      <c r="VS39" s="31"/>
      <c r="VT39" s="31"/>
      <c r="VU39" s="31"/>
      <c r="VV39" s="31"/>
      <c r="VW39" s="31"/>
      <c r="VX39" s="31"/>
      <c r="VY39" s="31"/>
      <c r="VZ39" s="31"/>
      <c r="WA39" s="31"/>
      <c r="WB39" s="31"/>
      <c r="WC39" s="31"/>
      <c r="WD39" s="31"/>
      <c r="WE39" s="31"/>
      <c r="WF39" s="31"/>
      <c r="WG39" s="31"/>
      <c r="WH39" s="31"/>
      <c r="WI39" s="31"/>
      <c r="WJ39" s="31"/>
      <c r="WK39" s="31"/>
      <c r="WL39" s="31"/>
      <c r="WM39" s="31"/>
      <c r="WN39" s="31"/>
      <c r="WO39" s="31"/>
      <c r="WP39" s="31"/>
      <c r="WQ39" s="31"/>
      <c r="WR39" s="31"/>
      <c r="WS39" s="31"/>
      <c r="WT39" s="31"/>
      <c r="WU39" s="31"/>
      <c r="WV39" s="31"/>
      <c r="WW39" s="31"/>
      <c r="WX39" s="31"/>
      <c r="WY39" s="31"/>
      <c r="WZ39" s="31"/>
      <c r="XA39" s="31"/>
      <c r="XB39" s="31"/>
      <c r="XC39" s="31"/>
      <c r="XD39" s="31"/>
      <c r="XE39" s="31"/>
      <c r="XF39" s="31"/>
      <c r="XG39" s="31"/>
      <c r="XH39" s="31"/>
      <c r="XI39" s="31"/>
      <c r="XJ39" s="31"/>
      <c r="XK39" s="31"/>
      <c r="XL39" s="31"/>
      <c r="XM39" s="31"/>
      <c r="XN39" s="31"/>
      <c r="XO39" s="31"/>
      <c r="XP39" s="31"/>
      <c r="XQ39" s="31"/>
      <c r="XR39" s="31"/>
      <c r="XS39" s="31"/>
      <c r="XT39" s="31"/>
      <c r="XU39" s="31"/>
      <c r="XV39" s="31"/>
      <c r="XW39" s="31"/>
      <c r="XX39" s="31"/>
      <c r="XY39" s="31"/>
      <c r="XZ39" s="31"/>
      <c r="YA39" s="31"/>
      <c r="YB39" s="31"/>
      <c r="YC39" s="31"/>
      <c r="YD39" s="31"/>
      <c r="YE39" s="31"/>
      <c r="YF39" s="31"/>
      <c r="YG39" s="31"/>
      <c r="YH39" s="31"/>
      <c r="YI39" s="31"/>
      <c r="YJ39" s="31"/>
      <c r="YK39" s="31"/>
      <c r="YL39" s="31"/>
      <c r="YM39" s="31"/>
      <c r="YN39" s="31"/>
      <c r="YO39" s="31"/>
      <c r="YP39" s="31"/>
      <c r="YQ39" s="31"/>
      <c r="YR39" s="31"/>
      <c r="YS39" s="31"/>
      <c r="YT39" s="31"/>
      <c r="YU39" s="31"/>
      <c r="YV39" s="31"/>
      <c r="YW39" s="31"/>
      <c r="YX39" s="31"/>
      <c r="YY39" s="31"/>
      <c r="YZ39" s="31"/>
      <c r="ZA39" s="31"/>
      <c r="ZB39" s="31"/>
      <c r="ZC39" s="31"/>
      <c r="ZD39" s="31"/>
      <c r="ZE39" s="31"/>
      <c r="ZF39" s="31"/>
      <c r="ZG39" s="31"/>
      <c r="ZH39" s="31"/>
      <c r="ZI39" s="31"/>
      <c r="ZJ39" s="31"/>
      <c r="ZK39" s="31"/>
      <c r="ZL39" s="31"/>
      <c r="ZM39" s="31"/>
      <c r="ZN39" s="31"/>
      <c r="ZO39" s="31"/>
      <c r="ZP39" s="31"/>
      <c r="ZQ39" s="31"/>
      <c r="ZR39" s="31"/>
      <c r="ZS39" s="31"/>
      <c r="ZT39" s="31"/>
      <c r="ZU39" s="31"/>
      <c r="ZV39" s="31"/>
      <c r="ZW39" s="31"/>
      <c r="ZX39" s="31"/>
      <c r="ZY39" s="31"/>
      <c r="ZZ39" s="31"/>
      <c r="AAA39" s="31"/>
      <c r="AAB39" s="31"/>
      <c r="AAC39" s="31"/>
      <c r="AAD39" s="31"/>
      <c r="AAE39" s="31"/>
      <c r="AAF39" s="31"/>
      <c r="AAG39" s="31"/>
      <c r="AAH39" s="31"/>
      <c r="AAI39" s="31"/>
      <c r="AAJ39" s="31"/>
      <c r="AAK39" s="31"/>
      <c r="AAL39" s="31"/>
      <c r="AAM39" s="31"/>
      <c r="AAN39" s="31"/>
      <c r="AAO39" s="31"/>
      <c r="AAP39" s="31"/>
      <c r="AAQ39" s="31"/>
      <c r="AAR39" s="31"/>
      <c r="AAS39" s="31"/>
      <c r="AAT39" s="31"/>
      <c r="AAU39" s="31"/>
      <c r="AAV39" s="31"/>
      <c r="AAW39" s="31"/>
      <c r="AAX39" s="31"/>
      <c r="AAY39" s="31"/>
      <c r="AAZ39" s="31"/>
      <c r="ABA39" s="31"/>
      <c r="ABB39" s="31"/>
      <c r="ABC39" s="31"/>
      <c r="ABD39" s="31"/>
      <c r="ABE39" s="31"/>
      <c r="ABF39" s="31"/>
      <c r="ABG39" s="31"/>
      <c r="ABH39" s="31"/>
      <c r="ABI39" s="31"/>
      <c r="ABJ39" s="31"/>
      <c r="ABK39" s="31"/>
      <c r="ABL39" s="31"/>
      <c r="ABM39" s="31"/>
      <c r="ABN39" s="31"/>
      <c r="ABO39" s="31"/>
      <c r="ABP39" s="31"/>
      <c r="ABQ39" s="31"/>
      <c r="ABR39" s="31"/>
      <c r="ABS39" s="31"/>
      <c r="ABT39" s="31"/>
      <c r="ABU39" s="31"/>
      <c r="ABV39" s="31"/>
      <c r="ABW39" s="31"/>
      <c r="ABX39" s="31"/>
      <c r="ABY39" s="31"/>
      <c r="ABZ39" s="31"/>
      <c r="ACA39" s="31"/>
      <c r="ACB39" s="31"/>
      <c r="ACC39" s="31"/>
      <c r="ACD39" s="31"/>
      <c r="ACE39" s="31"/>
      <c r="ACF39" s="31"/>
      <c r="ACG39" s="31"/>
      <c r="ACH39" s="31"/>
      <c r="ACI39" s="31"/>
      <c r="ACJ39" s="31"/>
      <c r="ACK39" s="31"/>
      <c r="ACL39" s="31"/>
      <c r="ACM39" s="31"/>
      <c r="ACN39" s="31"/>
      <c r="ACO39" s="31"/>
      <c r="ACP39" s="31"/>
      <c r="ACQ39" s="31"/>
      <c r="ACR39" s="31"/>
      <c r="ACS39" s="31"/>
      <c r="ACT39" s="31"/>
      <c r="ACU39" s="31"/>
      <c r="ACV39" s="31"/>
      <c r="ACW39" s="31"/>
      <c r="ACX39" s="31"/>
      <c r="ACY39" s="31"/>
      <c r="ACZ39" s="31"/>
      <c r="ADA39" s="31"/>
      <c r="ADB39" s="31"/>
      <c r="ADC39" s="31"/>
      <c r="ADD39" s="31"/>
      <c r="ADE39" s="31"/>
      <c r="ADF39" s="31"/>
      <c r="ADG39" s="31"/>
      <c r="ADH39" s="31"/>
      <c r="ADI39" s="31"/>
      <c r="ADJ39" s="31"/>
      <c r="ADK39" s="31"/>
      <c r="ADL39" s="31"/>
      <c r="ADM39" s="31"/>
      <c r="ADN39" s="31"/>
      <c r="ADO39" s="31"/>
      <c r="ADP39" s="31"/>
      <c r="ADQ39" s="31"/>
      <c r="ADR39" s="31"/>
      <c r="ADS39" s="31"/>
      <c r="ADT39" s="31"/>
      <c r="ADU39" s="31"/>
      <c r="ADV39" s="31"/>
      <c r="ADW39" s="31"/>
      <c r="ADX39" s="31"/>
      <c r="ADY39" s="31"/>
      <c r="ADZ39" s="31"/>
      <c r="AEA39" s="31"/>
      <c r="AEB39" s="31"/>
      <c r="AEC39" s="31"/>
      <c r="AED39" s="31"/>
      <c r="AEE39" s="31"/>
      <c r="AEF39" s="31"/>
      <c r="AEG39" s="31"/>
      <c r="AEH39" s="31"/>
      <c r="AEI39" s="31"/>
      <c r="AEJ39" s="31"/>
      <c r="AEK39" s="31"/>
      <c r="AEL39" s="31"/>
      <c r="AEM39" s="31"/>
      <c r="AEN39" s="31"/>
      <c r="AEO39" s="31"/>
      <c r="AEP39" s="31"/>
      <c r="AEQ39" s="31"/>
      <c r="AER39" s="31"/>
      <c r="AES39" s="31"/>
      <c r="AET39" s="31"/>
      <c r="AEU39" s="31"/>
      <c r="AEV39" s="31"/>
      <c r="AEW39" s="31"/>
      <c r="AEX39" s="31"/>
      <c r="AEY39" s="31"/>
      <c r="AEZ39" s="31"/>
      <c r="AFA39" s="31"/>
      <c r="AFB39" s="31"/>
      <c r="AFC39" s="31"/>
      <c r="AFD39" s="31"/>
      <c r="AFE39" s="31"/>
      <c r="AFF39" s="31"/>
      <c r="AFG39" s="31"/>
      <c r="AFH39" s="31"/>
      <c r="AFI39" s="31"/>
      <c r="AFJ39" s="31"/>
      <c r="AFK39" s="31"/>
      <c r="AFL39" s="31"/>
      <c r="AFM39" s="31"/>
      <c r="AFN39" s="31"/>
      <c r="AFO39" s="31"/>
      <c r="AFP39" s="31"/>
      <c r="AFQ39" s="31"/>
      <c r="AFR39" s="31"/>
      <c r="AFS39" s="31"/>
      <c r="AFT39" s="31"/>
      <c r="AFU39" s="31"/>
      <c r="AFV39" s="31"/>
      <c r="AFW39" s="31"/>
      <c r="AFX39" s="31"/>
      <c r="AFY39" s="31"/>
      <c r="AFZ39" s="31"/>
      <c r="AGA39" s="31"/>
      <c r="AGB39" s="31"/>
      <c r="AGC39" s="31"/>
      <c r="AGD39" s="31"/>
      <c r="AGE39" s="31"/>
      <c r="AGF39" s="31"/>
      <c r="AGG39" s="31"/>
      <c r="AGH39" s="31"/>
      <c r="AGI39" s="31"/>
      <c r="AGJ39" s="31"/>
      <c r="AGK39" s="31"/>
      <c r="AGL39" s="31"/>
      <c r="AGM39" s="31"/>
      <c r="AGN39" s="31"/>
      <c r="AGO39" s="31"/>
      <c r="AGP39" s="31"/>
      <c r="AGQ39" s="31"/>
      <c r="AGR39" s="31"/>
      <c r="AGS39" s="31"/>
      <c r="AGT39" s="31"/>
      <c r="AGU39" s="31"/>
      <c r="AGV39" s="31"/>
      <c r="AGW39" s="31"/>
      <c r="AGX39" s="31"/>
      <c r="AGY39" s="31"/>
      <c r="AGZ39" s="31"/>
      <c r="AHA39" s="31"/>
      <c r="AHB39" s="31"/>
      <c r="AHC39" s="31"/>
      <c r="AHD39" s="31"/>
      <c r="AHE39" s="31"/>
      <c r="AHF39" s="31"/>
      <c r="AHG39" s="31"/>
      <c r="AHH39" s="31"/>
      <c r="AHI39" s="31"/>
      <c r="AHJ39" s="31"/>
      <c r="AHK39" s="31"/>
      <c r="AHL39" s="31"/>
      <c r="AHM39" s="31"/>
      <c r="AHN39" s="31"/>
      <c r="AHO39" s="31"/>
      <c r="AHP39" s="31"/>
      <c r="AHQ39" s="31"/>
      <c r="AHR39" s="31"/>
      <c r="AHS39" s="31"/>
      <c r="AHT39" s="31"/>
      <c r="AHU39" s="31"/>
      <c r="AHV39" s="31"/>
      <c r="AHW39" s="31"/>
      <c r="AHX39" s="31"/>
      <c r="AHY39" s="31"/>
      <c r="AHZ39" s="31"/>
      <c r="AIA39" s="31"/>
      <c r="AIB39" s="31"/>
      <c r="AIC39" s="31"/>
      <c r="AID39" s="31"/>
      <c r="AIE39" s="31"/>
      <c r="AIF39" s="31"/>
      <c r="AIG39" s="31"/>
      <c r="AIH39" s="31"/>
      <c r="AII39" s="31"/>
      <c r="AIJ39" s="31"/>
      <c r="AIK39" s="31"/>
      <c r="AIL39" s="31"/>
      <c r="AIM39" s="31"/>
      <c r="AIN39" s="31"/>
      <c r="AIO39" s="31"/>
      <c r="AIP39" s="31"/>
      <c r="AIQ39" s="31"/>
      <c r="AIR39" s="31"/>
      <c r="AIS39" s="31"/>
      <c r="AIT39" s="31"/>
      <c r="AIU39" s="31"/>
      <c r="AIV39" s="31"/>
      <c r="AIW39" s="31"/>
      <c r="AIX39" s="31"/>
      <c r="AIY39" s="31"/>
      <c r="AIZ39" s="31"/>
      <c r="AJA39" s="31"/>
      <c r="AJB39" s="31"/>
      <c r="AJC39" s="31"/>
      <c r="AJD39" s="31"/>
      <c r="AJE39" s="31"/>
      <c r="AJF39" s="31"/>
      <c r="AJG39" s="31"/>
      <c r="AJH39" s="31"/>
      <c r="AJI39" s="31"/>
      <c r="AJJ39" s="31"/>
      <c r="AJK39" s="31"/>
      <c r="AJL39" s="31"/>
      <c r="AJM39" s="31"/>
      <c r="AJN39" s="31"/>
      <c r="AJO39" s="31"/>
      <c r="AJP39" s="31"/>
      <c r="AJQ39" s="31"/>
      <c r="AJR39" s="31"/>
      <c r="AJS39" s="31"/>
      <c r="AJT39" s="31"/>
      <c r="AJU39" s="31"/>
      <c r="AJV39" s="31"/>
      <c r="AJW39" s="31"/>
      <c r="AJX39" s="31"/>
      <c r="AJY39" s="31"/>
      <c r="AJZ39" s="31"/>
      <c r="AKA39" s="31"/>
      <c r="AKB39" s="31"/>
      <c r="AKC39" s="31"/>
      <c r="AKD39" s="31"/>
      <c r="AKE39" s="31"/>
      <c r="AKF39" s="31"/>
      <c r="AKG39" s="31"/>
      <c r="AKH39" s="31"/>
      <c r="AKI39" s="31"/>
      <c r="AKJ39" s="31"/>
      <c r="AKK39" s="31"/>
      <c r="AKL39" s="31"/>
      <c r="AKM39" s="31"/>
      <c r="AKN39" s="31"/>
      <c r="AKO39" s="31"/>
      <c r="AKP39" s="31"/>
      <c r="AKQ39" s="31"/>
      <c r="AKR39" s="31"/>
      <c r="AKS39" s="31"/>
      <c r="AKT39" s="31"/>
      <c r="AKU39" s="31"/>
      <c r="AKV39" s="31"/>
      <c r="AKW39" s="31"/>
      <c r="AKX39" s="31"/>
      <c r="AKY39" s="31"/>
      <c r="AKZ39" s="31"/>
      <c r="ALA39" s="31"/>
      <c r="ALB39" s="31"/>
      <c r="ALC39" s="31"/>
      <c r="ALD39" s="31"/>
      <c r="ALE39" s="31"/>
      <c r="ALF39" s="31"/>
      <c r="ALG39" s="31"/>
      <c r="ALH39" s="31"/>
      <c r="ALI39" s="31"/>
      <c r="ALJ39" s="31"/>
      <c r="ALK39" s="31"/>
      <c r="ALL39" s="31"/>
      <c r="ALM39" s="31"/>
      <c r="ALN39" s="31"/>
      <c r="ALO39" s="31"/>
      <c r="ALP39" s="31"/>
      <c r="ALQ39" s="31"/>
      <c r="ALR39" s="31"/>
      <c r="ALS39" s="31"/>
      <c r="ALT39" s="31"/>
      <c r="ALU39" s="31"/>
      <c r="ALV39" s="31"/>
      <c r="ALW39" s="31"/>
      <c r="ALX39" s="31"/>
      <c r="ALY39" s="31"/>
      <c r="ALZ39" s="31"/>
      <c r="AMA39" s="31"/>
      <c r="AMB39" s="31"/>
      <c r="AMC39" s="31"/>
      <c r="AMD39" s="31"/>
      <c r="AME39" s="31"/>
      <c r="AMF39" s="31"/>
    </row>
    <row r="40" spans="1:1020" s="26" customFormat="1" x14ac:dyDescent="0.25">
      <c r="A40" s="33">
        <v>39</v>
      </c>
      <c r="B40" t="s">
        <v>47</v>
      </c>
      <c r="C40">
        <v>8</v>
      </c>
      <c r="D40" t="s">
        <v>25</v>
      </c>
      <c r="E40">
        <v>928.81</v>
      </c>
      <c r="F40">
        <v>-555.78</v>
      </c>
      <c r="G40">
        <v>-370</v>
      </c>
      <c r="H40">
        <v>0</v>
      </c>
      <c r="I40">
        <v>0</v>
      </c>
      <c r="J40">
        <v>0</v>
      </c>
      <c r="K40">
        <v>0</v>
      </c>
      <c r="L40">
        <v>1</v>
      </c>
      <c r="M40">
        <v>-500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U40" s="31"/>
      <c r="IV40" s="31"/>
      <c r="IW40" s="31"/>
      <c r="IX40" s="31"/>
      <c r="IY40" s="31"/>
      <c r="IZ40" s="31"/>
      <c r="JA40" s="31"/>
      <c r="JB40" s="31"/>
      <c r="JC40" s="31"/>
      <c r="JD40" s="31"/>
      <c r="JE40" s="31"/>
      <c r="JF40" s="31"/>
      <c r="JG40" s="31"/>
      <c r="JH40" s="31"/>
      <c r="JI40" s="31"/>
      <c r="JJ40" s="31"/>
      <c r="JK40" s="31"/>
      <c r="JL40" s="31"/>
      <c r="JM40" s="31"/>
      <c r="JN40" s="31"/>
      <c r="JO40" s="31"/>
      <c r="JP40" s="31"/>
      <c r="JQ40" s="31"/>
      <c r="JR40" s="31"/>
      <c r="JS40" s="31"/>
      <c r="JT40" s="31"/>
      <c r="JU40" s="31"/>
      <c r="JV40" s="31"/>
      <c r="JW40" s="31"/>
      <c r="JX40" s="31"/>
      <c r="JY40" s="31"/>
      <c r="JZ40" s="31"/>
      <c r="KA40" s="31"/>
      <c r="KB40" s="31"/>
      <c r="KC40" s="31"/>
      <c r="KD40" s="31"/>
      <c r="KE40" s="31"/>
      <c r="KF40" s="31"/>
      <c r="KG40" s="31"/>
      <c r="KH40" s="31"/>
      <c r="KI40" s="31"/>
      <c r="KJ40" s="31"/>
      <c r="KK40" s="31"/>
      <c r="KL40" s="31"/>
      <c r="KM40" s="31"/>
      <c r="KN40" s="31"/>
      <c r="KO40" s="31"/>
      <c r="KP40" s="31"/>
      <c r="KQ40" s="31"/>
      <c r="KR40" s="31"/>
      <c r="KS40" s="31"/>
      <c r="KT40" s="31"/>
      <c r="KU40" s="31"/>
      <c r="KV40" s="31"/>
      <c r="KW40" s="31"/>
      <c r="KX40" s="31"/>
      <c r="KY40" s="31"/>
      <c r="KZ40" s="31"/>
      <c r="LA40" s="31"/>
      <c r="LB40" s="31"/>
      <c r="LC40" s="31"/>
      <c r="LD40" s="31"/>
      <c r="LE40" s="31"/>
      <c r="LF40" s="31"/>
      <c r="LG40" s="31"/>
      <c r="LH40" s="31"/>
      <c r="LI40" s="31"/>
      <c r="LJ40" s="31"/>
      <c r="LK40" s="31"/>
      <c r="LL40" s="31"/>
      <c r="LM40" s="31"/>
      <c r="LN40" s="31"/>
      <c r="LO40" s="31"/>
      <c r="LP40" s="31"/>
      <c r="LQ40" s="31"/>
      <c r="LR40" s="31"/>
      <c r="LS40" s="31"/>
      <c r="LT40" s="31"/>
      <c r="LU40" s="31"/>
      <c r="LV40" s="31"/>
      <c r="LW40" s="31"/>
      <c r="LX40" s="31"/>
      <c r="LY40" s="31"/>
      <c r="LZ40" s="31"/>
      <c r="MA40" s="31"/>
      <c r="MB40" s="31"/>
      <c r="MC40" s="31"/>
      <c r="MD40" s="31"/>
      <c r="ME40" s="31"/>
      <c r="MF40" s="31"/>
      <c r="MG40" s="31"/>
      <c r="MH40" s="31"/>
      <c r="MI40" s="31"/>
      <c r="MJ40" s="31"/>
      <c r="MK40" s="31"/>
      <c r="ML40" s="31"/>
      <c r="MM40" s="31"/>
      <c r="MN40" s="31"/>
      <c r="MO40" s="31"/>
      <c r="MP40" s="31"/>
      <c r="MQ40" s="31"/>
      <c r="MR40" s="31"/>
      <c r="MS40" s="31"/>
      <c r="MT40" s="31"/>
      <c r="MU40" s="31"/>
      <c r="MV40" s="31"/>
      <c r="MW40" s="31"/>
      <c r="MX40" s="31"/>
      <c r="MY40" s="31"/>
      <c r="MZ40" s="31"/>
      <c r="NA40" s="31"/>
      <c r="NB40" s="31"/>
      <c r="NC40" s="31"/>
      <c r="ND40" s="31"/>
      <c r="NE40" s="31"/>
      <c r="NF40" s="31"/>
      <c r="NG40" s="31"/>
      <c r="NH40" s="31"/>
      <c r="NI40" s="31"/>
      <c r="NJ40" s="31"/>
      <c r="NK40" s="31"/>
      <c r="NL40" s="31"/>
      <c r="NM40" s="31"/>
      <c r="NN40" s="31"/>
      <c r="NO40" s="31"/>
      <c r="NP40" s="31"/>
      <c r="NQ40" s="31"/>
      <c r="NR40" s="31"/>
      <c r="NS40" s="31"/>
      <c r="NT40" s="31"/>
      <c r="NU40" s="31"/>
      <c r="NV40" s="31"/>
      <c r="NW40" s="31"/>
      <c r="NX40" s="31"/>
      <c r="NY40" s="31"/>
      <c r="NZ40" s="31"/>
      <c r="OA40" s="31"/>
      <c r="OB40" s="31"/>
      <c r="OC40" s="31"/>
      <c r="OD40" s="31"/>
      <c r="OE40" s="31"/>
      <c r="OF40" s="31"/>
      <c r="OG40" s="31"/>
      <c r="OH40" s="31"/>
      <c r="OI40" s="31"/>
      <c r="OJ40" s="31"/>
      <c r="OK40" s="31"/>
      <c r="OL40" s="31"/>
      <c r="OM40" s="31"/>
      <c r="ON40" s="31"/>
      <c r="OO40" s="31"/>
      <c r="OP40" s="31"/>
      <c r="OQ40" s="31"/>
      <c r="OR40" s="31"/>
      <c r="OS40" s="31"/>
      <c r="OT40" s="31"/>
      <c r="OU40" s="31"/>
      <c r="OV40" s="31"/>
      <c r="OW40" s="31"/>
      <c r="OX40" s="31"/>
      <c r="OY40" s="31"/>
      <c r="OZ40" s="31"/>
      <c r="PA40" s="31"/>
      <c r="PB40" s="31"/>
      <c r="PC40" s="31"/>
      <c r="PD40" s="31"/>
      <c r="PE40" s="31"/>
      <c r="PF40" s="31"/>
      <c r="PG40" s="31"/>
      <c r="PH40" s="31"/>
      <c r="PI40" s="31"/>
      <c r="PJ40" s="31"/>
      <c r="PK40" s="31"/>
      <c r="PL40" s="31"/>
      <c r="PM40" s="31"/>
      <c r="PN40" s="31"/>
      <c r="PO40" s="31"/>
      <c r="PP40" s="31"/>
      <c r="PQ40" s="31"/>
      <c r="PR40" s="31"/>
      <c r="PS40" s="31"/>
      <c r="PT40" s="31"/>
      <c r="PU40" s="31"/>
      <c r="PV40" s="31"/>
      <c r="PW40" s="31"/>
      <c r="PX40" s="31"/>
      <c r="PY40" s="31"/>
      <c r="PZ40" s="31"/>
      <c r="QA40" s="31"/>
      <c r="QB40" s="31"/>
      <c r="QC40" s="31"/>
      <c r="QD40" s="31"/>
      <c r="QE40" s="31"/>
      <c r="QF40" s="31"/>
      <c r="QG40" s="31"/>
      <c r="QH40" s="31"/>
      <c r="QI40" s="31"/>
      <c r="QJ40" s="31"/>
      <c r="QK40" s="31"/>
      <c r="QL40" s="31"/>
      <c r="QM40" s="31"/>
      <c r="QN40" s="31"/>
      <c r="QO40" s="31"/>
      <c r="QP40" s="31"/>
      <c r="QQ40" s="31"/>
      <c r="QR40" s="31"/>
      <c r="QS40" s="31"/>
      <c r="QT40" s="31"/>
      <c r="QU40" s="31"/>
      <c r="QV40" s="31"/>
      <c r="QW40" s="31"/>
      <c r="QX40" s="31"/>
      <c r="QY40" s="31"/>
      <c r="QZ40" s="31"/>
      <c r="RA40" s="31"/>
      <c r="RB40" s="31"/>
      <c r="RC40" s="31"/>
      <c r="RD40" s="31"/>
      <c r="RE40" s="31"/>
      <c r="RF40" s="31"/>
      <c r="RG40" s="31"/>
      <c r="RH40" s="31"/>
      <c r="RI40" s="31"/>
      <c r="RJ40" s="31"/>
      <c r="RK40" s="31"/>
      <c r="RL40" s="31"/>
      <c r="RM40" s="31"/>
      <c r="RN40" s="31"/>
      <c r="RO40" s="31"/>
      <c r="RP40" s="31"/>
      <c r="RQ40" s="31"/>
      <c r="RR40" s="31"/>
      <c r="RS40" s="31"/>
      <c r="RT40" s="31"/>
      <c r="RU40" s="31"/>
      <c r="RV40" s="31"/>
      <c r="RW40" s="31"/>
      <c r="RX40" s="31"/>
      <c r="RY40" s="31"/>
      <c r="RZ40" s="31"/>
      <c r="SA40" s="31"/>
      <c r="SB40" s="31"/>
      <c r="SC40" s="31"/>
      <c r="SD40" s="31"/>
      <c r="SE40" s="31"/>
      <c r="SF40" s="31"/>
      <c r="SG40" s="31"/>
      <c r="SH40" s="31"/>
      <c r="SI40" s="31"/>
      <c r="SJ40" s="31"/>
      <c r="SK40" s="31"/>
      <c r="SL40" s="31"/>
      <c r="SM40" s="31"/>
      <c r="SN40" s="31"/>
      <c r="SO40" s="31"/>
      <c r="SP40" s="31"/>
      <c r="SQ40" s="31"/>
      <c r="SR40" s="31"/>
      <c r="SS40" s="31"/>
      <c r="ST40" s="31"/>
      <c r="SU40" s="31"/>
      <c r="SV40" s="31"/>
      <c r="SW40" s="31"/>
      <c r="SX40" s="31"/>
      <c r="SY40" s="31"/>
      <c r="SZ40" s="31"/>
      <c r="TA40" s="31"/>
      <c r="TB40" s="31"/>
      <c r="TC40" s="31"/>
      <c r="TD40" s="31"/>
      <c r="TE40" s="31"/>
      <c r="TF40" s="31"/>
      <c r="TG40" s="31"/>
      <c r="TH40" s="31"/>
      <c r="TI40" s="31"/>
      <c r="TJ40" s="31"/>
      <c r="TK40" s="31"/>
      <c r="TL40" s="31"/>
      <c r="TM40" s="31"/>
      <c r="TN40" s="31"/>
      <c r="TO40" s="31"/>
      <c r="TP40" s="31"/>
      <c r="TQ40" s="31"/>
      <c r="TR40" s="31"/>
      <c r="TS40" s="31"/>
      <c r="TT40" s="31"/>
      <c r="TU40" s="31"/>
      <c r="TV40" s="31"/>
      <c r="TW40" s="31"/>
      <c r="TX40" s="31"/>
      <c r="TY40" s="31"/>
      <c r="TZ40" s="31"/>
      <c r="UA40" s="31"/>
      <c r="UB40" s="31"/>
      <c r="UC40" s="31"/>
      <c r="UD40" s="31"/>
      <c r="UE40" s="31"/>
      <c r="UF40" s="31"/>
      <c r="UG40" s="31"/>
      <c r="UH40" s="31"/>
      <c r="UI40" s="31"/>
      <c r="UJ40" s="31"/>
      <c r="UK40" s="31"/>
      <c r="UL40" s="31"/>
      <c r="UM40" s="31"/>
      <c r="UN40" s="31"/>
      <c r="UO40" s="31"/>
      <c r="UP40" s="31"/>
      <c r="UQ40" s="31"/>
      <c r="UR40" s="31"/>
      <c r="US40" s="31"/>
      <c r="UT40" s="31"/>
      <c r="UU40" s="31"/>
      <c r="UV40" s="31"/>
      <c r="UW40" s="31"/>
      <c r="UX40" s="31"/>
      <c r="UY40" s="31"/>
      <c r="UZ40" s="31"/>
      <c r="VA40" s="31"/>
      <c r="VB40" s="31"/>
      <c r="VC40" s="31"/>
      <c r="VD40" s="31"/>
      <c r="VE40" s="31"/>
      <c r="VF40" s="31"/>
      <c r="VG40" s="31"/>
      <c r="VH40" s="31"/>
      <c r="VI40" s="31"/>
      <c r="VJ40" s="31"/>
      <c r="VK40" s="31"/>
      <c r="VL40" s="31"/>
      <c r="VM40" s="31"/>
      <c r="VN40" s="31"/>
      <c r="VO40" s="31"/>
      <c r="VP40" s="31"/>
      <c r="VQ40" s="31"/>
      <c r="VR40" s="31"/>
      <c r="VS40" s="31"/>
      <c r="VT40" s="31"/>
      <c r="VU40" s="31"/>
      <c r="VV40" s="31"/>
      <c r="VW40" s="31"/>
      <c r="VX40" s="31"/>
      <c r="VY40" s="31"/>
      <c r="VZ40" s="31"/>
      <c r="WA40" s="31"/>
      <c r="WB40" s="31"/>
      <c r="WC40" s="31"/>
      <c r="WD40" s="31"/>
      <c r="WE40" s="31"/>
      <c r="WF40" s="31"/>
      <c r="WG40" s="31"/>
      <c r="WH40" s="31"/>
      <c r="WI40" s="31"/>
      <c r="WJ40" s="31"/>
      <c r="WK40" s="31"/>
      <c r="WL40" s="31"/>
      <c r="WM40" s="31"/>
      <c r="WN40" s="31"/>
      <c r="WO40" s="31"/>
      <c r="WP40" s="31"/>
      <c r="WQ40" s="31"/>
      <c r="WR40" s="31"/>
      <c r="WS40" s="31"/>
      <c r="WT40" s="31"/>
      <c r="WU40" s="31"/>
      <c r="WV40" s="31"/>
      <c r="WW40" s="31"/>
      <c r="WX40" s="31"/>
      <c r="WY40" s="31"/>
      <c r="WZ40" s="31"/>
      <c r="XA40" s="31"/>
      <c r="XB40" s="31"/>
      <c r="XC40" s="31"/>
      <c r="XD40" s="31"/>
      <c r="XE40" s="31"/>
      <c r="XF40" s="31"/>
      <c r="XG40" s="31"/>
      <c r="XH40" s="31"/>
      <c r="XI40" s="31"/>
      <c r="XJ40" s="31"/>
      <c r="XK40" s="31"/>
      <c r="XL40" s="31"/>
      <c r="XM40" s="31"/>
      <c r="XN40" s="31"/>
      <c r="XO40" s="31"/>
      <c r="XP40" s="31"/>
      <c r="XQ40" s="31"/>
      <c r="XR40" s="31"/>
      <c r="XS40" s="31"/>
      <c r="XT40" s="31"/>
      <c r="XU40" s="31"/>
      <c r="XV40" s="31"/>
      <c r="XW40" s="31"/>
      <c r="XX40" s="31"/>
      <c r="XY40" s="31"/>
      <c r="XZ40" s="31"/>
      <c r="YA40" s="31"/>
      <c r="YB40" s="31"/>
      <c r="YC40" s="31"/>
      <c r="YD40" s="31"/>
      <c r="YE40" s="31"/>
      <c r="YF40" s="31"/>
      <c r="YG40" s="31"/>
      <c r="YH40" s="31"/>
      <c r="YI40" s="31"/>
      <c r="YJ40" s="31"/>
      <c r="YK40" s="31"/>
      <c r="YL40" s="31"/>
      <c r="YM40" s="31"/>
      <c r="YN40" s="31"/>
      <c r="YO40" s="31"/>
      <c r="YP40" s="31"/>
      <c r="YQ40" s="31"/>
      <c r="YR40" s="31"/>
      <c r="YS40" s="31"/>
      <c r="YT40" s="31"/>
      <c r="YU40" s="31"/>
      <c r="YV40" s="31"/>
      <c r="YW40" s="31"/>
      <c r="YX40" s="31"/>
      <c r="YY40" s="31"/>
      <c r="YZ40" s="31"/>
      <c r="ZA40" s="31"/>
      <c r="ZB40" s="31"/>
      <c r="ZC40" s="31"/>
      <c r="ZD40" s="31"/>
      <c r="ZE40" s="31"/>
      <c r="ZF40" s="31"/>
      <c r="ZG40" s="31"/>
      <c r="ZH40" s="31"/>
      <c r="ZI40" s="31"/>
      <c r="ZJ40" s="31"/>
      <c r="ZK40" s="31"/>
      <c r="ZL40" s="31"/>
      <c r="ZM40" s="31"/>
      <c r="ZN40" s="31"/>
      <c r="ZO40" s="31"/>
      <c r="ZP40" s="31"/>
      <c r="ZQ40" s="31"/>
      <c r="ZR40" s="31"/>
      <c r="ZS40" s="31"/>
      <c r="ZT40" s="31"/>
      <c r="ZU40" s="31"/>
      <c r="ZV40" s="31"/>
      <c r="ZW40" s="31"/>
      <c r="ZX40" s="31"/>
      <c r="ZY40" s="31"/>
      <c r="ZZ40" s="31"/>
      <c r="AAA40" s="31"/>
      <c r="AAB40" s="31"/>
      <c r="AAC40" s="31"/>
      <c r="AAD40" s="31"/>
      <c r="AAE40" s="31"/>
      <c r="AAF40" s="31"/>
      <c r="AAG40" s="31"/>
      <c r="AAH40" s="31"/>
      <c r="AAI40" s="31"/>
      <c r="AAJ40" s="31"/>
      <c r="AAK40" s="31"/>
      <c r="AAL40" s="31"/>
      <c r="AAM40" s="31"/>
      <c r="AAN40" s="31"/>
      <c r="AAO40" s="31"/>
      <c r="AAP40" s="31"/>
      <c r="AAQ40" s="31"/>
      <c r="AAR40" s="31"/>
      <c r="AAS40" s="31"/>
      <c r="AAT40" s="31"/>
      <c r="AAU40" s="31"/>
      <c r="AAV40" s="31"/>
      <c r="AAW40" s="31"/>
      <c r="AAX40" s="31"/>
      <c r="AAY40" s="31"/>
      <c r="AAZ40" s="31"/>
      <c r="ABA40" s="31"/>
      <c r="ABB40" s="31"/>
      <c r="ABC40" s="31"/>
      <c r="ABD40" s="31"/>
      <c r="ABE40" s="31"/>
      <c r="ABF40" s="31"/>
      <c r="ABG40" s="31"/>
      <c r="ABH40" s="31"/>
      <c r="ABI40" s="31"/>
      <c r="ABJ40" s="31"/>
      <c r="ABK40" s="31"/>
      <c r="ABL40" s="31"/>
      <c r="ABM40" s="31"/>
      <c r="ABN40" s="31"/>
      <c r="ABO40" s="31"/>
      <c r="ABP40" s="31"/>
      <c r="ABQ40" s="31"/>
      <c r="ABR40" s="31"/>
      <c r="ABS40" s="31"/>
      <c r="ABT40" s="31"/>
      <c r="ABU40" s="31"/>
      <c r="ABV40" s="31"/>
      <c r="ABW40" s="31"/>
      <c r="ABX40" s="31"/>
      <c r="ABY40" s="31"/>
      <c r="ABZ40" s="31"/>
      <c r="ACA40" s="31"/>
      <c r="ACB40" s="31"/>
      <c r="ACC40" s="31"/>
      <c r="ACD40" s="31"/>
      <c r="ACE40" s="31"/>
      <c r="ACF40" s="31"/>
      <c r="ACG40" s="31"/>
      <c r="ACH40" s="31"/>
      <c r="ACI40" s="31"/>
      <c r="ACJ40" s="31"/>
      <c r="ACK40" s="31"/>
      <c r="ACL40" s="31"/>
      <c r="ACM40" s="31"/>
      <c r="ACN40" s="31"/>
      <c r="ACO40" s="31"/>
      <c r="ACP40" s="31"/>
      <c r="ACQ40" s="31"/>
      <c r="ACR40" s="31"/>
      <c r="ACS40" s="31"/>
      <c r="ACT40" s="31"/>
      <c r="ACU40" s="31"/>
      <c r="ACV40" s="31"/>
      <c r="ACW40" s="31"/>
      <c r="ACX40" s="31"/>
      <c r="ACY40" s="31"/>
      <c r="ACZ40" s="31"/>
      <c r="ADA40" s="31"/>
      <c r="ADB40" s="31"/>
      <c r="ADC40" s="31"/>
      <c r="ADD40" s="31"/>
      <c r="ADE40" s="31"/>
      <c r="ADF40" s="31"/>
      <c r="ADG40" s="31"/>
      <c r="ADH40" s="31"/>
      <c r="ADI40" s="31"/>
      <c r="ADJ40" s="31"/>
      <c r="ADK40" s="31"/>
      <c r="ADL40" s="31"/>
      <c r="ADM40" s="31"/>
      <c r="ADN40" s="31"/>
      <c r="ADO40" s="31"/>
      <c r="ADP40" s="31"/>
      <c r="ADQ40" s="31"/>
      <c r="ADR40" s="31"/>
      <c r="ADS40" s="31"/>
      <c r="ADT40" s="31"/>
      <c r="ADU40" s="31"/>
      <c r="ADV40" s="31"/>
      <c r="ADW40" s="31"/>
      <c r="ADX40" s="31"/>
      <c r="ADY40" s="31"/>
      <c r="ADZ40" s="31"/>
      <c r="AEA40" s="31"/>
      <c r="AEB40" s="31"/>
      <c r="AEC40" s="31"/>
      <c r="AED40" s="31"/>
      <c r="AEE40" s="31"/>
      <c r="AEF40" s="31"/>
      <c r="AEG40" s="31"/>
      <c r="AEH40" s="31"/>
      <c r="AEI40" s="31"/>
      <c r="AEJ40" s="31"/>
      <c r="AEK40" s="31"/>
      <c r="AEL40" s="31"/>
      <c r="AEM40" s="31"/>
      <c r="AEN40" s="31"/>
      <c r="AEO40" s="31"/>
      <c r="AEP40" s="31"/>
      <c r="AEQ40" s="31"/>
      <c r="AER40" s="31"/>
      <c r="AES40" s="31"/>
      <c r="AET40" s="31"/>
      <c r="AEU40" s="31"/>
      <c r="AEV40" s="31"/>
      <c r="AEW40" s="31"/>
      <c r="AEX40" s="31"/>
      <c r="AEY40" s="31"/>
      <c r="AEZ40" s="31"/>
      <c r="AFA40" s="31"/>
      <c r="AFB40" s="31"/>
      <c r="AFC40" s="31"/>
      <c r="AFD40" s="31"/>
      <c r="AFE40" s="31"/>
      <c r="AFF40" s="31"/>
      <c r="AFG40" s="31"/>
      <c r="AFH40" s="31"/>
      <c r="AFI40" s="31"/>
      <c r="AFJ40" s="31"/>
      <c r="AFK40" s="31"/>
      <c r="AFL40" s="31"/>
      <c r="AFM40" s="31"/>
      <c r="AFN40" s="31"/>
      <c r="AFO40" s="31"/>
      <c r="AFP40" s="31"/>
      <c r="AFQ40" s="31"/>
      <c r="AFR40" s="31"/>
      <c r="AFS40" s="31"/>
      <c r="AFT40" s="31"/>
      <c r="AFU40" s="31"/>
      <c r="AFV40" s="31"/>
      <c r="AFW40" s="31"/>
      <c r="AFX40" s="31"/>
      <c r="AFY40" s="31"/>
      <c r="AFZ40" s="31"/>
      <c r="AGA40" s="31"/>
      <c r="AGB40" s="31"/>
      <c r="AGC40" s="31"/>
      <c r="AGD40" s="31"/>
      <c r="AGE40" s="31"/>
      <c r="AGF40" s="31"/>
      <c r="AGG40" s="31"/>
      <c r="AGH40" s="31"/>
      <c r="AGI40" s="31"/>
      <c r="AGJ40" s="31"/>
      <c r="AGK40" s="31"/>
      <c r="AGL40" s="31"/>
      <c r="AGM40" s="31"/>
      <c r="AGN40" s="31"/>
      <c r="AGO40" s="31"/>
      <c r="AGP40" s="31"/>
      <c r="AGQ40" s="31"/>
      <c r="AGR40" s="31"/>
      <c r="AGS40" s="31"/>
      <c r="AGT40" s="31"/>
      <c r="AGU40" s="31"/>
      <c r="AGV40" s="31"/>
      <c r="AGW40" s="31"/>
      <c r="AGX40" s="31"/>
      <c r="AGY40" s="31"/>
      <c r="AGZ40" s="31"/>
      <c r="AHA40" s="31"/>
      <c r="AHB40" s="31"/>
      <c r="AHC40" s="31"/>
      <c r="AHD40" s="31"/>
      <c r="AHE40" s="31"/>
      <c r="AHF40" s="31"/>
      <c r="AHG40" s="31"/>
      <c r="AHH40" s="31"/>
      <c r="AHI40" s="31"/>
      <c r="AHJ40" s="31"/>
      <c r="AHK40" s="31"/>
      <c r="AHL40" s="31"/>
      <c r="AHM40" s="31"/>
      <c r="AHN40" s="31"/>
      <c r="AHO40" s="31"/>
      <c r="AHP40" s="31"/>
      <c r="AHQ40" s="31"/>
      <c r="AHR40" s="31"/>
      <c r="AHS40" s="31"/>
      <c r="AHT40" s="31"/>
      <c r="AHU40" s="31"/>
      <c r="AHV40" s="31"/>
      <c r="AHW40" s="31"/>
      <c r="AHX40" s="31"/>
      <c r="AHY40" s="31"/>
      <c r="AHZ40" s="31"/>
      <c r="AIA40" s="31"/>
      <c r="AIB40" s="31"/>
      <c r="AIC40" s="31"/>
      <c r="AID40" s="31"/>
      <c r="AIE40" s="31"/>
      <c r="AIF40" s="31"/>
      <c r="AIG40" s="31"/>
      <c r="AIH40" s="31"/>
      <c r="AII40" s="31"/>
      <c r="AIJ40" s="31"/>
      <c r="AIK40" s="31"/>
      <c r="AIL40" s="31"/>
      <c r="AIM40" s="31"/>
      <c r="AIN40" s="31"/>
      <c r="AIO40" s="31"/>
      <c r="AIP40" s="31"/>
      <c r="AIQ40" s="31"/>
      <c r="AIR40" s="31"/>
      <c r="AIS40" s="31"/>
      <c r="AIT40" s="31"/>
      <c r="AIU40" s="31"/>
      <c r="AIV40" s="31"/>
      <c r="AIW40" s="31"/>
      <c r="AIX40" s="31"/>
      <c r="AIY40" s="31"/>
      <c r="AIZ40" s="31"/>
      <c r="AJA40" s="31"/>
      <c r="AJB40" s="31"/>
      <c r="AJC40" s="31"/>
      <c r="AJD40" s="31"/>
      <c r="AJE40" s="31"/>
      <c r="AJF40" s="31"/>
      <c r="AJG40" s="31"/>
      <c r="AJH40" s="31"/>
      <c r="AJI40" s="31"/>
      <c r="AJJ40" s="31"/>
      <c r="AJK40" s="31"/>
      <c r="AJL40" s="31"/>
      <c r="AJM40" s="31"/>
      <c r="AJN40" s="31"/>
      <c r="AJO40" s="31"/>
      <c r="AJP40" s="31"/>
      <c r="AJQ40" s="31"/>
      <c r="AJR40" s="31"/>
      <c r="AJS40" s="31"/>
      <c r="AJT40" s="31"/>
      <c r="AJU40" s="31"/>
      <c r="AJV40" s="31"/>
      <c r="AJW40" s="31"/>
      <c r="AJX40" s="31"/>
      <c r="AJY40" s="31"/>
      <c r="AJZ40" s="31"/>
      <c r="AKA40" s="31"/>
      <c r="AKB40" s="31"/>
      <c r="AKC40" s="31"/>
      <c r="AKD40" s="31"/>
      <c r="AKE40" s="31"/>
      <c r="AKF40" s="31"/>
      <c r="AKG40" s="31"/>
      <c r="AKH40" s="31"/>
      <c r="AKI40" s="31"/>
      <c r="AKJ40" s="31"/>
      <c r="AKK40" s="31"/>
      <c r="AKL40" s="31"/>
      <c r="AKM40" s="31"/>
      <c r="AKN40" s="31"/>
      <c r="AKO40" s="31"/>
      <c r="AKP40" s="31"/>
      <c r="AKQ40" s="31"/>
      <c r="AKR40" s="31"/>
      <c r="AKS40" s="31"/>
      <c r="AKT40" s="31"/>
      <c r="AKU40" s="31"/>
      <c r="AKV40" s="31"/>
      <c r="AKW40" s="31"/>
      <c r="AKX40" s="31"/>
      <c r="AKY40" s="31"/>
      <c r="AKZ40" s="31"/>
      <c r="ALA40" s="31"/>
      <c r="ALB40" s="31"/>
      <c r="ALC40" s="31"/>
      <c r="ALD40" s="31"/>
      <c r="ALE40" s="31"/>
      <c r="ALF40" s="31"/>
      <c r="ALG40" s="31"/>
      <c r="ALH40" s="31"/>
      <c r="ALI40" s="31"/>
      <c r="ALJ40" s="31"/>
      <c r="ALK40" s="31"/>
      <c r="ALL40" s="31"/>
      <c r="ALM40" s="31"/>
      <c r="ALN40" s="31"/>
      <c r="ALO40" s="31"/>
      <c r="ALP40" s="31"/>
      <c r="ALQ40" s="31"/>
      <c r="ALR40" s="31"/>
      <c r="ALS40" s="31"/>
      <c r="ALT40" s="31"/>
      <c r="ALU40" s="31"/>
      <c r="ALV40" s="31"/>
      <c r="ALW40" s="31"/>
      <c r="ALX40" s="31"/>
      <c r="ALY40" s="31"/>
      <c r="ALZ40" s="31"/>
      <c r="AMA40" s="31"/>
      <c r="AMB40" s="31"/>
      <c r="AMC40" s="31"/>
      <c r="AMD40" s="31"/>
      <c r="AME40" s="31"/>
      <c r="AMF40" s="31"/>
    </row>
    <row r="41" spans="1:1020" s="26" customFormat="1" x14ac:dyDescent="0.25">
      <c r="A41" s="33">
        <v>40</v>
      </c>
      <c r="B41" t="s">
        <v>47</v>
      </c>
      <c r="C41">
        <v>8</v>
      </c>
      <c r="D41" t="s">
        <v>48</v>
      </c>
      <c r="E41">
        <v>937.6</v>
      </c>
      <c r="F41">
        <v>-192.03</v>
      </c>
      <c r="G41">
        <v>-375</v>
      </c>
      <c r="H41">
        <v>0</v>
      </c>
      <c r="I41">
        <v>0</v>
      </c>
      <c r="J41">
        <v>0</v>
      </c>
      <c r="K41">
        <v>0</v>
      </c>
      <c r="L41">
        <v>1</v>
      </c>
      <c r="M41">
        <v>-500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1"/>
      <c r="GO41" s="31"/>
      <c r="GP41" s="31"/>
      <c r="GQ41" s="31"/>
      <c r="GR41" s="31"/>
      <c r="GS41" s="31"/>
      <c r="GT41" s="31"/>
      <c r="GU41" s="31"/>
      <c r="GV41" s="31"/>
      <c r="GW41" s="31"/>
      <c r="GX41" s="31"/>
      <c r="GY41" s="31"/>
      <c r="GZ41" s="31"/>
      <c r="HA41" s="31"/>
      <c r="HB41" s="31"/>
      <c r="HC41" s="31"/>
      <c r="HD41" s="31"/>
      <c r="HE41" s="31"/>
      <c r="HF41" s="31"/>
      <c r="HG41" s="31"/>
      <c r="HH41" s="31"/>
      <c r="HI41" s="31"/>
      <c r="HJ41" s="31"/>
      <c r="HK41" s="31"/>
      <c r="HL41" s="31"/>
      <c r="HM41" s="31"/>
      <c r="HN41" s="31"/>
      <c r="HO41" s="31"/>
      <c r="HP41" s="31"/>
      <c r="HQ41" s="31"/>
      <c r="HR41" s="31"/>
      <c r="HS41" s="31"/>
      <c r="HT41" s="31"/>
      <c r="HU41" s="31"/>
      <c r="HV41" s="31"/>
      <c r="HW41" s="31"/>
      <c r="HX41" s="31"/>
      <c r="HY41" s="31"/>
      <c r="HZ41" s="31"/>
      <c r="IA41" s="31"/>
      <c r="IB41" s="31"/>
      <c r="IC41" s="31"/>
      <c r="ID41" s="31"/>
      <c r="IE41" s="31"/>
      <c r="IF41" s="31"/>
      <c r="IG41" s="31"/>
      <c r="IH41" s="31"/>
      <c r="II41" s="31"/>
      <c r="IJ41" s="31"/>
      <c r="IK41" s="31"/>
      <c r="IL41" s="31"/>
      <c r="IM41" s="31"/>
      <c r="IN41" s="31"/>
      <c r="IO41" s="31"/>
      <c r="IP41" s="31"/>
      <c r="IQ41" s="31"/>
      <c r="IR41" s="31"/>
      <c r="IS41" s="31"/>
      <c r="IT41" s="31"/>
      <c r="IU41" s="31"/>
      <c r="IV41" s="31"/>
      <c r="IW41" s="31"/>
      <c r="IX41" s="31"/>
      <c r="IY41" s="31"/>
      <c r="IZ41" s="31"/>
      <c r="JA41" s="31"/>
      <c r="JB41" s="31"/>
      <c r="JC41" s="31"/>
      <c r="JD41" s="31"/>
      <c r="JE41" s="31"/>
      <c r="JF41" s="31"/>
      <c r="JG41" s="31"/>
      <c r="JH41" s="31"/>
      <c r="JI41" s="31"/>
      <c r="JJ41" s="31"/>
      <c r="JK41" s="31"/>
      <c r="JL41" s="31"/>
      <c r="JM41" s="31"/>
      <c r="JN41" s="31"/>
      <c r="JO41" s="31"/>
      <c r="JP41" s="31"/>
      <c r="JQ41" s="31"/>
      <c r="JR41" s="31"/>
      <c r="JS41" s="31"/>
      <c r="JT41" s="31"/>
      <c r="JU41" s="31"/>
      <c r="JV41" s="31"/>
      <c r="JW41" s="31"/>
      <c r="JX41" s="31"/>
      <c r="JY41" s="31"/>
      <c r="JZ41" s="31"/>
      <c r="KA41" s="31"/>
      <c r="KB41" s="31"/>
      <c r="KC41" s="31"/>
      <c r="KD41" s="31"/>
      <c r="KE41" s="31"/>
      <c r="KF41" s="31"/>
      <c r="KG41" s="31"/>
      <c r="KH41" s="31"/>
      <c r="KI41" s="31"/>
      <c r="KJ41" s="31"/>
      <c r="KK41" s="31"/>
      <c r="KL41" s="31"/>
      <c r="KM41" s="31"/>
      <c r="KN41" s="31"/>
      <c r="KO41" s="31"/>
      <c r="KP41" s="31"/>
      <c r="KQ41" s="31"/>
      <c r="KR41" s="31"/>
      <c r="KS41" s="31"/>
      <c r="KT41" s="31"/>
      <c r="KU41" s="31"/>
      <c r="KV41" s="31"/>
      <c r="KW41" s="31"/>
      <c r="KX41" s="31"/>
      <c r="KY41" s="31"/>
      <c r="KZ41" s="31"/>
      <c r="LA41" s="31"/>
      <c r="LB41" s="31"/>
      <c r="LC41" s="31"/>
      <c r="LD41" s="31"/>
      <c r="LE41" s="31"/>
      <c r="LF41" s="31"/>
      <c r="LG41" s="31"/>
      <c r="LH41" s="31"/>
      <c r="LI41" s="31"/>
      <c r="LJ41" s="31"/>
      <c r="LK41" s="31"/>
      <c r="LL41" s="31"/>
      <c r="LM41" s="31"/>
      <c r="LN41" s="31"/>
      <c r="LO41" s="31"/>
      <c r="LP41" s="31"/>
      <c r="LQ41" s="31"/>
      <c r="LR41" s="31"/>
      <c r="LS41" s="31"/>
      <c r="LT41" s="31"/>
      <c r="LU41" s="31"/>
      <c r="LV41" s="31"/>
      <c r="LW41" s="31"/>
      <c r="LX41" s="31"/>
      <c r="LY41" s="31"/>
      <c r="LZ41" s="31"/>
      <c r="MA41" s="31"/>
      <c r="MB41" s="31"/>
      <c r="MC41" s="31"/>
      <c r="MD41" s="31"/>
      <c r="ME41" s="31"/>
      <c r="MF41" s="31"/>
      <c r="MG41" s="31"/>
      <c r="MH41" s="31"/>
      <c r="MI41" s="31"/>
      <c r="MJ41" s="31"/>
      <c r="MK41" s="31"/>
      <c r="ML41" s="31"/>
      <c r="MM41" s="31"/>
      <c r="MN41" s="31"/>
      <c r="MO41" s="31"/>
      <c r="MP41" s="31"/>
      <c r="MQ41" s="31"/>
      <c r="MR41" s="31"/>
      <c r="MS41" s="31"/>
      <c r="MT41" s="31"/>
      <c r="MU41" s="31"/>
      <c r="MV41" s="31"/>
      <c r="MW41" s="31"/>
      <c r="MX41" s="31"/>
      <c r="MY41" s="31"/>
      <c r="MZ41" s="31"/>
      <c r="NA41" s="31"/>
      <c r="NB41" s="31"/>
      <c r="NC41" s="31"/>
      <c r="ND41" s="31"/>
      <c r="NE41" s="31"/>
      <c r="NF41" s="31"/>
      <c r="NG41" s="31"/>
      <c r="NH41" s="31"/>
      <c r="NI41" s="31"/>
      <c r="NJ41" s="31"/>
      <c r="NK41" s="31"/>
      <c r="NL41" s="31"/>
      <c r="NM41" s="31"/>
      <c r="NN41" s="31"/>
      <c r="NO41" s="31"/>
      <c r="NP41" s="31"/>
      <c r="NQ41" s="31"/>
      <c r="NR41" s="31"/>
      <c r="NS41" s="31"/>
      <c r="NT41" s="31"/>
      <c r="NU41" s="31"/>
      <c r="NV41" s="31"/>
      <c r="NW41" s="31"/>
      <c r="NX41" s="31"/>
      <c r="NY41" s="31"/>
      <c r="NZ41" s="31"/>
      <c r="OA41" s="31"/>
      <c r="OB41" s="31"/>
      <c r="OC41" s="31"/>
      <c r="OD41" s="31"/>
      <c r="OE41" s="31"/>
      <c r="OF41" s="31"/>
      <c r="OG41" s="31"/>
      <c r="OH41" s="31"/>
      <c r="OI41" s="31"/>
      <c r="OJ41" s="31"/>
      <c r="OK41" s="31"/>
      <c r="OL41" s="31"/>
      <c r="OM41" s="31"/>
      <c r="ON41" s="31"/>
      <c r="OO41" s="31"/>
      <c r="OP41" s="31"/>
      <c r="OQ41" s="31"/>
      <c r="OR41" s="31"/>
      <c r="OS41" s="31"/>
      <c r="OT41" s="31"/>
      <c r="OU41" s="31"/>
      <c r="OV41" s="31"/>
      <c r="OW41" s="31"/>
      <c r="OX41" s="31"/>
      <c r="OY41" s="31"/>
      <c r="OZ41" s="31"/>
      <c r="PA41" s="31"/>
      <c r="PB41" s="31"/>
      <c r="PC41" s="31"/>
      <c r="PD41" s="31"/>
      <c r="PE41" s="31"/>
      <c r="PF41" s="31"/>
      <c r="PG41" s="31"/>
      <c r="PH41" s="31"/>
      <c r="PI41" s="31"/>
      <c r="PJ41" s="31"/>
      <c r="PK41" s="31"/>
      <c r="PL41" s="31"/>
      <c r="PM41" s="31"/>
      <c r="PN41" s="31"/>
      <c r="PO41" s="31"/>
      <c r="PP41" s="31"/>
      <c r="PQ41" s="31"/>
      <c r="PR41" s="31"/>
      <c r="PS41" s="31"/>
      <c r="PT41" s="31"/>
      <c r="PU41" s="31"/>
      <c r="PV41" s="31"/>
      <c r="PW41" s="31"/>
      <c r="PX41" s="31"/>
      <c r="PY41" s="31"/>
      <c r="PZ41" s="31"/>
      <c r="QA41" s="31"/>
      <c r="QB41" s="31"/>
      <c r="QC41" s="31"/>
      <c r="QD41" s="31"/>
      <c r="QE41" s="31"/>
      <c r="QF41" s="31"/>
      <c r="QG41" s="31"/>
      <c r="QH41" s="31"/>
      <c r="QI41" s="31"/>
      <c r="QJ41" s="31"/>
      <c r="QK41" s="31"/>
      <c r="QL41" s="31"/>
      <c r="QM41" s="31"/>
      <c r="QN41" s="31"/>
      <c r="QO41" s="31"/>
      <c r="QP41" s="31"/>
      <c r="QQ41" s="31"/>
      <c r="QR41" s="31"/>
      <c r="QS41" s="31"/>
      <c r="QT41" s="31"/>
      <c r="QU41" s="31"/>
      <c r="QV41" s="31"/>
      <c r="QW41" s="31"/>
      <c r="QX41" s="31"/>
      <c r="QY41" s="31"/>
      <c r="QZ41" s="31"/>
      <c r="RA41" s="31"/>
      <c r="RB41" s="31"/>
      <c r="RC41" s="31"/>
      <c r="RD41" s="31"/>
      <c r="RE41" s="31"/>
      <c r="RF41" s="31"/>
      <c r="RG41" s="31"/>
      <c r="RH41" s="31"/>
      <c r="RI41" s="31"/>
      <c r="RJ41" s="31"/>
      <c r="RK41" s="31"/>
      <c r="RL41" s="31"/>
      <c r="RM41" s="31"/>
      <c r="RN41" s="31"/>
      <c r="RO41" s="31"/>
      <c r="RP41" s="31"/>
      <c r="RQ41" s="31"/>
      <c r="RR41" s="31"/>
      <c r="RS41" s="31"/>
      <c r="RT41" s="31"/>
      <c r="RU41" s="31"/>
      <c r="RV41" s="31"/>
      <c r="RW41" s="31"/>
      <c r="RX41" s="31"/>
      <c r="RY41" s="31"/>
      <c r="RZ41" s="31"/>
      <c r="SA41" s="31"/>
      <c r="SB41" s="31"/>
      <c r="SC41" s="31"/>
      <c r="SD41" s="31"/>
      <c r="SE41" s="31"/>
      <c r="SF41" s="31"/>
      <c r="SG41" s="31"/>
      <c r="SH41" s="31"/>
      <c r="SI41" s="31"/>
      <c r="SJ41" s="31"/>
      <c r="SK41" s="31"/>
      <c r="SL41" s="31"/>
      <c r="SM41" s="31"/>
      <c r="SN41" s="31"/>
      <c r="SO41" s="31"/>
      <c r="SP41" s="31"/>
      <c r="SQ41" s="31"/>
      <c r="SR41" s="31"/>
      <c r="SS41" s="31"/>
      <c r="ST41" s="31"/>
      <c r="SU41" s="31"/>
      <c r="SV41" s="31"/>
      <c r="SW41" s="31"/>
      <c r="SX41" s="31"/>
      <c r="SY41" s="31"/>
      <c r="SZ41" s="31"/>
      <c r="TA41" s="31"/>
      <c r="TB41" s="31"/>
      <c r="TC41" s="31"/>
      <c r="TD41" s="31"/>
      <c r="TE41" s="31"/>
      <c r="TF41" s="31"/>
      <c r="TG41" s="31"/>
      <c r="TH41" s="31"/>
      <c r="TI41" s="31"/>
      <c r="TJ41" s="31"/>
      <c r="TK41" s="31"/>
      <c r="TL41" s="31"/>
      <c r="TM41" s="31"/>
      <c r="TN41" s="31"/>
      <c r="TO41" s="31"/>
      <c r="TP41" s="31"/>
      <c r="TQ41" s="31"/>
      <c r="TR41" s="31"/>
      <c r="TS41" s="31"/>
      <c r="TT41" s="31"/>
      <c r="TU41" s="31"/>
      <c r="TV41" s="31"/>
      <c r="TW41" s="31"/>
      <c r="TX41" s="31"/>
      <c r="TY41" s="31"/>
      <c r="TZ41" s="31"/>
      <c r="UA41" s="31"/>
      <c r="UB41" s="31"/>
      <c r="UC41" s="31"/>
      <c r="UD41" s="31"/>
      <c r="UE41" s="31"/>
      <c r="UF41" s="31"/>
      <c r="UG41" s="31"/>
      <c r="UH41" s="31"/>
      <c r="UI41" s="31"/>
      <c r="UJ41" s="31"/>
      <c r="UK41" s="31"/>
      <c r="UL41" s="31"/>
      <c r="UM41" s="31"/>
      <c r="UN41" s="31"/>
      <c r="UO41" s="31"/>
      <c r="UP41" s="31"/>
      <c r="UQ41" s="31"/>
      <c r="UR41" s="31"/>
      <c r="US41" s="31"/>
      <c r="UT41" s="31"/>
      <c r="UU41" s="31"/>
      <c r="UV41" s="31"/>
      <c r="UW41" s="31"/>
      <c r="UX41" s="31"/>
      <c r="UY41" s="31"/>
      <c r="UZ41" s="31"/>
      <c r="VA41" s="31"/>
      <c r="VB41" s="31"/>
      <c r="VC41" s="31"/>
      <c r="VD41" s="31"/>
      <c r="VE41" s="31"/>
      <c r="VF41" s="31"/>
      <c r="VG41" s="31"/>
      <c r="VH41" s="31"/>
      <c r="VI41" s="31"/>
      <c r="VJ41" s="31"/>
      <c r="VK41" s="31"/>
      <c r="VL41" s="31"/>
      <c r="VM41" s="31"/>
      <c r="VN41" s="31"/>
      <c r="VO41" s="31"/>
      <c r="VP41" s="31"/>
      <c r="VQ41" s="31"/>
      <c r="VR41" s="31"/>
      <c r="VS41" s="31"/>
      <c r="VT41" s="31"/>
      <c r="VU41" s="31"/>
      <c r="VV41" s="31"/>
      <c r="VW41" s="31"/>
      <c r="VX41" s="31"/>
      <c r="VY41" s="31"/>
      <c r="VZ41" s="31"/>
      <c r="WA41" s="31"/>
      <c r="WB41" s="31"/>
      <c r="WC41" s="31"/>
      <c r="WD41" s="31"/>
      <c r="WE41" s="31"/>
      <c r="WF41" s="31"/>
      <c r="WG41" s="31"/>
      <c r="WH41" s="31"/>
      <c r="WI41" s="31"/>
      <c r="WJ41" s="31"/>
      <c r="WK41" s="31"/>
      <c r="WL41" s="31"/>
      <c r="WM41" s="31"/>
      <c r="WN41" s="31"/>
      <c r="WO41" s="31"/>
      <c r="WP41" s="31"/>
      <c r="WQ41" s="31"/>
      <c r="WR41" s="31"/>
      <c r="WS41" s="31"/>
      <c r="WT41" s="31"/>
      <c r="WU41" s="31"/>
      <c r="WV41" s="31"/>
      <c r="WW41" s="31"/>
      <c r="WX41" s="31"/>
      <c r="WY41" s="31"/>
      <c r="WZ41" s="31"/>
      <c r="XA41" s="31"/>
      <c r="XB41" s="31"/>
      <c r="XC41" s="31"/>
      <c r="XD41" s="31"/>
      <c r="XE41" s="31"/>
      <c r="XF41" s="31"/>
      <c r="XG41" s="31"/>
      <c r="XH41" s="31"/>
      <c r="XI41" s="31"/>
      <c r="XJ41" s="31"/>
      <c r="XK41" s="31"/>
      <c r="XL41" s="31"/>
      <c r="XM41" s="31"/>
      <c r="XN41" s="31"/>
      <c r="XO41" s="31"/>
      <c r="XP41" s="31"/>
      <c r="XQ41" s="31"/>
      <c r="XR41" s="31"/>
      <c r="XS41" s="31"/>
      <c r="XT41" s="31"/>
      <c r="XU41" s="31"/>
      <c r="XV41" s="31"/>
      <c r="XW41" s="31"/>
      <c r="XX41" s="31"/>
      <c r="XY41" s="31"/>
      <c r="XZ41" s="31"/>
      <c r="YA41" s="31"/>
      <c r="YB41" s="31"/>
      <c r="YC41" s="31"/>
      <c r="YD41" s="31"/>
      <c r="YE41" s="31"/>
      <c r="YF41" s="31"/>
      <c r="YG41" s="31"/>
      <c r="YH41" s="31"/>
      <c r="YI41" s="31"/>
      <c r="YJ41" s="31"/>
      <c r="YK41" s="31"/>
      <c r="YL41" s="31"/>
      <c r="YM41" s="31"/>
      <c r="YN41" s="31"/>
      <c r="YO41" s="31"/>
      <c r="YP41" s="31"/>
      <c r="YQ41" s="31"/>
      <c r="YR41" s="31"/>
      <c r="YS41" s="31"/>
      <c r="YT41" s="31"/>
      <c r="YU41" s="31"/>
      <c r="YV41" s="31"/>
      <c r="YW41" s="31"/>
      <c r="YX41" s="31"/>
      <c r="YY41" s="31"/>
      <c r="YZ41" s="31"/>
      <c r="ZA41" s="31"/>
      <c r="ZB41" s="31"/>
      <c r="ZC41" s="31"/>
      <c r="ZD41" s="31"/>
      <c r="ZE41" s="31"/>
      <c r="ZF41" s="31"/>
      <c r="ZG41" s="31"/>
      <c r="ZH41" s="31"/>
      <c r="ZI41" s="31"/>
      <c r="ZJ41" s="31"/>
      <c r="ZK41" s="31"/>
      <c r="ZL41" s="31"/>
      <c r="ZM41" s="31"/>
      <c r="ZN41" s="31"/>
      <c r="ZO41" s="31"/>
      <c r="ZP41" s="31"/>
      <c r="ZQ41" s="31"/>
      <c r="ZR41" s="31"/>
      <c r="ZS41" s="31"/>
      <c r="ZT41" s="31"/>
      <c r="ZU41" s="31"/>
      <c r="ZV41" s="31"/>
      <c r="ZW41" s="31"/>
      <c r="ZX41" s="31"/>
      <c r="ZY41" s="31"/>
      <c r="ZZ41" s="31"/>
      <c r="AAA41" s="31"/>
      <c r="AAB41" s="31"/>
      <c r="AAC41" s="31"/>
      <c r="AAD41" s="31"/>
      <c r="AAE41" s="31"/>
      <c r="AAF41" s="31"/>
      <c r="AAG41" s="31"/>
      <c r="AAH41" s="31"/>
      <c r="AAI41" s="31"/>
      <c r="AAJ41" s="31"/>
      <c r="AAK41" s="31"/>
      <c r="AAL41" s="31"/>
      <c r="AAM41" s="31"/>
      <c r="AAN41" s="31"/>
      <c r="AAO41" s="31"/>
      <c r="AAP41" s="31"/>
      <c r="AAQ41" s="31"/>
      <c r="AAR41" s="31"/>
      <c r="AAS41" s="31"/>
      <c r="AAT41" s="31"/>
      <c r="AAU41" s="31"/>
      <c r="AAV41" s="31"/>
      <c r="AAW41" s="31"/>
      <c r="AAX41" s="31"/>
      <c r="AAY41" s="31"/>
      <c r="AAZ41" s="31"/>
      <c r="ABA41" s="31"/>
      <c r="ABB41" s="31"/>
      <c r="ABC41" s="31"/>
      <c r="ABD41" s="31"/>
      <c r="ABE41" s="31"/>
      <c r="ABF41" s="31"/>
      <c r="ABG41" s="31"/>
      <c r="ABH41" s="31"/>
      <c r="ABI41" s="31"/>
      <c r="ABJ41" s="31"/>
      <c r="ABK41" s="31"/>
      <c r="ABL41" s="31"/>
      <c r="ABM41" s="31"/>
      <c r="ABN41" s="31"/>
      <c r="ABO41" s="31"/>
      <c r="ABP41" s="31"/>
      <c r="ABQ41" s="31"/>
      <c r="ABR41" s="31"/>
      <c r="ABS41" s="31"/>
      <c r="ABT41" s="31"/>
      <c r="ABU41" s="31"/>
      <c r="ABV41" s="31"/>
      <c r="ABW41" s="31"/>
      <c r="ABX41" s="31"/>
      <c r="ABY41" s="31"/>
      <c r="ABZ41" s="31"/>
      <c r="ACA41" s="31"/>
      <c r="ACB41" s="31"/>
      <c r="ACC41" s="31"/>
      <c r="ACD41" s="31"/>
      <c r="ACE41" s="31"/>
      <c r="ACF41" s="31"/>
      <c r="ACG41" s="31"/>
      <c r="ACH41" s="31"/>
      <c r="ACI41" s="31"/>
      <c r="ACJ41" s="31"/>
      <c r="ACK41" s="31"/>
      <c r="ACL41" s="31"/>
      <c r="ACM41" s="31"/>
      <c r="ACN41" s="31"/>
      <c r="ACO41" s="31"/>
      <c r="ACP41" s="31"/>
      <c r="ACQ41" s="31"/>
      <c r="ACR41" s="31"/>
      <c r="ACS41" s="31"/>
      <c r="ACT41" s="31"/>
      <c r="ACU41" s="31"/>
      <c r="ACV41" s="31"/>
      <c r="ACW41" s="31"/>
      <c r="ACX41" s="31"/>
      <c r="ACY41" s="31"/>
      <c r="ACZ41" s="31"/>
      <c r="ADA41" s="31"/>
      <c r="ADB41" s="31"/>
      <c r="ADC41" s="31"/>
      <c r="ADD41" s="31"/>
      <c r="ADE41" s="31"/>
      <c r="ADF41" s="31"/>
      <c r="ADG41" s="31"/>
      <c r="ADH41" s="31"/>
      <c r="ADI41" s="31"/>
      <c r="ADJ41" s="31"/>
      <c r="ADK41" s="31"/>
      <c r="ADL41" s="31"/>
      <c r="ADM41" s="31"/>
      <c r="ADN41" s="31"/>
      <c r="ADO41" s="31"/>
      <c r="ADP41" s="31"/>
      <c r="ADQ41" s="31"/>
      <c r="ADR41" s="31"/>
      <c r="ADS41" s="31"/>
      <c r="ADT41" s="31"/>
      <c r="ADU41" s="31"/>
      <c r="ADV41" s="31"/>
      <c r="ADW41" s="31"/>
      <c r="ADX41" s="31"/>
      <c r="ADY41" s="31"/>
      <c r="ADZ41" s="31"/>
      <c r="AEA41" s="31"/>
      <c r="AEB41" s="31"/>
      <c r="AEC41" s="31"/>
      <c r="AED41" s="31"/>
      <c r="AEE41" s="31"/>
      <c r="AEF41" s="31"/>
      <c r="AEG41" s="31"/>
      <c r="AEH41" s="31"/>
      <c r="AEI41" s="31"/>
      <c r="AEJ41" s="31"/>
      <c r="AEK41" s="31"/>
      <c r="AEL41" s="31"/>
      <c r="AEM41" s="31"/>
      <c r="AEN41" s="31"/>
      <c r="AEO41" s="31"/>
      <c r="AEP41" s="31"/>
      <c r="AEQ41" s="31"/>
      <c r="AER41" s="31"/>
      <c r="AES41" s="31"/>
      <c r="AET41" s="31"/>
      <c r="AEU41" s="31"/>
      <c r="AEV41" s="31"/>
      <c r="AEW41" s="31"/>
      <c r="AEX41" s="31"/>
      <c r="AEY41" s="31"/>
      <c r="AEZ41" s="31"/>
      <c r="AFA41" s="31"/>
      <c r="AFB41" s="31"/>
      <c r="AFC41" s="31"/>
      <c r="AFD41" s="31"/>
      <c r="AFE41" s="31"/>
      <c r="AFF41" s="31"/>
      <c r="AFG41" s="31"/>
      <c r="AFH41" s="31"/>
      <c r="AFI41" s="31"/>
      <c r="AFJ41" s="31"/>
      <c r="AFK41" s="31"/>
      <c r="AFL41" s="31"/>
      <c r="AFM41" s="31"/>
      <c r="AFN41" s="31"/>
      <c r="AFO41" s="31"/>
      <c r="AFP41" s="31"/>
      <c r="AFQ41" s="31"/>
      <c r="AFR41" s="31"/>
      <c r="AFS41" s="31"/>
      <c r="AFT41" s="31"/>
      <c r="AFU41" s="31"/>
      <c r="AFV41" s="31"/>
      <c r="AFW41" s="31"/>
      <c r="AFX41" s="31"/>
      <c r="AFY41" s="31"/>
      <c r="AFZ41" s="31"/>
      <c r="AGA41" s="31"/>
      <c r="AGB41" s="31"/>
      <c r="AGC41" s="31"/>
      <c r="AGD41" s="31"/>
      <c r="AGE41" s="31"/>
      <c r="AGF41" s="31"/>
      <c r="AGG41" s="31"/>
      <c r="AGH41" s="31"/>
      <c r="AGI41" s="31"/>
      <c r="AGJ41" s="31"/>
      <c r="AGK41" s="31"/>
      <c r="AGL41" s="31"/>
      <c r="AGM41" s="31"/>
      <c r="AGN41" s="31"/>
      <c r="AGO41" s="31"/>
      <c r="AGP41" s="31"/>
      <c r="AGQ41" s="31"/>
      <c r="AGR41" s="31"/>
      <c r="AGS41" s="31"/>
      <c r="AGT41" s="31"/>
      <c r="AGU41" s="31"/>
      <c r="AGV41" s="31"/>
      <c r="AGW41" s="31"/>
      <c r="AGX41" s="31"/>
      <c r="AGY41" s="31"/>
      <c r="AGZ41" s="31"/>
      <c r="AHA41" s="31"/>
      <c r="AHB41" s="31"/>
      <c r="AHC41" s="31"/>
      <c r="AHD41" s="31"/>
      <c r="AHE41" s="31"/>
      <c r="AHF41" s="31"/>
      <c r="AHG41" s="31"/>
      <c r="AHH41" s="31"/>
      <c r="AHI41" s="31"/>
      <c r="AHJ41" s="31"/>
      <c r="AHK41" s="31"/>
      <c r="AHL41" s="31"/>
      <c r="AHM41" s="31"/>
      <c r="AHN41" s="31"/>
      <c r="AHO41" s="31"/>
      <c r="AHP41" s="31"/>
      <c r="AHQ41" s="31"/>
      <c r="AHR41" s="31"/>
      <c r="AHS41" s="31"/>
      <c r="AHT41" s="31"/>
      <c r="AHU41" s="31"/>
      <c r="AHV41" s="31"/>
      <c r="AHW41" s="31"/>
      <c r="AHX41" s="31"/>
      <c r="AHY41" s="31"/>
      <c r="AHZ41" s="31"/>
      <c r="AIA41" s="31"/>
      <c r="AIB41" s="31"/>
      <c r="AIC41" s="31"/>
      <c r="AID41" s="31"/>
      <c r="AIE41" s="31"/>
      <c r="AIF41" s="31"/>
      <c r="AIG41" s="31"/>
      <c r="AIH41" s="31"/>
      <c r="AII41" s="31"/>
      <c r="AIJ41" s="31"/>
      <c r="AIK41" s="31"/>
      <c r="AIL41" s="31"/>
      <c r="AIM41" s="31"/>
      <c r="AIN41" s="31"/>
      <c r="AIO41" s="31"/>
      <c r="AIP41" s="31"/>
      <c r="AIQ41" s="31"/>
      <c r="AIR41" s="31"/>
      <c r="AIS41" s="31"/>
      <c r="AIT41" s="31"/>
      <c r="AIU41" s="31"/>
      <c r="AIV41" s="31"/>
      <c r="AIW41" s="31"/>
      <c r="AIX41" s="31"/>
      <c r="AIY41" s="31"/>
      <c r="AIZ41" s="31"/>
      <c r="AJA41" s="31"/>
      <c r="AJB41" s="31"/>
      <c r="AJC41" s="31"/>
      <c r="AJD41" s="31"/>
      <c r="AJE41" s="31"/>
      <c r="AJF41" s="31"/>
      <c r="AJG41" s="31"/>
      <c r="AJH41" s="31"/>
      <c r="AJI41" s="31"/>
      <c r="AJJ41" s="31"/>
      <c r="AJK41" s="31"/>
      <c r="AJL41" s="31"/>
      <c r="AJM41" s="31"/>
      <c r="AJN41" s="31"/>
      <c r="AJO41" s="31"/>
      <c r="AJP41" s="31"/>
      <c r="AJQ41" s="31"/>
      <c r="AJR41" s="31"/>
      <c r="AJS41" s="31"/>
      <c r="AJT41" s="31"/>
      <c r="AJU41" s="31"/>
      <c r="AJV41" s="31"/>
      <c r="AJW41" s="31"/>
      <c r="AJX41" s="31"/>
      <c r="AJY41" s="31"/>
      <c r="AJZ41" s="31"/>
      <c r="AKA41" s="31"/>
      <c r="AKB41" s="31"/>
      <c r="AKC41" s="31"/>
      <c r="AKD41" s="31"/>
      <c r="AKE41" s="31"/>
      <c r="AKF41" s="31"/>
      <c r="AKG41" s="31"/>
      <c r="AKH41" s="31"/>
      <c r="AKI41" s="31"/>
      <c r="AKJ41" s="31"/>
      <c r="AKK41" s="31"/>
      <c r="AKL41" s="31"/>
      <c r="AKM41" s="31"/>
      <c r="AKN41" s="31"/>
      <c r="AKO41" s="31"/>
      <c r="AKP41" s="31"/>
      <c r="AKQ41" s="31"/>
      <c r="AKR41" s="31"/>
      <c r="AKS41" s="31"/>
      <c r="AKT41" s="31"/>
      <c r="AKU41" s="31"/>
      <c r="AKV41" s="31"/>
      <c r="AKW41" s="31"/>
      <c r="AKX41" s="31"/>
      <c r="AKY41" s="31"/>
      <c r="AKZ41" s="31"/>
      <c r="ALA41" s="31"/>
      <c r="ALB41" s="31"/>
      <c r="ALC41" s="31"/>
      <c r="ALD41" s="31"/>
      <c r="ALE41" s="31"/>
      <c r="ALF41" s="31"/>
      <c r="ALG41" s="31"/>
      <c r="ALH41" s="31"/>
      <c r="ALI41" s="31"/>
      <c r="ALJ41" s="31"/>
      <c r="ALK41" s="31"/>
      <c r="ALL41" s="31"/>
      <c r="ALM41" s="31"/>
      <c r="ALN41" s="31"/>
      <c r="ALO41" s="31"/>
      <c r="ALP41" s="31"/>
      <c r="ALQ41" s="31"/>
      <c r="ALR41" s="31"/>
      <c r="ALS41" s="31"/>
      <c r="ALT41" s="31"/>
      <c r="ALU41" s="31"/>
      <c r="ALV41" s="31"/>
      <c r="ALW41" s="31"/>
      <c r="ALX41" s="31"/>
      <c r="ALY41" s="31"/>
      <c r="ALZ41" s="31"/>
      <c r="AMA41" s="31"/>
      <c r="AMB41" s="31"/>
      <c r="AMC41" s="31"/>
      <c r="AMD41" s="31"/>
      <c r="AME41" s="31"/>
      <c r="AMF41" s="31"/>
    </row>
    <row r="42" spans="1:1020" x14ac:dyDescent="0.25">
      <c r="A42" s="33">
        <v>41</v>
      </c>
      <c r="B42" t="s">
        <v>20</v>
      </c>
      <c r="C42">
        <v>4</v>
      </c>
      <c r="D42" t="s">
        <v>20</v>
      </c>
      <c r="E42">
        <v>624.59</v>
      </c>
      <c r="F42">
        <v>-703.27</v>
      </c>
      <c r="G42">
        <v>-400</v>
      </c>
      <c r="H42">
        <v>0</v>
      </c>
      <c r="I42">
        <v>0</v>
      </c>
      <c r="J42">
        <v>0</v>
      </c>
      <c r="K42">
        <v>124</v>
      </c>
      <c r="L42">
        <v>1</v>
      </c>
      <c r="M42">
        <v>1</v>
      </c>
    </row>
    <row r="43" spans="1:1020" s="5" customFormat="1" x14ac:dyDescent="0.25">
      <c r="A43" s="33">
        <v>42</v>
      </c>
      <c r="B43" s="47" t="s">
        <v>101</v>
      </c>
      <c r="C43" s="47">
        <v>10</v>
      </c>
      <c r="D43" s="47" t="s">
        <v>102</v>
      </c>
      <c r="E43" s="47">
        <v>10</v>
      </c>
      <c r="F43" s="47">
        <v>20</v>
      </c>
      <c r="G43" s="47">
        <v>30</v>
      </c>
      <c r="H43" s="47">
        <v>-1</v>
      </c>
      <c r="I43" s="47">
        <v>-2</v>
      </c>
      <c r="J43" s="47">
        <v>-3</v>
      </c>
      <c r="K43" s="47">
        <v>0</v>
      </c>
      <c r="L43" s="47">
        <v>1</v>
      </c>
      <c r="M43" s="47">
        <v>1</v>
      </c>
    </row>
    <row r="44" spans="1:1020" s="5" customFormat="1" x14ac:dyDescent="0.25">
      <c r="A44" s="33">
        <v>43</v>
      </c>
      <c r="B44" t="s">
        <v>103</v>
      </c>
      <c r="C44">
        <v>9</v>
      </c>
      <c r="D44" t="s">
        <v>104</v>
      </c>
      <c r="E44">
        <v>10</v>
      </c>
      <c r="F44">
        <v>20</v>
      </c>
      <c r="G44">
        <v>30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</row>
    <row r="45" spans="1:1020" s="5" customFormat="1" x14ac:dyDescent="0.25">
      <c r="A45" s="33">
        <v>44</v>
      </c>
      <c r="B45" t="s">
        <v>103</v>
      </c>
      <c r="C45">
        <v>9</v>
      </c>
      <c r="D45" t="s">
        <v>104</v>
      </c>
      <c r="E45">
        <v>25</v>
      </c>
      <c r="F45">
        <v>50</v>
      </c>
      <c r="G45">
        <v>30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</row>
    <row r="46" spans="1:1020" x14ac:dyDescent="0.25">
      <c r="A46" s="33">
        <v>45</v>
      </c>
      <c r="B46" s="58" t="s">
        <v>30</v>
      </c>
      <c r="C46" s="58">
        <v>1</v>
      </c>
      <c r="D46" s="58" t="s">
        <v>31</v>
      </c>
      <c r="E46" s="58">
        <v>340.23</v>
      </c>
      <c r="F46" s="58">
        <v>-226.03</v>
      </c>
      <c r="G46" s="58">
        <v>-80</v>
      </c>
      <c r="H46" s="58">
        <v>0</v>
      </c>
      <c r="I46" s="58">
        <v>0</v>
      </c>
      <c r="J46" s="58">
        <v>0</v>
      </c>
      <c r="K46" s="58">
        <v>0</v>
      </c>
      <c r="L46" s="58">
        <v>1</v>
      </c>
      <c r="M46" s="58">
        <v>1</v>
      </c>
    </row>
    <row r="47" spans="1:1020" x14ac:dyDescent="0.25">
      <c r="A47" s="33">
        <v>46</v>
      </c>
      <c r="B47" s="58" t="s">
        <v>30</v>
      </c>
      <c r="C47" s="58">
        <v>1</v>
      </c>
      <c r="D47" s="58" t="s">
        <v>32</v>
      </c>
      <c r="E47" s="58">
        <v>340.67</v>
      </c>
      <c r="F47" s="58">
        <v>-576.71</v>
      </c>
      <c r="G47" s="58">
        <v>-72.75</v>
      </c>
      <c r="H47" s="58">
        <v>0</v>
      </c>
      <c r="I47" s="58">
        <v>0</v>
      </c>
      <c r="J47" s="58">
        <v>0</v>
      </c>
      <c r="K47" s="58">
        <v>0</v>
      </c>
      <c r="L47" s="58">
        <v>1</v>
      </c>
      <c r="M47" s="58">
        <v>1</v>
      </c>
    </row>
    <row r="48" spans="1:1020" x14ac:dyDescent="0.25">
      <c r="A48" s="33">
        <v>47</v>
      </c>
      <c r="B48" s="58" t="s">
        <v>30</v>
      </c>
      <c r="C48" s="58">
        <v>1</v>
      </c>
      <c r="D48" s="58" t="s">
        <v>52</v>
      </c>
      <c r="E48" s="58">
        <v>919.8</v>
      </c>
      <c r="F48" s="58">
        <v>-578.75</v>
      </c>
      <c r="G48" s="58">
        <v>-72.73</v>
      </c>
      <c r="H48" s="58">
        <v>0</v>
      </c>
      <c r="I48" s="58">
        <v>0</v>
      </c>
      <c r="J48" s="58">
        <v>0</v>
      </c>
      <c r="K48" s="58">
        <v>0</v>
      </c>
      <c r="L48" s="58">
        <v>1</v>
      </c>
      <c r="M48" s="58">
        <v>1</v>
      </c>
    </row>
    <row r="49" spans="1:13" x14ac:dyDescent="0.25">
      <c r="A49" s="33">
        <v>48</v>
      </c>
      <c r="B49" s="58" t="s">
        <v>30</v>
      </c>
      <c r="C49" s="58">
        <v>1</v>
      </c>
      <c r="D49" s="58" t="s">
        <v>53</v>
      </c>
      <c r="E49" s="58">
        <v>917.26</v>
      </c>
      <c r="F49" s="58">
        <v>-231.66</v>
      </c>
      <c r="G49" s="58">
        <v>-80</v>
      </c>
      <c r="H49" s="58">
        <v>0</v>
      </c>
      <c r="I49" s="58">
        <v>0</v>
      </c>
      <c r="J49" s="58">
        <v>0</v>
      </c>
      <c r="K49" s="58">
        <v>0</v>
      </c>
      <c r="L49" s="58">
        <v>1</v>
      </c>
      <c r="M49" s="58">
        <v>1</v>
      </c>
    </row>
    <row r="50" spans="1:13" x14ac:dyDescent="0.25">
      <c r="B50" t="s">
        <v>20</v>
      </c>
      <c r="C50">
        <v>4</v>
      </c>
      <c r="D50" t="s">
        <v>20</v>
      </c>
      <c r="E50">
        <v>627.15</v>
      </c>
      <c r="F50">
        <v>-708.62</v>
      </c>
      <c r="G50">
        <v>-415.26</v>
      </c>
      <c r="H50">
        <v>0</v>
      </c>
      <c r="I50">
        <v>0</v>
      </c>
      <c r="J50">
        <v>0</v>
      </c>
      <c r="K50">
        <v>124</v>
      </c>
      <c r="L50">
        <v>1</v>
      </c>
      <c r="M50">
        <v>1</v>
      </c>
    </row>
    <row r="52" spans="1:13" x14ac:dyDescent="0.25">
      <c r="E52" s="5">
        <f>E46-E30</f>
        <v>5.9500000000000455</v>
      </c>
      <c r="F52" s="5">
        <f>F30-F46</f>
        <v>4.1699999999999875</v>
      </c>
      <c r="G52" s="5">
        <f>SQRT((E52*E52+F52*F52))</f>
        <v>7.2657690577116778</v>
      </c>
    </row>
    <row r="53" spans="1:13" x14ac:dyDescent="0.25">
      <c r="E53" s="5">
        <f t="shared" ref="E53" si="4">E47-E31</f>
        <v>5.4399999999999977</v>
      </c>
      <c r="F53" s="5">
        <f t="shared" ref="F53:F55" si="5">F31-F47</f>
        <v>4.1800000000000637</v>
      </c>
      <c r="G53" s="5">
        <f t="shared" ref="G53:G55" si="6">SQRT((E53*E53+F53*F53))</f>
        <v>6.8604664564445255</v>
      </c>
    </row>
    <row r="54" spans="1:13" x14ac:dyDescent="0.25">
      <c r="E54" s="5">
        <f>E48-E32</f>
        <v>4.3299999999999272</v>
      </c>
      <c r="F54" s="5">
        <f t="shared" si="5"/>
        <v>5.0299999999999727</v>
      </c>
      <c r="G54" s="5">
        <f t="shared" si="6"/>
        <v>6.637002335392018</v>
      </c>
    </row>
    <row r="55" spans="1:13" x14ac:dyDescent="0.25">
      <c r="E55" s="5">
        <f>E49-E33</f>
        <v>2.9199999999999591</v>
      </c>
      <c r="F55" s="5">
        <f t="shared" si="5"/>
        <v>6.1999999999999886</v>
      </c>
      <c r="G55" s="5">
        <f t="shared" si="6"/>
        <v>6.853203630419836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7"/>
  <sheetViews>
    <sheetView topLeftCell="B1" zoomScale="145" zoomScaleNormal="145" workbookViewId="0">
      <selection activeCell="D21" sqref="D21"/>
    </sheetView>
  </sheetViews>
  <sheetFormatPr baseColWidth="10" defaultColWidth="9.140625" defaultRowHeight="15" x14ac:dyDescent="0.25"/>
  <cols>
    <col min="1" max="1" width="10.7109375" customWidth="1"/>
    <col min="2" max="2" width="25.42578125" customWidth="1"/>
    <col min="3" max="3" width="11.42578125" style="15"/>
    <col min="4" max="4" width="20.5703125" customWidth="1"/>
    <col min="5" max="11" width="10.7109375" customWidth="1"/>
    <col min="12" max="12" width="24.28515625" style="5" bestFit="1" customWidth="1"/>
    <col min="13" max="13" width="16.5703125" style="5" bestFit="1" customWidth="1"/>
    <col min="14" max="1025" width="10.7109375" customWidth="1"/>
  </cols>
  <sheetData>
    <row r="1" spans="1:13" x14ac:dyDescent="0.25">
      <c r="A1" t="s">
        <v>0</v>
      </c>
      <c r="B1" t="s">
        <v>1</v>
      </c>
      <c r="C1" s="1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1" t="s">
        <v>99</v>
      </c>
      <c r="M1" s="31" t="s">
        <v>100</v>
      </c>
    </row>
    <row r="2" spans="1:13" s="3" customFormat="1" x14ac:dyDescent="0.25">
      <c r="A2">
        <v>0</v>
      </c>
      <c r="B2" t="s">
        <v>11</v>
      </c>
      <c r="C2">
        <v>5</v>
      </c>
      <c r="D2" t="s">
        <v>12</v>
      </c>
      <c r="E2">
        <v>665.81500000000005</v>
      </c>
      <c r="F2">
        <v>-432.07600000000002</v>
      </c>
      <c r="G2">
        <v>-105.024</v>
      </c>
      <c r="H2">
        <v>0</v>
      </c>
      <c r="I2">
        <v>0</v>
      </c>
      <c r="J2">
        <v>0</v>
      </c>
      <c r="K2">
        <v>0</v>
      </c>
      <c r="L2" s="5">
        <v>1</v>
      </c>
      <c r="M2" s="5">
        <v>1</v>
      </c>
    </row>
    <row r="3" spans="1:13" s="3" customFormat="1" x14ac:dyDescent="0.25">
      <c r="A3">
        <v>0</v>
      </c>
      <c r="B3" t="s">
        <v>13</v>
      </c>
      <c r="C3">
        <v>5</v>
      </c>
      <c r="D3" t="s">
        <v>26</v>
      </c>
      <c r="E3">
        <v>645.11</v>
      </c>
      <c r="F3">
        <v>-438.51</v>
      </c>
      <c r="G3">
        <v>-85</v>
      </c>
      <c r="H3">
        <v>0</v>
      </c>
      <c r="I3">
        <v>0</v>
      </c>
      <c r="J3">
        <v>0</v>
      </c>
      <c r="K3">
        <v>0</v>
      </c>
      <c r="L3" s="5">
        <v>1</v>
      </c>
      <c r="M3" s="5">
        <v>1</v>
      </c>
    </row>
    <row r="4" spans="1:13" s="56" customFormat="1" x14ac:dyDescent="0.25">
      <c r="A4" s="26">
        <v>0</v>
      </c>
      <c r="B4" s="26" t="s">
        <v>11</v>
      </c>
      <c r="C4" s="26">
        <v>5</v>
      </c>
      <c r="D4" s="26" t="s">
        <v>12</v>
      </c>
      <c r="E4" s="26">
        <v>1529.44</v>
      </c>
      <c r="F4" s="26">
        <v>-421.84699999999998</v>
      </c>
      <c r="G4" s="26">
        <v>-118.006</v>
      </c>
      <c r="H4" s="26">
        <v>0</v>
      </c>
      <c r="I4" s="26">
        <v>0</v>
      </c>
      <c r="J4" s="26">
        <v>0</v>
      </c>
      <c r="K4" s="26">
        <v>0</v>
      </c>
      <c r="L4" s="31">
        <v>1</v>
      </c>
      <c r="M4" s="31">
        <v>1</v>
      </c>
    </row>
    <row r="5" spans="1:13" s="3" customFormat="1" x14ac:dyDescent="0.25">
      <c r="A5">
        <v>0</v>
      </c>
      <c r="B5" t="s">
        <v>13</v>
      </c>
      <c r="C5">
        <v>5</v>
      </c>
      <c r="D5" t="s">
        <v>95</v>
      </c>
      <c r="E5">
        <v>1534.67</v>
      </c>
      <c r="F5">
        <v>-426.45</v>
      </c>
      <c r="G5">
        <v>-90</v>
      </c>
      <c r="H5">
        <v>0</v>
      </c>
      <c r="I5">
        <v>0</v>
      </c>
      <c r="J5">
        <v>0</v>
      </c>
      <c r="K5">
        <v>0</v>
      </c>
      <c r="L5" s="5">
        <v>1</v>
      </c>
      <c r="M5" s="5">
        <v>1</v>
      </c>
    </row>
    <row r="6" spans="1:13" x14ac:dyDescent="0.25">
      <c r="A6">
        <v>0</v>
      </c>
      <c r="B6" s="57" t="s">
        <v>34</v>
      </c>
      <c r="C6" s="57">
        <v>2</v>
      </c>
      <c r="D6" s="57" t="s">
        <v>95</v>
      </c>
      <c r="E6" s="57">
        <v>1369.83</v>
      </c>
      <c r="F6" s="57">
        <v>-365.82</v>
      </c>
      <c r="G6">
        <v>-124.57</v>
      </c>
      <c r="H6">
        <v>0</v>
      </c>
      <c r="I6">
        <v>0</v>
      </c>
      <c r="J6">
        <v>0</v>
      </c>
      <c r="K6">
        <v>280</v>
      </c>
      <c r="L6" s="5">
        <v>0.3</v>
      </c>
      <c r="M6" s="31">
        <v>-500</v>
      </c>
    </row>
    <row r="7" spans="1:13" x14ac:dyDescent="0.25">
      <c r="A7">
        <v>0</v>
      </c>
      <c r="B7" s="57" t="s">
        <v>34</v>
      </c>
      <c r="C7" s="57">
        <v>2</v>
      </c>
      <c r="D7" s="57" t="s">
        <v>95</v>
      </c>
      <c r="E7" s="57">
        <v>476.29</v>
      </c>
      <c r="F7" s="57">
        <v>-374.05</v>
      </c>
      <c r="G7">
        <v>-110.59</v>
      </c>
      <c r="H7">
        <v>0</v>
      </c>
      <c r="I7">
        <v>0</v>
      </c>
      <c r="J7">
        <v>0</v>
      </c>
      <c r="K7">
        <v>280</v>
      </c>
      <c r="L7" s="5">
        <v>0.3</v>
      </c>
      <c r="M7" s="31">
        <v>-500</v>
      </c>
    </row>
    <row r="8" spans="1:13" x14ac:dyDescent="0.25">
      <c r="A8">
        <v>0</v>
      </c>
      <c r="B8" t="s">
        <v>23</v>
      </c>
      <c r="C8">
        <v>3</v>
      </c>
      <c r="D8" t="s">
        <v>96</v>
      </c>
      <c r="E8">
        <v>1368.38</v>
      </c>
      <c r="F8">
        <v>-348.35</v>
      </c>
      <c r="G8">
        <v>-303.35000000000002</v>
      </c>
      <c r="H8">
        <v>0</v>
      </c>
      <c r="I8">
        <v>0</v>
      </c>
      <c r="J8">
        <v>0</v>
      </c>
      <c r="K8">
        <v>225</v>
      </c>
      <c r="L8" s="5">
        <v>1</v>
      </c>
      <c r="M8" s="5">
        <v>1</v>
      </c>
    </row>
    <row r="9" spans="1:13" x14ac:dyDescent="0.25">
      <c r="A9">
        <v>0</v>
      </c>
      <c r="B9" t="s">
        <v>23</v>
      </c>
      <c r="C9">
        <v>3</v>
      </c>
      <c r="D9" t="s">
        <v>96</v>
      </c>
      <c r="E9">
        <v>475.35</v>
      </c>
      <c r="F9">
        <v>-359.46</v>
      </c>
      <c r="G9">
        <v>-288.91000000000003</v>
      </c>
      <c r="H9">
        <v>0</v>
      </c>
      <c r="I9">
        <v>0</v>
      </c>
      <c r="J9">
        <v>0</v>
      </c>
      <c r="K9">
        <v>225</v>
      </c>
      <c r="L9" s="5">
        <v>1</v>
      </c>
      <c r="M9" s="5">
        <v>1</v>
      </c>
    </row>
    <row r="10" spans="1:13" x14ac:dyDescent="0.25">
      <c r="A10">
        <v>0</v>
      </c>
      <c r="B10" s="57" t="s">
        <v>93</v>
      </c>
      <c r="C10" s="57">
        <v>1</v>
      </c>
      <c r="D10" s="57" t="s">
        <v>35</v>
      </c>
      <c r="E10" s="57">
        <v>1369.01</v>
      </c>
      <c r="F10" s="57">
        <v>-352.31</v>
      </c>
      <c r="G10">
        <v>-145.19999999999999</v>
      </c>
      <c r="H10">
        <v>0</v>
      </c>
      <c r="I10">
        <v>0</v>
      </c>
      <c r="J10">
        <v>0</v>
      </c>
      <c r="K10">
        <v>0</v>
      </c>
      <c r="L10" s="5">
        <v>1</v>
      </c>
      <c r="M10" s="5">
        <v>1</v>
      </c>
    </row>
    <row r="11" spans="1:13" x14ac:dyDescent="0.25">
      <c r="A11">
        <v>0</v>
      </c>
      <c r="B11" s="57" t="s">
        <v>93</v>
      </c>
      <c r="C11" s="57">
        <v>1</v>
      </c>
      <c r="D11" s="57" t="s">
        <v>36</v>
      </c>
      <c r="E11" s="57">
        <v>475.75</v>
      </c>
      <c r="F11" s="57">
        <v>-361.13</v>
      </c>
      <c r="G11">
        <v>-132.86000000000001</v>
      </c>
      <c r="H11">
        <v>0</v>
      </c>
      <c r="I11">
        <v>0</v>
      </c>
      <c r="J11">
        <v>0</v>
      </c>
      <c r="K11">
        <v>0</v>
      </c>
      <c r="L11" s="5">
        <v>1</v>
      </c>
      <c r="M11" s="5">
        <v>1</v>
      </c>
    </row>
    <row r="12" spans="1:13" x14ac:dyDescent="0.25">
      <c r="A12">
        <v>0</v>
      </c>
      <c r="B12" t="s">
        <v>20</v>
      </c>
      <c r="C12">
        <v>4</v>
      </c>
      <c r="D12" t="s">
        <v>20</v>
      </c>
      <c r="E12">
        <v>930</v>
      </c>
      <c r="F12">
        <v>-560.49</v>
      </c>
      <c r="G12">
        <v>-430.7</v>
      </c>
      <c r="H12">
        <v>0</v>
      </c>
      <c r="I12">
        <v>0</v>
      </c>
      <c r="J12">
        <v>0</v>
      </c>
      <c r="K12">
        <v>124</v>
      </c>
      <c r="L12" s="5">
        <v>1</v>
      </c>
      <c r="M12" s="5">
        <v>1</v>
      </c>
    </row>
    <row r="13" spans="1:13" s="3" customFormat="1" x14ac:dyDescent="0.25">
      <c r="A13">
        <v>0</v>
      </c>
      <c r="B13" t="s">
        <v>37</v>
      </c>
      <c r="C13">
        <v>8</v>
      </c>
      <c r="D13" t="s">
        <v>38</v>
      </c>
      <c r="E13" s="60">
        <v>467.27</v>
      </c>
      <c r="F13" s="60">
        <v>-359.69</v>
      </c>
      <c r="G13" s="60">
        <v>-364.15</v>
      </c>
      <c r="H13">
        <v>0</v>
      </c>
      <c r="I13">
        <v>0</v>
      </c>
      <c r="J13">
        <v>0</v>
      </c>
      <c r="K13">
        <v>193</v>
      </c>
      <c r="L13" s="5">
        <v>1</v>
      </c>
      <c r="M13" s="5">
        <v>1</v>
      </c>
    </row>
    <row r="14" spans="1:13" s="3" customFormat="1" x14ac:dyDescent="0.25">
      <c r="A14">
        <v>0</v>
      </c>
      <c r="B14" t="s">
        <v>37</v>
      </c>
      <c r="C14">
        <v>8</v>
      </c>
      <c r="D14" t="s">
        <v>39</v>
      </c>
      <c r="E14" s="62">
        <v>1355.21</v>
      </c>
      <c r="F14" s="62">
        <v>-348.36</v>
      </c>
      <c r="G14" s="62">
        <v>-383.15</v>
      </c>
      <c r="H14">
        <v>0</v>
      </c>
      <c r="I14">
        <v>0</v>
      </c>
      <c r="J14">
        <v>0</v>
      </c>
      <c r="K14">
        <v>193</v>
      </c>
      <c r="L14" s="5">
        <v>1</v>
      </c>
      <c r="M14" s="5">
        <v>1</v>
      </c>
    </row>
    <row r="15" spans="1:13" s="5" customFormat="1" x14ac:dyDescent="0.25">
      <c r="A15" s="35">
        <v>0</v>
      </c>
      <c r="B15" s="36" t="s">
        <v>101</v>
      </c>
      <c r="C15" s="36">
        <v>10</v>
      </c>
      <c r="D15" s="36" t="s">
        <v>102</v>
      </c>
      <c r="E15" s="60">
        <v>1900</v>
      </c>
      <c r="F15" s="60">
        <v>690</v>
      </c>
      <c r="G15" s="60">
        <v>450</v>
      </c>
      <c r="H15" s="36">
        <v>-1</v>
      </c>
      <c r="I15" s="36">
        <v>-2</v>
      </c>
      <c r="J15" s="36">
        <v>-3</v>
      </c>
      <c r="K15" s="36">
        <v>0</v>
      </c>
      <c r="L15" s="36">
        <v>1</v>
      </c>
      <c r="M15" s="36">
        <v>1</v>
      </c>
    </row>
    <row r="16" spans="1:13" x14ac:dyDescent="0.25">
      <c r="B16" s="26"/>
      <c r="C16" s="27"/>
      <c r="E16" s="4"/>
      <c r="F16" s="4"/>
      <c r="G16" s="4"/>
      <c r="H16" s="4"/>
      <c r="I16" s="4"/>
      <c r="J16" s="4"/>
      <c r="K16" s="5"/>
    </row>
    <row r="17" spans="2:11" x14ac:dyDescent="0.25">
      <c r="B17" s="26"/>
      <c r="C17" s="27"/>
      <c r="E17" s="4"/>
      <c r="F17" s="4"/>
      <c r="G17" s="4"/>
      <c r="H17" s="4"/>
      <c r="I17" s="4"/>
      <c r="J17" s="4"/>
      <c r="K17" s="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topLeftCell="A6" zoomScaleNormal="100" workbookViewId="0">
      <selection activeCell="A16" sqref="A16:XFD16"/>
    </sheetView>
  </sheetViews>
  <sheetFormatPr baseColWidth="10" defaultColWidth="9.140625" defaultRowHeight="15" x14ac:dyDescent="0.25"/>
  <cols>
    <col min="1" max="1" width="11.42578125" style="21"/>
    <col min="2" max="2" width="15.42578125" style="21" customWidth="1"/>
    <col min="3" max="3" width="11.42578125" style="15"/>
    <col min="4" max="4" width="12.28515625" style="21" customWidth="1"/>
    <col min="5" max="12" width="11.42578125" style="21"/>
    <col min="13" max="13" width="16.5703125" style="5" bestFit="1" customWidth="1"/>
    <col min="14" max="1025" width="11.42578125" style="21"/>
  </cols>
  <sheetData>
    <row r="1" spans="1:13" ht="33.75" x14ac:dyDescent="0.25">
      <c r="A1" s="17" t="s">
        <v>0</v>
      </c>
      <c r="B1" s="17" t="s">
        <v>1</v>
      </c>
      <c r="C1" s="19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31" t="s">
        <v>99</v>
      </c>
      <c r="M1" s="31" t="s">
        <v>100</v>
      </c>
    </row>
    <row r="2" spans="1:13" x14ac:dyDescent="0.25">
      <c r="A2" s="10">
        <v>1</v>
      </c>
      <c r="B2" s="10" t="s">
        <v>55</v>
      </c>
      <c r="C2" s="5">
        <v>2</v>
      </c>
      <c r="D2" s="10" t="s">
        <v>15</v>
      </c>
      <c r="E2" s="10">
        <v>500</v>
      </c>
      <c r="F2" s="10">
        <v>0</v>
      </c>
      <c r="G2" s="10">
        <v>-200</v>
      </c>
      <c r="H2" s="10">
        <v>0</v>
      </c>
      <c r="I2" s="10">
        <v>0</v>
      </c>
      <c r="J2" s="10">
        <v>0</v>
      </c>
      <c r="K2" s="10">
        <v>193</v>
      </c>
      <c r="L2" s="5">
        <v>0.3</v>
      </c>
      <c r="M2" s="5">
        <v>1</v>
      </c>
    </row>
    <row r="3" spans="1:13" x14ac:dyDescent="0.25">
      <c r="A3" s="10">
        <v>2</v>
      </c>
      <c r="B3" s="10" t="s">
        <v>55</v>
      </c>
      <c r="C3" s="5">
        <v>2</v>
      </c>
      <c r="D3" s="10" t="s">
        <v>16</v>
      </c>
      <c r="E3" s="10">
        <v>500</v>
      </c>
      <c r="F3" s="10">
        <v>0</v>
      </c>
      <c r="G3" s="10">
        <v>-200</v>
      </c>
      <c r="H3" s="10">
        <v>0</v>
      </c>
      <c r="I3" s="10">
        <v>0</v>
      </c>
      <c r="J3" s="10">
        <v>0</v>
      </c>
      <c r="K3" s="10">
        <v>193</v>
      </c>
      <c r="L3" s="5">
        <v>0.3</v>
      </c>
      <c r="M3" s="5">
        <v>1</v>
      </c>
    </row>
    <row r="4" spans="1:13" x14ac:dyDescent="0.25">
      <c r="A4" s="10">
        <v>3</v>
      </c>
      <c r="B4" s="10" t="s">
        <v>55</v>
      </c>
      <c r="C4" s="5">
        <v>2</v>
      </c>
      <c r="D4" s="10" t="s">
        <v>16</v>
      </c>
      <c r="E4" s="10">
        <v>500</v>
      </c>
      <c r="F4" s="10">
        <v>0</v>
      </c>
      <c r="G4" s="10">
        <v>-200</v>
      </c>
      <c r="H4" s="10">
        <v>0</v>
      </c>
      <c r="I4" s="10">
        <v>0</v>
      </c>
      <c r="J4" s="10">
        <v>0</v>
      </c>
      <c r="K4" s="10">
        <v>193</v>
      </c>
      <c r="L4" s="5">
        <v>0.3</v>
      </c>
      <c r="M4" s="5">
        <v>1</v>
      </c>
    </row>
    <row r="5" spans="1:13" x14ac:dyDescent="0.25">
      <c r="A5" s="10">
        <v>4</v>
      </c>
      <c r="B5" s="10" t="s">
        <v>56</v>
      </c>
      <c r="C5" s="5">
        <v>3</v>
      </c>
      <c r="D5" s="10" t="s">
        <v>17</v>
      </c>
      <c r="E5" s="10">
        <v>500</v>
      </c>
      <c r="F5" s="10">
        <v>0</v>
      </c>
      <c r="G5" s="10">
        <v>-200</v>
      </c>
      <c r="H5" s="10">
        <v>0</v>
      </c>
      <c r="I5" s="10">
        <v>0</v>
      </c>
      <c r="J5" s="10">
        <v>0</v>
      </c>
      <c r="K5" s="10">
        <v>100</v>
      </c>
      <c r="L5" s="5">
        <v>1</v>
      </c>
      <c r="M5" s="5">
        <v>1</v>
      </c>
    </row>
    <row r="6" spans="1:13" x14ac:dyDescent="0.25">
      <c r="A6" s="10">
        <v>5</v>
      </c>
      <c r="B6" s="10" t="s">
        <v>56</v>
      </c>
      <c r="C6" s="5">
        <v>3</v>
      </c>
      <c r="D6" s="10" t="s">
        <v>18</v>
      </c>
      <c r="E6" s="10">
        <v>500</v>
      </c>
      <c r="F6" s="10">
        <v>0</v>
      </c>
      <c r="G6" s="10">
        <v>-200</v>
      </c>
      <c r="H6" s="10">
        <v>0</v>
      </c>
      <c r="I6" s="10">
        <v>0</v>
      </c>
      <c r="J6" s="10">
        <v>0</v>
      </c>
      <c r="K6" s="10">
        <v>100</v>
      </c>
      <c r="L6" s="5">
        <v>1</v>
      </c>
      <c r="M6" s="31">
        <v>-500</v>
      </c>
    </row>
    <row r="7" spans="1:13" x14ac:dyDescent="0.25">
      <c r="A7" s="10">
        <v>6</v>
      </c>
      <c r="B7" s="10" t="s">
        <v>56</v>
      </c>
      <c r="C7" s="5">
        <v>3</v>
      </c>
      <c r="D7" s="10" t="s">
        <v>19</v>
      </c>
      <c r="E7" s="10">
        <v>661.05399999999997</v>
      </c>
      <c r="F7" s="10">
        <v>-24.648</v>
      </c>
      <c r="G7" s="10">
        <f>G2-141</f>
        <v>-341</v>
      </c>
      <c r="H7" s="10">
        <v>0</v>
      </c>
      <c r="I7" s="10">
        <v>0</v>
      </c>
      <c r="J7" s="10">
        <v>0</v>
      </c>
      <c r="K7" s="10">
        <v>100</v>
      </c>
      <c r="L7" s="5">
        <v>1</v>
      </c>
      <c r="M7" s="31">
        <v>-500</v>
      </c>
    </row>
    <row r="8" spans="1:13" x14ac:dyDescent="0.25">
      <c r="A8" s="10">
        <v>7</v>
      </c>
      <c r="B8" s="10" t="s">
        <v>20</v>
      </c>
      <c r="C8" s="5">
        <v>4</v>
      </c>
      <c r="D8" s="10" t="s">
        <v>20</v>
      </c>
      <c r="E8" s="10">
        <v>623.54999999999995</v>
      </c>
      <c r="F8" s="10">
        <v>-698.06</v>
      </c>
      <c r="G8" s="10">
        <v>-391</v>
      </c>
      <c r="H8" s="10">
        <v>0</v>
      </c>
      <c r="I8" s="10">
        <v>0</v>
      </c>
      <c r="J8" s="10">
        <v>0</v>
      </c>
      <c r="K8" s="10">
        <v>124</v>
      </c>
      <c r="L8" s="5">
        <v>1</v>
      </c>
      <c r="M8" s="5">
        <v>1</v>
      </c>
    </row>
    <row r="9" spans="1:13" x14ac:dyDescent="0.25">
      <c r="A9" s="10">
        <v>8</v>
      </c>
      <c r="B9" s="10" t="s">
        <v>57</v>
      </c>
      <c r="C9" s="5">
        <v>8</v>
      </c>
      <c r="D9" s="10" t="s">
        <v>58</v>
      </c>
      <c r="E9" s="10">
        <v>0</v>
      </c>
      <c r="F9" s="10">
        <v>0</v>
      </c>
      <c r="G9" s="10">
        <v>-500</v>
      </c>
      <c r="H9" s="10">
        <v>0</v>
      </c>
      <c r="I9" s="10">
        <v>0</v>
      </c>
      <c r="J9" s="10">
        <v>0</v>
      </c>
      <c r="K9" s="10">
        <v>193</v>
      </c>
      <c r="L9" s="5">
        <v>1</v>
      </c>
      <c r="M9" s="5">
        <v>1</v>
      </c>
    </row>
    <row r="10" spans="1:13" x14ac:dyDescent="0.25">
      <c r="A10" s="10">
        <v>9</v>
      </c>
      <c r="B10" s="10" t="s">
        <v>57</v>
      </c>
      <c r="C10" s="5">
        <v>8</v>
      </c>
      <c r="D10" s="10" t="s">
        <v>38</v>
      </c>
      <c r="E10" s="10">
        <v>0</v>
      </c>
      <c r="F10" s="10">
        <v>0</v>
      </c>
      <c r="G10" s="10">
        <v>-500</v>
      </c>
      <c r="H10" s="10">
        <v>0</v>
      </c>
      <c r="I10" s="10">
        <v>0</v>
      </c>
      <c r="J10" s="10">
        <v>0</v>
      </c>
      <c r="K10" s="10">
        <v>193</v>
      </c>
      <c r="L10" s="5">
        <v>1</v>
      </c>
      <c r="M10" s="5">
        <v>1</v>
      </c>
    </row>
    <row r="11" spans="1:13" x14ac:dyDescent="0.25">
      <c r="A11" s="10">
        <v>10</v>
      </c>
      <c r="B11" s="10" t="s">
        <v>57</v>
      </c>
      <c r="C11" s="5">
        <v>8</v>
      </c>
      <c r="D11" s="10" t="s">
        <v>39</v>
      </c>
      <c r="E11" s="10">
        <v>0</v>
      </c>
      <c r="F11" s="10">
        <v>0</v>
      </c>
      <c r="G11" s="10">
        <v>-500</v>
      </c>
      <c r="H11" s="10">
        <v>0</v>
      </c>
      <c r="I11" s="10">
        <v>0</v>
      </c>
      <c r="J11" s="10">
        <v>0</v>
      </c>
      <c r="K11" s="10">
        <v>193</v>
      </c>
      <c r="L11" s="5">
        <v>1</v>
      </c>
      <c r="M11" s="5">
        <v>1</v>
      </c>
    </row>
    <row r="12" spans="1:13" x14ac:dyDescent="0.25">
      <c r="A12" s="10">
        <v>11</v>
      </c>
      <c r="B12" s="10" t="s">
        <v>36</v>
      </c>
      <c r="C12" s="5">
        <v>1</v>
      </c>
      <c r="D12" s="10" t="s">
        <v>59</v>
      </c>
      <c r="E12" s="10">
        <v>0</v>
      </c>
      <c r="F12" s="10">
        <v>0</v>
      </c>
      <c r="G12" s="10">
        <v>-500</v>
      </c>
      <c r="H12" s="10">
        <v>0</v>
      </c>
      <c r="I12" s="10">
        <v>0</v>
      </c>
      <c r="J12" s="10">
        <v>0</v>
      </c>
      <c r="K12" s="10">
        <v>0</v>
      </c>
      <c r="L12" s="5">
        <v>1</v>
      </c>
      <c r="M12" s="5">
        <v>1</v>
      </c>
    </row>
    <row r="13" spans="1:13" x14ac:dyDescent="0.25">
      <c r="A13" s="10">
        <v>12</v>
      </c>
      <c r="B13" s="10" t="s">
        <v>36</v>
      </c>
      <c r="C13" s="5">
        <v>1</v>
      </c>
      <c r="D13" s="10" t="s">
        <v>60</v>
      </c>
      <c r="E13" s="10">
        <v>0</v>
      </c>
      <c r="F13" s="10">
        <v>0</v>
      </c>
      <c r="G13" s="10">
        <v>-500</v>
      </c>
      <c r="H13" s="10">
        <v>0</v>
      </c>
      <c r="I13" s="10">
        <v>0</v>
      </c>
      <c r="J13" s="10">
        <v>0</v>
      </c>
      <c r="K13" s="10">
        <v>0</v>
      </c>
      <c r="L13" s="5">
        <v>1</v>
      </c>
      <c r="M13" s="5">
        <v>1</v>
      </c>
    </row>
    <row r="14" spans="1:13" x14ac:dyDescent="0.25">
      <c r="A14" s="10">
        <v>13</v>
      </c>
      <c r="B14" s="10" t="s">
        <v>36</v>
      </c>
      <c r="C14" s="5">
        <v>1</v>
      </c>
      <c r="D14" s="10" t="s">
        <v>61</v>
      </c>
      <c r="E14" s="10">
        <v>0</v>
      </c>
      <c r="F14" s="10">
        <v>0</v>
      </c>
      <c r="G14" s="10">
        <v>-500</v>
      </c>
      <c r="H14" s="10">
        <v>0</v>
      </c>
      <c r="I14" s="10">
        <v>0</v>
      </c>
      <c r="J14" s="10">
        <v>0</v>
      </c>
      <c r="K14" s="10">
        <v>0</v>
      </c>
      <c r="L14" s="5">
        <v>1</v>
      </c>
      <c r="M14" s="5">
        <v>1</v>
      </c>
    </row>
    <row r="15" spans="1:13" x14ac:dyDescent="0.25">
      <c r="A15" s="10">
        <v>14</v>
      </c>
      <c r="B15" s="1" t="s">
        <v>20</v>
      </c>
      <c r="C15" s="5">
        <v>4</v>
      </c>
      <c r="D15" s="5" t="s">
        <v>20</v>
      </c>
      <c r="E15" s="5">
        <v>623.54999999999995</v>
      </c>
      <c r="F15" s="5">
        <f>-698.06</f>
        <v>-698.06</v>
      </c>
      <c r="G15" s="5">
        <v>-391</v>
      </c>
      <c r="H15" s="5">
        <v>0</v>
      </c>
      <c r="I15" s="5">
        <v>0</v>
      </c>
      <c r="J15" s="5">
        <v>0</v>
      </c>
      <c r="K15" s="5">
        <v>124</v>
      </c>
      <c r="L15" s="5">
        <v>1</v>
      </c>
      <c r="M15" s="5">
        <v>1</v>
      </c>
    </row>
    <row r="16" spans="1:13" s="5" customFormat="1" x14ac:dyDescent="0.25">
      <c r="A16" s="35">
        <v>0</v>
      </c>
      <c r="B16" s="36" t="s">
        <v>101</v>
      </c>
      <c r="C16" s="36">
        <v>10</v>
      </c>
      <c r="D16" s="36" t="s">
        <v>102</v>
      </c>
      <c r="E16" s="36">
        <v>10</v>
      </c>
      <c r="F16" s="36">
        <v>20</v>
      </c>
      <c r="G16" s="36">
        <v>30</v>
      </c>
      <c r="H16" s="36">
        <v>-1</v>
      </c>
      <c r="I16" s="36">
        <v>-2</v>
      </c>
      <c r="J16" s="36">
        <v>-3</v>
      </c>
      <c r="K16" s="36">
        <v>0</v>
      </c>
      <c r="L16" s="36">
        <v>1</v>
      </c>
      <c r="M16" s="36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zoomScaleNormal="100" workbookViewId="0">
      <selection activeCell="D27" sqref="D27"/>
    </sheetView>
  </sheetViews>
  <sheetFormatPr baseColWidth="10" defaultColWidth="9.140625" defaultRowHeight="15" x14ac:dyDescent="0.25"/>
  <cols>
    <col min="1" max="1" width="10.7109375" customWidth="1"/>
    <col min="2" max="2" width="28.7109375" customWidth="1"/>
    <col min="3" max="12" width="10.7109375" customWidth="1"/>
    <col min="13" max="13" width="16.5703125" style="5" bestFit="1" customWidth="1"/>
    <col min="14" max="1025" width="10.7109375" customWidth="1"/>
  </cols>
  <sheetData>
    <row r="1" spans="1:13" ht="33.75" x14ac:dyDescent="0.25">
      <c r="A1" s="17" t="s">
        <v>0</v>
      </c>
      <c r="B1" s="17" t="s">
        <v>1</v>
      </c>
      <c r="C1" s="19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9" t="s">
        <v>10</v>
      </c>
      <c r="L1" s="31" t="s">
        <v>99</v>
      </c>
      <c r="M1" s="31" t="s">
        <v>100</v>
      </c>
    </row>
    <row r="2" spans="1:13" x14ac:dyDescent="0.25">
      <c r="A2" s="5">
        <v>1</v>
      </c>
      <c r="B2" s="10" t="s">
        <v>62</v>
      </c>
      <c r="C2" s="5">
        <v>2</v>
      </c>
      <c r="D2" s="10" t="s">
        <v>15</v>
      </c>
      <c r="E2" s="3">
        <v>1401.19</v>
      </c>
      <c r="F2" s="3">
        <v>-327.37</v>
      </c>
      <c r="G2" s="3">
        <v>-223.52</v>
      </c>
      <c r="H2" s="3">
        <v>0</v>
      </c>
      <c r="I2" s="3">
        <v>0</v>
      </c>
      <c r="J2" s="3">
        <v>0</v>
      </c>
      <c r="K2" s="5">
        <v>80</v>
      </c>
      <c r="L2" s="5">
        <v>0.1</v>
      </c>
      <c r="M2" s="5">
        <v>1</v>
      </c>
    </row>
    <row r="3" spans="1:13" x14ac:dyDescent="0.25">
      <c r="A3" s="5">
        <v>2</v>
      </c>
      <c r="B3" s="10" t="s">
        <v>62</v>
      </c>
      <c r="C3" s="5">
        <v>2</v>
      </c>
      <c r="D3" s="10" t="s">
        <v>16</v>
      </c>
      <c r="E3" s="3">
        <v>899.41</v>
      </c>
      <c r="F3" s="3">
        <v>-327.37</v>
      </c>
      <c r="G3" s="3">
        <v>-217.72</v>
      </c>
      <c r="H3" s="3">
        <v>0</v>
      </c>
      <c r="I3" s="3">
        <v>0</v>
      </c>
      <c r="J3" s="3">
        <v>0</v>
      </c>
      <c r="K3" s="5">
        <v>80</v>
      </c>
      <c r="L3" s="5">
        <v>0.1</v>
      </c>
      <c r="M3" s="5">
        <v>1</v>
      </c>
    </row>
    <row r="4" spans="1:13" x14ac:dyDescent="0.25">
      <c r="A4" s="5">
        <v>3</v>
      </c>
      <c r="B4" s="10" t="s">
        <v>62</v>
      </c>
      <c r="C4" s="5">
        <v>2</v>
      </c>
      <c r="D4" s="10" t="s">
        <v>16</v>
      </c>
      <c r="E4" s="3">
        <v>397.98</v>
      </c>
      <c r="F4" s="3">
        <v>-327.37</v>
      </c>
      <c r="G4" s="3">
        <v>-210.24</v>
      </c>
      <c r="H4" s="3">
        <v>0</v>
      </c>
      <c r="I4" s="3">
        <v>0</v>
      </c>
      <c r="J4" s="3">
        <v>0</v>
      </c>
      <c r="K4" s="5">
        <v>80</v>
      </c>
      <c r="L4" s="5">
        <v>0.1</v>
      </c>
      <c r="M4" s="5">
        <v>1</v>
      </c>
    </row>
    <row r="5" spans="1:13" s="5" customFormat="1" x14ac:dyDescent="0.25">
      <c r="A5" s="35">
        <v>0</v>
      </c>
      <c r="B5" s="36" t="s">
        <v>101</v>
      </c>
      <c r="C5" s="36">
        <v>10</v>
      </c>
      <c r="D5" s="36" t="s">
        <v>102</v>
      </c>
      <c r="E5" s="36">
        <v>10</v>
      </c>
      <c r="F5" s="36">
        <v>20</v>
      </c>
      <c r="G5" s="36">
        <v>30</v>
      </c>
      <c r="H5" s="36">
        <v>-1</v>
      </c>
      <c r="I5" s="36">
        <v>-2</v>
      </c>
      <c r="J5" s="36">
        <v>-3</v>
      </c>
      <c r="K5" s="36">
        <v>0</v>
      </c>
      <c r="L5" s="36">
        <v>1</v>
      </c>
      <c r="M5" s="36">
        <v>1</v>
      </c>
    </row>
    <row r="6" spans="1:13" x14ac:dyDescent="0.25">
      <c r="A6" s="5"/>
      <c r="B6" s="10"/>
      <c r="C6" s="5"/>
      <c r="D6" s="10"/>
      <c r="E6" s="4"/>
      <c r="F6" s="4"/>
      <c r="G6" s="4"/>
      <c r="H6" s="4"/>
      <c r="I6" s="4"/>
      <c r="J6" s="4"/>
      <c r="K6" s="5"/>
      <c r="L6" s="5"/>
      <c r="M6" s="31"/>
    </row>
    <row r="7" spans="1:13" x14ac:dyDescent="0.25">
      <c r="A7" s="5"/>
      <c r="B7" s="10"/>
      <c r="C7" s="5"/>
      <c r="D7" s="10"/>
      <c r="E7" s="4"/>
      <c r="F7" s="4"/>
      <c r="G7" s="10"/>
      <c r="H7" s="10"/>
      <c r="I7" s="10"/>
      <c r="J7" s="10"/>
      <c r="K7" s="5"/>
      <c r="L7" s="5"/>
      <c r="M7" s="31"/>
    </row>
    <row r="8" spans="1:13" x14ac:dyDescent="0.25">
      <c r="A8" s="5"/>
      <c r="B8" s="10"/>
      <c r="C8" s="5"/>
      <c r="D8" s="10"/>
      <c r="E8" s="10"/>
      <c r="F8" s="10"/>
      <c r="G8" s="10"/>
      <c r="H8" s="10"/>
      <c r="I8" s="10"/>
      <c r="J8" s="10"/>
      <c r="K8" s="5"/>
      <c r="L8" s="5"/>
    </row>
    <row r="9" spans="1:13" x14ac:dyDescent="0.25">
      <c r="A9" s="5"/>
      <c r="B9" s="10"/>
      <c r="C9" s="5"/>
      <c r="D9" s="10"/>
      <c r="E9" s="4"/>
      <c r="F9" s="4"/>
      <c r="G9" s="4"/>
      <c r="H9" s="4"/>
      <c r="I9" s="4"/>
      <c r="J9" s="4"/>
      <c r="K9" s="5"/>
      <c r="L9" s="5"/>
    </row>
    <row r="10" spans="1:13" x14ac:dyDescent="0.25">
      <c r="A10" s="5"/>
      <c r="B10" s="10"/>
      <c r="C10" s="5"/>
      <c r="D10" s="10"/>
      <c r="E10" s="4"/>
      <c r="F10" s="4"/>
      <c r="G10" s="4"/>
      <c r="H10" s="4"/>
      <c r="I10" s="4"/>
      <c r="J10" s="4"/>
      <c r="K10" s="5"/>
      <c r="L10" s="5"/>
    </row>
    <row r="11" spans="1:13" x14ac:dyDescent="0.25">
      <c r="A11" s="5"/>
      <c r="B11" s="10"/>
      <c r="C11" s="5"/>
      <c r="D11" s="10"/>
      <c r="E11" s="4"/>
      <c r="F11" s="4"/>
      <c r="G11" s="4"/>
      <c r="H11" s="4"/>
      <c r="I11" s="4"/>
      <c r="J11" s="4"/>
      <c r="K11" s="5"/>
      <c r="L11" s="5"/>
    </row>
    <row r="12" spans="1:13" x14ac:dyDescent="0.25">
      <c r="A12" s="5"/>
      <c r="B12" s="10"/>
      <c r="C12" s="10"/>
      <c r="D12" s="10"/>
      <c r="E12" s="4"/>
      <c r="F12" s="4"/>
      <c r="G12" s="4"/>
      <c r="H12" s="4"/>
      <c r="I12" s="4"/>
      <c r="J12" s="4"/>
      <c r="K12" s="5"/>
      <c r="L12" s="5"/>
    </row>
    <row r="13" spans="1:13" x14ac:dyDescent="0.25">
      <c r="A13" s="5"/>
      <c r="B13" s="10"/>
      <c r="C13" s="10"/>
      <c r="D13" s="10"/>
      <c r="E13" s="4"/>
      <c r="F13" s="4"/>
      <c r="G13" s="4"/>
      <c r="H13" s="4"/>
      <c r="I13" s="4"/>
      <c r="J13" s="4"/>
      <c r="K13" s="5"/>
      <c r="L13" s="5"/>
    </row>
    <row r="14" spans="1:13" x14ac:dyDescent="0.25">
      <c r="A14" s="5"/>
      <c r="B14" s="10"/>
      <c r="C14" s="10"/>
      <c r="D14" s="10"/>
      <c r="E14" s="4"/>
      <c r="F14" s="4"/>
      <c r="G14" s="4"/>
      <c r="H14" s="4"/>
      <c r="I14" s="4"/>
      <c r="J14" s="4"/>
      <c r="K14" s="5"/>
      <c r="L14" s="5"/>
    </row>
    <row r="15" spans="1:13" x14ac:dyDescent="0.25">
      <c r="L15" s="5"/>
    </row>
    <row r="16" spans="1:13" x14ac:dyDescent="0.25">
      <c r="L16" s="21"/>
    </row>
    <row r="17" spans="12:12" x14ac:dyDescent="0.25">
      <c r="L17" s="2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6000733</vt:lpstr>
      <vt:lpstr>6000365</vt:lpstr>
      <vt:lpstr>6005088</vt:lpstr>
      <vt:lpstr>AB2149</vt:lpstr>
      <vt:lpstr>6001131</vt:lpstr>
      <vt:lpstr>6000782</vt:lpstr>
      <vt:lpstr>6004799</vt:lpstr>
      <vt:lpstr>6000210</vt:lpstr>
      <vt:lpstr>6005088D</vt:lpstr>
      <vt:lpstr>6000535</vt:lpstr>
      <vt:lpstr>6001152</vt:lpstr>
      <vt:lpstr>6004895</vt:lpstr>
      <vt:lpstr>ab4058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Vision MGTX</cp:lastModifiedBy>
  <cp:revision>1</cp:revision>
  <dcterms:created xsi:type="dcterms:W3CDTF">2019-04-03T17:11:52Z</dcterms:created>
  <dcterms:modified xsi:type="dcterms:W3CDTF">2019-11-13T10:40:30Z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