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ane\Dropbox\50.DS\"/>
    </mc:Choice>
  </mc:AlternateContent>
  <bookViews>
    <workbookView xWindow="0" yWindow="0" windowWidth="16425" windowHeight="9075" activeTab="4"/>
  </bookViews>
  <sheets>
    <sheet name="Features" sheetId="1" r:id="rId1"/>
    <sheet name="Features2" sheetId="3" r:id="rId2"/>
    <sheet name="Result" sheetId="2" r:id="rId3"/>
    <sheet name="Result2" sheetId="4" r:id="rId4"/>
    <sheet name="Tuning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4" l="1"/>
  <c r="J12" i="4"/>
  <c r="H7" i="4"/>
  <c r="I4" i="4" s="1"/>
  <c r="H26" i="4"/>
  <c r="D26" i="4" s="1"/>
  <c r="H20" i="4"/>
  <c r="D20" i="4" s="1"/>
  <c r="H14" i="4"/>
  <c r="D14" i="4" s="1"/>
  <c r="J11" i="4" l="1"/>
  <c r="J13" i="4"/>
  <c r="I6" i="4"/>
  <c r="I3" i="4" l="1"/>
  <c r="I5" i="4"/>
  <c r="I24" i="4"/>
  <c r="I17" i="4"/>
  <c r="I25" i="4" l="1"/>
  <c r="I23" i="4"/>
  <c r="I7" i="4"/>
  <c r="I18" i="4"/>
  <c r="I19" i="4"/>
  <c r="I20" i="4" l="1"/>
  <c r="I26" i="4"/>
  <c r="I13" i="4"/>
  <c r="J14" i="4"/>
  <c r="I12" i="4"/>
  <c r="I11" i="4"/>
  <c r="H3" i="3"/>
  <c r="G3" i="3"/>
  <c r="F3" i="3"/>
  <c r="E3" i="3"/>
  <c r="D3" i="3"/>
  <c r="C3" i="3"/>
  <c r="B3" i="3"/>
  <c r="I14" i="4" l="1"/>
  <c r="J3" i="3"/>
</calcChain>
</file>

<file path=xl/sharedStrings.xml><?xml version="1.0" encoding="utf-8"?>
<sst xmlns="http://schemas.openxmlformats.org/spreadsheetml/2006/main" count="250" uniqueCount="210">
  <si>
    <t>Ozone_O3_column_number_density</t>
  </si>
  <si>
    <t xml:space="preserve">Ozone_O3_column_number_density_amf </t>
  </si>
  <si>
    <t>Ozone_O3_slant_column_number_density</t>
  </si>
  <si>
    <t xml:space="preserve">Ozone_O3_effective_temperature </t>
  </si>
  <si>
    <t xml:space="preserve">Ozone_cloud_fraction </t>
  </si>
  <si>
    <t xml:space="preserve">Ozone_sensor_azimuth_angle </t>
  </si>
  <si>
    <t xml:space="preserve">Ozone_sensor_zenith_angle </t>
    <phoneticPr fontId="2" type="noConversion"/>
  </si>
  <si>
    <t xml:space="preserve">Ozone_solar_azimuth_angle </t>
  </si>
  <si>
    <t>Ozone_solar_zenith_angle</t>
    <phoneticPr fontId="2" type="noConversion"/>
  </si>
  <si>
    <t>Cloud_cloud_fraction</t>
  </si>
  <si>
    <t>Cloud_cloud_top_pressure</t>
  </si>
  <si>
    <t>Cloud_cloud_top_height</t>
  </si>
  <si>
    <t>Cloud_cloud_base_pressure</t>
  </si>
  <si>
    <t>Cloud_cloud_base_height</t>
  </si>
  <si>
    <t>Cloud_cloud_optical_depth</t>
  </si>
  <si>
    <t>Cloud_surface_albedo</t>
  </si>
  <si>
    <t>Cloud_sensor_azimuth_angle</t>
  </si>
  <si>
    <t>Cloud_sensor_zenith_angle</t>
  </si>
  <si>
    <t>Cloud_solar_azimuth_angle</t>
  </si>
  <si>
    <t>Cloud_solar_zenith_angle</t>
  </si>
  <si>
    <t xml:space="preserve">SulphurDioxide_SO2_column_number_density_amf </t>
  </si>
  <si>
    <t>SulphurDioxide_SO2_slant_column_number_density</t>
  </si>
  <si>
    <t>SulphurDioxide_cloud_fraction</t>
  </si>
  <si>
    <t>SulphurDioxide_sensor_azimuth_angle</t>
  </si>
  <si>
    <t xml:space="preserve">SulphurDioxide_sensor_zenith_angle </t>
  </si>
  <si>
    <t xml:space="preserve">SulphurDioxide_solar_azimuth_angle </t>
  </si>
  <si>
    <t>SulphurDioxide_solar_zenith_angle</t>
  </si>
  <si>
    <t>SulphurDioxide_SO2_column_number_density_15km</t>
  </si>
  <si>
    <t xml:space="preserve">SulphurDioxide_SO2_column_number_density </t>
    <phoneticPr fontId="2" type="noConversion"/>
  </si>
  <si>
    <t>포름알데히드</t>
    <phoneticPr fontId="2" type="noConversion"/>
  </si>
  <si>
    <t xml:space="preserve">CarbonMonoxide_CO_column_number_density </t>
  </si>
  <si>
    <t>CarbonMonoxide_H2O_column_number_density</t>
  </si>
  <si>
    <t>CarbonMonoxide_cloud_height</t>
  </si>
  <si>
    <t>CarbonMonoxide_sensor_altitude</t>
  </si>
  <si>
    <t>CarbonMonoxide_sensor_azimuth_angle</t>
  </si>
  <si>
    <t>CarbonMonoxide_sensor_zenith_angle</t>
  </si>
  <si>
    <t>CarbonMonoxide_solar_azimuth_angle</t>
  </si>
  <si>
    <t>CarbonMonoxide_solar_zenith_angl</t>
  </si>
  <si>
    <t>NitrogenDioxide_NO2_column_number_density</t>
  </si>
  <si>
    <t>NitrogenDioxide_tropospheric_NO2_column_number_density</t>
  </si>
  <si>
    <t>NitrogenDioxide_stratospheric_NO2_column_number_density</t>
  </si>
  <si>
    <t>NitrogenDioxide_NO2_slant_column_number_density</t>
  </si>
  <si>
    <t>NitrogenDioxide_tropopause_pressure</t>
  </si>
  <si>
    <t>NitrogenDioxide_absorbing_aerosol_index</t>
  </si>
  <si>
    <t>NitrogenDioxide_cloud_fraction</t>
  </si>
  <si>
    <t>NitrogenDioxide_sensor_altitude</t>
  </si>
  <si>
    <t>NitrogenDioxide_sensor_azimuth_angle</t>
  </si>
  <si>
    <t>NitrogenDioxide_sensor_zenith_angle</t>
  </si>
  <si>
    <t>NitrogenDioxide_solar_azimuth_angle</t>
  </si>
  <si>
    <t>NitrogenDioxide_solar_zenith_angle</t>
  </si>
  <si>
    <t>ID_LAT_LON_YEAR_WEEK</t>
  </si>
  <si>
    <t>latitude</t>
  </si>
  <si>
    <t>longitude</t>
  </si>
  <si>
    <t>year</t>
  </si>
  <si>
    <t>week_no</t>
  </si>
  <si>
    <t>Major</t>
    <phoneticPr fontId="2" type="noConversion"/>
  </si>
  <si>
    <t>Minor</t>
    <phoneticPr fontId="2" type="noConversion"/>
  </si>
  <si>
    <t>Valid.</t>
    <phoneticPr fontId="2" type="noConversion"/>
  </si>
  <si>
    <t>Public</t>
    <phoneticPr fontId="2" type="noConversion"/>
  </si>
  <si>
    <t>CV</t>
    <phoneticPr fontId="2" type="noConversion"/>
  </si>
  <si>
    <t>Formaldehyde_tropospheric_HCHO_column_number_density</t>
  </si>
  <si>
    <t>Formaldehyde_tropospheric_HCHO_column_number_density_amf</t>
  </si>
  <si>
    <t>Formaldehyde_HCHO_slant_column_number_density</t>
  </si>
  <si>
    <t>Formaldehyde_cloud_fraction</t>
  </si>
  <si>
    <t>Formaldehyde_solar_zenith_angle</t>
  </si>
  <si>
    <t>Formaldehyde_solar_azimuth_angle</t>
  </si>
  <si>
    <t>Formaldehyde_sensor_zenith_angle</t>
  </si>
  <si>
    <t>Formaldehyde_sensor_azimuth_angle</t>
  </si>
  <si>
    <t>UvAerosolIndex_absorbing_aerosol_index</t>
  </si>
  <si>
    <t>UvAerosolIndex_sensor_altitude</t>
  </si>
  <si>
    <t>UvAerosolIndex_sensor_azimuth_angle</t>
  </si>
  <si>
    <t>UvAerosolIndex_sensor_zenith_angle</t>
  </si>
  <si>
    <t>UvAerosolIndex_solar_azimuth_angle</t>
  </si>
  <si>
    <t>UvAerosolIndex_solar_zenith_angle</t>
  </si>
  <si>
    <t>UvAerosolLayerHeight_aerosol_height</t>
  </si>
  <si>
    <t>UvAerosolLayerHeight_aerosol_pressure</t>
  </si>
  <si>
    <t>UvAerosolLayerHeight_aerosol_optical_depth</t>
  </si>
  <si>
    <t>UvAerosolLayerHeight_sensor_zenith_angle</t>
  </si>
  <si>
    <t>UvAerosolLayerHeight_sensor_azimuth_angle</t>
  </si>
  <si>
    <t>UvAerosolLayerHeight_solar_azimuth_angle</t>
  </si>
  <si>
    <t>UvAerosolLayerHeight_solar_zenith_angle</t>
  </si>
  <si>
    <t>emission</t>
  </si>
  <si>
    <t>이산화질소</t>
    <phoneticPr fontId="2" type="noConversion"/>
  </si>
  <si>
    <t>일산화탄소</t>
    <phoneticPr fontId="2" type="noConversion"/>
  </si>
  <si>
    <t>이산화황</t>
    <phoneticPr fontId="2" type="noConversion"/>
  </si>
  <si>
    <t>자외선 에어로졸</t>
    <phoneticPr fontId="2" type="noConversion"/>
  </si>
  <si>
    <t>오존</t>
    <phoneticPr fontId="2" type="noConversion"/>
  </si>
  <si>
    <t xml:space="preserve">column_number_density </t>
  </si>
  <si>
    <t xml:space="preserve">column_number_density_amf </t>
  </si>
  <si>
    <t>slant_column_number_density</t>
  </si>
  <si>
    <t>column_number_density_15km</t>
  </si>
  <si>
    <t>cloud_fraction</t>
  </si>
  <si>
    <t>sensor_azimuth_angle</t>
  </si>
  <si>
    <t xml:space="preserve">sensor_zenith_angle </t>
  </si>
  <si>
    <t xml:space="preserve">solar_azimuth_angle </t>
  </si>
  <si>
    <t>solar_zenith_angle</t>
  </si>
  <si>
    <t>SO2</t>
    <phoneticPr fontId="2" type="noConversion"/>
  </si>
  <si>
    <t>CO</t>
    <phoneticPr fontId="2" type="noConversion"/>
  </si>
  <si>
    <t>cloud_height</t>
  </si>
  <si>
    <t>sensor_altitude</t>
  </si>
  <si>
    <t>NO2</t>
    <phoneticPr fontId="2" type="noConversion"/>
  </si>
  <si>
    <t>tropopause_pressure</t>
  </si>
  <si>
    <t>absorbing_aerosol_index</t>
  </si>
  <si>
    <t>HCHO</t>
    <phoneticPr fontId="2" type="noConversion"/>
  </si>
  <si>
    <t>UvAerosol</t>
  </si>
  <si>
    <t>UvAerosol only</t>
    <phoneticPr fontId="2" type="noConversion"/>
  </si>
  <si>
    <t>O3</t>
    <phoneticPr fontId="2" type="noConversion"/>
  </si>
  <si>
    <t xml:space="preserve">effective_temperature </t>
  </si>
  <si>
    <t>Cloud</t>
    <phoneticPr fontId="2" type="noConversion"/>
  </si>
  <si>
    <t>cloud only</t>
    <phoneticPr fontId="2" type="noConversion"/>
  </si>
  <si>
    <t>구름</t>
    <phoneticPr fontId="2" type="noConversion"/>
  </si>
  <si>
    <t>자외선
에어로졸</t>
    <phoneticPr fontId="2" type="noConversion"/>
  </si>
  <si>
    <t>Features</t>
    <phoneticPr fontId="2" type="noConversion"/>
  </si>
  <si>
    <t>Train data</t>
    <phoneticPr fontId="2" type="noConversion"/>
  </si>
  <si>
    <t>LGBM</t>
    <phoneticPr fontId="2" type="noConversion"/>
  </si>
  <si>
    <t>loc_avg_all (497개 지점, 159개 데이터 평균)</t>
    <phoneticPr fontId="2" type="noConversion"/>
  </si>
  <si>
    <t>loc_avg_all 추가</t>
    <phoneticPr fontId="2" type="noConversion"/>
  </si>
  <si>
    <t>sq_sum</t>
    <phoneticPr fontId="2" type="noConversion"/>
  </si>
  <si>
    <t>loc_max_week (497개 지점 * 53주, 3개 년도 최대값)</t>
    <phoneticPr fontId="2" type="noConversion"/>
  </si>
  <si>
    <t>loc_max_week, loc_prv, loc_nxt, loc_max</t>
    <phoneticPr fontId="2" type="noConversion"/>
  </si>
  <si>
    <t>Normal(850)과 Special(2) 분리해서 학습</t>
    <phoneticPr fontId="2" type="noConversion"/>
  </si>
  <si>
    <t>loc_max_week를 22년도 예측값으로 제출</t>
    <phoneticPr fontId="2" type="noConversion"/>
  </si>
  <si>
    <t>S1.1 * 0.99</t>
    <phoneticPr fontId="2" type="noConversion"/>
  </si>
  <si>
    <t>3년 최대값 * 1.07</t>
    <phoneticPr fontId="2" type="noConversion"/>
  </si>
  <si>
    <t>%</t>
    <phoneticPr fontId="2" type="noConversion"/>
  </si>
  <si>
    <t>Normal (480)</t>
    <phoneticPr fontId="2" type="noConversion"/>
  </si>
  <si>
    <t>Power (1)</t>
    <phoneticPr fontId="2" type="noConversion"/>
  </si>
  <si>
    <t>Coffee (1)</t>
    <phoneticPr fontId="2" type="noConversion"/>
  </si>
  <si>
    <t>XGB</t>
    <phoneticPr fontId="2" type="noConversion"/>
  </si>
  <si>
    <t>XGB</t>
    <phoneticPr fontId="2" type="noConversion"/>
  </si>
  <si>
    <t>3'</t>
    <phoneticPr fontId="2" type="noConversion"/>
  </si>
  <si>
    <t>ft0 (lati, longi, year, week_no)</t>
    <phoneticPr fontId="2" type="noConversion"/>
  </si>
  <si>
    <t>RF</t>
    <phoneticPr fontId="2" type="noConversion"/>
  </si>
  <si>
    <t>LGBM</t>
    <phoneticPr fontId="2" type="noConversion"/>
  </si>
  <si>
    <t>합계</t>
    <phoneticPr fontId="2" type="noConversion"/>
  </si>
  <si>
    <t>RF</t>
    <phoneticPr fontId="2" type="noConversion"/>
  </si>
  <si>
    <t>EMS_0 (15)</t>
    <phoneticPr fontId="2" type="noConversion"/>
  </si>
  <si>
    <t>합계 (497)</t>
    <phoneticPr fontId="2" type="noConversion"/>
  </si>
  <si>
    <t>합계</t>
    <phoneticPr fontId="2" type="noConversion"/>
  </si>
  <si>
    <t>vs. v1.2
(%)</t>
    <phoneticPr fontId="2" type="noConversion"/>
  </si>
  <si>
    <t>w/o weekth</t>
    <phoneticPr fontId="2" type="noConversion"/>
  </si>
  <si>
    <t>w/o weekth, country</t>
    <phoneticPr fontId="2" type="noConversion"/>
  </si>
  <si>
    <t>Ensemble</t>
    <phoneticPr fontId="2" type="noConversion"/>
  </si>
  <si>
    <t>Sp.</t>
    <phoneticPr fontId="2" type="noConversion"/>
  </si>
  <si>
    <t>LGBM</t>
    <phoneticPr fontId="2" type="noConversion"/>
  </si>
  <si>
    <t>1.1.1 + 1.1.2</t>
    <phoneticPr fontId="2" type="noConversion"/>
  </si>
  <si>
    <t>Normal(850) 학습, Special(2)은 3년 최대값</t>
    <phoneticPr fontId="2" type="noConversion"/>
  </si>
  <si>
    <t>2.2 + 2021년 데이터 * 1.07 후, 3년 최대값</t>
    <phoneticPr fontId="2" type="noConversion"/>
  </si>
  <si>
    <t>Model</t>
    <phoneticPr fontId="2" type="noConversion"/>
  </si>
  <si>
    <t>Major
ver.</t>
    <phoneticPr fontId="2" type="noConversion"/>
  </si>
  <si>
    <t>Minor
ver.</t>
    <phoneticPr fontId="2" type="noConversion"/>
  </si>
  <si>
    <t>변경 내용</t>
    <phoneticPr fontId="2" type="noConversion"/>
  </si>
  <si>
    <t>Tuning</t>
    <phoneticPr fontId="2" type="noConversion"/>
  </si>
  <si>
    <t>Training</t>
    <phoneticPr fontId="2" type="noConversion"/>
  </si>
  <si>
    <t>Test</t>
    <phoneticPr fontId="2" type="noConversion"/>
  </si>
  <si>
    <t>Hyperparameter</t>
  </si>
  <si>
    <t>Learn rate, 
Iterations,
Trials</t>
    <phoneticPr fontId="2" type="noConversion"/>
  </si>
  <si>
    <t>Best
try</t>
    <phoneticPr fontId="2" type="noConversion"/>
  </si>
  <si>
    <t>분</t>
    <phoneticPr fontId="2" type="noConversion"/>
  </si>
  <si>
    <t>분</t>
    <phoneticPr fontId="2" type="noConversion"/>
  </si>
  <si>
    <t>num
leaves</t>
    <phoneticPr fontId="2" type="noConversion"/>
  </si>
  <si>
    <t>sub
sample</t>
    <phoneticPr fontId="2" type="noConversion"/>
  </si>
  <si>
    <t>col
sample</t>
    <phoneticPr fontId="2" type="noConversion"/>
  </si>
  <si>
    <t>max
depth</t>
    <phoneticPr fontId="2" type="noConversion"/>
  </si>
  <si>
    <t>0.1, 500, 10</t>
    <phoneticPr fontId="2" type="noConversion"/>
  </si>
  <si>
    <t>0.05, 1000</t>
    <phoneticPr fontId="2" type="noConversion"/>
  </si>
  <si>
    <t>Valid.
(normal)</t>
    <phoneticPr fontId="2" type="noConversion"/>
  </si>
  <si>
    <t>Public
(all)</t>
    <phoneticPr fontId="2" type="noConversion"/>
  </si>
  <si>
    <t>Tuning
(normal)</t>
    <phoneticPr fontId="2" type="noConversion"/>
  </si>
  <si>
    <t>Before Tuning</t>
    <phoneticPr fontId="2" type="noConversion"/>
  </si>
  <si>
    <t>0.1, 300, 10</t>
    <phoneticPr fontId="2" type="noConversion"/>
  </si>
  <si>
    <t>0.01, 1000</t>
    <phoneticPr fontId="2" type="noConversion"/>
  </si>
  <si>
    <t>0.1, 500, 50</t>
    <phoneticPr fontId="2" type="noConversion"/>
  </si>
  <si>
    <t>Learn rate, 
Iterations</t>
    <phoneticPr fontId="2" type="noConversion"/>
  </si>
  <si>
    <t>0.1, 300, 30</t>
    <phoneticPr fontId="2" type="noConversion"/>
  </si>
  <si>
    <t>0.03, 1000</t>
    <phoneticPr fontId="2" type="noConversion"/>
  </si>
  <si>
    <t>0.1, 500, 30</t>
    <phoneticPr fontId="2" type="noConversion"/>
  </si>
  <si>
    <t>Tuning</t>
    <phoneticPr fontId="2" type="noConversion"/>
  </si>
  <si>
    <t>LGBM</t>
    <phoneticPr fontId="2" type="noConversion"/>
  </si>
  <si>
    <t>0.1, 500, 30</t>
    <phoneticPr fontId="2" type="noConversion"/>
  </si>
  <si>
    <t>0.1, 300, 10</t>
    <phoneticPr fontId="2" type="noConversion"/>
  </si>
  <si>
    <t>LGBM</t>
    <phoneticPr fontId="2" type="noConversion"/>
  </si>
  <si>
    <t>XGB</t>
    <phoneticPr fontId="2" type="noConversion"/>
  </si>
  <si>
    <t>XGB</t>
    <phoneticPr fontId="2" type="noConversion"/>
  </si>
  <si>
    <t>RF</t>
    <phoneticPr fontId="2" type="noConversion"/>
  </si>
  <si>
    <t>17, 3, 2</t>
    <phoneticPr fontId="2" type="noConversion"/>
  </si>
  <si>
    <t>N=X, P=R, C=X (best만 선택)</t>
    <phoneticPr fontId="2" type="noConversion"/>
  </si>
  <si>
    <t>N=0.5*L+0.5*R, P,C=0.4*R+0.6*No</t>
    <phoneticPr fontId="2" type="noConversion"/>
  </si>
  <si>
    <t>N=0.5*L+0.5*R, P,C=0.6*R+0.4*No</t>
    <phoneticPr fontId="2" type="noConversion"/>
  </si>
  <si>
    <t>N=0.5*L+0.5*R, P=C=No</t>
    <phoneticPr fontId="2" type="noConversion"/>
  </si>
  <si>
    <t>N=0.5*L+0.5*R, P,C=0.5*R+0.5*No</t>
    <phoneticPr fontId="2" type="noConversion"/>
  </si>
  <si>
    <t>seon</t>
    <phoneticPr fontId="2" type="noConversion"/>
  </si>
  <si>
    <t>N=0.3*L+0.3*R+0.4*No, P,C=0.99*No</t>
    <phoneticPr fontId="2" type="noConversion"/>
  </si>
  <si>
    <t>imperio</t>
    <phoneticPr fontId="2" type="noConversion"/>
  </si>
  <si>
    <t>Ensemble</t>
  </si>
  <si>
    <t>0.5L + 0.5R</t>
    <phoneticPr fontId="2" type="noConversion"/>
  </si>
  <si>
    <t>0.4R + 0.6N</t>
    <phoneticPr fontId="2" type="noConversion"/>
  </si>
  <si>
    <t>1.0N</t>
    <phoneticPr fontId="2" type="noConversion"/>
  </si>
  <si>
    <t>Private</t>
    <phoneticPr fontId="2" type="noConversion"/>
  </si>
  <si>
    <t>N=0.5*R+0.5*No, P,C=0.99*No</t>
    <phoneticPr fontId="2" type="noConversion"/>
  </si>
  <si>
    <t>N,P,C=0.5R+0.5N</t>
    <phoneticPr fontId="2" type="noConversion"/>
  </si>
  <si>
    <t>N,P=0.5R+0.5N, C=1.0N</t>
    <phoneticPr fontId="2" type="noConversion"/>
  </si>
  <si>
    <t>N=0.5L+0.5R, P=0.5R+0.5No, C=N</t>
    <phoneticPr fontId="2" type="noConversion"/>
  </si>
  <si>
    <t>N=0.5L+0.5R, P=0.4R+0.6N, C=N</t>
    <phoneticPr fontId="2" type="noConversion"/>
  </si>
  <si>
    <t>Private
(all)</t>
    <phoneticPr fontId="2" type="noConversion"/>
  </si>
  <si>
    <t>2.3, 0.1/500/30, 0.05/1000</t>
    <phoneticPr fontId="2" type="noConversion"/>
  </si>
  <si>
    <t>3.3, 0.1/300/10, 0.05/1000</t>
    <phoneticPr fontId="2" type="noConversion"/>
  </si>
  <si>
    <t>XGB</t>
    <phoneticPr fontId="2" type="noConversion"/>
  </si>
  <si>
    <t>312등</t>
    <phoneticPr fontId="2" type="noConversion"/>
  </si>
  <si>
    <t>329등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</si>
</sst>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#,##0_ "/>
    <numFmt numFmtId="177" formatCode="#,##0.00000_ "/>
    <numFmt numFmtId="178" formatCode="#,##0_);[Red]\(#,##0\)"/>
    <numFmt numFmtId="179" formatCode="#,##0.0_);[Red]\(#,##0.0\)"/>
    <numFmt numFmtId="180" formatCode="0.00_ "/>
    <numFmt numFmtId="181" formatCode="#,##0.00000_);[Red]\(#,##0.00000\)"/>
    <numFmt numFmtId="182" formatCode="0_);[Red]\(0\)"/>
    <numFmt numFmtId="183" formatCode="0.00_);[Red]\(0.00\)"/>
    <numFmt numFmtId="184" formatCode="0_ "/>
    <numFmt numFmtId="185" formatCode="0.00000_);[Red]\(0.00000\)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rgb="FF212121"/>
      <name val="Courier New"/>
      <family val="3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177" fontId="5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178" fontId="0" fillId="0" borderId="0" xfId="0" applyNumberFormat="1" applyAlignment="1">
      <alignment vertical="center"/>
    </xf>
    <xf numFmtId="179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179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80" fontId="0" fillId="0" borderId="0" xfId="0" applyNumberFormat="1">
      <alignment vertical="center"/>
    </xf>
    <xf numFmtId="180" fontId="0" fillId="0" borderId="0" xfId="0" applyNumberFormat="1" applyAlignment="1">
      <alignment horizontal="center" vertical="center"/>
    </xf>
    <xf numFmtId="177" fontId="3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81" fontId="3" fillId="0" borderId="0" xfId="0" applyNumberFormat="1" applyFont="1">
      <alignment vertical="center"/>
    </xf>
    <xf numFmtId="181" fontId="4" fillId="0" borderId="0" xfId="0" applyNumberFormat="1" applyFont="1">
      <alignment vertical="center"/>
    </xf>
    <xf numFmtId="0" fontId="4" fillId="0" borderId="0" xfId="0" applyFont="1" applyAlignment="1">
      <alignment horizontal="left" vertical="center"/>
    </xf>
    <xf numFmtId="177" fontId="4" fillId="0" borderId="0" xfId="0" applyNumberFormat="1" applyFont="1">
      <alignment vertical="center"/>
    </xf>
    <xf numFmtId="18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82" fontId="0" fillId="0" borderId="0" xfId="0" applyNumberFormat="1" applyAlignment="1">
      <alignment horizontal="center" vertical="center" wrapText="1"/>
    </xf>
    <xf numFmtId="182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8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left" vertical="center"/>
    </xf>
    <xf numFmtId="182" fontId="0" fillId="0" borderId="0" xfId="0" applyNumberFormat="1" applyAlignment="1">
      <alignment horizontal="right" vertical="center"/>
    </xf>
    <xf numFmtId="182" fontId="0" fillId="0" borderId="0" xfId="0" applyNumberFormat="1" applyAlignment="1">
      <alignment vertical="center"/>
    </xf>
    <xf numFmtId="0" fontId="0" fillId="0" borderId="0" xfId="0" applyAlignment="1">
      <alignment horizontal="left" vertical="center" wrapText="1"/>
    </xf>
    <xf numFmtId="182" fontId="0" fillId="0" borderId="0" xfId="0" applyNumberFormat="1">
      <alignment vertical="center"/>
    </xf>
    <xf numFmtId="184" fontId="0" fillId="0" borderId="0" xfId="0" applyNumberFormat="1">
      <alignment vertical="center"/>
    </xf>
    <xf numFmtId="182" fontId="0" fillId="0" borderId="0" xfId="0" applyNumberFormat="1" applyAlignment="1">
      <alignment horizontal="left" vertical="center"/>
    </xf>
    <xf numFmtId="182" fontId="0" fillId="0" borderId="0" xfId="0" applyNumberFormat="1" applyAlignment="1">
      <alignment horizontal="right" vertical="center" wrapText="1"/>
    </xf>
    <xf numFmtId="182" fontId="0" fillId="0" borderId="0" xfId="0" applyNumberFormat="1" applyAlignment="1">
      <alignment horizontal="left" vertical="center" wrapText="1"/>
    </xf>
    <xf numFmtId="185" fontId="0" fillId="0" borderId="0" xfId="0" applyNumberFormat="1" applyAlignment="1">
      <alignment horizontal="center" vertical="center" wrapText="1"/>
    </xf>
    <xf numFmtId="185" fontId="0" fillId="0" borderId="0" xfId="0" applyNumberFormat="1" applyAlignment="1">
      <alignment vertical="center"/>
    </xf>
    <xf numFmtId="185" fontId="0" fillId="0" borderId="0" xfId="0" applyNumberFormat="1" applyAlignment="1">
      <alignment vertical="center" wrapText="1"/>
    </xf>
    <xf numFmtId="185" fontId="0" fillId="0" borderId="0" xfId="0" applyNumberFormat="1">
      <alignment vertical="center"/>
    </xf>
    <xf numFmtId="185" fontId="0" fillId="0" borderId="0" xfId="0" applyNumberFormat="1" applyAlignment="1">
      <alignment horizontal="center" vertical="center"/>
    </xf>
    <xf numFmtId="185" fontId="4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185" fontId="4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82" fontId="0" fillId="0" borderId="0" xfId="0" applyNumberFormat="1" applyAlignment="1">
      <alignment horizontal="center" vertical="center" wrapText="1"/>
    </xf>
    <xf numFmtId="182" fontId="0" fillId="0" borderId="0" xfId="0" applyNumberFormat="1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185" fontId="0" fillId="0" borderId="0" xfId="0" applyNumberFormat="1" applyAlignment="1">
      <alignment horizontal="center" vertical="center"/>
    </xf>
    <xf numFmtId="185" fontId="3" fillId="0" borderId="0" xfId="0" applyNumberFormat="1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workbookViewId="0">
      <selection activeCell="B25" sqref="B25"/>
    </sheetView>
  </sheetViews>
  <sheetFormatPr defaultRowHeight="16.5" x14ac:dyDescent="0.3"/>
  <cols>
    <col min="1" max="1" width="9" style="2"/>
    <col min="2" max="2" width="64.875" customWidth="1"/>
    <col min="3" max="3" width="9" style="3"/>
    <col min="4" max="4" width="13" bestFit="1" customWidth="1"/>
  </cols>
  <sheetData>
    <row r="1" spans="1:4" x14ac:dyDescent="0.3">
      <c r="A1" s="2">
        <v>0</v>
      </c>
      <c r="B1" s="1" t="s">
        <v>50</v>
      </c>
      <c r="C1" s="3">
        <v>79023</v>
      </c>
    </row>
    <row r="2" spans="1:4" x14ac:dyDescent="0.3">
      <c r="A2" s="2">
        <v>1</v>
      </c>
      <c r="B2" s="1" t="s">
        <v>51</v>
      </c>
      <c r="C2" s="3">
        <v>79023</v>
      </c>
    </row>
    <row r="3" spans="1:4" x14ac:dyDescent="0.3">
      <c r="A3" s="2">
        <v>2</v>
      </c>
      <c r="B3" s="1" t="s">
        <v>52</v>
      </c>
      <c r="C3" s="3">
        <v>79023</v>
      </c>
    </row>
    <row r="4" spans="1:4" x14ac:dyDescent="0.3">
      <c r="A4" s="2">
        <v>3</v>
      </c>
      <c r="B4" s="1" t="s">
        <v>53</v>
      </c>
      <c r="C4" s="3">
        <v>79023</v>
      </c>
    </row>
    <row r="5" spans="1:4" x14ac:dyDescent="0.3">
      <c r="A5" s="2">
        <v>4</v>
      </c>
      <c r="B5" s="1" t="s">
        <v>54</v>
      </c>
      <c r="C5" s="3">
        <v>79023</v>
      </c>
    </row>
    <row r="6" spans="1:4" x14ac:dyDescent="0.3">
      <c r="A6" s="2">
        <v>5</v>
      </c>
      <c r="B6" s="1" t="s">
        <v>28</v>
      </c>
      <c r="C6" s="3">
        <v>64414</v>
      </c>
      <c r="D6" t="s">
        <v>84</v>
      </c>
    </row>
    <row r="7" spans="1:4" x14ac:dyDescent="0.3">
      <c r="A7" s="2">
        <v>6</v>
      </c>
      <c r="B7" s="1" t="s">
        <v>20</v>
      </c>
    </row>
    <row r="8" spans="1:4" x14ac:dyDescent="0.3">
      <c r="A8" s="2">
        <v>7</v>
      </c>
      <c r="B8" s="1" t="s">
        <v>21</v>
      </c>
    </row>
    <row r="9" spans="1:4" x14ac:dyDescent="0.3">
      <c r="A9" s="2">
        <v>8</v>
      </c>
      <c r="B9" s="1" t="s">
        <v>22</v>
      </c>
    </row>
    <row r="10" spans="1:4" x14ac:dyDescent="0.3">
      <c r="A10" s="2">
        <v>9</v>
      </c>
      <c r="B10" s="1" t="s">
        <v>23</v>
      </c>
    </row>
    <row r="11" spans="1:4" x14ac:dyDescent="0.3">
      <c r="A11" s="2">
        <v>10</v>
      </c>
      <c r="B11" s="1" t="s">
        <v>24</v>
      </c>
    </row>
    <row r="12" spans="1:4" x14ac:dyDescent="0.3">
      <c r="A12" s="2">
        <v>11</v>
      </c>
      <c r="B12" s="1" t="s">
        <v>25</v>
      </c>
    </row>
    <row r="13" spans="1:4" x14ac:dyDescent="0.3">
      <c r="A13" s="2">
        <v>12</v>
      </c>
      <c r="B13" s="1" t="s">
        <v>26</v>
      </c>
    </row>
    <row r="14" spans="1:4" x14ac:dyDescent="0.3">
      <c r="A14" s="2">
        <v>13</v>
      </c>
      <c r="B14" s="1" t="s">
        <v>27</v>
      </c>
    </row>
    <row r="15" spans="1:4" x14ac:dyDescent="0.3">
      <c r="A15" s="2">
        <v>14</v>
      </c>
      <c r="B15" s="1" t="s">
        <v>30</v>
      </c>
      <c r="C15" s="3">
        <v>76901</v>
      </c>
      <c r="D15" t="s">
        <v>83</v>
      </c>
    </row>
    <row r="16" spans="1:4" x14ac:dyDescent="0.3">
      <c r="A16" s="2">
        <v>15</v>
      </c>
      <c r="B16" s="1" t="s">
        <v>31</v>
      </c>
    </row>
    <row r="17" spans="1:4" x14ac:dyDescent="0.3">
      <c r="A17" s="2">
        <v>16</v>
      </c>
      <c r="B17" s="1" t="s">
        <v>32</v>
      </c>
    </row>
    <row r="18" spans="1:4" x14ac:dyDescent="0.3">
      <c r="A18" s="2">
        <v>17</v>
      </c>
      <c r="B18" s="1" t="s">
        <v>33</v>
      </c>
    </row>
    <row r="19" spans="1:4" x14ac:dyDescent="0.3">
      <c r="A19" s="2">
        <v>18</v>
      </c>
      <c r="B19" s="1" t="s">
        <v>34</v>
      </c>
    </row>
    <row r="20" spans="1:4" x14ac:dyDescent="0.3">
      <c r="A20" s="2">
        <v>19</v>
      </c>
      <c r="B20" s="1" t="s">
        <v>35</v>
      </c>
    </row>
    <row r="21" spans="1:4" x14ac:dyDescent="0.3">
      <c r="A21" s="2">
        <v>20</v>
      </c>
      <c r="B21" s="1" t="s">
        <v>36</v>
      </c>
    </row>
    <row r="22" spans="1:4" x14ac:dyDescent="0.3">
      <c r="A22" s="2">
        <v>21</v>
      </c>
      <c r="B22" s="1" t="s">
        <v>37</v>
      </c>
    </row>
    <row r="23" spans="1:4" x14ac:dyDescent="0.3">
      <c r="A23" s="2">
        <v>22</v>
      </c>
      <c r="B23" s="1" t="s">
        <v>38</v>
      </c>
      <c r="C23" s="3">
        <v>60703</v>
      </c>
      <c r="D23" t="s">
        <v>82</v>
      </c>
    </row>
    <row r="24" spans="1:4" x14ac:dyDescent="0.3">
      <c r="A24" s="2">
        <v>23</v>
      </c>
      <c r="B24" s="1" t="s">
        <v>39</v>
      </c>
    </row>
    <row r="25" spans="1:4" x14ac:dyDescent="0.3">
      <c r="A25" s="2">
        <v>24</v>
      </c>
      <c r="B25" s="1" t="s">
        <v>40</v>
      </c>
    </row>
    <row r="26" spans="1:4" x14ac:dyDescent="0.3">
      <c r="A26" s="2">
        <v>25</v>
      </c>
      <c r="B26" s="1" t="s">
        <v>41</v>
      </c>
    </row>
    <row r="27" spans="1:4" x14ac:dyDescent="0.3">
      <c r="A27" s="2">
        <v>26</v>
      </c>
      <c r="B27" s="1" t="s">
        <v>42</v>
      </c>
    </row>
    <row r="28" spans="1:4" x14ac:dyDescent="0.3">
      <c r="A28" s="2">
        <v>27</v>
      </c>
      <c r="B28" s="1" t="s">
        <v>43</v>
      </c>
    </row>
    <row r="29" spans="1:4" x14ac:dyDescent="0.3">
      <c r="A29" s="2">
        <v>28</v>
      </c>
      <c r="B29" s="1" t="s">
        <v>44</v>
      </c>
    </row>
    <row r="30" spans="1:4" x14ac:dyDescent="0.3">
      <c r="A30" s="2">
        <v>29</v>
      </c>
      <c r="B30" s="1" t="s">
        <v>45</v>
      </c>
    </row>
    <row r="31" spans="1:4" x14ac:dyDescent="0.3">
      <c r="A31" s="2">
        <v>30</v>
      </c>
      <c r="B31" s="1" t="s">
        <v>46</v>
      </c>
    </row>
    <row r="32" spans="1:4" x14ac:dyDescent="0.3">
      <c r="A32" s="2">
        <v>31</v>
      </c>
      <c r="B32" s="1" t="s">
        <v>47</v>
      </c>
    </row>
    <row r="33" spans="1:4" x14ac:dyDescent="0.3">
      <c r="A33" s="2">
        <v>32</v>
      </c>
      <c r="B33" s="1" t="s">
        <v>48</v>
      </c>
    </row>
    <row r="34" spans="1:4" x14ac:dyDescent="0.3">
      <c r="A34" s="2">
        <v>33</v>
      </c>
      <c r="B34" s="1" t="s">
        <v>49</v>
      </c>
    </row>
    <row r="35" spans="1:4" x14ac:dyDescent="0.3">
      <c r="A35" s="2">
        <v>34</v>
      </c>
      <c r="B35" s="1" t="s">
        <v>60</v>
      </c>
      <c r="C35" s="3">
        <v>71746</v>
      </c>
      <c r="D35" t="s">
        <v>29</v>
      </c>
    </row>
    <row r="36" spans="1:4" x14ac:dyDescent="0.3">
      <c r="A36" s="2">
        <v>35</v>
      </c>
      <c r="B36" s="1" t="s">
        <v>61</v>
      </c>
    </row>
    <row r="37" spans="1:4" x14ac:dyDescent="0.3">
      <c r="A37" s="2">
        <v>36</v>
      </c>
      <c r="B37" s="1" t="s">
        <v>62</v>
      </c>
    </row>
    <row r="38" spans="1:4" x14ac:dyDescent="0.3">
      <c r="A38" s="2">
        <v>37</v>
      </c>
      <c r="B38" s="1" t="s">
        <v>63</v>
      </c>
    </row>
    <row r="39" spans="1:4" x14ac:dyDescent="0.3">
      <c r="A39" s="2">
        <v>38</v>
      </c>
      <c r="B39" s="1" t="s">
        <v>64</v>
      </c>
    </row>
    <row r="40" spans="1:4" x14ac:dyDescent="0.3">
      <c r="A40" s="2">
        <v>39</v>
      </c>
      <c r="B40" s="1" t="s">
        <v>65</v>
      </c>
    </row>
    <row r="41" spans="1:4" x14ac:dyDescent="0.3">
      <c r="A41" s="2">
        <v>40</v>
      </c>
      <c r="B41" s="1" t="s">
        <v>66</v>
      </c>
    </row>
    <row r="42" spans="1:4" x14ac:dyDescent="0.3">
      <c r="A42" s="2">
        <v>41</v>
      </c>
      <c r="B42" s="1" t="s">
        <v>67</v>
      </c>
    </row>
    <row r="43" spans="1:4" x14ac:dyDescent="0.3">
      <c r="A43" s="2">
        <v>42</v>
      </c>
      <c r="B43" s="1" t="s">
        <v>68</v>
      </c>
      <c r="C43" s="3">
        <v>78484</v>
      </c>
      <c r="D43" t="s">
        <v>85</v>
      </c>
    </row>
    <row r="44" spans="1:4" x14ac:dyDescent="0.3">
      <c r="A44" s="2">
        <v>43</v>
      </c>
      <c r="B44" s="1" t="s">
        <v>69</v>
      </c>
    </row>
    <row r="45" spans="1:4" x14ac:dyDescent="0.3">
      <c r="A45" s="2">
        <v>44</v>
      </c>
      <c r="B45" s="1" t="s">
        <v>70</v>
      </c>
    </row>
    <row r="46" spans="1:4" x14ac:dyDescent="0.3">
      <c r="A46" s="2">
        <v>45</v>
      </c>
      <c r="B46" s="1" t="s">
        <v>71</v>
      </c>
    </row>
    <row r="47" spans="1:4" x14ac:dyDescent="0.3">
      <c r="A47" s="2">
        <v>46</v>
      </c>
      <c r="B47" s="1" t="s">
        <v>72</v>
      </c>
    </row>
    <row r="48" spans="1:4" x14ac:dyDescent="0.3">
      <c r="A48" s="2">
        <v>47</v>
      </c>
      <c r="B48" s="1" t="s">
        <v>73</v>
      </c>
    </row>
    <row r="49" spans="1:4" x14ac:dyDescent="0.3">
      <c r="A49" s="2">
        <v>48</v>
      </c>
      <c r="B49" s="1" t="s">
        <v>0</v>
      </c>
      <c r="C49" s="3">
        <v>78475</v>
      </c>
      <c r="D49" t="s">
        <v>86</v>
      </c>
    </row>
    <row r="50" spans="1:4" x14ac:dyDescent="0.3">
      <c r="A50" s="2">
        <v>49</v>
      </c>
      <c r="B50" s="1" t="s">
        <v>1</v>
      </c>
    </row>
    <row r="51" spans="1:4" x14ac:dyDescent="0.3">
      <c r="A51" s="2">
        <v>50</v>
      </c>
      <c r="B51" s="1" t="s">
        <v>2</v>
      </c>
    </row>
    <row r="52" spans="1:4" x14ac:dyDescent="0.3">
      <c r="A52" s="2">
        <v>51</v>
      </c>
      <c r="B52" s="1" t="s">
        <v>3</v>
      </c>
    </row>
    <row r="53" spans="1:4" x14ac:dyDescent="0.3">
      <c r="A53" s="2">
        <v>52</v>
      </c>
      <c r="B53" s="1" t="s">
        <v>4</v>
      </c>
    </row>
    <row r="54" spans="1:4" x14ac:dyDescent="0.3">
      <c r="A54" s="2">
        <v>53</v>
      </c>
      <c r="B54" s="1" t="s">
        <v>5</v>
      </c>
    </row>
    <row r="55" spans="1:4" x14ac:dyDescent="0.3">
      <c r="A55" s="2">
        <v>54</v>
      </c>
      <c r="B55" s="1" t="s">
        <v>6</v>
      </c>
    </row>
    <row r="56" spans="1:4" x14ac:dyDescent="0.3">
      <c r="A56" s="2">
        <v>55</v>
      </c>
      <c r="B56" s="1" t="s">
        <v>7</v>
      </c>
    </row>
    <row r="57" spans="1:4" x14ac:dyDescent="0.3">
      <c r="A57" s="2">
        <v>56</v>
      </c>
      <c r="B57" s="1" t="s">
        <v>8</v>
      </c>
    </row>
    <row r="58" spans="1:4" x14ac:dyDescent="0.3">
      <c r="A58" s="2">
        <v>57</v>
      </c>
      <c r="B58" s="1" t="s">
        <v>74</v>
      </c>
      <c r="C58" s="3">
        <v>439</v>
      </c>
    </row>
    <row r="59" spans="1:4" x14ac:dyDescent="0.3">
      <c r="A59" s="2">
        <v>58</v>
      </c>
      <c r="B59" s="1" t="s">
        <v>75</v>
      </c>
    </row>
    <row r="60" spans="1:4" x14ac:dyDescent="0.3">
      <c r="A60" s="2">
        <v>59</v>
      </c>
      <c r="B60" s="1" t="s">
        <v>76</v>
      </c>
    </row>
    <row r="61" spans="1:4" x14ac:dyDescent="0.3">
      <c r="A61" s="2">
        <v>60</v>
      </c>
      <c r="B61" s="1" t="s">
        <v>77</v>
      </c>
    </row>
    <row r="62" spans="1:4" x14ac:dyDescent="0.3">
      <c r="A62" s="2">
        <v>61</v>
      </c>
      <c r="B62" s="1" t="s">
        <v>78</v>
      </c>
    </row>
    <row r="63" spans="1:4" x14ac:dyDescent="0.3">
      <c r="A63" s="2">
        <v>62</v>
      </c>
      <c r="B63" s="1" t="s">
        <v>79</v>
      </c>
    </row>
    <row r="64" spans="1:4" x14ac:dyDescent="0.3">
      <c r="A64" s="2">
        <v>63</v>
      </c>
      <c r="B64" s="1" t="s">
        <v>80</v>
      </c>
    </row>
    <row r="65" spans="1:3" x14ac:dyDescent="0.3">
      <c r="A65" s="2">
        <v>64</v>
      </c>
      <c r="B65" s="1" t="s">
        <v>9</v>
      </c>
      <c r="C65" s="3">
        <v>78539</v>
      </c>
    </row>
    <row r="66" spans="1:3" x14ac:dyDescent="0.3">
      <c r="A66" s="2">
        <v>65</v>
      </c>
      <c r="B66" s="1" t="s">
        <v>10</v>
      </c>
    </row>
    <row r="67" spans="1:3" x14ac:dyDescent="0.3">
      <c r="A67" s="2">
        <v>66</v>
      </c>
      <c r="B67" s="1" t="s">
        <v>11</v>
      </c>
    </row>
    <row r="68" spans="1:3" x14ac:dyDescent="0.3">
      <c r="A68" s="2">
        <v>67</v>
      </c>
      <c r="B68" s="1" t="s">
        <v>12</v>
      </c>
    </row>
    <row r="69" spans="1:3" x14ac:dyDescent="0.3">
      <c r="A69" s="2">
        <v>68</v>
      </c>
      <c r="B69" s="1" t="s">
        <v>13</v>
      </c>
    </row>
    <row r="70" spans="1:3" x14ac:dyDescent="0.3">
      <c r="A70" s="2">
        <v>69</v>
      </c>
      <c r="B70" s="1" t="s">
        <v>14</v>
      </c>
    </row>
    <row r="71" spans="1:3" x14ac:dyDescent="0.3">
      <c r="A71" s="2">
        <v>70</v>
      </c>
      <c r="B71" s="1" t="s">
        <v>15</v>
      </c>
    </row>
    <row r="72" spans="1:3" x14ac:dyDescent="0.3">
      <c r="A72" s="2">
        <v>71</v>
      </c>
      <c r="B72" s="1" t="s">
        <v>16</v>
      </c>
    </row>
    <row r="73" spans="1:3" x14ac:dyDescent="0.3">
      <c r="A73" s="2">
        <v>72</v>
      </c>
      <c r="B73" s="1" t="s">
        <v>17</v>
      </c>
    </row>
    <row r="74" spans="1:3" x14ac:dyDescent="0.3">
      <c r="A74" s="2">
        <v>73</v>
      </c>
      <c r="B74" s="1" t="s">
        <v>18</v>
      </c>
    </row>
    <row r="75" spans="1:3" x14ac:dyDescent="0.3">
      <c r="A75" s="2">
        <v>74</v>
      </c>
      <c r="B75" s="1" t="s">
        <v>19</v>
      </c>
    </row>
    <row r="76" spans="1:3" x14ac:dyDescent="0.3">
      <c r="A76" s="2">
        <v>75</v>
      </c>
      <c r="B76" s="1" t="s">
        <v>81</v>
      </c>
      <c r="C76" s="3">
        <v>79023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C27" sqref="C27"/>
    </sheetView>
  </sheetViews>
  <sheetFormatPr defaultRowHeight="16.5" x14ac:dyDescent="0.3"/>
  <cols>
    <col min="1" max="1" width="29.25" bestFit="1" customWidth="1"/>
    <col min="2" max="8" width="10.625" style="2" customWidth="1"/>
    <col min="9" max="9" width="1.625" style="2" customWidth="1"/>
  </cols>
  <sheetData>
    <row r="1" spans="1:10" x14ac:dyDescent="0.3">
      <c r="A1" s="2"/>
      <c r="B1" s="2" t="s">
        <v>96</v>
      </c>
      <c r="C1" s="2" t="s">
        <v>97</v>
      </c>
      <c r="D1" s="2" t="s">
        <v>100</v>
      </c>
      <c r="E1" s="2" t="s">
        <v>103</v>
      </c>
      <c r="F1" s="2" t="s">
        <v>104</v>
      </c>
      <c r="G1" s="2" t="s">
        <v>106</v>
      </c>
      <c r="H1" s="2" t="s">
        <v>108</v>
      </c>
    </row>
    <row r="2" spans="1:10" s="2" customFormat="1" ht="33" x14ac:dyDescent="0.3">
      <c r="B2" s="2" t="s">
        <v>84</v>
      </c>
      <c r="C2" s="2" t="s">
        <v>83</v>
      </c>
      <c r="D2" s="2" t="s">
        <v>82</v>
      </c>
      <c r="E2" s="2" t="s">
        <v>29</v>
      </c>
      <c r="F2" s="6" t="s">
        <v>111</v>
      </c>
      <c r="G2" s="2" t="s">
        <v>86</v>
      </c>
      <c r="H2" s="2" t="s">
        <v>110</v>
      </c>
    </row>
    <row r="3" spans="1:10" x14ac:dyDescent="0.3">
      <c r="A3" t="s">
        <v>112</v>
      </c>
      <c r="B3" s="2">
        <f t="shared" ref="B3:H3" si="0">SUM(B6:B33)</f>
        <v>9</v>
      </c>
      <c r="C3" s="2">
        <f t="shared" si="0"/>
        <v>8</v>
      </c>
      <c r="D3" s="2">
        <f t="shared" si="0"/>
        <v>12</v>
      </c>
      <c r="E3" s="2">
        <f t="shared" si="0"/>
        <v>8</v>
      </c>
      <c r="F3" s="2">
        <f t="shared" si="0"/>
        <v>13</v>
      </c>
      <c r="G3" s="2">
        <f t="shared" si="0"/>
        <v>9</v>
      </c>
      <c r="H3" s="2">
        <f t="shared" si="0"/>
        <v>11</v>
      </c>
      <c r="J3" s="2">
        <f>SUM(B3:H3)</f>
        <v>70</v>
      </c>
    </row>
    <row r="4" spans="1:10" s="2" customFormat="1" x14ac:dyDescent="0.3">
      <c r="A4" s="8" t="s">
        <v>113</v>
      </c>
      <c r="B4" s="7">
        <v>64414</v>
      </c>
      <c r="C4" s="7">
        <v>76901</v>
      </c>
      <c r="D4" s="7">
        <v>60703</v>
      </c>
      <c r="E4" s="7">
        <v>71746</v>
      </c>
      <c r="F4" s="7">
        <v>78484</v>
      </c>
      <c r="G4" s="7">
        <v>78475</v>
      </c>
      <c r="H4" s="7">
        <v>78539</v>
      </c>
      <c r="I4" s="7"/>
      <c r="J4" s="7">
        <v>79023</v>
      </c>
    </row>
    <row r="6" spans="1:10" x14ac:dyDescent="0.3">
      <c r="A6" t="s">
        <v>87</v>
      </c>
      <c r="B6" s="2">
        <v>1</v>
      </c>
      <c r="C6" s="2">
        <v>2</v>
      </c>
      <c r="D6" s="2">
        <v>3</v>
      </c>
      <c r="E6" s="2">
        <v>1</v>
      </c>
      <c r="G6" s="2">
        <v>1</v>
      </c>
    </row>
    <row r="7" spans="1:10" x14ac:dyDescent="0.3">
      <c r="A7" t="s">
        <v>88</v>
      </c>
      <c r="B7" s="2">
        <v>1</v>
      </c>
      <c r="E7" s="2">
        <v>1</v>
      </c>
      <c r="G7" s="2">
        <v>1</v>
      </c>
    </row>
    <row r="8" spans="1:10" x14ac:dyDescent="0.3">
      <c r="A8" t="s">
        <v>89</v>
      </c>
      <c r="B8" s="2">
        <v>1</v>
      </c>
      <c r="D8" s="2">
        <v>1</v>
      </c>
      <c r="E8" s="2">
        <v>1</v>
      </c>
      <c r="G8" s="2">
        <v>1</v>
      </c>
    </row>
    <row r="9" spans="1:10" x14ac:dyDescent="0.3">
      <c r="A9" t="s">
        <v>90</v>
      </c>
      <c r="B9" s="2">
        <v>1</v>
      </c>
    </row>
    <row r="11" spans="1:10" x14ac:dyDescent="0.3">
      <c r="A11" t="s">
        <v>107</v>
      </c>
      <c r="G11" s="2">
        <v>1</v>
      </c>
    </row>
    <row r="12" spans="1:10" x14ac:dyDescent="0.3">
      <c r="A12" t="s">
        <v>101</v>
      </c>
      <c r="D12" s="2">
        <v>1</v>
      </c>
    </row>
    <row r="13" spans="1:10" x14ac:dyDescent="0.3">
      <c r="A13" t="s">
        <v>102</v>
      </c>
      <c r="D13" s="2">
        <v>1</v>
      </c>
      <c r="F13" s="2">
        <v>1</v>
      </c>
    </row>
    <row r="15" spans="1:10" x14ac:dyDescent="0.3">
      <c r="A15" t="s">
        <v>91</v>
      </c>
      <c r="B15" s="2">
        <v>1</v>
      </c>
      <c r="D15" s="2">
        <v>1</v>
      </c>
      <c r="E15" s="2">
        <v>1</v>
      </c>
      <c r="G15" s="2">
        <v>1</v>
      </c>
      <c r="H15" s="2">
        <v>1</v>
      </c>
    </row>
    <row r="16" spans="1:10" x14ac:dyDescent="0.3">
      <c r="A16" t="s">
        <v>98</v>
      </c>
      <c r="C16" s="2">
        <v>1</v>
      </c>
    </row>
    <row r="18" spans="1:8" x14ac:dyDescent="0.3">
      <c r="A18" t="s">
        <v>99</v>
      </c>
      <c r="C18" s="2">
        <v>1</v>
      </c>
      <c r="D18" s="2">
        <v>1</v>
      </c>
      <c r="F18" s="2">
        <v>1</v>
      </c>
    </row>
    <row r="19" spans="1:8" x14ac:dyDescent="0.3">
      <c r="A19" t="s">
        <v>92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</row>
    <row r="20" spans="1:8" x14ac:dyDescent="0.3">
      <c r="A20" t="s">
        <v>93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</row>
    <row r="21" spans="1:8" x14ac:dyDescent="0.3">
      <c r="A21" t="s">
        <v>94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</row>
    <row r="22" spans="1:8" x14ac:dyDescent="0.3">
      <c r="A22" t="s">
        <v>95</v>
      </c>
      <c r="B22" s="2">
        <v>1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</row>
    <row r="24" spans="1:8" x14ac:dyDescent="0.3">
      <c r="A24" t="s">
        <v>105</v>
      </c>
      <c r="F24" s="2">
        <v>7</v>
      </c>
    </row>
    <row r="25" spans="1:8" x14ac:dyDescent="0.3">
      <c r="A25" t="s">
        <v>109</v>
      </c>
      <c r="H25" s="2">
        <v>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16" workbookViewId="0">
      <selection activeCell="H39" sqref="H39"/>
    </sheetView>
  </sheetViews>
  <sheetFormatPr defaultRowHeight="16.5" x14ac:dyDescent="0.3"/>
  <cols>
    <col min="1" max="1" width="9.625" style="2" bestFit="1" customWidth="1"/>
    <col min="2" max="3" width="6.625" style="2" customWidth="1"/>
    <col min="4" max="6" width="10.625" style="5" customWidth="1"/>
    <col min="7" max="7" width="46.75" bestFit="1" customWidth="1"/>
    <col min="8" max="8" width="9" style="24"/>
  </cols>
  <sheetData>
    <row r="1" spans="1:7" x14ac:dyDescent="0.3">
      <c r="B1" s="2" t="s">
        <v>55</v>
      </c>
      <c r="C1" s="2" t="s">
        <v>56</v>
      </c>
      <c r="D1" s="4" t="s">
        <v>57</v>
      </c>
      <c r="E1" s="4" t="s">
        <v>58</v>
      </c>
      <c r="F1" s="4" t="s">
        <v>198</v>
      </c>
      <c r="G1" s="2"/>
    </row>
    <row r="2" spans="1:7" x14ac:dyDescent="0.3">
      <c r="A2" s="2" t="s">
        <v>114</v>
      </c>
      <c r="B2" s="2">
        <v>0</v>
      </c>
      <c r="C2" s="2">
        <v>1</v>
      </c>
      <c r="D2" s="5">
        <v>30.123550000000002</v>
      </c>
      <c r="E2" s="5">
        <v>47.815530000000003</v>
      </c>
      <c r="G2" s="9" t="s">
        <v>59</v>
      </c>
    </row>
    <row r="3" spans="1:7" x14ac:dyDescent="0.3">
      <c r="C3" s="2">
        <v>2</v>
      </c>
      <c r="D3" s="5">
        <v>28.828150000000001</v>
      </c>
      <c r="E3" s="5">
        <v>44.50179</v>
      </c>
      <c r="F3" s="5">
        <v>33.71217</v>
      </c>
      <c r="G3" s="9" t="s">
        <v>131</v>
      </c>
    </row>
    <row r="5" spans="1:7" x14ac:dyDescent="0.3">
      <c r="A5" s="50" t="s">
        <v>114</v>
      </c>
      <c r="B5" s="2">
        <v>1</v>
      </c>
      <c r="C5" s="2">
        <v>1.1000000000000001</v>
      </c>
      <c r="D5" s="5">
        <v>15.730399999999999</v>
      </c>
      <c r="E5" s="5">
        <v>32.352269999999997</v>
      </c>
      <c r="F5" s="5">
        <v>17.85388</v>
      </c>
      <c r="G5" s="9" t="s">
        <v>115</v>
      </c>
    </row>
    <row r="6" spans="1:7" x14ac:dyDescent="0.3">
      <c r="C6" s="2">
        <v>1.2</v>
      </c>
      <c r="D6" s="5">
        <v>14.198510000000001</v>
      </c>
      <c r="E6" s="5">
        <v>31.482230000000001</v>
      </c>
      <c r="F6" s="5">
        <v>18.35932</v>
      </c>
      <c r="G6" s="9" t="s">
        <v>118</v>
      </c>
    </row>
    <row r="7" spans="1:7" x14ac:dyDescent="0.3">
      <c r="C7" s="2">
        <v>2</v>
      </c>
      <c r="D7" s="5">
        <v>13.53116</v>
      </c>
      <c r="E7" s="5">
        <v>31.235769999999999</v>
      </c>
      <c r="F7" s="5">
        <v>17.926259999999999</v>
      </c>
      <c r="G7" s="9" t="s">
        <v>145</v>
      </c>
    </row>
    <row r="8" spans="1:7" x14ac:dyDescent="0.3">
      <c r="C8" s="2">
        <v>3.1</v>
      </c>
      <c r="D8" s="13">
        <v>13.69505</v>
      </c>
      <c r="E8" s="13">
        <v>31.337769999999999</v>
      </c>
      <c r="F8" s="13">
        <v>17.850989999999999</v>
      </c>
      <c r="G8" s="10" t="s">
        <v>119</v>
      </c>
    </row>
    <row r="9" spans="1:7" x14ac:dyDescent="0.3">
      <c r="C9" s="2">
        <v>3.2</v>
      </c>
      <c r="D9" s="13">
        <v>13.80682</v>
      </c>
      <c r="E9" s="13">
        <v>31.05517</v>
      </c>
      <c r="F9" s="13">
        <v>17.613779999999998</v>
      </c>
      <c r="G9" s="10" t="s">
        <v>116</v>
      </c>
    </row>
    <row r="10" spans="1:7" x14ac:dyDescent="0.3">
      <c r="G10" s="10"/>
    </row>
    <row r="11" spans="1:7" x14ac:dyDescent="0.3">
      <c r="A11" s="50" t="s">
        <v>114</v>
      </c>
      <c r="B11" s="2">
        <v>2</v>
      </c>
      <c r="C11" s="2">
        <v>1</v>
      </c>
      <c r="E11" s="5">
        <v>25.41799</v>
      </c>
      <c r="F11" s="5">
        <v>16.04683</v>
      </c>
      <c r="G11" s="10" t="s">
        <v>120</v>
      </c>
    </row>
    <row r="12" spans="1:7" x14ac:dyDescent="0.3">
      <c r="C12" s="2">
        <v>2</v>
      </c>
      <c r="E12" s="5">
        <v>24.31561</v>
      </c>
      <c r="F12" s="5">
        <v>16.150390000000002</v>
      </c>
      <c r="G12" s="9" t="s">
        <v>146</v>
      </c>
    </row>
    <row r="13" spans="1:7" x14ac:dyDescent="0.3">
      <c r="C13" s="2">
        <v>3</v>
      </c>
      <c r="E13" s="5">
        <v>23.151890000000002</v>
      </c>
      <c r="F13" s="52">
        <v>14.95322</v>
      </c>
      <c r="G13" s="9" t="s">
        <v>147</v>
      </c>
    </row>
    <row r="14" spans="1:7" x14ac:dyDescent="0.3">
      <c r="C14" s="2" t="s">
        <v>130</v>
      </c>
      <c r="E14" s="5">
        <v>26.672720000000002</v>
      </c>
      <c r="F14" s="5">
        <v>15.723190000000001</v>
      </c>
      <c r="G14" s="10" t="s">
        <v>123</v>
      </c>
    </row>
    <row r="15" spans="1:7" x14ac:dyDescent="0.3">
      <c r="G15" s="10"/>
    </row>
    <row r="16" spans="1:7" x14ac:dyDescent="0.3">
      <c r="A16" s="23" t="s">
        <v>129</v>
      </c>
      <c r="B16" s="23">
        <v>3</v>
      </c>
      <c r="C16" s="23">
        <v>1</v>
      </c>
      <c r="E16" s="5">
        <v>28.678629999999998</v>
      </c>
      <c r="F16" s="5">
        <v>16.263159999999999</v>
      </c>
      <c r="G16" s="27">
        <v>2.1</v>
      </c>
    </row>
    <row r="17" spans="1:8" x14ac:dyDescent="0.3">
      <c r="A17" s="23"/>
      <c r="B17" s="23"/>
      <c r="C17" s="23">
        <v>2</v>
      </c>
      <c r="E17" s="5">
        <v>25.170839999999998</v>
      </c>
      <c r="F17" s="5">
        <v>16.466439999999999</v>
      </c>
      <c r="G17" s="27">
        <v>2.2000000000000002</v>
      </c>
    </row>
    <row r="18" spans="1:8" x14ac:dyDescent="0.3">
      <c r="A18" s="23"/>
      <c r="B18" s="23"/>
      <c r="C18" s="23">
        <v>3</v>
      </c>
      <c r="E18" s="26">
        <v>24.129899999999999</v>
      </c>
      <c r="F18" s="26">
        <v>15.498390000000001</v>
      </c>
      <c r="G18" s="27">
        <v>2.2999999999999998</v>
      </c>
    </row>
    <row r="19" spans="1:8" x14ac:dyDescent="0.3">
      <c r="G19" s="9"/>
    </row>
    <row r="20" spans="1:8" x14ac:dyDescent="0.3">
      <c r="A20" s="23" t="s">
        <v>132</v>
      </c>
      <c r="B20" s="23">
        <v>4</v>
      </c>
      <c r="C20" s="23">
        <v>1</v>
      </c>
      <c r="E20" s="26">
        <v>23.38927</v>
      </c>
      <c r="F20" s="26">
        <v>16.845189999999999</v>
      </c>
      <c r="G20" s="27">
        <v>2.1</v>
      </c>
    </row>
    <row r="21" spans="1:8" x14ac:dyDescent="0.3">
      <c r="A21" s="23"/>
      <c r="B21" s="23"/>
      <c r="C21" s="23">
        <v>3</v>
      </c>
      <c r="E21" s="26">
        <v>22.805579999999999</v>
      </c>
      <c r="F21" s="26">
        <v>15.871320000000001</v>
      </c>
      <c r="G21" s="27">
        <v>2.2999999999999998</v>
      </c>
      <c r="H21" s="24" t="s">
        <v>191</v>
      </c>
    </row>
    <row r="22" spans="1:8" x14ac:dyDescent="0.3">
      <c r="A22" s="23"/>
      <c r="B22" s="23"/>
      <c r="C22" s="23"/>
      <c r="G22" s="9"/>
    </row>
    <row r="23" spans="1:8" x14ac:dyDescent="0.3">
      <c r="A23" s="23" t="s">
        <v>142</v>
      </c>
      <c r="B23" s="23">
        <v>5</v>
      </c>
      <c r="C23" s="23">
        <v>1</v>
      </c>
      <c r="E23" s="5">
        <v>22.145009999999999</v>
      </c>
      <c r="F23" s="5">
        <v>15.33827</v>
      </c>
      <c r="G23" t="s">
        <v>200</v>
      </c>
      <c r="H23" s="24" t="s">
        <v>193</v>
      </c>
    </row>
    <row r="24" spans="1:8" x14ac:dyDescent="0.3">
      <c r="A24" s="24"/>
      <c r="B24" s="24"/>
      <c r="C24" s="24"/>
      <c r="E24" s="5">
        <v>21.934159999999999</v>
      </c>
      <c r="F24" s="5">
        <v>15.138400000000001</v>
      </c>
      <c r="G24" t="s">
        <v>201</v>
      </c>
      <c r="H24" s="30" t="s">
        <v>193</v>
      </c>
    </row>
    <row r="25" spans="1:8" x14ac:dyDescent="0.3">
      <c r="A25" s="24"/>
      <c r="B25" s="24"/>
      <c r="C25" s="24"/>
      <c r="E25" s="5">
        <v>21.461089999999999</v>
      </c>
      <c r="F25" s="5">
        <v>15.03562</v>
      </c>
      <c r="G25" t="s">
        <v>202</v>
      </c>
      <c r="H25" s="24" t="s">
        <v>191</v>
      </c>
    </row>
    <row r="26" spans="1:8" x14ac:dyDescent="0.3">
      <c r="A26" s="30"/>
      <c r="B26" s="30"/>
      <c r="C26" s="30"/>
      <c r="F26" s="52"/>
      <c r="H26" s="30"/>
    </row>
    <row r="27" spans="1:8" x14ac:dyDescent="0.3">
      <c r="E27" s="5">
        <v>24.598669999999998</v>
      </c>
      <c r="F27" s="5">
        <v>16.209479999999999</v>
      </c>
      <c r="G27" t="s">
        <v>186</v>
      </c>
    </row>
    <row r="28" spans="1:8" x14ac:dyDescent="0.3">
      <c r="A28" s="24"/>
      <c r="B28" s="24"/>
      <c r="C28" s="24"/>
      <c r="E28" s="5">
        <v>22.800329999999999</v>
      </c>
      <c r="G28" t="s">
        <v>189</v>
      </c>
    </row>
    <row r="29" spans="1:8" x14ac:dyDescent="0.3">
      <c r="A29" s="23"/>
      <c r="B29" s="23"/>
      <c r="C29" s="23"/>
      <c r="E29" s="5">
        <v>22.095759999999999</v>
      </c>
      <c r="F29" s="5">
        <v>15.25895</v>
      </c>
      <c r="G29" t="s">
        <v>187</v>
      </c>
    </row>
    <row r="30" spans="1:8" x14ac:dyDescent="0.3">
      <c r="A30" s="24"/>
      <c r="B30" s="24"/>
      <c r="C30" s="24"/>
      <c r="E30" s="5">
        <v>22.22832</v>
      </c>
      <c r="F30" s="5">
        <v>15.46795</v>
      </c>
      <c r="G30" t="s">
        <v>188</v>
      </c>
    </row>
    <row r="31" spans="1:8" x14ac:dyDescent="0.3">
      <c r="A31" s="24"/>
      <c r="B31" s="24"/>
      <c r="C31" s="24"/>
      <c r="E31" s="5">
        <v>22.121320000000001</v>
      </c>
      <c r="F31" s="5">
        <v>15.34057</v>
      </c>
      <c r="G31" t="s">
        <v>190</v>
      </c>
    </row>
    <row r="32" spans="1:8" x14ac:dyDescent="0.3">
      <c r="A32" s="24"/>
      <c r="B32" s="24"/>
      <c r="C32" s="24"/>
      <c r="E32" s="5">
        <v>23.251349999999999</v>
      </c>
      <c r="F32" s="5">
        <v>15.81035</v>
      </c>
      <c r="G32" t="s">
        <v>192</v>
      </c>
    </row>
    <row r="33" spans="1:8" x14ac:dyDescent="0.3">
      <c r="A33" s="24"/>
      <c r="B33" s="24"/>
      <c r="C33" s="24"/>
      <c r="E33" s="5">
        <v>23.025700000000001</v>
      </c>
      <c r="F33" s="5">
        <v>15.80747</v>
      </c>
      <c r="G33" t="s">
        <v>199</v>
      </c>
    </row>
    <row r="34" spans="1:8" x14ac:dyDescent="0.3">
      <c r="A34" s="30"/>
      <c r="B34" s="30"/>
      <c r="C34" s="30"/>
      <c r="E34" s="5">
        <v>21.595780000000001</v>
      </c>
      <c r="F34" s="28">
        <v>15.08497</v>
      </c>
      <c r="G34" t="s">
        <v>203</v>
      </c>
      <c r="H34" s="30"/>
    </row>
    <row r="35" spans="1:8" x14ac:dyDescent="0.3">
      <c r="A35" s="50"/>
      <c r="B35" s="50"/>
      <c r="C35" s="50"/>
      <c r="F35" s="28"/>
      <c r="H35" s="50"/>
    </row>
    <row r="36" spans="1:8" x14ac:dyDescent="0.3">
      <c r="A36" s="23" t="s">
        <v>177</v>
      </c>
      <c r="B36" s="24"/>
      <c r="C36" s="24"/>
    </row>
    <row r="37" spans="1:8" x14ac:dyDescent="0.3">
      <c r="A37" s="2" t="s">
        <v>178</v>
      </c>
      <c r="B37" s="23">
        <v>2</v>
      </c>
      <c r="C37" s="23">
        <v>3</v>
      </c>
      <c r="E37" s="5">
        <v>23.26651</v>
      </c>
      <c r="F37" s="52">
        <v>14.387180000000001</v>
      </c>
      <c r="G37" s="8" t="s">
        <v>205</v>
      </c>
      <c r="H37" s="24" t="s">
        <v>208</v>
      </c>
    </row>
    <row r="38" spans="1:8" x14ac:dyDescent="0.3">
      <c r="A38" s="23" t="s">
        <v>207</v>
      </c>
      <c r="B38" s="23">
        <v>3</v>
      </c>
      <c r="C38" s="23">
        <v>3</v>
      </c>
      <c r="E38" s="45">
        <v>25.162040000000001</v>
      </c>
      <c r="F38" s="59">
        <v>14.64812</v>
      </c>
      <c r="G38" t="s">
        <v>206</v>
      </c>
      <c r="H38" s="24" t="s">
        <v>209</v>
      </c>
    </row>
    <row r="39" spans="1:8" x14ac:dyDescent="0.3">
      <c r="A39" s="24"/>
      <c r="B39" s="24"/>
      <c r="C39" s="24"/>
    </row>
    <row r="41" spans="1:8" x14ac:dyDescent="0.3">
      <c r="A41" s="2" t="s">
        <v>143</v>
      </c>
      <c r="C41" s="2">
        <v>1</v>
      </c>
      <c r="E41" s="5">
        <v>23.022310000000001</v>
      </c>
      <c r="F41" s="52">
        <v>14.969440000000001</v>
      </c>
      <c r="G41" s="9" t="s">
        <v>121</v>
      </c>
      <c r="H41" s="4"/>
    </row>
    <row r="42" spans="1:8" x14ac:dyDescent="0.3">
      <c r="C42" s="2">
        <v>2</v>
      </c>
      <c r="E42" s="5">
        <v>22.974250000000001</v>
      </c>
      <c r="F42" s="5">
        <v>15.777430000000001</v>
      </c>
      <c r="G42" s="9" t="s">
        <v>122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H32" sqref="H32"/>
    </sheetView>
  </sheetViews>
  <sheetFormatPr defaultRowHeight="16.5" x14ac:dyDescent="0.3"/>
  <cols>
    <col min="1" max="2" width="6.625" style="2" customWidth="1"/>
    <col min="3" max="3" width="12.875" style="2" bestFit="1" customWidth="1"/>
    <col min="4" max="4" width="10.625" style="5" customWidth="1"/>
    <col min="5" max="5" width="10.625" style="19" customWidth="1"/>
    <col min="6" max="6" width="10.625" style="45" customWidth="1"/>
    <col min="7" max="7" width="1.625" style="5" customWidth="1"/>
    <col min="8" max="8" width="10.625" style="12" customWidth="1"/>
    <col min="9" max="9" width="7.625" style="17" customWidth="1"/>
    <col min="10" max="10" width="7.625" style="20" customWidth="1"/>
    <col min="11" max="11" width="1.625" style="5" customWidth="1"/>
    <col min="12" max="13" width="10.625" customWidth="1"/>
  </cols>
  <sheetData>
    <row r="1" spans="1:13" x14ac:dyDescent="0.3">
      <c r="A1" s="2" t="s">
        <v>55</v>
      </c>
      <c r="B1" s="2" t="s">
        <v>56</v>
      </c>
      <c r="C1" s="23"/>
      <c r="D1" s="4" t="s">
        <v>57</v>
      </c>
      <c r="E1" s="4" t="s">
        <v>58</v>
      </c>
      <c r="F1" s="48" t="s">
        <v>198</v>
      </c>
      <c r="G1" s="4"/>
      <c r="H1" s="11" t="s">
        <v>117</v>
      </c>
      <c r="I1" s="16" t="s">
        <v>124</v>
      </c>
      <c r="J1" s="21"/>
      <c r="K1" s="4"/>
    </row>
    <row r="2" spans="1:13" x14ac:dyDescent="0.3">
      <c r="A2" s="23">
        <v>1</v>
      </c>
      <c r="B2" s="23">
        <v>2</v>
      </c>
      <c r="C2" s="14" t="s">
        <v>144</v>
      </c>
      <c r="E2" s="28">
        <v>31.235769999999999</v>
      </c>
      <c r="F2" s="5">
        <v>17.926259999999999</v>
      </c>
      <c r="L2" s="53" t="s">
        <v>141</v>
      </c>
      <c r="M2" s="53"/>
    </row>
    <row r="3" spans="1:13" x14ac:dyDescent="0.3">
      <c r="A3" s="23"/>
      <c r="B3" s="23"/>
      <c r="C3" s="14" t="s">
        <v>125</v>
      </c>
      <c r="H3" s="12">
        <v>2673561</v>
      </c>
      <c r="I3" s="17">
        <f>H3/H7*100</f>
        <v>18.478488414514903</v>
      </c>
    </row>
    <row r="4" spans="1:13" x14ac:dyDescent="0.3">
      <c r="A4" s="24"/>
      <c r="B4" s="24"/>
      <c r="C4" s="14" t="s">
        <v>126</v>
      </c>
      <c r="H4" s="12">
        <v>10343300</v>
      </c>
      <c r="I4" s="17">
        <f>H4/H7*100</f>
        <v>71.488381681903647</v>
      </c>
      <c r="L4" s="53"/>
      <c r="M4" s="53"/>
    </row>
    <row r="5" spans="1:13" x14ac:dyDescent="0.3">
      <c r="A5" s="23"/>
      <c r="B5" s="23"/>
      <c r="C5" s="14" t="s">
        <v>127</v>
      </c>
      <c r="H5" s="12">
        <v>1450812</v>
      </c>
      <c r="I5" s="17">
        <f>H5/H7*100</f>
        <v>10.027380236934635</v>
      </c>
    </row>
    <row r="6" spans="1:13" x14ac:dyDescent="0.3">
      <c r="A6" s="23"/>
      <c r="B6" s="23"/>
      <c r="C6" s="2" t="s">
        <v>136</v>
      </c>
      <c r="H6" s="12">
        <v>831.89080000000001</v>
      </c>
      <c r="I6" s="17">
        <f>H6/H7*100</f>
        <v>5.7496666468210503E-3</v>
      </c>
    </row>
    <row r="7" spans="1:13" x14ac:dyDescent="0.3">
      <c r="A7" s="23"/>
      <c r="B7" s="23"/>
      <c r="C7" s="23" t="s">
        <v>137</v>
      </c>
      <c r="H7" s="15">
        <f>SUM(H3:H6)</f>
        <v>14468504.890799999</v>
      </c>
      <c r="I7" s="18">
        <f>SUM(I2:I6)</f>
        <v>100</v>
      </c>
    </row>
    <row r="8" spans="1:13" x14ac:dyDescent="0.3">
      <c r="A8" s="23"/>
      <c r="B8" s="23"/>
      <c r="C8" s="23"/>
      <c r="H8" s="15"/>
      <c r="I8" s="18"/>
    </row>
    <row r="9" spans="1:13" ht="33" x14ac:dyDescent="0.3">
      <c r="A9" s="23"/>
      <c r="B9" s="23"/>
      <c r="C9" s="23"/>
      <c r="H9" s="15"/>
      <c r="I9" s="18"/>
      <c r="J9" s="29" t="s">
        <v>139</v>
      </c>
      <c r="L9" s="53" t="s">
        <v>140</v>
      </c>
      <c r="M9" s="53"/>
    </row>
    <row r="10" spans="1:13" x14ac:dyDescent="0.3">
      <c r="A10" s="2">
        <v>2</v>
      </c>
      <c r="B10" s="2">
        <v>1</v>
      </c>
      <c r="C10" s="2" t="s">
        <v>133</v>
      </c>
      <c r="D10" s="4"/>
      <c r="E10" s="19">
        <v>25.41799</v>
      </c>
      <c r="F10" s="45">
        <v>16.04683</v>
      </c>
      <c r="G10" s="4"/>
      <c r="H10" s="22"/>
      <c r="J10" s="20">
        <f>(E2-E10)/E2*100</f>
        <v>18.625377251785373</v>
      </c>
      <c r="K10" s="4"/>
      <c r="L10" s="54">
        <v>31.758420000000001</v>
      </c>
      <c r="M10" s="54"/>
    </row>
    <row r="11" spans="1:13" x14ac:dyDescent="0.3">
      <c r="C11" s="14" t="s">
        <v>125</v>
      </c>
      <c r="D11" s="5">
        <v>5.5168200000000001</v>
      </c>
      <c r="H11" s="12">
        <v>2322818.5074300002</v>
      </c>
      <c r="I11" s="17">
        <f>H11/H14*100</f>
        <v>27.819541606300234</v>
      </c>
      <c r="J11" s="20">
        <f>(H3-H11)/H3*100</f>
        <v>13.118926127737494</v>
      </c>
      <c r="L11" s="5">
        <v>5.94468</v>
      </c>
      <c r="M11" s="12">
        <v>2697092</v>
      </c>
    </row>
    <row r="12" spans="1:13" x14ac:dyDescent="0.3">
      <c r="C12" s="14" t="s">
        <v>126</v>
      </c>
      <c r="D12" s="5">
        <v>173.07542000000001</v>
      </c>
      <c r="H12" s="12">
        <v>4762861.0288199997</v>
      </c>
      <c r="I12" s="17">
        <f>H12/H14*100</f>
        <v>57.043032045962342</v>
      </c>
      <c r="J12" s="20">
        <f>(H4-H12)/H4*100</f>
        <v>53.952210331132235</v>
      </c>
      <c r="L12" s="5">
        <v>177.54494</v>
      </c>
      <c r="M12" s="12">
        <v>5012030</v>
      </c>
    </row>
    <row r="13" spans="1:13" x14ac:dyDescent="0.3">
      <c r="C13" s="14" t="s">
        <v>127</v>
      </c>
      <c r="D13" s="5">
        <v>89.157960000000003</v>
      </c>
      <c r="H13" s="12">
        <v>1263913.4955200001</v>
      </c>
      <c r="I13" s="17">
        <f>H13/H14*100</f>
        <v>15.137426347737426</v>
      </c>
      <c r="J13" s="20">
        <f>(H5-H13)/H5*100</f>
        <v>12.882337923866075</v>
      </c>
      <c r="L13" s="5">
        <v>107.71549</v>
      </c>
      <c r="M13" s="12">
        <v>1844817</v>
      </c>
    </row>
    <row r="14" spans="1:13" x14ac:dyDescent="0.3">
      <c r="C14" s="2" t="s">
        <v>138</v>
      </c>
      <c r="D14" s="19">
        <f>SQRT(H14/(497*3*53))</f>
        <v>10.27911908573493</v>
      </c>
      <c r="H14" s="15">
        <f>SUM(H11:H13)</f>
        <v>8349593.0317700002</v>
      </c>
      <c r="I14" s="18">
        <f>SUM(I11:I13)</f>
        <v>100</v>
      </c>
      <c r="J14" s="20">
        <f>(H7-H14)/H7*100</f>
        <v>42.291251965645699</v>
      </c>
    </row>
    <row r="16" spans="1:13" x14ac:dyDescent="0.3">
      <c r="A16" s="2">
        <v>3</v>
      </c>
      <c r="B16" s="2">
        <v>1</v>
      </c>
      <c r="C16" s="2" t="s">
        <v>128</v>
      </c>
      <c r="E16" s="26">
        <v>28.678629999999998</v>
      </c>
      <c r="F16" s="5">
        <v>16.263159999999999</v>
      </c>
      <c r="H16" s="25"/>
    </row>
    <row r="17" spans="1:12" x14ac:dyDescent="0.3">
      <c r="C17" s="14" t="s">
        <v>125</v>
      </c>
      <c r="D17" s="5">
        <v>4.5871000000000004</v>
      </c>
      <c r="H17" s="12">
        <v>1605888.6360299999</v>
      </c>
      <c r="I17" s="17">
        <f>H17/H20*100</f>
        <v>21.472036445753801</v>
      </c>
    </row>
    <row r="18" spans="1:12" x14ac:dyDescent="0.3">
      <c r="A18" s="23"/>
      <c r="B18" s="23"/>
      <c r="C18" s="14" t="s">
        <v>126</v>
      </c>
      <c r="D18" s="5">
        <v>176.81572</v>
      </c>
      <c r="H18" s="12">
        <v>4970943.8085599998</v>
      </c>
      <c r="I18" s="17">
        <f>H18/H20*100</f>
        <v>66.465559461870768</v>
      </c>
    </row>
    <row r="19" spans="1:12" x14ac:dyDescent="0.3">
      <c r="A19" s="23"/>
      <c r="B19" s="23"/>
      <c r="C19" s="14" t="s">
        <v>127</v>
      </c>
      <c r="D19" s="5">
        <v>75.325059999999993</v>
      </c>
      <c r="H19" s="12">
        <v>902144.41020000004</v>
      </c>
      <c r="I19" s="17">
        <f>H19/H20*100</f>
        <v>12.062404092375429</v>
      </c>
    </row>
    <row r="20" spans="1:12" x14ac:dyDescent="0.3">
      <c r="C20" s="2" t="s">
        <v>134</v>
      </c>
      <c r="D20" s="19">
        <f>SQRT(H20/(497*3*53))</f>
        <v>9.7284653875199272</v>
      </c>
      <c r="H20" s="15">
        <f>SUM(H17:H19)</f>
        <v>7478976.8547899993</v>
      </c>
      <c r="I20" s="18">
        <f>SUM(I17:I19)</f>
        <v>100</v>
      </c>
    </row>
    <row r="22" spans="1:12" x14ac:dyDescent="0.3">
      <c r="A22" s="23">
        <v>4</v>
      </c>
      <c r="B22" s="23">
        <v>1</v>
      </c>
      <c r="C22" s="23" t="s">
        <v>135</v>
      </c>
      <c r="E22" s="26">
        <v>23.38927</v>
      </c>
      <c r="F22" s="51"/>
      <c r="H22" s="25"/>
    </row>
    <row r="23" spans="1:12" x14ac:dyDescent="0.3">
      <c r="A23" s="23"/>
      <c r="B23" s="23"/>
      <c r="C23" s="14" t="s">
        <v>125</v>
      </c>
      <c r="D23" s="5">
        <v>6.3075299999999999</v>
      </c>
      <c r="H23" s="12">
        <v>3036383.6319900001</v>
      </c>
      <c r="I23" s="17">
        <f>H23/H26*100</f>
        <v>43.577583857560683</v>
      </c>
    </row>
    <row r="24" spans="1:12" x14ac:dyDescent="0.3">
      <c r="A24" s="23"/>
      <c r="B24" s="23"/>
      <c r="C24" s="14" t="s">
        <v>126</v>
      </c>
      <c r="D24" s="5">
        <v>133.23500000000001</v>
      </c>
      <c r="H24" s="12">
        <v>2822498.7804399999</v>
      </c>
      <c r="I24" s="17">
        <f>H24/H26*100</f>
        <v>40.507950311889942</v>
      </c>
    </row>
    <row r="25" spans="1:12" x14ac:dyDescent="0.3">
      <c r="A25" s="23"/>
      <c r="B25" s="23"/>
      <c r="C25" s="14" t="s">
        <v>127</v>
      </c>
      <c r="D25" s="5">
        <v>83.511099999999999</v>
      </c>
      <c r="H25" s="12">
        <v>1108882.5786600001</v>
      </c>
      <c r="I25" s="17">
        <f>H25/H26*100</f>
        <v>15.914465830549382</v>
      </c>
    </row>
    <row r="26" spans="1:12" x14ac:dyDescent="0.3">
      <c r="A26" s="23"/>
      <c r="B26" s="23"/>
      <c r="C26" s="23" t="s">
        <v>134</v>
      </c>
      <c r="D26" s="19">
        <f>SQRT(H26/(497*3*53))</f>
        <v>9.3900950991481658</v>
      </c>
      <c r="H26" s="15">
        <f>SUM(H23:H25)</f>
        <v>6967764.9910899997</v>
      </c>
      <c r="I26" s="18">
        <f>SUM(I23:I25)</f>
        <v>100</v>
      </c>
    </row>
    <row r="28" spans="1:12" x14ac:dyDescent="0.3">
      <c r="A28" s="2">
        <v>5</v>
      </c>
      <c r="B28" s="2">
        <v>1</v>
      </c>
      <c r="C28" s="30" t="s">
        <v>194</v>
      </c>
      <c r="E28" s="19">
        <v>21.595780000000001</v>
      </c>
      <c r="F28" s="45">
        <v>15.08497</v>
      </c>
    </row>
    <row r="29" spans="1:12" x14ac:dyDescent="0.3">
      <c r="C29" s="14" t="s">
        <v>125</v>
      </c>
      <c r="D29" s="5">
        <v>5.3342900000000002</v>
      </c>
      <c r="H29" s="12">
        <v>2171662.1678900002</v>
      </c>
      <c r="L29" t="s">
        <v>195</v>
      </c>
    </row>
    <row r="30" spans="1:12" x14ac:dyDescent="0.3">
      <c r="C30" s="14" t="s">
        <v>126</v>
      </c>
      <c r="L30" t="s">
        <v>196</v>
      </c>
    </row>
    <row r="31" spans="1:12" x14ac:dyDescent="0.3">
      <c r="C31" s="14" t="s">
        <v>127</v>
      </c>
      <c r="L31" t="s">
        <v>197</v>
      </c>
    </row>
    <row r="32" spans="1:12" x14ac:dyDescent="0.3">
      <c r="C32" s="30" t="s">
        <v>134</v>
      </c>
    </row>
  </sheetData>
  <mergeCells count="4">
    <mergeCell ref="L9:M9"/>
    <mergeCell ref="L10:M10"/>
    <mergeCell ref="L2:M2"/>
    <mergeCell ref="L4:M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abSelected="1" workbookViewId="0">
      <selection activeCell="O16" sqref="O16"/>
    </sheetView>
  </sheetViews>
  <sheetFormatPr defaultRowHeight="16.5" x14ac:dyDescent="0.3"/>
  <cols>
    <col min="1" max="1" width="9.625" style="24" bestFit="1" customWidth="1"/>
    <col min="2" max="3" width="6.625" style="32" customWidth="1"/>
    <col min="4" max="4" width="16.375" style="32" customWidth="1"/>
    <col min="5" max="5" width="1.625" style="32" customWidth="1"/>
    <col min="6" max="6" width="12.125" style="24" bestFit="1" customWidth="1"/>
    <col min="7" max="7" width="5.625" style="36" customWidth="1"/>
    <col min="8" max="8" width="5.625" style="37" customWidth="1"/>
    <col min="9" max="9" width="10.625" style="45" customWidth="1"/>
    <col min="10" max="10" width="1.625" customWidth="1"/>
    <col min="11" max="11" width="12.625" style="24" customWidth="1"/>
    <col min="12" max="12" width="6.625" style="39" customWidth="1"/>
    <col min="13" max="13" width="10.625" style="47" customWidth="1"/>
    <col min="14" max="14" width="1.625" customWidth="1"/>
    <col min="15" max="16" width="10.625" style="45" customWidth="1"/>
    <col min="17" max="17" width="6.625" style="39" customWidth="1"/>
    <col min="18" max="19" width="8.625" style="47" customWidth="1"/>
    <col min="20" max="20" width="6.625" style="40" customWidth="1"/>
    <col min="21" max="21" width="10.5" style="39" bestFit="1" customWidth="1"/>
  </cols>
  <sheetData>
    <row r="1" spans="1:21" x14ac:dyDescent="0.3">
      <c r="A1" s="53" t="s">
        <v>148</v>
      </c>
      <c r="B1" s="55" t="s">
        <v>149</v>
      </c>
      <c r="C1" s="55" t="s">
        <v>150</v>
      </c>
      <c r="D1" s="55" t="s">
        <v>151</v>
      </c>
      <c r="E1" s="55"/>
      <c r="F1" s="57" t="s">
        <v>152</v>
      </c>
      <c r="G1" s="57"/>
      <c r="H1" s="57"/>
      <c r="I1" s="57"/>
      <c r="K1" s="53" t="s">
        <v>153</v>
      </c>
      <c r="L1" s="53"/>
      <c r="M1" s="53"/>
      <c r="O1" s="58" t="s">
        <v>154</v>
      </c>
      <c r="P1" s="58"/>
      <c r="Q1" s="53" t="s">
        <v>155</v>
      </c>
      <c r="R1" s="53"/>
      <c r="S1" s="53"/>
      <c r="T1" s="53"/>
    </row>
    <row r="2" spans="1:21" ht="49.5" x14ac:dyDescent="0.3">
      <c r="A2" s="53"/>
      <c r="B2" s="56"/>
      <c r="C2" s="56"/>
      <c r="D2" s="55"/>
      <c r="E2" s="55"/>
      <c r="F2" s="6" t="s">
        <v>156</v>
      </c>
      <c r="G2" s="31" t="s">
        <v>157</v>
      </c>
      <c r="H2" s="32" t="s">
        <v>158</v>
      </c>
      <c r="I2" s="44" t="s">
        <v>168</v>
      </c>
      <c r="J2" s="33"/>
      <c r="K2" s="6" t="s">
        <v>173</v>
      </c>
      <c r="L2" s="32" t="s">
        <v>159</v>
      </c>
      <c r="M2" s="44" t="s">
        <v>166</v>
      </c>
      <c r="O2" s="44" t="s">
        <v>167</v>
      </c>
      <c r="P2" s="44" t="s">
        <v>204</v>
      </c>
      <c r="Q2" s="31" t="s">
        <v>160</v>
      </c>
      <c r="R2" s="44" t="s">
        <v>161</v>
      </c>
      <c r="S2" s="44" t="s">
        <v>162</v>
      </c>
      <c r="T2" s="34" t="s">
        <v>163</v>
      </c>
    </row>
    <row r="3" spans="1:21" x14ac:dyDescent="0.3">
      <c r="D3" s="35" t="s">
        <v>169</v>
      </c>
      <c r="E3" s="31"/>
      <c r="F3" s="6"/>
      <c r="G3" s="31"/>
      <c r="H3" s="32"/>
      <c r="I3" s="44"/>
      <c r="J3" s="33"/>
      <c r="K3" s="6"/>
      <c r="L3" s="32"/>
      <c r="M3" s="44"/>
      <c r="O3" s="44"/>
      <c r="P3" s="44"/>
      <c r="Q3" s="31"/>
      <c r="R3" s="44"/>
      <c r="S3" s="44"/>
      <c r="T3" s="34"/>
    </row>
    <row r="4" spans="1:21" x14ac:dyDescent="0.3">
      <c r="A4" s="24" t="s">
        <v>114</v>
      </c>
      <c r="B4" s="32">
        <v>2</v>
      </c>
      <c r="C4" s="32">
        <v>3</v>
      </c>
      <c r="D4" s="41" t="s">
        <v>114</v>
      </c>
      <c r="F4" s="6"/>
      <c r="J4" s="38"/>
      <c r="M4" s="45">
        <v>5.5168200000000001</v>
      </c>
      <c r="O4" s="49">
        <v>23.151890000000002</v>
      </c>
      <c r="P4" s="49"/>
    </row>
    <row r="5" spans="1:21" x14ac:dyDescent="0.3">
      <c r="B5" s="32">
        <v>3</v>
      </c>
      <c r="C5" s="32">
        <v>3</v>
      </c>
      <c r="D5" s="35" t="s">
        <v>182</v>
      </c>
      <c r="F5" s="6"/>
      <c r="J5" s="38"/>
      <c r="M5" s="5">
        <v>4.5871000000000004</v>
      </c>
      <c r="O5" s="26">
        <v>24.129899999999999</v>
      </c>
      <c r="P5" s="26"/>
    </row>
    <row r="6" spans="1:21" x14ac:dyDescent="0.3">
      <c r="B6" s="32">
        <v>4</v>
      </c>
      <c r="C6" s="32">
        <v>3</v>
      </c>
      <c r="D6" s="35" t="s">
        <v>132</v>
      </c>
      <c r="F6" s="6"/>
      <c r="J6" s="38"/>
      <c r="M6" s="5">
        <v>6.3072800000000004</v>
      </c>
      <c r="O6" s="26">
        <v>22.805579999999999</v>
      </c>
      <c r="P6" s="26"/>
    </row>
    <row r="7" spans="1:21" x14ac:dyDescent="0.3">
      <c r="D7" s="41"/>
      <c r="F7" s="6"/>
      <c r="G7" s="42"/>
      <c r="I7" s="46"/>
      <c r="J7" s="38"/>
      <c r="M7" s="45"/>
      <c r="O7" s="49"/>
      <c r="P7" s="49"/>
    </row>
    <row r="8" spans="1:21" x14ac:dyDescent="0.3">
      <c r="A8" s="24" t="s">
        <v>114</v>
      </c>
      <c r="B8" s="32">
        <v>2</v>
      </c>
      <c r="C8" s="32">
        <v>3</v>
      </c>
      <c r="D8" s="41"/>
      <c r="F8" s="6" t="s">
        <v>164</v>
      </c>
      <c r="G8" s="37">
        <v>3</v>
      </c>
      <c r="H8" s="37">
        <v>2</v>
      </c>
      <c r="I8" s="45">
        <v>3.3975002605712601</v>
      </c>
      <c r="J8" s="38"/>
      <c r="K8" s="24" t="s">
        <v>165</v>
      </c>
      <c r="L8" s="39">
        <v>1</v>
      </c>
      <c r="M8" s="45">
        <v>3.3617300000000001</v>
      </c>
      <c r="Q8" s="39">
        <v>92</v>
      </c>
      <c r="R8" s="47">
        <v>0.60823379771832098</v>
      </c>
      <c r="S8" s="47">
        <v>0.987963940864797</v>
      </c>
      <c r="T8" s="40">
        <v>-1</v>
      </c>
    </row>
    <row r="9" spans="1:21" x14ac:dyDescent="0.3">
      <c r="D9" s="43"/>
      <c r="F9" s="6" t="s">
        <v>170</v>
      </c>
      <c r="G9" s="37">
        <v>3</v>
      </c>
      <c r="H9" s="37">
        <v>1</v>
      </c>
      <c r="I9" s="45">
        <v>3.6923422238847201</v>
      </c>
      <c r="J9" s="38"/>
      <c r="K9" s="24" t="s">
        <v>171</v>
      </c>
      <c r="L9" s="39">
        <v>1</v>
      </c>
      <c r="M9" s="45">
        <v>4.56243</v>
      </c>
      <c r="Q9" s="39">
        <v>92</v>
      </c>
      <c r="R9" s="47">
        <v>0.60823379771832098</v>
      </c>
      <c r="S9" s="47">
        <v>0.987963940864797</v>
      </c>
      <c r="T9" s="40">
        <v>-1</v>
      </c>
    </row>
    <row r="10" spans="1:21" x14ac:dyDescent="0.3">
      <c r="F10" s="6" t="s">
        <v>164</v>
      </c>
      <c r="G10" s="36">
        <v>3</v>
      </c>
      <c r="H10" s="37">
        <v>2</v>
      </c>
      <c r="I10" s="45">
        <v>3.3975002605712601</v>
      </c>
      <c r="K10" s="24" t="s">
        <v>171</v>
      </c>
      <c r="L10" s="39">
        <v>1</v>
      </c>
      <c r="M10" s="45">
        <v>4.56243</v>
      </c>
      <c r="Q10" s="39">
        <v>92</v>
      </c>
      <c r="R10" s="47">
        <v>0.60823379771832098</v>
      </c>
      <c r="S10" s="47">
        <v>0.987963940864797</v>
      </c>
      <c r="T10" s="40">
        <v>-1</v>
      </c>
    </row>
    <row r="11" spans="1:21" x14ac:dyDescent="0.3">
      <c r="F11" s="24" t="s">
        <v>172</v>
      </c>
      <c r="G11" s="36">
        <v>19</v>
      </c>
      <c r="H11" s="37">
        <v>14</v>
      </c>
      <c r="I11" s="45">
        <v>3.3668760009078</v>
      </c>
      <c r="K11" s="24" t="s">
        <v>171</v>
      </c>
      <c r="L11" s="39">
        <v>1</v>
      </c>
      <c r="M11" s="45">
        <v>4.6442699999999997</v>
      </c>
      <c r="Q11" s="39">
        <v>78</v>
      </c>
      <c r="R11" s="47">
        <v>0.82425123195371497</v>
      </c>
      <c r="S11" s="47">
        <v>0.87588624309364704</v>
      </c>
      <c r="T11" s="40">
        <v>-1</v>
      </c>
    </row>
    <row r="12" spans="1:21" x14ac:dyDescent="0.3">
      <c r="F12" s="24" t="s">
        <v>174</v>
      </c>
      <c r="G12" s="36">
        <v>10</v>
      </c>
      <c r="H12" s="36">
        <v>5</v>
      </c>
      <c r="I12" s="45">
        <v>3.6748054519794402</v>
      </c>
      <c r="K12" s="24" t="s">
        <v>175</v>
      </c>
      <c r="L12" s="39">
        <v>1</v>
      </c>
      <c r="M12" s="47">
        <v>3.6483099999999999</v>
      </c>
      <c r="Q12" s="39">
        <v>124</v>
      </c>
      <c r="R12" s="47">
        <v>0.60239887318232599</v>
      </c>
      <c r="S12" s="47">
        <v>0.98781484431514599</v>
      </c>
      <c r="T12" s="40">
        <v>-1</v>
      </c>
    </row>
    <row r="13" spans="1:21" x14ac:dyDescent="0.3">
      <c r="F13" s="24" t="s">
        <v>176</v>
      </c>
      <c r="G13" s="36">
        <v>19</v>
      </c>
      <c r="H13" s="37">
        <v>7</v>
      </c>
      <c r="I13" s="45">
        <v>3.3668760009078</v>
      </c>
      <c r="K13" s="24" t="s">
        <v>165</v>
      </c>
      <c r="L13" s="39">
        <v>1</v>
      </c>
      <c r="M13" s="47">
        <v>3.3734000000000002</v>
      </c>
      <c r="Q13" s="39">
        <v>78</v>
      </c>
      <c r="R13" s="47">
        <v>0.82425123195371497</v>
      </c>
      <c r="S13" s="47">
        <v>0.87588624309364704</v>
      </c>
      <c r="T13" s="40">
        <v>-1</v>
      </c>
    </row>
    <row r="15" spans="1:21" x14ac:dyDescent="0.3">
      <c r="A15" s="24" t="s">
        <v>181</v>
      </c>
      <c r="D15" s="32" t="s">
        <v>114</v>
      </c>
      <c r="F15" s="24" t="s">
        <v>179</v>
      </c>
      <c r="G15" s="36">
        <v>21</v>
      </c>
      <c r="H15" s="37">
        <v>7</v>
      </c>
      <c r="I15" s="45">
        <v>8.1094104973272607</v>
      </c>
      <c r="K15" s="24" t="s">
        <v>165</v>
      </c>
      <c r="L15" s="39">
        <v>1</v>
      </c>
      <c r="M15" s="47">
        <v>3.4147799999999999</v>
      </c>
      <c r="O15" s="45">
        <v>23.26651</v>
      </c>
      <c r="P15" s="45">
        <v>14.387180000000001</v>
      </c>
      <c r="Q15" s="39">
        <v>94</v>
      </c>
      <c r="R15" s="47">
        <v>0.64046549569897804</v>
      </c>
      <c r="S15" s="47">
        <v>0.99965805003141395</v>
      </c>
      <c r="T15" s="40">
        <v>-1</v>
      </c>
    </row>
    <row r="16" spans="1:21" x14ac:dyDescent="0.3">
      <c r="A16" s="24" t="s">
        <v>182</v>
      </c>
      <c r="D16" s="32" t="s">
        <v>183</v>
      </c>
      <c r="F16" s="24" t="s">
        <v>180</v>
      </c>
      <c r="G16" s="36">
        <v>3</v>
      </c>
      <c r="H16" s="36">
        <v>19</v>
      </c>
      <c r="I16" s="45">
        <v>8.0672003642931394</v>
      </c>
      <c r="K16" s="24" t="s">
        <v>165</v>
      </c>
      <c r="L16" s="39">
        <v>6</v>
      </c>
      <c r="M16" s="45">
        <v>3.4194</v>
      </c>
      <c r="O16" s="45">
        <v>25.162040000000001</v>
      </c>
      <c r="P16" s="45">
        <v>14.64812</v>
      </c>
      <c r="Q16" s="39">
        <v>30</v>
      </c>
      <c r="R16" s="47">
        <v>0.72169689718381502</v>
      </c>
      <c r="S16" s="47">
        <v>0.809902572652895</v>
      </c>
      <c r="T16" s="40">
        <v>7</v>
      </c>
      <c r="U16" s="39">
        <v>343</v>
      </c>
    </row>
    <row r="17" spans="4:21" x14ac:dyDescent="0.3">
      <c r="D17" s="32" t="s">
        <v>184</v>
      </c>
      <c r="F17" s="24">
        <v>10</v>
      </c>
      <c r="G17" s="36">
        <v>4</v>
      </c>
      <c r="H17" s="37">
        <v>14</v>
      </c>
      <c r="I17" s="45">
        <v>9.6827750612154802</v>
      </c>
      <c r="K17" s="24">
        <v>1000</v>
      </c>
      <c r="L17" s="39">
        <v>23</v>
      </c>
      <c r="M17" s="47">
        <v>6.45031</v>
      </c>
      <c r="U17" s="39" t="s">
        <v>185</v>
      </c>
    </row>
  </sheetData>
  <mergeCells count="9">
    <mergeCell ref="K1:M1"/>
    <mergeCell ref="Q1:T1"/>
    <mergeCell ref="A1:A2"/>
    <mergeCell ref="B1:B2"/>
    <mergeCell ref="C1:C2"/>
    <mergeCell ref="D1:D2"/>
    <mergeCell ref="E1:E2"/>
    <mergeCell ref="F1:I1"/>
    <mergeCell ref="O1:P1"/>
  </mergeCells>
  <phoneticPr fontId="2" type="noConversion"/>
  <pageMargins left="0.7" right="0.7" top="0.75" bottom="0.75" header="0.3" footer="0.3"/>
  <pageSetup paperSize="9" orientation="portrait" verticalDpi="0" r:id="rId1"/>
  <ignoredErrors>
    <ignoredError sqref="U17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Features</vt:lpstr>
      <vt:lpstr>Features2</vt:lpstr>
      <vt:lpstr>Result</vt:lpstr>
      <vt:lpstr>Result2</vt:lpstr>
      <vt:lpstr>Tuning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 Lee</dc:creator>
  <cp:lastModifiedBy>MJ Lee</cp:lastModifiedBy>
  <dcterms:created xsi:type="dcterms:W3CDTF">2023-08-01T16:09:17Z</dcterms:created>
  <dcterms:modified xsi:type="dcterms:W3CDTF">2023-08-24T00:22:22Z</dcterms:modified>
</cp:coreProperties>
</file>