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H2OSEG-ICRA/Documentos compartidos/General/Dades SAD/"/>
    </mc:Choice>
  </mc:AlternateContent>
  <xr:revisionPtr revIDLastSave="0" documentId="8_{657EA80A-22C8-48DE-AF15-4DA18F94D67E}" xr6:coauthVersionLast="47" xr6:coauthVersionMax="47" xr10:uidLastSave="{00000000-0000-0000-0000-000000000000}"/>
  <bookViews>
    <workbookView xWindow="-108" yWindow="-108" windowWidth="23256" windowHeight="12456" xr2:uid="{39E2A2AE-07B2-46CB-9DFE-C153E582EDBF}"/>
  </bookViews>
  <sheets>
    <sheet name="2024" sheetId="1" r:id="rId1"/>
    <sheet name="202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" i="1" l="1"/>
  <c r="AQ10" i="1"/>
  <c r="AU11" i="1"/>
  <c r="AT11" i="1"/>
  <c r="AS11" i="1"/>
  <c r="AW12" i="1" s="1"/>
  <c r="AV11" i="1" s="1"/>
  <c r="AP11" i="1"/>
  <c r="AP12" i="1" s="1"/>
  <c r="AO11" i="1"/>
  <c r="AO12" i="1" s="1"/>
  <c r="AN11" i="1"/>
  <c r="AN12" i="1" s="1"/>
  <c r="AR12" i="1" s="1"/>
  <c r="AQ11" i="1" s="1"/>
  <c r="AI12" i="1"/>
  <c r="AH12" i="1"/>
  <c r="AG12" i="1"/>
  <c r="AK12" i="1" s="1"/>
  <c r="AJ11" i="1" s="1"/>
  <c r="AJ10" i="1"/>
  <c r="AI11" i="1"/>
  <c r="AH11" i="1"/>
  <c r="AG11" i="1"/>
  <c r="AE10" i="1"/>
  <c r="AF12" i="1"/>
  <c r="AD12" i="1"/>
  <c r="AC12" i="1"/>
  <c r="AB12" i="1"/>
  <c r="AE11" i="1"/>
  <c r="AD11" i="1"/>
  <c r="AC11" i="1"/>
  <c r="AB11" i="1"/>
  <c r="Y12" i="1"/>
  <c r="W12" i="1"/>
  <c r="V12" i="1"/>
  <c r="U12" i="1"/>
  <c r="X11" i="1"/>
  <c r="W11" i="1"/>
  <c r="V11" i="1"/>
  <c r="U11" i="1"/>
  <c r="T12" i="1"/>
  <c r="S11" i="1"/>
  <c r="R12" i="1"/>
  <c r="Q12" i="1"/>
  <c r="P12" i="1"/>
  <c r="R11" i="1"/>
  <c r="Q11" i="1"/>
  <c r="P11" i="1"/>
  <c r="L11" i="1"/>
  <c r="M12" i="1"/>
  <c r="J12" i="1"/>
  <c r="K12" i="1"/>
  <c r="I12" i="1"/>
  <c r="J11" i="1"/>
  <c r="K11" i="1"/>
  <c r="I11" i="1"/>
  <c r="X10" i="1"/>
  <c r="S10" i="1"/>
  <c r="L10" i="1"/>
  <c r="BW16" i="1"/>
  <c r="BW17" i="1"/>
  <c r="BW18" i="1"/>
  <c r="BW19" i="1"/>
  <c r="BW20" i="1"/>
  <c r="BW21" i="1"/>
  <c r="BW22" i="1"/>
  <c r="BW23" i="1"/>
  <c r="BW15" i="1"/>
  <c r="BT15" i="1"/>
  <c r="BT16" i="1"/>
  <c r="BT17" i="1"/>
  <c r="BT18" i="1"/>
  <c r="BT19" i="1"/>
  <c r="BT20" i="1"/>
  <c r="BT21" i="1"/>
  <c r="BT22" i="1"/>
  <c r="BT23" i="1"/>
  <c r="BO15" i="1"/>
  <c r="BO16" i="1"/>
  <c r="BO17" i="1"/>
  <c r="BO18" i="1"/>
  <c r="BO19" i="1"/>
  <c r="BO20" i="1"/>
  <c r="BO21" i="1"/>
  <c r="BO22" i="1"/>
  <c r="BO23" i="1"/>
  <c r="BV14" i="1"/>
  <c r="BV11" i="1"/>
  <c r="BV10" i="1"/>
  <c r="BV9" i="1"/>
  <c r="BT10" i="1"/>
  <c r="BT11" i="1"/>
  <c r="BT9" i="1"/>
  <c r="BO10" i="1"/>
  <c r="BO11" i="1"/>
  <c r="BO9" i="1"/>
  <c r="AX24" i="1"/>
  <c r="AX9" i="1"/>
  <c r="AV9" i="1"/>
  <c r="AQ9" i="1"/>
  <c r="BC24" i="1"/>
  <c r="BJ24" i="1" s="1"/>
  <c r="BC14" i="1"/>
  <c r="BC9" i="1"/>
  <c r="AE9" i="1"/>
  <c r="S14" i="1"/>
  <c r="X9" i="1"/>
  <c r="S9" i="1"/>
  <c r="O13" i="1"/>
  <c r="O12" i="1" s="1"/>
  <c r="G27" i="1"/>
  <c r="G25" i="1"/>
  <c r="G24" i="1"/>
  <c r="G14" i="1"/>
  <c r="G9" i="1"/>
  <c r="G10" i="1" s="1"/>
  <c r="G8" i="1"/>
  <c r="G7" i="1"/>
  <c r="G6" i="1"/>
  <c r="CB13" i="1"/>
  <c r="BU13" i="1"/>
  <c r="BP13" i="1"/>
  <c r="BI13" i="1"/>
  <c r="BD13" i="1"/>
  <c r="AW13" i="1"/>
  <c r="AR13" i="1"/>
  <c r="AK13" i="1"/>
  <c r="AF13" i="1"/>
  <c r="AM13" i="1" s="1"/>
  <c r="AM12" i="1" s="1"/>
  <c r="Y13" i="1"/>
  <c r="T13" i="1"/>
  <c r="AA13" i="1" s="1"/>
  <c r="AA12" i="1" s="1"/>
  <c r="M13" i="1"/>
  <c r="CA27" i="1"/>
  <c r="BT27" i="1"/>
  <c r="BO27" i="1"/>
  <c r="BH27" i="1"/>
  <c r="CA25" i="1"/>
  <c r="BT25" i="1"/>
  <c r="BO25" i="1"/>
  <c r="BH25" i="1"/>
  <c r="CA24" i="1"/>
  <c r="BT24" i="1"/>
  <c r="BO24" i="1"/>
  <c r="BH24" i="1"/>
  <c r="CA14" i="1"/>
  <c r="BT14" i="1"/>
  <c r="BO14" i="1"/>
  <c r="BH14" i="1"/>
  <c r="BH9" i="1"/>
  <c r="CA8" i="1"/>
  <c r="BV8" i="1"/>
  <c r="BT8" i="1"/>
  <c r="BO8" i="1"/>
  <c r="BJ8" i="1"/>
  <c r="BH8" i="1"/>
  <c r="CA7" i="1"/>
  <c r="BV7" i="1"/>
  <c r="BT7" i="1"/>
  <c r="BO7" i="1"/>
  <c r="BJ7" i="1"/>
  <c r="BH7" i="1"/>
  <c r="CA6" i="1"/>
  <c r="BV6" i="1"/>
  <c r="BT6" i="1"/>
  <c r="BO6" i="1"/>
  <c r="BJ6" i="1"/>
  <c r="BH6" i="1"/>
  <c r="BC27" i="1"/>
  <c r="AV27" i="1"/>
  <c r="AQ27" i="1"/>
  <c r="AJ27" i="1"/>
  <c r="BC25" i="1"/>
  <c r="AV25" i="1"/>
  <c r="AQ25" i="1"/>
  <c r="AJ25" i="1"/>
  <c r="AV24" i="1"/>
  <c r="AQ24" i="1"/>
  <c r="AJ24" i="1"/>
  <c r="AV14" i="1"/>
  <c r="AX14" i="1" s="1"/>
  <c r="AQ14" i="1"/>
  <c r="AJ14" i="1"/>
  <c r="AJ9" i="1"/>
  <c r="BC8" i="1"/>
  <c r="AX8" i="1"/>
  <c r="AV8" i="1"/>
  <c r="AQ8" i="1"/>
  <c r="AL8" i="1"/>
  <c r="AJ8" i="1"/>
  <c r="BC7" i="1"/>
  <c r="AX7" i="1"/>
  <c r="AV7" i="1"/>
  <c r="AQ7" i="1"/>
  <c r="AL7" i="1"/>
  <c r="AJ7" i="1"/>
  <c r="BC6" i="1"/>
  <c r="AX6" i="1"/>
  <c r="AV6" i="1"/>
  <c r="AQ6" i="1"/>
  <c r="AL6" i="1"/>
  <c r="AJ6" i="1"/>
  <c r="AE27" i="1"/>
  <c r="X27" i="1"/>
  <c r="S27" i="1"/>
  <c r="L27" i="1"/>
  <c r="AE25" i="1"/>
  <c r="X25" i="1"/>
  <c r="S25" i="1"/>
  <c r="L25" i="1"/>
  <c r="AE24" i="1"/>
  <c r="X24" i="1"/>
  <c r="S24" i="1"/>
  <c r="L24" i="1"/>
  <c r="AE14" i="1"/>
  <c r="X14" i="1"/>
  <c r="L14" i="1"/>
  <c r="L9" i="1"/>
  <c r="AE8" i="1"/>
  <c r="Z8" i="1"/>
  <c r="X8" i="1"/>
  <c r="S8" i="1"/>
  <c r="N8" i="1"/>
  <c r="L8" i="1"/>
  <c r="AE7" i="1"/>
  <c r="Z7" i="1"/>
  <c r="X7" i="1"/>
  <c r="S7" i="1"/>
  <c r="N7" i="1"/>
  <c r="L7" i="1"/>
  <c r="AE6" i="1"/>
  <c r="Z6" i="1"/>
  <c r="X6" i="1"/>
  <c r="S6" i="1"/>
  <c r="N6" i="1"/>
  <c r="L6" i="1"/>
  <c r="AE25" i="2"/>
  <c r="AE27" i="2"/>
  <c r="AE24" i="2"/>
  <c r="AE14" i="2"/>
  <c r="AE7" i="2"/>
  <c r="AE8" i="2"/>
  <c r="AE6" i="2"/>
  <c r="Z7" i="2"/>
  <c r="Z8" i="2"/>
  <c r="Z6" i="2"/>
  <c r="X7" i="2"/>
  <c r="X8" i="2"/>
  <c r="X6" i="2"/>
  <c r="S7" i="2"/>
  <c r="S8" i="2"/>
  <c r="S6" i="2"/>
  <c r="G27" i="2"/>
  <c r="G25" i="2"/>
  <c r="G24" i="2"/>
  <c r="G14" i="2"/>
  <c r="N7" i="2"/>
  <c r="N8" i="2"/>
  <c r="N6" i="2"/>
  <c r="L7" i="2"/>
  <c r="L8" i="2"/>
  <c r="L6" i="2"/>
  <c r="G7" i="2"/>
  <c r="G8" i="2"/>
  <c r="G6" i="2"/>
  <c r="AE9" i="2"/>
  <c r="AE10" i="2" s="1"/>
  <c r="Z13" i="2"/>
  <c r="Z12" i="2"/>
  <c r="X27" i="2"/>
  <c r="X25" i="2"/>
  <c r="X24" i="2"/>
  <c r="S27" i="2"/>
  <c r="S25" i="2"/>
  <c r="S24" i="2"/>
  <c r="L27" i="2"/>
  <c r="L25" i="2"/>
  <c r="L24" i="2"/>
  <c r="L14" i="2"/>
  <c r="X14" i="2"/>
  <c r="S14" i="2"/>
  <c r="L9" i="2"/>
  <c r="L10" i="2" s="1"/>
  <c r="G9" i="2"/>
  <c r="X9" i="2"/>
  <c r="X10" i="2" s="1"/>
  <c r="S9" i="2"/>
  <c r="S10" i="2" s="1"/>
  <c r="BJ14" i="1" l="1"/>
  <c r="BJ9" i="1"/>
</calcChain>
</file>

<file path=xl/sharedStrings.xml><?xml version="1.0" encoding="utf-8"?>
<sst xmlns="http://schemas.openxmlformats.org/spreadsheetml/2006/main" count="80" uniqueCount="33">
  <si>
    <t>Any</t>
  </si>
  <si>
    <t>Mes</t>
  </si>
  <si>
    <t>Trimestre (CATSA)</t>
  </si>
  <si>
    <t>4rt</t>
  </si>
  <si>
    <t>1r</t>
  </si>
  <si>
    <t>2n</t>
  </si>
  <si>
    <t>3r</t>
  </si>
  <si>
    <t>Període (comissió desembassament)</t>
  </si>
  <si>
    <t>Període 1 (10, 11, 12, 1, 2, 3)</t>
  </si>
  <si>
    <t>Període 2 (4, 5, 6, 7, 8, 9)</t>
  </si>
  <si>
    <t>Volum embassat (dia 1 de mes)</t>
  </si>
  <si>
    <t>Sau</t>
  </si>
  <si>
    <t>Susqueda</t>
  </si>
  <si>
    <t>Pasteral</t>
  </si>
  <si>
    <t>Abastament</t>
  </si>
  <si>
    <t>ATL</t>
  </si>
  <si>
    <t>Montfullà</t>
  </si>
  <si>
    <t>CATSA</t>
  </si>
  <si>
    <t>Costa Brava Centre</t>
  </si>
  <si>
    <t>Reg</t>
  </si>
  <si>
    <t>CR Pardina</t>
  </si>
  <si>
    <t>CR Anglès</t>
  </si>
  <si>
    <t>CR Sant Julià de Llor</t>
  </si>
  <si>
    <t>CR Vilanna</t>
  </si>
  <si>
    <t>CR Monar</t>
  </si>
  <si>
    <t>CR Cervià</t>
  </si>
  <si>
    <t>CR Vinyals</t>
  </si>
  <si>
    <t>CR Sentmenat</t>
  </si>
  <si>
    <t>CR Molí de Pals</t>
  </si>
  <si>
    <t>Manteniment</t>
  </si>
  <si>
    <t>Desemb. Extraordinari</t>
  </si>
  <si>
    <t>Oci</t>
  </si>
  <si>
    <t>Ajuntament de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</si>
</sst>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2" fontId="1" fillId="3" borderId="3" xfId="0" applyNumberFormat="1" applyFont="1" applyFill="1" applyBorder="1" applyAlignment="1">
      <alignment horizontal="left" vertical="center" wrapText="1"/>
    </xf>
    <xf numFmtId="2" fontId="1" fillId="3" borderId="5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2" fontId="1" fillId="2" borderId="3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2D31-35E8-46AA-B93A-460C8D75D13F}">
  <dimension ref="A1:CB27"/>
  <sheetViews>
    <sheetView tabSelected="1" zoomScale="85" zoomScaleNormal="85" workbookViewId="0">
      <pane xSplit="3" ySplit="4" topLeftCell="D5" activePane="bottomRight" state="frozen"/>
      <selection pane="bottomRight" activeCell="R18" sqref="R18"/>
      <selection pane="bottomLeft" activeCell="A5" sqref="A5"/>
      <selection pane="topRight" activeCell="D1" sqref="D1"/>
    </sheetView>
  </sheetViews>
  <sheetFormatPr defaultColWidth="11.5703125" defaultRowHeight="14.45"/>
  <cols>
    <col min="1" max="1" width="4.5703125" style="5" customWidth="1"/>
    <col min="2" max="2" width="4.42578125" style="5" customWidth="1"/>
    <col min="3" max="3" width="21.28515625" style="5" customWidth="1"/>
    <col min="4" max="4" width="8.28515625" style="5" customWidth="1"/>
    <col min="5" max="5" width="7.7109375" style="5" customWidth="1"/>
    <col min="6" max="6" width="7.28515625" style="5" customWidth="1"/>
    <col min="7" max="7" width="2.42578125" style="7" customWidth="1"/>
    <col min="8" max="8" width="5.7109375" style="7" customWidth="1"/>
    <col min="9" max="9" width="9.140625" style="5" customWidth="1"/>
    <col min="10" max="11" width="8.28515625" style="5" customWidth="1"/>
    <col min="12" max="12" width="2.7109375" style="7" customWidth="1"/>
    <col min="13" max="13" width="6.5703125" style="7" customWidth="1"/>
    <col min="14" max="14" width="3.7109375" style="7" customWidth="1"/>
    <col min="15" max="15" width="6.85546875" style="7" customWidth="1"/>
    <col min="16" max="18" width="9.7109375" style="5" customWidth="1"/>
    <col min="19" max="19" width="3.28515625" style="5" customWidth="1"/>
    <col min="20" max="20" width="5.7109375" style="5" customWidth="1"/>
    <col min="21" max="23" width="9.7109375" style="5" customWidth="1"/>
    <col min="24" max="24" width="3.28515625" style="5" customWidth="1"/>
    <col min="25" max="25" width="5.28515625" style="5" customWidth="1"/>
    <col min="26" max="26" width="3.28515625" style="5" customWidth="1"/>
    <col min="27" max="27" width="7.140625" style="5" customWidth="1"/>
    <col min="28" max="30" width="10.7109375" style="5" customWidth="1"/>
    <col min="31" max="31" width="2.140625" style="5" customWidth="1"/>
    <col min="32" max="32" width="6.5703125" style="5" customWidth="1"/>
    <col min="33" max="33" width="9.140625" style="5" customWidth="1"/>
    <col min="34" max="35" width="8.28515625" style="5" customWidth="1"/>
    <col min="36" max="36" width="2.7109375" style="7" customWidth="1"/>
    <col min="37" max="37" width="6.5703125" style="7" customWidth="1"/>
    <col min="38" max="38" width="3.85546875" style="7" customWidth="1"/>
    <col min="39" max="39" width="6.85546875" style="7" customWidth="1"/>
    <col min="40" max="42" width="9.7109375" style="5" customWidth="1"/>
    <col min="43" max="43" width="3.28515625" style="5" customWidth="1"/>
    <col min="44" max="44" width="5.7109375" style="5" customWidth="1"/>
    <col min="45" max="47" width="9.7109375" style="5" customWidth="1"/>
    <col min="48" max="48" width="3.28515625" style="5" customWidth="1"/>
    <col min="49" max="49" width="5.28515625" style="5" customWidth="1"/>
    <col min="50" max="50" width="3.42578125" style="1" customWidth="1"/>
    <col min="51" max="51" width="6.7109375" style="1" customWidth="1"/>
    <col min="52" max="54" width="10.7109375" style="5" customWidth="1"/>
    <col min="55" max="55" width="2.140625" style="5" customWidth="1"/>
    <col min="56" max="56" width="6.5703125" style="5" customWidth="1"/>
    <col min="57" max="57" width="9.140625" style="5" customWidth="1"/>
    <col min="58" max="59" width="8.28515625" style="5" customWidth="1"/>
    <col min="60" max="60" width="2.7109375" style="7" customWidth="1"/>
    <col min="61" max="61" width="6.5703125" style="7" customWidth="1"/>
    <col min="62" max="62" width="3.7109375" style="7" customWidth="1"/>
    <col min="63" max="63" width="6.7109375" style="7" customWidth="1"/>
    <col min="64" max="66" width="9.7109375" style="5" customWidth="1"/>
    <col min="67" max="67" width="3.28515625" style="5" customWidth="1"/>
    <col min="68" max="68" width="5.7109375" style="5" customWidth="1"/>
    <col min="69" max="71" width="9.7109375" style="5" customWidth="1"/>
    <col min="72" max="72" width="3.28515625" style="5" customWidth="1"/>
    <col min="73" max="73" width="5.28515625" style="5" customWidth="1"/>
    <col min="74" max="74" width="4" style="1" customWidth="1"/>
    <col min="75" max="75" width="5.5703125" style="1" customWidth="1"/>
    <col min="76" max="78" width="10.7109375" style="5" customWidth="1"/>
    <col min="79" max="79" width="2.140625" style="5" customWidth="1"/>
    <col min="80" max="80" width="6.5703125" style="5" customWidth="1"/>
    <col min="81" max="16384" width="11.5703125" style="5"/>
  </cols>
  <sheetData>
    <row r="1" spans="1:80" s="10" customFormat="1">
      <c r="A1" s="43" t="s">
        <v>0</v>
      </c>
      <c r="B1" s="75"/>
      <c r="C1" s="44"/>
      <c r="D1" s="43"/>
      <c r="E1" s="75"/>
      <c r="F1" s="44"/>
      <c r="G1" s="66"/>
      <c r="H1" s="67"/>
      <c r="I1" s="47">
        <v>2022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  <c r="AG1" s="47">
        <v>2023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9"/>
      <c r="BE1" s="47">
        <v>2024</v>
      </c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9"/>
    </row>
    <row r="2" spans="1:80" s="10" customFormat="1">
      <c r="A2" s="43" t="s">
        <v>1</v>
      </c>
      <c r="B2" s="75"/>
      <c r="C2" s="44"/>
      <c r="D2" s="8">
        <v>10</v>
      </c>
      <c r="E2" s="8">
        <v>11</v>
      </c>
      <c r="F2" s="8">
        <v>12</v>
      </c>
      <c r="G2" s="66"/>
      <c r="H2" s="67"/>
      <c r="I2" s="8">
        <v>1</v>
      </c>
      <c r="J2" s="8">
        <v>2</v>
      </c>
      <c r="K2" s="8">
        <v>3</v>
      </c>
      <c r="L2" s="47"/>
      <c r="M2" s="48"/>
      <c r="N2" s="48"/>
      <c r="O2" s="49"/>
      <c r="P2" s="8">
        <v>4</v>
      </c>
      <c r="Q2" s="8">
        <v>5</v>
      </c>
      <c r="R2" s="8">
        <v>6</v>
      </c>
      <c r="S2" s="43"/>
      <c r="T2" s="44"/>
      <c r="U2" s="8">
        <v>7</v>
      </c>
      <c r="V2" s="8">
        <v>8</v>
      </c>
      <c r="W2" s="8">
        <v>9</v>
      </c>
      <c r="X2" s="47"/>
      <c r="Y2" s="48"/>
      <c r="Z2" s="49"/>
      <c r="AA2" s="9"/>
      <c r="AB2" s="8">
        <v>10</v>
      </c>
      <c r="AC2" s="8">
        <v>11</v>
      </c>
      <c r="AD2" s="8">
        <v>12</v>
      </c>
      <c r="AE2" s="43"/>
      <c r="AF2" s="44"/>
      <c r="AG2" s="8">
        <v>1</v>
      </c>
      <c r="AH2" s="8">
        <v>2</v>
      </c>
      <c r="AI2" s="8">
        <v>3</v>
      </c>
      <c r="AJ2" s="47"/>
      <c r="AK2" s="48"/>
      <c r="AL2" s="48"/>
      <c r="AM2" s="49"/>
      <c r="AN2" s="8">
        <v>4</v>
      </c>
      <c r="AO2" s="8">
        <v>5</v>
      </c>
      <c r="AP2" s="8">
        <v>6</v>
      </c>
      <c r="AQ2" s="43"/>
      <c r="AR2" s="44"/>
      <c r="AS2" s="8">
        <v>7</v>
      </c>
      <c r="AT2" s="8">
        <v>8</v>
      </c>
      <c r="AU2" s="8">
        <v>9</v>
      </c>
      <c r="AV2" s="47"/>
      <c r="AW2" s="48"/>
      <c r="AX2" s="49"/>
      <c r="AY2" s="13"/>
      <c r="AZ2" s="8">
        <v>10</v>
      </c>
      <c r="BA2" s="8">
        <v>11</v>
      </c>
      <c r="BB2" s="8">
        <v>12</v>
      </c>
      <c r="BC2" s="43"/>
      <c r="BD2" s="44"/>
      <c r="BE2" s="8">
        <v>1</v>
      </c>
      <c r="BF2" s="8">
        <v>2</v>
      </c>
      <c r="BG2" s="8">
        <v>3</v>
      </c>
      <c r="BH2" s="47"/>
      <c r="BI2" s="48"/>
      <c r="BJ2" s="48"/>
      <c r="BK2" s="49"/>
      <c r="BL2" s="8">
        <v>4</v>
      </c>
      <c r="BM2" s="8">
        <v>5</v>
      </c>
      <c r="BN2" s="8">
        <v>6</v>
      </c>
      <c r="BO2" s="43"/>
      <c r="BP2" s="44"/>
      <c r="BQ2" s="8">
        <v>7</v>
      </c>
      <c r="BR2" s="8">
        <v>8</v>
      </c>
      <c r="BS2" s="8">
        <v>9</v>
      </c>
      <c r="BT2" s="47"/>
      <c r="BU2" s="48"/>
      <c r="BV2" s="49"/>
      <c r="BW2" s="13"/>
      <c r="BX2" s="8">
        <v>10</v>
      </c>
      <c r="BY2" s="8">
        <v>11</v>
      </c>
      <c r="BZ2" s="8">
        <v>12</v>
      </c>
      <c r="CA2" s="43"/>
      <c r="CB2" s="44"/>
    </row>
    <row r="3" spans="1:80" s="10" customFormat="1">
      <c r="A3" s="43" t="s">
        <v>2</v>
      </c>
      <c r="B3" s="75"/>
      <c r="C3" s="44"/>
      <c r="D3" s="11"/>
      <c r="E3" s="11"/>
      <c r="F3" s="11"/>
      <c r="G3" s="50" t="s">
        <v>3</v>
      </c>
      <c r="H3" s="51"/>
      <c r="I3" s="11"/>
      <c r="J3" s="11"/>
      <c r="K3" s="11"/>
      <c r="L3" s="50" t="s">
        <v>4</v>
      </c>
      <c r="M3" s="51"/>
      <c r="N3" s="66"/>
      <c r="O3" s="67"/>
      <c r="P3" s="11"/>
      <c r="Q3" s="11"/>
      <c r="R3" s="11"/>
      <c r="S3" s="52" t="s">
        <v>5</v>
      </c>
      <c r="T3" s="53"/>
      <c r="U3" s="11"/>
      <c r="V3" s="11"/>
      <c r="W3" s="11"/>
      <c r="X3" s="52" t="s">
        <v>6</v>
      </c>
      <c r="Y3" s="53"/>
      <c r="Z3" s="8"/>
      <c r="AA3" s="8"/>
      <c r="AB3" s="11"/>
      <c r="AC3" s="11"/>
      <c r="AD3" s="11"/>
      <c r="AE3" s="52" t="s">
        <v>3</v>
      </c>
      <c r="AF3" s="53"/>
      <c r="AG3" s="11"/>
      <c r="AH3" s="11"/>
      <c r="AI3" s="11"/>
      <c r="AJ3" s="50" t="s">
        <v>4</v>
      </c>
      <c r="AK3" s="51"/>
      <c r="AL3" s="66"/>
      <c r="AM3" s="67"/>
      <c r="AN3" s="11"/>
      <c r="AO3" s="11"/>
      <c r="AP3" s="11"/>
      <c r="AQ3" s="52" t="s">
        <v>5</v>
      </c>
      <c r="AR3" s="53"/>
      <c r="AS3" s="11"/>
      <c r="AT3" s="11"/>
      <c r="AU3" s="11"/>
      <c r="AV3" s="52" t="s">
        <v>6</v>
      </c>
      <c r="AW3" s="53"/>
      <c r="AX3" s="14"/>
      <c r="AY3" s="14"/>
      <c r="AZ3" s="11"/>
      <c r="BA3" s="11"/>
      <c r="BB3" s="11"/>
      <c r="BC3" s="52" t="s">
        <v>3</v>
      </c>
      <c r="BD3" s="53"/>
      <c r="BE3" s="11"/>
      <c r="BF3" s="11"/>
      <c r="BG3" s="11"/>
      <c r="BH3" s="50" t="s">
        <v>4</v>
      </c>
      <c r="BI3" s="51"/>
      <c r="BJ3" s="66"/>
      <c r="BK3" s="67"/>
      <c r="BL3" s="11"/>
      <c r="BM3" s="11"/>
      <c r="BN3" s="11"/>
      <c r="BO3" s="52" t="s">
        <v>5</v>
      </c>
      <c r="BP3" s="53"/>
      <c r="BQ3" s="11"/>
      <c r="BR3" s="11"/>
      <c r="BS3" s="11"/>
      <c r="BT3" s="52" t="s">
        <v>6</v>
      </c>
      <c r="BU3" s="53"/>
      <c r="BV3" s="14"/>
      <c r="BW3" s="14"/>
      <c r="BX3" s="11"/>
      <c r="BY3" s="11"/>
      <c r="BZ3" s="11"/>
      <c r="CA3" s="52" t="s">
        <v>3</v>
      </c>
      <c r="CB3" s="53"/>
    </row>
    <row r="4" spans="1:80" s="10" customFormat="1" ht="46.9" customHeight="1">
      <c r="A4" s="43" t="s">
        <v>7</v>
      </c>
      <c r="B4" s="75"/>
      <c r="C4" s="44"/>
      <c r="D4" s="12"/>
      <c r="E4" s="12"/>
      <c r="F4" s="12"/>
      <c r="G4" s="66"/>
      <c r="H4" s="67"/>
      <c r="I4" s="12"/>
      <c r="J4" s="12"/>
      <c r="K4" s="12"/>
      <c r="L4" s="66"/>
      <c r="M4" s="67"/>
      <c r="N4" s="64" t="s">
        <v>8</v>
      </c>
      <c r="O4" s="65"/>
      <c r="P4" s="12"/>
      <c r="Q4" s="12"/>
      <c r="R4" s="12"/>
      <c r="S4" s="43"/>
      <c r="T4" s="44"/>
      <c r="U4" s="12"/>
      <c r="V4" s="12"/>
      <c r="W4" s="12"/>
      <c r="X4" s="43"/>
      <c r="Y4" s="44"/>
      <c r="Z4" s="64" t="s">
        <v>9</v>
      </c>
      <c r="AA4" s="65"/>
      <c r="AB4" s="12"/>
      <c r="AC4" s="12"/>
      <c r="AD4" s="12"/>
      <c r="AE4" s="43"/>
      <c r="AF4" s="44"/>
      <c r="AG4" s="12"/>
      <c r="AH4" s="12"/>
      <c r="AI4" s="12"/>
      <c r="AJ4" s="66"/>
      <c r="AK4" s="67"/>
      <c r="AL4" s="64" t="s">
        <v>8</v>
      </c>
      <c r="AM4" s="65"/>
      <c r="AN4" s="12"/>
      <c r="AO4" s="12"/>
      <c r="AP4" s="12"/>
      <c r="AQ4" s="43"/>
      <c r="AR4" s="44"/>
      <c r="AS4" s="12"/>
      <c r="AT4" s="12"/>
      <c r="AU4" s="12"/>
      <c r="AV4" s="43"/>
      <c r="AW4" s="44"/>
      <c r="AX4" s="54" t="s">
        <v>9</v>
      </c>
      <c r="AY4" s="55"/>
      <c r="AZ4" s="12"/>
      <c r="BA4" s="12"/>
      <c r="BB4" s="12"/>
      <c r="BC4" s="43"/>
      <c r="BD4" s="44"/>
      <c r="BE4" s="12"/>
      <c r="BF4" s="12"/>
      <c r="BG4" s="12"/>
      <c r="BH4" s="66"/>
      <c r="BI4" s="67"/>
      <c r="BJ4" s="64" t="s">
        <v>8</v>
      </c>
      <c r="BK4" s="65"/>
      <c r="BL4" s="12"/>
      <c r="BM4" s="12"/>
      <c r="BN4" s="12"/>
      <c r="BO4" s="43"/>
      <c r="BP4" s="44"/>
      <c r="BQ4" s="12"/>
      <c r="BR4" s="12"/>
      <c r="BS4" s="12"/>
      <c r="BT4" s="43"/>
      <c r="BU4" s="44"/>
      <c r="BV4" s="54" t="s">
        <v>9</v>
      </c>
      <c r="BW4" s="55"/>
      <c r="BX4" s="8"/>
      <c r="BY4" s="8"/>
      <c r="BZ4" s="8"/>
      <c r="CA4" s="43"/>
      <c r="CB4" s="44"/>
    </row>
    <row r="5" spans="1:80" s="7" customFormat="1">
      <c r="A5" s="45" t="s">
        <v>10</v>
      </c>
      <c r="B5" s="73"/>
      <c r="C5" s="46"/>
      <c r="D5" s="3"/>
      <c r="E5" s="3"/>
      <c r="F5" s="3"/>
      <c r="G5" s="45"/>
      <c r="H5" s="46"/>
      <c r="I5" s="3"/>
      <c r="J5" s="3"/>
      <c r="K5" s="3"/>
      <c r="L5" s="45"/>
      <c r="M5" s="46"/>
      <c r="N5" s="45"/>
      <c r="O5" s="46"/>
      <c r="P5" s="3"/>
      <c r="Q5" s="3"/>
      <c r="R5" s="3"/>
      <c r="S5" s="45"/>
      <c r="T5" s="46"/>
      <c r="U5" s="15"/>
      <c r="V5" s="15"/>
      <c r="W5" s="15"/>
      <c r="X5" s="45"/>
      <c r="Y5" s="46"/>
      <c r="Z5" s="15"/>
      <c r="AA5" s="15"/>
      <c r="AB5" s="15"/>
      <c r="AC5" s="15"/>
      <c r="AD5" s="15"/>
      <c r="AE5" s="45"/>
      <c r="AF5" s="46"/>
      <c r="AG5" s="3"/>
      <c r="AH5" s="3"/>
      <c r="AI5" s="3"/>
      <c r="AJ5" s="45"/>
      <c r="AK5" s="46"/>
      <c r="AL5" s="45"/>
      <c r="AM5" s="46"/>
      <c r="AN5" s="3"/>
      <c r="AO5" s="3"/>
      <c r="AP5" s="3"/>
      <c r="AQ5" s="45"/>
      <c r="AR5" s="46"/>
      <c r="AS5" s="15"/>
      <c r="AT5" s="15"/>
      <c r="AU5" s="15"/>
      <c r="AV5" s="45"/>
      <c r="AW5" s="46"/>
      <c r="AX5" s="19"/>
      <c r="AY5" s="19"/>
      <c r="AZ5" s="15"/>
      <c r="BA5" s="15"/>
      <c r="BB5" s="15"/>
      <c r="BC5" s="45"/>
      <c r="BD5" s="46"/>
      <c r="BE5" s="3"/>
      <c r="BF5" s="3"/>
      <c r="BG5" s="3"/>
      <c r="BH5" s="45"/>
      <c r="BI5" s="46"/>
      <c r="BJ5" s="45"/>
      <c r="BK5" s="46"/>
      <c r="BL5" s="3"/>
      <c r="BM5" s="3"/>
      <c r="BN5" s="3"/>
      <c r="BO5" s="45"/>
      <c r="BP5" s="46"/>
      <c r="BQ5" s="15"/>
      <c r="BR5" s="15"/>
      <c r="BS5" s="15"/>
      <c r="BT5" s="45"/>
      <c r="BU5" s="46"/>
      <c r="BV5" s="19"/>
      <c r="BW5" s="19"/>
      <c r="BX5" s="15"/>
      <c r="BY5" s="15"/>
      <c r="BZ5" s="15"/>
      <c r="CA5" s="45"/>
      <c r="CB5" s="46"/>
    </row>
    <row r="6" spans="1:80" s="10" customFormat="1">
      <c r="A6" s="8"/>
      <c r="B6" s="74" t="s">
        <v>11</v>
      </c>
      <c r="C6" s="74"/>
      <c r="D6" s="3">
        <v>85.16</v>
      </c>
      <c r="E6" s="3">
        <v>82.23</v>
      </c>
      <c r="F6" s="3">
        <v>91.18</v>
      </c>
      <c r="G6" s="40">
        <f>AVERAGE(D6:F6)</f>
        <v>86.19</v>
      </c>
      <c r="H6" s="41"/>
      <c r="I6" s="3">
        <v>72.48</v>
      </c>
      <c r="J6" s="3">
        <v>76.39</v>
      </c>
      <c r="K6" s="3">
        <v>79.459999999999994</v>
      </c>
      <c r="L6" s="40">
        <f>AVERAGE(I6:K6)</f>
        <v>76.11</v>
      </c>
      <c r="M6" s="41"/>
      <c r="N6" s="60">
        <f>AVERAGE(D6:F6,I6:K6)</f>
        <v>81.149999999999991</v>
      </c>
      <c r="O6" s="61"/>
      <c r="P6" s="3">
        <v>101.23</v>
      </c>
      <c r="Q6" s="3">
        <v>99.93</v>
      </c>
      <c r="R6" s="3">
        <v>98.79</v>
      </c>
      <c r="S6" s="40">
        <f>AVERAGE(P6:R6)</f>
        <v>99.983333333333348</v>
      </c>
      <c r="T6" s="41"/>
      <c r="U6" s="3">
        <v>85.62</v>
      </c>
      <c r="V6" s="3">
        <v>68.680000000000007</v>
      </c>
      <c r="W6" s="3">
        <v>57.45</v>
      </c>
      <c r="X6" s="40">
        <f>AVERAGE(U6:W6)</f>
        <v>70.583333333333329</v>
      </c>
      <c r="Y6" s="41"/>
      <c r="Z6" s="60">
        <f>AVERAGE(P6:R6,U6:W6)</f>
        <v>85.283333333333346</v>
      </c>
      <c r="AA6" s="61"/>
      <c r="AB6" s="3">
        <v>43.62</v>
      </c>
      <c r="AC6" s="3">
        <v>30.08</v>
      </c>
      <c r="AD6" s="3">
        <v>30.41</v>
      </c>
      <c r="AE6" s="40">
        <f>AVERAGE(AB6:AD6)</f>
        <v>34.703333333333326</v>
      </c>
      <c r="AF6" s="41"/>
      <c r="AG6" s="3">
        <v>31.7</v>
      </c>
      <c r="AH6" s="3">
        <v>29.94</v>
      </c>
      <c r="AI6" s="3">
        <v>23.36</v>
      </c>
      <c r="AJ6" s="40">
        <f>AVERAGE(AG6:AI6)</f>
        <v>28.333333333333332</v>
      </c>
      <c r="AK6" s="41"/>
      <c r="AL6" s="60">
        <f>AVERAGE(AB6:AD6,AG6:AI6)</f>
        <v>31.518333333333327</v>
      </c>
      <c r="AM6" s="61"/>
      <c r="AN6" s="3">
        <v>10.82</v>
      </c>
      <c r="AO6" s="3">
        <v>12.78</v>
      </c>
      <c r="AP6" s="3">
        <v>23.94</v>
      </c>
      <c r="AQ6" s="40">
        <f>AVERAGE(AN6:AP6)</f>
        <v>15.846666666666669</v>
      </c>
      <c r="AR6" s="41"/>
      <c r="AS6" s="3">
        <v>52.68</v>
      </c>
      <c r="AT6" s="3">
        <v>38.94</v>
      </c>
      <c r="AU6" s="3">
        <v>34.35</v>
      </c>
      <c r="AV6" s="40">
        <f>AVERAGE(AS6:AU6)</f>
        <v>41.99</v>
      </c>
      <c r="AW6" s="41"/>
      <c r="AX6" s="62">
        <f>AVERAGE(AN6:AP6,AS6:AU6)</f>
        <v>28.918333333333333</v>
      </c>
      <c r="AY6" s="63"/>
      <c r="AZ6" s="3">
        <v>28.75</v>
      </c>
      <c r="BA6" s="3">
        <v>28.48</v>
      </c>
      <c r="BB6" s="3">
        <v>22.02</v>
      </c>
      <c r="BC6" s="40">
        <f>AVERAGE(AZ6:BB6)</f>
        <v>26.416666666666668</v>
      </c>
      <c r="BD6" s="41"/>
      <c r="BE6" s="3">
        <v>12.83</v>
      </c>
      <c r="BF6" s="3">
        <v>6.66</v>
      </c>
      <c r="BG6" s="3">
        <v>1.72</v>
      </c>
      <c r="BH6" s="40">
        <f>AVERAGE(BE6:BG6)</f>
        <v>7.07</v>
      </c>
      <c r="BI6" s="41"/>
      <c r="BJ6" s="60">
        <f>AVERAGE(AZ6:BB6,BE6:BG6)</f>
        <v>16.743333333333332</v>
      </c>
      <c r="BK6" s="61"/>
      <c r="BL6" s="3">
        <v>8.58</v>
      </c>
      <c r="BM6" s="3">
        <v>12.2</v>
      </c>
      <c r="BN6" s="3">
        <v>47.16</v>
      </c>
      <c r="BO6" s="40">
        <f>AVERAGE(BL6:BN6)</f>
        <v>22.646666666666665</v>
      </c>
      <c r="BP6" s="41"/>
      <c r="BQ6" s="3">
        <v>70.069999999999993</v>
      </c>
      <c r="BR6" s="3">
        <v>42.05</v>
      </c>
      <c r="BS6" s="3">
        <v>37.58</v>
      </c>
      <c r="BT6" s="40">
        <f>AVERAGE(BQ6:BS6)</f>
        <v>49.9</v>
      </c>
      <c r="BU6" s="41"/>
      <c r="BV6" s="62">
        <f>AVERAGE(BL6:BN6,BQ6:BS6)</f>
        <v>36.273333333333333</v>
      </c>
      <c r="BW6" s="63"/>
      <c r="BX6" s="3">
        <v>29.66</v>
      </c>
      <c r="BY6" s="3">
        <v>44.58</v>
      </c>
      <c r="BZ6" s="3">
        <v>38.75</v>
      </c>
      <c r="CA6" s="40">
        <f>AVERAGE(BX6:BZ6)</f>
        <v>37.663333333333334</v>
      </c>
      <c r="CB6" s="41"/>
    </row>
    <row r="7" spans="1:80" s="10" customFormat="1">
      <c r="A7" s="8"/>
      <c r="B7" s="74" t="s">
        <v>12</v>
      </c>
      <c r="C7" s="74"/>
      <c r="D7" s="3">
        <v>200.72</v>
      </c>
      <c r="E7" s="3">
        <v>186.62</v>
      </c>
      <c r="F7" s="3">
        <v>172.06</v>
      </c>
      <c r="G7" s="40">
        <f t="shared" ref="G7:G8" si="0">AVERAGE(D7:F7)</f>
        <v>186.4666666666667</v>
      </c>
      <c r="H7" s="41"/>
      <c r="I7" s="3">
        <v>178.1</v>
      </c>
      <c r="J7" s="3">
        <v>158.65</v>
      </c>
      <c r="K7" s="3">
        <v>141.88999999999999</v>
      </c>
      <c r="L7" s="40">
        <f t="shared" ref="L7:L8" si="1">AVERAGE(I7:K7)</f>
        <v>159.54666666666665</v>
      </c>
      <c r="M7" s="41"/>
      <c r="N7" s="60">
        <f>AVERAGE(D7:F7,I7:K7)</f>
        <v>173.00666666666666</v>
      </c>
      <c r="O7" s="61"/>
      <c r="P7" s="3">
        <v>134.16999999999999</v>
      </c>
      <c r="Q7" s="3">
        <v>142.59</v>
      </c>
      <c r="R7" s="3">
        <v>144.05000000000001</v>
      </c>
      <c r="S7" s="40">
        <f t="shared" ref="S7:S8" si="2">AVERAGE(P7:R7)</f>
        <v>140.27000000000001</v>
      </c>
      <c r="T7" s="41"/>
      <c r="U7" s="3">
        <v>129.08000000000001</v>
      </c>
      <c r="V7" s="3">
        <v>110.57</v>
      </c>
      <c r="W7" s="3">
        <v>105.19</v>
      </c>
      <c r="X7" s="40">
        <f t="shared" ref="X7:X8" si="3">AVERAGE(U7:W7)</f>
        <v>114.94666666666667</v>
      </c>
      <c r="Y7" s="41"/>
      <c r="Z7" s="60">
        <f t="shared" ref="Z7:Z8" si="4">AVERAGE(P7:R7,U7:W7)</f>
        <v>127.60833333333335</v>
      </c>
      <c r="AA7" s="61"/>
      <c r="AB7" s="3">
        <v>113.12</v>
      </c>
      <c r="AC7" s="3">
        <v>118.43</v>
      </c>
      <c r="AD7" s="3">
        <v>106.04</v>
      </c>
      <c r="AE7" s="40">
        <f t="shared" ref="AE7:AE8" si="5">AVERAGE(AB7:AD7)</f>
        <v>112.53000000000002</v>
      </c>
      <c r="AF7" s="41"/>
      <c r="AG7" s="3">
        <v>95.73</v>
      </c>
      <c r="AH7" s="3">
        <v>85.92</v>
      </c>
      <c r="AI7" s="3">
        <v>86.24</v>
      </c>
      <c r="AJ7" s="40">
        <f t="shared" ref="AJ7:AJ8" si="6">AVERAGE(AG7:AI7)</f>
        <v>89.296666666666667</v>
      </c>
      <c r="AK7" s="41"/>
      <c r="AL7" s="60">
        <f>AVERAGE(AB7:AD7,AG7:AI7)</f>
        <v>100.91333333333334</v>
      </c>
      <c r="AM7" s="61"/>
      <c r="AN7" s="3">
        <v>94.31</v>
      </c>
      <c r="AO7" s="3">
        <v>87.73</v>
      </c>
      <c r="AP7" s="3">
        <v>80.489999999999995</v>
      </c>
      <c r="AQ7" s="40">
        <f t="shared" ref="AQ7:AQ8" si="7">AVERAGE(AN7:AP7)</f>
        <v>87.51</v>
      </c>
      <c r="AR7" s="41"/>
      <c r="AS7" s="3">
        <v>68.69</v>
      </c>
      <c r="AT7" s="3">
        <v>66.069999999999993</v>
      </c>
      <c r="AU7" s="3">
        <v>55.28</v>
      </c>
      <c r="AV7" s="40">
        <f t="shared" ref="AV7:AV8" si="8">AVERAGE(AS7:AU7)</f>
        <v>63.346666666666664</v>
      </c>
      <c r="AW7" s="41"/>
      <c r="AX7" s="62">
        <f t="shared" ref="AX7:AX8" si="9">AVERAGE(AN7:AP7,AS7:AU7)</f>
        <v>75.428333333333342</v>
      </c>
      <c r="AY7" s="63"/>
      <c r="AZ7" s="3">
        <v>53.78</v>
      </c>
      <c r="BA7" s="3">
        <v>44.19</v>
      </c>
      <c r="BB7" s="3">
        <v>43.02</v>
      </c>
      <c r="BC7" s="40">
        <f t="shared" ref="BC7:BC8" si="10">AVERAGE(AZ7:BB7)</f>
        <v>46.99666666666667</v>
      </c>
      <c r="BD7" s="41"/>
      <c r="BE7" s="3">
        <v>47.57</v>
      </c>
      <c r="BF7" s="3">
        <v>48.73</v>
      </c>
      <c r="BG7" s="3">
        <v>48.67</v>
      </c>
      <c r="BH7" s="40">
        <f t="shared" ref="BH7:BH8" si="11">AVERAGE(BE7:BG7)</f>
        <v>48.323333333333331</v>
      </c>
      <c r="BI7" s="41"/>
      <c r="BJ7" s="60">
        <f>AVERAGE(AZ7:BB7,BE7:BG7)</f>
        <v>47.66</v>
      </c>
      <c r="BK7" s="61"/>
      <c r="BL7" s="3">
        <v>49.42</v>
      </c>
      <c r="BM7" s="3">
        <v>62.17</v>
      </c>
      <c r="BN7" s="3">
        <v>68.36</v>
      </c>
      <c r="BO7" s="40">
        <f t="shared" ref="BO7:BO8" si="12">AVERAGE(BL7:BN7)</f>
        <v>59.983333333333327</v>
      </c>
      <c r="BP7" s="41"/>
      <c r="BQ7" s="3">
        <v>83.71</v>
      </c>
      <c r="BR7" s="3">
        <v>96.07</v>
      </c>
      <c r="BS7" s="3">
        <v>83.25</v>
      </c>
      <c r="BT7" s="40">
        <f t="shared" ref="BT7:BT8" si="13">AVERAGE(BQ7:BS7)</f>
        <v>87.676666666666662</v>
      </c>
      <c r="BU7" s="41"/>
      <c r="BV7" s="62">
        <f t="shared" ref="BV7:BV8" si="14">AVERAGE(BL7:BN7,BQ7:BS7)</f>
        <v>73.83</v>
      </c>
      <c r="BW7" s="63"/>
      <c r="BX7" s="3">
        <v>80.38</v>
      </c>
      <c r="BY7" s="3">
        <v>63.33</v>
      </c>
      <c r="BZ7" s="3">
        <v>77.27</v>
      </c>
      <c r="CA7" s="40">
        <f t="shared" ref="CA7:CA8" si="15">AVERAGE(BX7:BZ7)</f>
        <v>73.659999999999982</v>
      </c>
      <c r="CB7" s="41"/>
    </row>
    <row r="8" spans="1:80" s="10" customFormat="1">
      <c r="A8" s="8"/>
      <c r="B8" s="74" t="s">
        <v>13</v>
      </c>
      <c r="C8" s="74"/>
      <c r="D8" s="3">
        <v>1.04</v>
      </c>
      <c r="E8" s="3">
        <v>0.98</v>
      </c>
      <c r="F8" s="3">
        <v>1</v>
      </c>
      <c r="G8" s="40">
        <f t="shared" si="0"/>
        <v>1.0066666666666666</v>
      </c>
      <c r="H8" s="41"/>
      <c r="I8" s="3">
        <v>1.06</v>
      </c>
      <c r="J8" s="3">
        <v>0.98</v>
      </c>
      <c r="K8" s="3">
        <v>1.08</v>
      </c>
      <c r="L8" s="40">
        <f t="shared" si="1"/>
        <v>1.04</v>
      </c>
      <c r="M8" s="41"/>
      <c r="N8" s="60">
        <f>AVERAGE(D8:F8,I8:K8)</f>
        <v>1.0233333333333334</v>
      </c>
      <c r="O8" s="61"/>
      <c r="P8" s="3">
        <v>1.08</v>
      </c>
      <c r="Q8" s="3">
        <v>1.03</v>
      </c>
      <c r="R8" s="3">
        <v>1.05</v>
      </c>
      <c r="S8" s="40">
        <f t="shared" si="2"/>
        <v>1.0533333333333335</v>
      </c>
      <c r="T8" s="41"/>
      <c r="U8" s="3">
        <v>1.08</v>
      </c>
      <c r="V8" s="3">
        <v>1.03</v>
      </c>
      <c r="W8" s="3">
        <v>1.01</v>
      </c>
      <c r="X8" s="40">
        <f t="shared" si="3"/>
        <v>1.04</v>
      </c>
      <c r="Y8" s="41"/>
      <c r="Z8" s="60">
        <f t="shared" si="4"/>
        <v>1.0466666666666666</v>
      </c>
      <c r="AA8" s="61"/>
      <c r="AB8" s="3">
        <v>0.97</v>
      </c>
      <c r="AC8" s="3">
        <v>0.99</v>
      </c>
      <c r="AD8" s="3">
        <v>0.85</v>
      </c>
      <c r="AE8" s="40">
        <f t="shared" si="5"/>
        <v>0.93666666666666665</v>
      </c>
      <c r="AF8" s="41"/>
      <c r="AG8" s="3">
        <v>1.02</v>
      </c>
      <c r="AH8" s="3">
        <v>0.95</v>
      </c>
      <c r="AI8" s="3">
        <v>1.01</v>
      </c>
      <c r="AJ8" s="40">
        <f t="shared" si="6"/>
        <v>0.99333333333333329</v>
      </c>
      <c r="AK8" s="41"/>
      <c r="AL8" s="60">
        <f>AVERAGE(AB8:AD8,AG8:AI8)</f>
        <v>0.96499999999999997</v>
      </c>
      <c r="AM8" s="61"/>
      <c r="AN8" s="3">
        <v>1.1000000000000001</v>
      </c>
      <c r="AO8" s="3">
        <v>1.04</v>
      </c>
      <c r="AP8" s="3">
        <v>0.93</v>
      </c>
      <c r="AQ8" s="40">
        <f t="shared" si="7"/>
        <v>1.0233333333333334</v>
      </c>
      <c r="AR8" s="41"/>
      <c r="AS8" s="3">
        <v>1.03</v>
      </c>
      <c r="AT8" s="3">
        <v>1.05</v>
      </c>
      <c r="AU8" s="3">
        <v>1.1000000000000001</v>
      </c>
      <c r="AV8" s="40">
        <f t="shared" si="8"/>
        <v>1.06</v>
      </c>
      <c r="AW8" s="41"/>
      <c r="AX8" s="62">
        <f t="shared" si="9"/>
        <v>1.0416666666666667</v>
      </c>
      <c r="AY8" s="63"/>
      <c r="AZ8" s="3">
        <v>1.07</v>
      </c>
      <c r="BA8" s="3">
        <v>1.02</v>
      </c>
      <c r="BB8" s="3">
        <v>1.01</v>
      </c>
      <c r="BC8" s="40">
        <f t="shared" si="10"/>
        <v>1.0333333333333332</v>
      </c>
      <c r="BD8" s="41"/>
      <c r="BE8" s="3">
        <v>1.04</v>
      </c>
      <c r="BF8" s="3">
        <v>0.99</v>
      </c>
      <c r="BG8" s="3">
        <v>1.08</v>
      </c>
      <c r="BH8" s="40">
        <f t="shared" si="11"/>
        <v>1.0366666666666668</v>
      </c>
      <c r="BI8" s="41"/>
      <c r="BJ8" s="60">
        <f>AVERAGE(AZ8:BB8,BE8:BG8)</f>
        <v>1.0349999999999999</v>
      </c>
      <c r="BK8" s="61"/>
      <c r="BL8" s="3">
        <v>1.1299999999999999</v>
      </c>
      <c r="BM8" s="3">
        <v>1.04</v>
      </c>
      <c r="BN8" s="3">
        <v>0.93</v>
      </c>
      <c r="BO8" s="40">
        <f t="shared" si="12"/>
        <v>1.0333333333333334</v>
      </c>
      <c r="BP8" s="41"/>
      <c r="BQ8" s="3">
        <v>1</v>
      </c>
      <c r="BR8" s="3">
        <v>1.03</v>
      </c>
      <c r="BS8" s="3">
        <v>1.04</v>
      </c>
      <c r="BT8" s="40">
        <f t="shared" si="13"/>
        <v>1.0233333333333334</v>
      </c>
      <c r="BU8" s="41"/>
      <c r="BV8" s="62">
        <f t="shared" si="14"/>
        <v>1.0283333333333333</v>
      </c>
      <c r="BW8" s="63"/>
      <c r="BX8" s="3">
        <v>1.03</v>
      </c>
      <c r="BY8" s="3">
        <v>1</v>
      </c>
      <c r="BZ8" s="3">
        <v>1.06</v>
      </c>
      <c r="CA8" s="40">
        <f t="shared" si="15"/>
        <v>1.03</v>
      </c>
      <c r="CB8" s="41"/>
    </row>
    <row r="9" spans="1:80" s="7" customFormat="1">
      <c r="A9" s="45" t="s">
        <v>14</v>
      </c>
      <c r="B9" s="73"/>
      <c r="C9" s="46"/>
      <c r="D9" s="15">
        <v>12</v>
      </c>
      <c r="E9" s="15">
        <v>11.4</v>
      </c>
      <c r="F9" s="15">
        <v>10.6</v>
      </c>
      <c r="G9" s="29">
        <f>SUM(D9:F9)</f>
        <v>34</v>
      </c>
      <c r="H9" s="30"/>
      <c r="I9" s="15">
        <v>9.8000000000000007</v>
      </c>
      <c r="J9" s="15">
        <v>9.4</v>
      </c>
      <c r="K9" s="15">
        <v>10.6</v>
      </c>
      <c r="L9" s="29">
        <f>SUM(I9:K9)</f>
        <v>29.800000000000004</v>
      </c>
      <c r="M9" s="30"/>
      <c r="N9" s="58">
        <v>63.9</v>
      </c>
      <c r="O9" s="59"/>
      <c r="P9" s="15">
        <v>9.3000000000000007</v>
      </c>
      <c r="Q9" s="15">
        <v>11.6</v>
      </c>
      <c r="R9" s="15">
        <v>12.8</v>
      </c>
      <c r="S9" s="29">
        <f>SUM(P9:R9)</f>
        <v>33.700000000000003</v>
      </c>
      <c r="T9" s="30"/>
      <c r="U9" s="15">
        <v>15</v>
      </c>
      <c r="V9" s="15">
        <v>12.9</v>
      </c>
      <c r="W9" s="15">
        <v>13.4</v>
      </c>
      <c r="X9" s="29">
        <f>SUM(U9:W9)</f>
        <v>41.3</v>
      </c>
      <c r="Y9" s="30"/>
      <c r="Z9" s="36">
        <v>75.099999999999994</v>
      </c>
      <c r="AA9" s="37"/>
      <c r="AB9" s="15">
        <v>10.4</v>
      </c>
      <c r="AC9" s="15">
        <v>11.9</v>
      </c>
      <c r="AD9" s="15">
        <v>10.1</v>
      </c>
      <c r="AE9" s="29">
        <f>SUM(AB9:AD9)</f>
        <v>32.4</v>
      </c>
      <c r="AF9" s="30"/>
      <c r="AG9" s="15">
        <v>10.199999999999999</v>
      </c>
      <c r="AH9" s="15">
        <v>11</v>
      </c>
      <c r="AI9" s="15">
        <v>9.6999999999999993</v>
      </c>
      <c r="AJ9" s="29">
        <f>SUM(AG9:AI9)</f>
        <v>30.9</v>
      </c>
      <c r="AK9" s="30"/>
      <c r="AL9" s="58">
        <v>63.4</v>
      </c>
      <c r="AM9" s="59"/>
      <c r="AN9" s="15">
        <v>8.1999999999999993</v>
      </c>
      <c r="AO9" s="15">
        <v>9.1</v>
      </c>
      <c r="AP9" s="15">
        <v>11.2</v>
      </c>
      <c r="AQ9" s="29">
        <f>SUM(AN9:AP9)</f>
        <v>28.499999999999996</v>
      </c>
      <c r="AR9" s="30"/>
      <c r="AS9" s="15">
        <v>12.1</v>
      </c>
      <c r="AT9" s="15">
        <v>9.1999999999999993</v>
      </c>
      <c r="AU9" s="15">
        <v>8.3000000000000007</v>
      </c>
      <c r="AV9" s="29">
        <f>SUM(AS9:AU9)</f>
        <v>29.599999999999998</v>
      </c>
      <c r="AW9" s="30"/>
      <c r="AX9" s="27">
        <f>SUM(AQ9+AV9)</f>
        <v>58.099999999999994</v>
      </c>
      <c r="AY9" s="28"/>
      <c r="AZ9" s="15">
        <v>9.9</v>
      </c>
      <c r="BA9" s="15">
        <v>8.6</v>
      </c>
      <c r="BB9" s="15">
        <v>7.5</v>
      </c>
      <c r="BC9" s="29">
        <f>SUM(AZ9:BB9)</f>
        <v>26</v>
      </c>
      <c r="BD9" s="30"/>
      <c r="BE9" s="15">
        <v>6.6</v>
      </c>
      <c r="BF9" s="15">
        <v>6.6</v>
      </c>
      <c r="BG9" s="15">
        <v>5.9</v>
      </c>
      <c r="BH9" s="29">
        <f>SUM(BE9:BG9)</f>
        <v>19.100000000000001</v>
      </c>
      <c r="BI9" s="30"/>
      <c r="BJ9" s="58">
        <f>SUM(BC9,BH9)</f>
        <v>45.1</v>
      </c>
      <c r="BK9" s="59"/>
      <c r="BL9" s="15">
        <v>5.39</v>
      </c>
      <c r="BM9" s="15">
        <v>5.42</v>
      </c>
      <c r="BN9" s="15">
        <v>5.78</v>
      </c>
      <c r="BO9" s="29">
        <f>SUM(BL9:BN9)</f>
        <v>16.59</v>
      </c>
      <c r="BP9" s="30"/>
      <c r="BQ9" s="15">
        <v>6.05</v>
      </c>
      <c r="BR9" s="15">
        <v>5.8</v>
      </c>
      <c r="BS9" s="15">
        <v>5.63</v>
      </c>
      <c r="BT9" s="29">
        <f>SUM(BQ9:BS9)</f>
        <v>17.48</v>
      </c>
      <c r="BU9" s="30"/>
      <c r="BV9" s="27">
        <f>BO9+BT9</f>
        <v>34.07</v>
      </c>
      <c r="BW9" s="28"/>
      <c r="BX9" s="15"/>
      <c r="BY9" s="15"/>
      <c r="BZ9" s="15"/>
      <c r="CA9" s="29"/>
      <c r="CB9" s="30"/>
    </row>
    <row r="10" spans="1:80">
      <c r="A10" s="3"/>
      <c r="B10" s="56" t="s">
        <v>15</v>
      </c>
      <c r="C10" s="57"/>
      <c r="D10" s="3"/>
      <c r="E10" s="3"/>
      <c r="F10" s="3"/>
      <c r="G10" s="29">
        <f>G9-G11</f>
        <v>30.22</v>
      </c>
      <c r="H10" s="30"/>
      <c r="I10" s="3">
        <v>8.35</v>
      </c>
      <c r="J10" s="3">
        <v>8.06</v>
      </c>
      <c r="K10" s="3">
        <v>9.24</v>
      </c>
      <c r="L10" s="29">
        <f>SUM(I10:K10)</f>
        <v>25.65</v>
      </c>
      <c r="M10" s="42"/>
      <c r="N10" s="36">
        <v>55.4</v>
      </c>
      <c r="O10" s="37"/>
      <c r="P10" s="4">
        <v>7.83</v>
      </c>
      <c r="Q10" s="3">
        <v>9.93</v>
      </c>
      <c r="R10" s="3">
        <v>10.88</v>
      </c>
      <c r="S10" s="29">
        <f>SUM(P10:R10)</f>
        <v>28.64</v>
      </c>
      <c r="T10" s="30"/>
      <c r="U10" s="3">
        <v>12.72</v>
      </c>
      <c r="V10" s="3">
        <v>10.44</v>
      </c>
      <c r="W10" s="3">
        <v>11.71</v>
      </c>
      <c r="X10" s="29">
        <f>SUM(U10:W10)</f>
        <v>34.870000000000005</v>
      </c>
      <c r="Y10" s="30"/>
      <c r="Z10" s="36">
        <v>63.5</v>
      </c>
      <c r="AA10" s="37"/>
      <c r="AB10" s="3">
        <v>8.8000000000000007</v>
      </c>
      <c r="AC10" s="3">
        <v>10.42</v>
      </c>
      <c r="AD10" s="3">
        <v>8.06</v>
      </c>
      <c r="AE10" s="29">
        <f>SUM(AB10:AD10)</f>
        <v>27.28</v>
      </c>
      <c r="AF10" s="30"/>
      <c r="AG10" s="3">
        <v>8.7200000000000006</v>
      </c>
      <c r="AH10" s="3">
        <v>9.61</v>
      </c>
      <c r="AI10" s="3">
        <v>8.17</v>
      </c>
      <c r="AJ10" s="29">
        <f>SUM(AG10:AI10)</f>
        <v>26.5</v>
      </c>
      <c r="AK10" s="42"/>
      <c r="AL10" s="36">
        <v>54.5</v>
      </c>
      <c r="AM10" s="37"/>
      <c r="AN10" s="4">
        <v>6.63</v>
      </c>
      <c r="AO10" s="3">
        <v>7.54</v>
      </c>
      <c r="AP10" s="3">
        <v>9.6</v>
      </c>
      <c r="AQ10" s="29">
        <f>SUM(AN10:AP10)</f>
        <v>23.77</v>
      </c>
      <c r="AR10" s="30"/>
      <c r="AS10" s="3">
        <v>10.119999999999999</v>
      </c>
      <c r="AT10" s="3">
        <v>7.12</v>
      </c>
      <c r="AU10" s="3">
        <v>6.58</v>
      </c>
      <c r="AV10" s="29">
        <f>SUM(AS10:AU10)</f>
        <v>23.82</v>
      </c>
      <c r="AW10" s="30"/>
      <c r="AX10" s="27">
        <v>47.6</v>
      </c>
      <c r="AY10" s="28"/>
      <c r="AZ10" s="3">
        <v>8.17</v>
      </c>
      <c r="BA10" s="3">
        <v>7.05</v>
      </c>
      <c r="BB10" s="3">
        <v>6.02</v>
      </c>
      <c r="BC10" s="29"/>
      <c r="BD10" s="30"/>
      <c r="BE10" s="3"/>
      <c r="BF10" s="3"/>
      <c r="BG10" s="3"/>
      <c r="BH10" s="29"/>
      <c r="BI10" s="42"/>
      <c r="BJ10" s="36">
        <v>36.4</v>
      </c>
      <c r="BK10" s="37"/>
      <c r="BL10" s="3">
        <v>4.1900000000000004</v>
      </c>
      <c r="BM10" s="3">
        <v>4.05</v>
      </c>
      <c r="BN10" s="3">
        <v>4.16</v>
      </c>
      <c r="BO10" s="29">
        <f t="shared" ref="BO10:BO11" si="16">SUM(BL10:BN10)</f>
        <v>12.4</v>
      </c>
      <c r="BP10" s="30"/>
      <c r="BQ10" s="3">
        <v>4.1900000000000004</v>
      </c>
      <c r="BR10" s="3">
        <v>3.92</v>
      </c>
      <c r="BS10" s="3">
        <v>4.1900000000000004</v>
      </c>
      <c r="BT10" s="29">
        <f t="shared" ref="BT10:BT11" si="17">SUM(BQ10:BS10)</f>
        <v>12.3</v>
      </c>
      <c r="BU10" s="30"/>
      <c r="BV10" s="27">
        <f>BO10+BT10</f>
        <v>24.700000000000003</v>
      </c>
      <c r="BW10" s="28"/>
      <c r="BX10" s="3"/>
      <c r="BY10" s="3"/>
      <c r="BZ10" s="3"/>
      <c r="CA10" s="29"/>
      <c r="CB10" s="30"/>
    </row>
    <row r="11" spans="1:80">
      <c r="A11" s="3"/>
      <c r="B11" s="56" t="s">
        <v>16</v>
      </c>
      <c r="C11" s="57"/>
      <c r="D11" s="3"/>
      <c r="E11" s="3"/>
      <c r="F11" s="3"/>
      <c r="G11" s="29">
        <v>3.78</v>
      </c>
      <c r="H11" s="30"/>
      <c r="I11" s="3">
        <f>I9-I10</f>
        <v>1.4500000000000011</v>
      </c>
      <c r="J11" s="3">
        <f t="shared" ref="J11:K11" si="18">J9-J10</f>
        <v>1.3399999999999999</v>
      </c>
      <c r="K11" s="3">
        <f t="shared" si="18"/>
        <v>1.3599999999999994</v>
      </c>
      <c r="L11" s="29">
        <f>M12+M13</f>
        <v>4.1500000000000004</v>
      </c>
      <c r="M11" s="30"/>
      <c r="N11" s="36">
        <v>8.5</v>
      </c>
      <c r="O11" s="37"/>
      <c r="P11" s="3">
        <f>P9-P10</f>
        <v>1.4700000000000006</v>
      </c>
      <c r="Q11" s="3">
        <f>Q9-Q10</f>
        <v>1.67</v>
      </c>
      <c r="R11" s="3">
        <f>R9-R10</f>
        <v>1.92</v>
      </c>
      <c r="S11" s="29">
        <f>T12+T13</f>
        <v>5.0600000000000005</v>
      </c>
      <c r="T11" s="30"/>
      <c r="U11" s="3">
        <f>U9-U10</f>
        <v>2.2799999999999994</v>
      </c>
      <c r="V11" s="3">
        <f>V9-V10</f>
        <v>2.4600000000000009</v>
      </c>
      <c r="W11" s="3">
        <f>W9-W10</f>
        <v>1.6899999999999995</v>
      </c>
      <c r="X11" s="29">
        <f>Y12+Y13</f>
        <v>6.43</v>
      </c>
      <c r="Y11" s="30"/>
      <c r="Z11" s="36">
        <v>11.5</v>
      </c>
      <c r="AA11" s="37"/>
      <c r="AB11" s="3">
        <f>AB9-AB10</f>
        <v>1.5999999999999996</v>
      </c>
      <c r="AC11" s="3">
        <f>AC9-AC10</f>
        <v>1.4800000000000004</v>
      </c>
      <c r="AD11" s="3">
        <f>AD9-AD10</f>
        <v>2.0399999999999991</v>
      </c>
      <c r="AE11" s="29">
        <f>AF12+AF13</f>
        <v>5.1199999999999992</v>
      </c>
      <c r="AF11" s="30"/>
      <c r="AG11" s="3">
        <f>AG9-AG10</f>
        <v>1.4799999999999986</v>
      </c>
      <c r="AH11" s="3">
        <f>AH9-AH10</f>
        <v>1.3900000000000006</v>
      </c>
      <c r="AI11" s="3">
        <f>AI9-AI10</f>
        <v>1.5299999999999994</v>
      </c>
      <c r="AJ11" s="29">
        <f>AK12+AK13</f>
        <v>4.3999999999999986</v>
      </c>
      <c r="AK11" s="30"/>
      <c r="AL11" s="36">
        <v>9</v>
      </c>
      <c r="AM11" s="37"/>
      <c r="AN11" s="3">
        <f>AN9-AN10</f>
        <v>1.5699999999999994</v>
      </c>
      <c r="AO11" s="3">
        <f>AO9-AO10</f>
        <v>1.5599999999999996</v>
      </c>
      <c r="AP11" s="3">
        <f>AP9-AP10</f>
        <v>1.5999999999999996</v>
      </c>
      <c r="AQ11" s="29">
        <f>AR12+AR13</f>
        <v>4.7299999999999986</v>
      </c>
      <c r="AR11" s="30"/>
      <c r="AS11" s="3">
        <f>AS9-AS10</f>
        <v>1.9800000000000004</v>
      </c>
      <c r="AT11" s="3">
        <f>AT9-AT10</f>
        <v>2.0799999999999992</v>
      </c>
      <c r="AU11" s="3">
        <f>AU9-AU10</f>
        <v>1.7200000000000006</v>
      </c>
      <c r="AV11" s="29">
        <f>AW12+AW13</f>
        <v>0</v>
      </c>
      <c r="AW11" s="30"/>
      <c r="AX11" s="27">
        <v>10.5</v>
      </c>
      <c r="AY11" s="28"/>
      <c r="AZ11" s="3"/>
      <c r="BA11" s="3"/>
      <c r="BB11" s="3"/>
      <c r="BC11" s="29"/>
      <c r="BD11" s="30"/>
      <c r="BE11" s="3"/>
      <c r="BF11" s="3"/>
      <c r="BG11" s="3"/>
      <c r="BH11" s="29"/>
      <c r="BI11" s="30"/>
      <c r="BJ11" s="36">
        <v>8.6999999999999993</v>
      </c>
      <c r="BK11" s="37"/>
      <c r="BL11" s="3">
        <v>1.2</v>
      </c>
      <c r="BM11" s="3">
        <v>1.37</v>
      </c>
      <c r="BN11" s="3">
        <v>1.59</v>
      </c>
      <c r="BO11" s="29">
        <f t="shared" si="16"/>
        <v>4.16</v>
      </c>
      <c r="BP11" s="30"/>
      <c r="BQ11" s="3">
        <v>1.86</v>
      </c>
      <c r="BR11" s="3">
        <v>1.88</v>
      </c>
      <c r="BS11" s="3">
        <v>1.44</v>
      </c>
      <c r="BT11" s="29">
        <f t="shared" si="17"/>
        <v>5.18</v>
      </c>
      <c r="BU11" s="30"/>
      <c r="BV11" s="27">
        <f>BO11+BT11</f>
        <v>9.34</v>
      </c>
      <c r="BW11" s="28"/>
      <c r="BX11" s="3"/>
      <c r="BY11" s="3"/>
      <c r="BZ11" s="3"/>
      <c r="CA11" s="29"/>
      <c r="CB11" s="30"/>
    </row>
    <row r="12" spans="1:80">
      <c r="A12" s="3"/>
      <c r="B12" s="3"/>
      <c r="C12" s="3" t="s">
        <v>17</v>
      </c>
      <c r="D12" s="3"/>
      <c r="E12" s="3"/>
      <c r="F12" s="3"/>
      <c r="G12" s="22"/>
      <c r="H12" s="22">
        <v>2.2599999999999998</v>
      </c>
      <c r="I12" s="3">
        <f>I11-I13</f>
        <v>0.57000000000000106</v>
      </c>
      <c r="J12" s="3">
        <f t="shared" ref="J12:K12" si="19">J11-J13</f>
        <v>0.51999999999999991</v>
      </c>
      <c r="K12" s="3">
        <f t="shared" si="19"/>
        <v>0.51999999999999946</v>
      </c>
      <c r="L12" s="22"/>
      <c r="M12" s="22">
        <f>SUM(I12:K12)</f>
        <v>1.6100000000000003</v>
      </c>
      <c r="N12" s="6"/>
      <c r="O12" s="6">
        <f>N11-O13</f>
        <v>4.4399999999999995</v>
      </c>
      <c r="P12" s="3">
        <f>P11-P13</f>
        <v>0.44000000000000061</v>
      </c>
      <c r="Q12" s="3">
        <f>Q11-Q13</f>
        <v>0.34999999999999987</v>
      </c>
      <c r="R12" s="3">
        <f>R11-R13</f>
        <v>0.28000000000000003</v>
      </c>
      <c r="S12" s="22"/>
      <c r="T12" s="22">
        <f>SUM(P12:R12)</f>
        <v>1.0700000000000005</v>
      </c>
      <c r="U12" s="3">
        <f>U11-U13</f>
        <v>0.21999999999999931</v>
      </c>
      <c r="V12" s="3">
        <f>V11-V13</f>
        <v>0.32000000000000073</v>
      </c>
      <c r="W12" s="3">
        <f>W11-W13</f>
        <v>0.23999999999999955</v>
      </c>
      <c r="X12" s="22"/>
      <c r="Y12" s="22">
        <f>SUM(U12:W12)</f>
        <v>0.77999999999999958</v>
      </c>
      <c r="Z12" s="6"/>
      <c r="AA12" s="25">
        <f>Z11-AA13</f>
        <v>1.8599999999999994</v>
      </c>
      <c r="AB12" s="3">
        <f>AB11-AB13</f>
        <v>0.45999999999999974</v>
      </c>
      <c r="AC12" s="3">
        <f>AC11-AC13</f>
        <v>0.49000000000000044</v>
      </c>
      <c r="AD12" s="3">
        <f>AD11-AD13</f>
        <v>1.0499999999999992</v>
      </c>
      <c r="AE12" s="22"/>
      <c r="AF12" s="26">
        <f>SUM(AB12:AD12)</f>
        <v>1.9999999999999993</v>
      </c>
      <c r="AG12" s="3">
        <f>AG11-AG13</f>
        <v>0.50999999999999868</v>
      </c>
      <c r="AH12" s="3">
        <f>AH11-AH13</f>
        <v>0.50000000000000056</v>
      </c>
      <c r="AI12" s="3">
        <f>AI11-AI13</f>
        <v>0.51999999999999935</v>
      </c>
      <c r="AJ12" s="22"/>
      <c r="AK12" s="26">
        <f>SUM(AG12:AI12)</f>
        <v>1.5299999999999987</v>
      </c>
      <c r="AL12" s="6"/>
      <c r="AM12" s="6">
        <f>AL11-AM13</f>
        <v>3.01</v>
      </c>
      <c r="AN12" s="3">
        <f>AN11-AN13</f>
        <v>0.50999999999999934</v>
      </c>
      <c r="AO12" s="3">
        <f>AO11-AO13</f>
        <v>0.48999999999999955</v>
      </c>
      <c r="AP12" s="3">
        <f>AP11-AP13</f>
        <v>0.32999999999999963</v>
      </c>
      <c r="AQ12" s="22"/>
      <c r="AR12" s="26">
        <f>SUM(AN12:AP12)</f>
        <v>1.3299999999999985</v>
      </c>
      <c r="AS12" s="3"/>
      <c r="AT12" s="3"/>
      <c r="AU12" s="3"/>
      <c r="AV12" s="22"/>
      <c r="AW12" s="26">
        <f>SUM(AS12:AU12)</f>
        <v>0</v>
      </c>
      <c r="AX12" s="2"/>
      <c r="AY12" s="2"/>
      <c r="AZ12" s="3"/>
      <c r="BA12" s="3"/>
      <c r="BB12" s="3"/>
      <c r="BC12" s="22"/>
      <c r="BD12" s="22"/>
      <c r="BE12" s="3"/>
      <c r="BF12" s="3"/>
      <c r="BG12" s="3"/>
      <c r="BH12" s="22"/>
      <c r="BI12" s="22"/>
      <c r="BJ12" s="6"/>
      <c r="BK12" s="6"/>
      <c r="BL12" s="3"/>
      <c r="BM12" s="3"/>
      <c r="BN12" s="3"/>
      <c r="BO12" s="22"/>
      <c r="BP12" s="22"/>
      <c r="BQ12" s="3"/>
      <c r="BR12" s="3"/>
      <c r="BS12" s="3"/>
      <c r="BT12" s="22"/>
      <c r="BU12" s="22"/>
      <c r="BV12" s="2"/>
      <c r="BW12" s="2"/>
      <c r="BX12" s="3"/>
      <c r="BY12" s="3"/>
      <c r="BZ12" s="3"/>
      <c r="CA12" s="22"/>
      <c r="CB12" s="22"/>
    </row>
    <row r="13" spans="1:80">
      <c r="A13" s="3"/>
      <c r="B13" s="3"/>
      <c r="C13" s="3" t="s">
        <v>18</v>
      </c>
      <c r="D13" s="3"/>
      <c r="E13" s="3"/>
      <c r="F13" s="3"/>
      <c r="G13" s="22"/>
      <c r="H13" s="22">
        <v>1.52</v>
      </c>
      <c r="I13" s="3">
        <v>0.88</v>
      </c>
      <c r="J13" s="3">
        <v>0.82</v>
      </c>
      <c r="K13" s="3">
        <v>0.84</v>
      </c>
      <c r="L13" s="22"/>
      <c r="M13" s="22">
        <f>I13+J13+K13</f>
        <v>2.54</v>
      </c>
      <c r="N13" s="6"/>
      <c r="O13" s="6">
        <f>H13+M13</f>
        <v>4.0600000000000005</v>
      </c>
      <c r="P13" s="3">
        <v>1.03</v>
      </c>
      <c r="Q13" s="3">
        <v>1.32</v>
      </c>
      <c r="R13" s="3">
        <v>1.64</v>
      </c>
      <c r="S13" s="22"/>
      <c r="T13" s="22">
        <f>P13+Q13+R13</f>
        <v>3.99</v>
      </c>
      <c r="U13" s="3">
        <v>2.06</v>
      </c>
      <c r="V13" s="3">
        <v>2.14</v>
      </c>
      <c r="W13" s="3">
        <v>1.45</v>
      </c>
      <c r="X13" s="22"/>
      <c r="Y13" s="22">
        <f>U13+V13+W13</f>
        <v>5.65</v>
      </c>
      <c r="Z13" s="6"/>
      <c r="AA13" s="6">
        <f>SUM(T13+Y13)</f>
        <v>9.64</v>
      </c>
      <c r="AB13" s="3">
        <v>1.1399999999999999</v>
      </c>
      <c r="AC13" s="3">
        <v>0.99</v>
      </c>
      <c r="AD13" s="3">
        <v>0.99</v>
      </c>
      <c r="AE13" s="22"/>
      <c r="AF13" s="22">
        <f>AB13+AC13+AD13</f>
        <v>3.12</v>
      </c>
      <c r="AG13" s="3">
        <v>0.97</v>
      </c>
      <c r="AH13" s="3">
        <v>0.89</v>
      </c>
      <c r="AI13" s="3">
        <v>1.01</v>
      </c>
      <c r="AJ13" s="22"/>
      <c r="AK13" s="22">
        <f>AG13+AH13+AI13</f>
        <v>2.87</v>
      </c>
      <c r="AL13" s="6"/>
      <c r="AM13" s="6">
        <f>AF13+AK13</f>
        <v>5.99</v>
      </c>
      <c r="AN13" s="3">
        <v>1.06</v>
      </c>
      <c r="AO13" s="3">
        <v>1.07</v>
      </c>
      <c r="AP13" s="3">
        <v>1.27</v>
      </c>
      <c r="AQ13" s="22"/>
      <c r="AR13" s="22">
        <f>AN13+AO13+AP13</f>
        <v>3.4</v>
      </c>
      <c r="AS13" s="3"/>
      <c r="AT13" s="3"/>
      <c r="AU13" s="3"/>
      <c r="AV13" s="22"/>
      <c r="AW13" s="22">
        <f>AS13+AT13+AU13</f>
        <v>0</v>
      </c>
      <c r="AX13" s="2"/>
      <c r="AY13" s="2"/>
      <c r="AZ13" s="3"/>
      <c r="BA13" s="3"/>
      <c r="BB13" s="3"/>
      <c r="BC13" s="22"/>
      <c r="BD13" s="22">
        <f>AZ13+BA13+BB13</f>
        <v>0</v>
      </c>
      <c r="BE13" s="3"/>
      <c r="BF13" s="3"/>
      <c r="BG13" s="3"/>
      <c r="BH13" s="22"/>
      <c r="BI13" s="22">
        <f>BE13+BF13+BG13</f>
        <v>0</v>
      </c>
      <c r="BJ13" s="6"/>
      <c r="BK13" s="6"/>
      <c r="BL13" s="3"/>
      <c r="BM13" s="3"/>
      <c r="BN13" s="3"/>
      <c r="BO13" s="22"/>
      <c r="BP13" s="22">
        <f>BL13+BM13+BN13</f>
        <v>0</v>
      </c>
      <c r="BQ13" s="3"/>
      <c r="BR13" s="3"/>
      <c r="BS13" s="3"/>
      <c r="BT13" s="22"/>
      <c r="BU13" s="22">
        <f>BQ13+BR13+BS13</f>
        <v>0</v>
      </c>
      <c r="BV13" s="2"/>
      <c r="BW13" s="2"/>
      <c r="BX13" s="3"/>
      <c r="BY13" s="3"/>
      <c r="BZ13" s="3"/>
      <c r="CA13" s="22"/>
      <c r="CB13" s="22">
        <f>BX13+BY13+BZ13</f>
        <v>0</v>
      </c>
    </row>
    <row r="14" spans="1:80" s="7" customFormat="1">
      <c r="A14" s="45" t="s">
        <v>19</v>
      </c>
      <c r="B14" s="73"/>
      <c r="C14" s="46"/>
      <c r="D14" s="15">
        <v>1.2</v>
      </c>
      <c r="E14" s="15">
        <v>0.9</v>
      </c>
      <c r="F14" s="15">
        <v>0.8</v>
      </c>
      <c r="G14" s="29">
        <f>SUM(D14:F14)</f>
        <v>2.9000000000000004</v>
      </c>
      <c r="H14" s="30"/>
      <c r="I14" s="15">
        <v>1.1000000000000001</v>
      </c>
      <c r="J14" s="15">
        <v>1.2</v>
      </c>
      <c r="K14" s="15">
        <v>1.5</v>
      </c>
      <c r="L14" s="29">
        <f>SUM(I14:K14)</f>
        <v>3.8</v>
      </c>
      <c r="M14" s="30"/>
      <c r="N14" s="36">
        <v>18.100000000000001</v>
      </c>
      <c r="O14" s="37"/>
      <c r="P14" s="15">
        <v>1.9</v>
      </c>
      <c r="Q14" s="15">
        <v>5.2</v>
      </c>
      <c r="R14" s="15">
        <v>17.100000000000001</v>
      </c>
      <c r="S14" s="29">
        <f>SUM(P14:R14)</f>
        <v>24.200000000000003</v>
      </c>
      <c r="T14" s="30"/>
      <c r="U14" s="15">
        <v>18.399999999999999</v>
      </c>
      <c r="V14" s="15">
        <v>13.1</v>
      </c>
      <c r="W14" s="15">
        <v>6.2</v>
      </c>
      <c r="X14" s="29">
        <f>SUM(U14:W14)</f>
        <v>37.700000000000003</v>
      </c>
      <c r="Y14" s="30"/>
      <c r="Z14" s="36">
        <v>61.9</v>
      </c>
      <c r="AA14" s="37"/>
      <c r="AB14" s="15">
        <v>1.1000000000000001</v>
      </c>
      <c r="AC14" s="15">
        <v>0.8</v>
      </c>
      <c r="AD14" s="15">
        <v>0.7</v>
      </c>
      <c r="AE14" s="29">
        <f>SUM(AB14:AD14)</f>
        <v>2.6</v>
      </c>
      <c r="AF14" s="30"/>
      <c r="AG14" s="15">
        <v>0.6</v>
      </c>
      <c r="AH14" s="15">
        <v>0.6</v>
      </c>
      <c r="AI14" s="15">
        <v>0.4</v>
      </c>
      <c r="AJ14" s="29">
        <f>SUM(AG14:AI14)</f>
        <v>1.6</v>
      </c>
      <c r="AK14" s="30"/>
      <c r="AL14" s="36">
        <v>4.0999999999999996</v>
      </c>
      <c r="AM14" s="37"/>
      <c r="AN14" s="15">
        <v>0.6</v>
      </c>
      <c r="AO14" s="15">
        <v>0.9</v>
      </c>
      <c r="AP14" s="15">
        <v>6.2</v>
      </c>
      <c r="AQ14" s="29">
        <f>SUM(AN14:AP14)</f>
        <v>7.7</v>
      </c>
      <c r="AR14" s="30"/>
      <c r="AS14" s="15">
        <v>11.4</v>
      </c>
      <c r="AT14" s="15">
        <v>9.6999999999999993</v>
      </c>
      <c r="AU14" s="15">
        <v>2.6</v>
      </c>
      <c r="AV14" s="29">
        <f>SUM(AS14:AU14)</f>
        <v>23.700000000000003</v>
      </c>
      <c r="AW14" s="30"/>
      <c r="AX14" s="27">
        <f>AQ14+AV14</f>
        <v>31.400000000000002</v>
      </c>
      <c r="AY14" s="28"/>
      <c r="AZ14" s="15">
        <v>0.6</v>
      </c>
      <c r="BA14" s="15">
        <v>0.2</v>
      </c>
      <c r="BB14" s="15">
        <v>0.2</v>
      </c>
      <c r="BC14" s="29">
        <f>SUM(AZ14:BB14)</f>
        <v>1</v>
      </c>
      <c r="BD14" s="30"/>
      <c r="BE14" s="15">
        <v>0.2</v>
      </c>
      <c r="BF14" s="15">
        <v>0.1</v>
      </c>
      <c r="BG14" s="15">
        <v>0.1</v>
      </c>
      <c r="BH14" s="29">
        <f>SUM(BE14:BG14)</f>
        <v>0.4</v>
      </c>
      <c r="BI14" s="30"/>
      <c r="BJ14" s="36">
        <f>SUM(BC14,BH14)</f>
        <v>1.4</v>
      </c>
      <c r="BK14" s="37"/>
      <c r="BL14" s="15">
        <v>0</v>
      </c>
      <c r="BM14" s="15">
        <v>0.01</v>
      </c>
      <c r="BN14" s="15">
        <v>10.67</v>
      </c>
      <c r="BO14" s="29">
        <f>SUM(BL14:BN14)</f>
        <v>10.68</v>
      </c>
      <c r="BP14" s="30"/>
      <c r="BQ14" s="15">
        <v>13.35</v>
      </c>
      <c r="BR14" s="15">
        <v>10.94</v>
      </c>
      <c r="BS14" s="15">
        <v>4.95</v>
      </c>
      <c r="BT14" s="29">
        <f>SUM(BQ14:BS14)</f>
        <v>29.24</v>
      </c>
      <c r="BU14" s="30"/>
      <c r="BV14" s="27">
        <f>BO14+BT14</f>
        <v>39.92</v>
      </c>
      <c r="BW14" s="28"/>
      <c r="BX14" s="15"/>
      <c r="BY14" s="15"/>
      <c r="BZ14" s="15"/>
      <c r="CA14" s="29">
        <f>SUM(BX14:BZ14)</f>
        <v>0</v>
      </c>
      <c r="CB14" s="30"/>
    </row>
    <row r="15" spans="1:80">
      <c r="A15" s="3"/>
      <c r="B15" s="56" t="s">
        <v>20</v>
      </c>
      <c r="C15" s="57"/>
      <c r="D15" s="3"/>
      <c r="E15" s="3"/>
      <c r="F15" s="3"/>
      <c r="G15" s="56"/>
      <c r="H15" s="57"/>
      <c r="I15" s="3"/>
      <c r="J15" s="3"/>
      <c r="K15" s="3"/>
      <c r="L15" s="45"/>
      <c r="M15" s="46"/>
      <c r="N15" s="6"/>
      <c r="O15" s="6">
        <v>0.8</v>
      </c>
      <c r="P15" s="3"/>
      <c r="Q15" s="3"/>
      <c r="R15" s="3"/>
      <c r="S15" s="56"/>
      <c r="T15" s="57"/>
      <c r="U15" s="3"/>
      <c r="V15" s="3"/>
      <c r="W15" s="3"/>
      <c r="X15" s="56"/>
      <c r="Y15" s="57"/>
      <c r="Z15" s="6"/>
      <c r="AA15" s="6">
        <v>2.2999999999999998</v>
      </c>
      <c r="AB15" s="3"/>
      <c r="AC15" s="3"/>
      <c r="AD15" s="3"/>
      <c r="AE15" s="56"/>
      <c r="AF15" s="57"/>
      <c r="AG15" s="3"/>
      <c r="AH15" s="3"/>
      <c r="AI15" s="3"/>
      <c r="AJ15" s="45"/>
      <c r="AK15" s="46"/>
      <c r="AL15" s="6"/>
      <c r="AM15" s="6">
        <v>1.3</v>
      </c>
      <c r="AN15" s="3"/>
      <c r="AO15" s="3"/>
      <c r="AP15" s="3"/>
      <c r="AQ15" s="56"/>
      <c r="AR15" s="57"/>
      <c r="AS15" s="3"/>
      <c r="AT15" s="3"/>
      <c r="AU15" s="3"/>
      <c r="AV15" s="56"/>
      <c r="AW15" s="57"/>
      <c r="AX15" s="2"/>
      <c r="AY15" s="2">
        <v>1.2</v>
      </c>
      <c r="AZ15" s="3"/>
      <c r="BA15" s="3"/>
      <c r="BB15" s="3"/>
      <c r="BC15" s="31"/>
      <c r="BD15" s="32"/>
      <c r="BE15" s="3"/>
      <c r="BF15" s="3"/>
      <c r="BG15" s="3"/>
      <c r="BH15" s="29"/>
      <c r="BI15" s="30"/>
      <c r="BJ15" s="6"/>
      <c r="BK15" s="6">
        <v>0.7</v>
      </c>
      <c r="BL15" s="3">
        <v>0</v>
      </c>
      <c r="BM15" s="3">
        <v>0</v>
      </c>
      <c r="BN15" s="3">
        <v>0.23</v>
      </c>
      <c r="BO15" s="29">
        <f t="shared" ref="BO15:BO23" si="20">SUM(BL15:BN15)</f>
        <v>0.23</v>
      </c>
      <c r="BP15" s="30"/>
      <c r="BQ15" s="3">
        <v>0.47</v>
      </c>
      <c r="BR15" s="3">
        <v>0.23</v>
      </c>
      <c r="BS15" s="3">
        <v>0.23</v>
      </c>
      <c r="BT15" s="29">
        <f t="shared" ref="BT15:BT23" si="21">SUM(BQ15:BS15)</f>
        <v>0.92999999999999994</v>
      </c>
      <c r="BU15" s="30"/>
      <c r="BV15" s="2"/>
      <c r="BW15" s="2">
        <f>BO15+BT15</f>
        <v>1.1599999999999999</v>
      </c>
      <c r="BX15" s="3"/>
      <c r="BY15" s="3"/>
      <c r="BZ15" s="3"/>
      <c r="CA15" s="31"/>
      <c r="CB15" s="32"/>
    </row>
    <row r="16" spans="1:80">
      <c r="A16" s="3"/>
      <c r="B16" s="56" t="s">
        <v>21</v>
      </c>
      <c r="C16" s="57"/>
      <c r="D16" s="3"/>
      <c r="E16" s="3"/>
      <c r="F16" s="3"/>
      <c r="G16" s="56"/>
      <c r="H16" s="57"/>
      <c r="I16" s="3"/>
      <c r="J16" s="3"/>
      <c r="K16" s="3"/>
      <c r="L16" s="45"/>
      <c r="M16" s="46"/>
      <c r="N16" s="6"/>
      <c r="O16" s="6">
        <v>1.1000000000000001</v>
      </c>
      <c r="P16" s="3"/>
      <c r="Q16" s="3"/>
      <c r="R16" s="3"/>
      <c r="S16" s="56"/>
      <c r="T16" s="57"/>
      <c r="U16" s="3"/>
      <c r="V16" s="3"/>
      <c r="W16" s="3"/>
      <c r="X16" s="56"/>
      <c r="Y16" s="57"/>
      <c r="Z16" s="6"/>
      <c r="AA16" s="6">
        <v>4</v>
      </c>
      <c r="AB16" s="3"/>
      <c r="AC16" s="3"/>
      <c r="AD16" s="3"/>
      <c r="AE16" s="56"/>
      <c r="AF16" s="57"/>
      <c r="AG16" s="3"/>
      <c r="AH16" s="3"/>
      <c r="AI16" s="3"/>
      <c r="AJ16" s="45"/>
      <c r="AK16" s="46"/>
      <c r="AL16" s="6"/>
      <c r="AM16" s="6">
        <v>2.2000000000000002</v>
      </c>
      <c r="AN16" s="3"/>
      <c r="AO16" s="3"/>
      <c r="AP16" s="3"/>
      <c r="AQ16" s="56"/>
      <c r="AR16" s="57"/>
      <c r="AS16" s="3"/>
      <c r="AT16" s="3"/>
      <c r="AU16" s="3"/>
      <c r="AV16" s="56"/>
      <c r="AW16" s="57"/>
      <c r="AX16" s="2"/>
      <c r="AY16" s="2">
        <v>1.2</v>
      </c>
      <c r="AZ16" s="3"/>
      <c r="BA16" s="3"/>
      <c r="BB16" s="3"/>
      <c r="BC16" s="31"/>
      <c r="BD16" s="32"/>
      <c r="BE16" s="3"/>
      <c r="BF16" s="3"/>
      <c r="BG16" s="3"/>
      <c r="BH16" s="29"/>
      <c r="BI16" s="30"/>
      <c r="BJ16" s="6"/>
      <c r="BK16" s="6">
        <v>0.1</v>
      </c>
      <c r="BL16" s="3">
        <v>0</v>
      </c>
      <c r="BM16" s="3">
        <v>0</v>
      </c>
      <c r="BN16" s="3">
        <v>0.37</v>
      </c>
      <c r="BO16" s="29">
        <f t="shared" si="20"/>
        <v>0.37</v>
      </c>
      <c r="BP16" s="30"/>
      <c r="BQ16" s="3">
        <v>0.44</v>
      </c>
      <c r="BR16" s="3">
        <v>0.37</v>
      </c>
      <c r="BS16" s="3">
        <v>0.22</v>
      </c>
      <c r="BT16" s="29">
        <f t="shared" si="21"/>
        <v>1.03</v>
      </c>
      <c r="BU16" s="30"/>
      <c r="BV16" s="2"/>
      <c r="BW16" s="2">
        <f t="shared" ref="BW16:BW23" si="22">BO16+BT16</f>
        <v>1.4</v>
      </c>
      <c r="BX16" s="3"/>
      <c r="BY16" s="3"/>
      <c r="BZ16" s="3"/>
      <c r="CA16" s="31"/>
      <c r="CB16" s="32"/>
    </row>
    <row r="17" spans="1:80">
      <c r="A17" s="3"/>
      <c r="B17" s="56" t="s">
        <v>22</v>
      </c>
      <c r="C17" s="57"/>
      <c r="D17" s="3"/>
      <c r="E17" s="3"/>
      <c r="F17" s="3"/>
      <c r="G17" s="56"/>
      <c r="H17" s="57"/>
      <c r="I17" s="3"/>
      <c r="J17" s="3"/>
      <c r="K17" s="3"/>
      <c r="L17" s="45"/>
      <c r="M17" s="46"/>
      <c r="N17" s="6"/>
      <c r="O17" s="6">
        <v>0.1</v>
      </c>
      <c r="P17" s="3"/>
      <c r="Q17" s="3"/>
      <c r="R17" s="3"/>
      <c r="S17" s="56"/>
      <c r="T17" s="57"/>
      <c r="U17" s="3"/>
      <c r="V17" s="3"/>
      <c r="W17" s="3"/>
      <c r="X17" s="56"/>
      <c r="Y17" s="57"/>
      <c r="Z17" s="6"/>
      <c r="AA17" s="6">
        <v>0.5</v>
      </c>
      <c r="AB17" s="3"/>
      <c r="AC17" s="3"/>
      <c r="AD17" s="3"/>
      <c r="AE17" s="56"/>
      <c r="AF17" s="57"/>
      <c r="AG17" s="3"/>
      <c r="AH17" s="3"/>
      <c r="AI17" s="3"/>
      <c r="AJ17" s="45"/>
      <c r="AK17" s="46"/>
      <c r="AL17" s="6"/>
      <c r="AM17" s="6">
        <v>0.1</v>
      </c>
      <c r="AN17" s="3"/>
      <c r="AO17" s="3"/>
      <c r="AP17" s="3"/>
      <c r="AQ17" s="56"/>
      <c r="AR17" s="57"/>
      <c r="AS17" s="3"/>
      <c r="AT17" s="3"/>
      <c r="AU17" s="3"/>
      <c r="AV17" s="56"/>
      <c r="AW17" s="57"/>
      <c r="AX17" s="2"/>
      <c r="AY17" s="2">
        <v>0.1</v>
      </c>
      <c r="AZ17" s="3"/>
      <c r="BA17" s="3"/>
      <c r="BB17" s="3"/>
      <c r="BC17" s="31"/>
      <c r="BD17" s="32"/>
      <c r="BE17" s="3"/>
      <c r="BF17" s="3"/>
      <c r="BG17" s="3"/>
      <c r="BH17" s="29"/>
      <c r="BI17" s="30"/>
      <c r="BJ17" s="6"/>
      <c r="BK17" s="6">
        <v>0</v>
      </c>
      <c r="BL17" s="3">
        <v>0</v>
      </c>
      <c r="BM17" s="3">
        <v>0.01</v>
      </c>
      <c r="BN17" s="3">
        <v>0.08</v>
      </c>
      <c r="BO17" s="29">
        <f t="shared" si="20"/>
        <v>0.09</v>
      </c>
      <c r="BP17" s="30"/>
      <c r="BQ17" s="3">
        <v>0.08</v>
      </c>
      <c r="BR17" s="3">
        <v>0.08</v>
      </c>
      <c r="BS17" s="3">
        <v>0.08</v>
      </c>
      <c r="BT17" s="29">
        <f t="shared" si="21"/>
        <v>0.24</v>
      </c>
      <c r="BU17" s="30"/>
      <c r="BV17" s="2"/>
      <c r="BW17" s="2">
        <f t="shared" si="22"/>
        <v>0.32999999999999996</v>
      </c>
      <c r="BX17" s="3"/>
      <c r="BY17" s="3"/>
      <c r="BZ17" s="3"/>
      <c r="CA17" s="31"/>
      <c r="CB17" s="32"/>
    </row>
    <row r="18" spans="1:80">
      <c r="A18" s="3"/>
      <c r="B18" s="56" t="s">
        <v>23</v>
      </c>
      <c r="C18" s="57"/>
      <c r="D18" s="3"/>
      <c r="E18" s="3"/>
      <c r="F18" s="3"/>
      <c r="G18" s="56"/>
      <c r="H18" s="57"/>
      <c r="I18" s="3"/>
      <c r="J18" s="3"/>
      <c r="K18" s="3"/>
      <c r="L18" s="45"/>
      <c r="M18" s="46"/>
      <c r="N18" s="6"/>
      <c r="O18" s="6">
        <v>0.1</v>
      </c>
      <c r="P18" s="3"/>
      <c r="Q18" s="3"/>
      <c r="R18" s="3"/>
      <c r="S18" s="56"/>
      <c r="T18" s="57"/>
      <c r="U18" s="3"/>
      <c r="V18" s="3"/>
      <c r="W18" s="3"/>
      <c r="X18" s="56"/>
      <c r="Y18" s="57"/>
      <c r="Z18" s="6"/>
      <c r="AA18" s="6">
        <v>1.9</v>
      </c>
      <c r="AB18" s="3"/>
      <c r="AC18" s="3"/>
      <c r="AD18" s="3"/>
      <c r="AE18" s="56"/>
      <c r="AF18" s="57"/>
      <c r="AG18" s="3"/>
      <c r="AH18" s="3"/>
      <c r="AI18" s="3"/>
      <c r="AJ18" s="45"/>
      <c r="AK18" s="46"/>
      <c r="AL18" s="6"/>
      <c r="AM18" s="6">
        <v>0.2</v>
      </c>
      <c r="AN18" s="3"/>
      <c r="AO18" s="3"/>
      <c r="AP18" s="3"/>
      <c r="AQ18" s="56"/>
      <c r="AR18" s="57"/>
      <c r="AS18" s="3"/>
      <c r="AT18" s="3"/>
      <c r="AU18" s="3"/>
      <c r="AV18" s="56"/>
      <c r="AW18" s="57"/>
      <c r="AX18" s="2"/>
      <c r="AY18" s="2">
        <v>1.1000000000000001</v>
      </c>
      <c r="AZ18" s="3"/>
      <c r="BA18" s="3"/>
      <c r="BB18" s="3"/>
      <c r="BC18" s="31"/>
      <c r="BD18" s="32"/>
      <c r="BE18" s="3"/>
      <c r="BF18" s="3"/>
      <c r="BG18" s="3"/>
      <c r="BH18" s="29"/>
      <c r="BI18" s="30"/>
      <c r="BJ18" s="6"/>
      <c r="BK18" s="6">
        <v>0.1</v>
      </c>
      <c r="BL18" s="3">
        <v>0</v>
      </c>
      <c r="BM18" s="3">
        <v>0</v>
      </c>
      <c r="BN18" s="3">
        <v>0.34</v>
      </c>
      <c r="BO18" s="29">
        <f t="shared" si="20"/>
        <v>0.34</v>
      </c>
      <c r="BP18" s="30"/>
      <c r="BQ18" s="3">
        <v>0.44</v>
      </c>
      <c r="BR18" s="3">
        <v>0.41</v>
      </c>
      <c r="BS18" s="3">
        <v>0.14000000000000001</v>
      </c>
      <c r="BT18" s="29">
        <f t="shared" si="21"/>
        <v>0.99</v>
      </c>
      <c r="BU18" s="30"/>
      <c r="BV18" s="2"/>
      <c r="BW18" s="2">
        <f t="shared" si="22"/>
        <v>1.33</v>
      </c>
      <c r="BX18" s="3"/>
      <c r="BY18" s="3"/>
      <c r="BZ18" s="3"/>
      <c r="CA18" s="31"/>
      <c r="CB18" s="32"/>
    </row>
    <row r="19" spans="1:80">
      <c r="A19" s="3"/>
      <c r="B19" s="56" t="s">
        <v>24</v>
      </c>
      <c r="C19" s="57"/>
      <c r="D19" s="3"/>
      <c r="E19" s="3"/>
      <c r="F19" s="3"/>
      <c r="G19" s="56"/>
      <c r="H19" s="57"/>
      <c r="I19" s="3"/>
      <c r="J19" s="3"/>
      <c r="K19" s="3"/>
      <c r="L19" s="45"/>
      <c r="M19" s="46"/>
      <c r="N19" s="6"/>
      <c r="O19" s="6">
        <v>1.8</v>
      </c>
      <c r="P19" s="3"/>
      <c r="Q19" s="3"/>
      <c r="R19" s="3"/>
      <c r="S19" s="56"/>
      <c r="T19" s="57"/>
      <c r="U19" s="3"/>
      <c r="V19" s="3"/>
      <c r="W19" s="3"/>
      <c r="X19" s="56"/>
      <c r="Y19" s="57"/>
      <c r="Z19" s="6"/>
      <c r="AA19" s="6">
        <v>5</v>
      </c>
      <c r="AB19" s="3"/>
      <c r="AC19" s="3"/>
      <c r="AD19" s="3"/>
      <c r="AE19" s="56"/>
      <c r="AF19" s="57"/>
      <c r="AG19" s="3"/>
      <c r="AH19" s="3"/>
      <c r="AI19" s="3"/>
      <c r="AJ19" s="45"/>
      <c r="AK19" s="46"/>
      <c r="AL19" s="6"/>
      <c r="AM19" s="6">
        <v>0.3</v>
      </c>
      <c r="AN19" s="3"/>
      <c r="AO19" s="3"/>
      <c r="AP19" s="3"/>
      <c r="AQ19" s="56"/>
      <c r="AR19" s="57"/>
      <c r="AS19" s="3"/>
      <c r="AT19" s="3"/>
      <c r="AU19" s="3"/>
      <c r="AV19" s="56"/>
      <c r="AW19" s="57"/>
      <c r="AX19" s="2"/>
      <c r="AY19" s="2">
        <v>4.2</v>
      </c>
      <c r="AZ19" s="3"/>
      <c r="BA19" s="3"/>
      <c r="BB19" s="3"/>
      <c r="BC19" s="31"/>
      <c r="BD19" s="32"/>
      <c r="BE19" s="3"/>
      <c r="BF19" s="3"/>
      <c r="BG19" s="3"/>
      <c r="BH19" s="29"/>
      <c r="BI19" s="30"/>
      <c r="BJ19" s="6"/>
      <c r="BK19" s="6">
        <v>0.1</v>
      </c>
      <c r="BL19" s="3">
        <v>0</v>
      </c>
      <c r="BM19" s="3">
        <v>0</v>
      </c>
      <c r="BN19" s="3">
        <v>0.42</v>
      </c>
      <c r="BO19" s="29">
        <f t="shared" si="20"/>
        <v>0.42</v>
      </c>
      <c r="BP19" s="30"/>
      <c r="BQ19" s="3">
        <v>0.49</v>
      </c>
      <c r="BR19" s="3">
        <v>0.49</v>
      </c>
      <c r="BS19" s="3">
        <v>0.21</v>
      </c>
      <c r="BT19" s="29">
        <f t="shared" si="21"/>
        <v>1.19</v>
      </c>
      <c r="BU19" s="30"/>
      <c r="BV19" s="2"/>
      <c r="BW19" s="2">
        <f t="shared" si="22"/>
        <v>1.6099999999999999</v>
      </c>
      <c r="BX19" s="3"/>
      <c r="BY19" s="3"/>
      <c r="BZ19" s="3"/>
      <c r="CA19" s="31"/>
      <c r="CB19" s="32"/>
    </row>
    <row r="20" spans="1:80">
      <c r="A20" s="3"/>
      <c r="B20" s="56" t="s">
        <v>25</v>
      </c>
      <c r="C20" s="57"/>
      <c r="D20" s="3"/>
      <c r="E20" s="3"/>
      <c r="F20" s="3"/>
      <c r="G20" s="56"/>
      <c r="H20" s="57"/>
      <c r="I20" s="3"/>
      <c r="J20" s="3"/>
      <c r="K20" s="3"/>
      <c r="L20" s="45"/>
      <c r="M20" s="46"/>
      <c r="N20" s="6"/>
      <c r="O20" s="6">
        <v>0.3</v>
      </c>
      <c r="P20" s="3"/>
      <c r="Q20" s="3"/>
      <c r="R20" s="3"/>
      <c r="S20" s="56"/>
      <c r="T20" s="57"/>
      <c r="U20" s="3"/>
      <c r="V20" s="3"/>
      <c r="W20" s="3"/>
      <c r="X20" s="56"/>
      <c r="Y20" s="57"/>
      <c r="Z20" s="6"/>
      <c r="AA20" s="6">
        <v>4.5999999999999996</v>
      </c>
      <c r="AB20" s="3"/>
      <c r="AC20" s="3"/>
      <c r="AD20" s="3"/>
      <c r="AE20" s="56"/>
      <c r="AF20" s="57"/>
      <c r="AG20" s="3"/>
      <c r="AH20" s="3"/>
      <c r="AI20" s="3"/>
      <c r="AJ20" s="45"/>
      <c r="AK20" s="46"/>
      <c r="AL20" s="6"/>
      <c r="AM20" s="6">
        <v>0</v>
      </c>
      <c r="AN20" s="3"/>
      <c r="AO20" s="3"/>
      <c r="AP20" s="3"/>
      <c r="AQ20" s="56"/>
      <c r="AR20" s="57"/>
      <c r="AS20" s="3"/>
      <c r="AT20" s="3"/>
      <c r="AU20" s="3"/>
      <c r="AV20" s="56"/>
      <c r="AW20" s="57"/>
      <c r="AX20" s="2"/>
      <c r="AY20" s="2">
        <v>2.7</v>
      </c>
      <c r="AZ20" s="3"/>
      <c r="BA20" s="3"/>
      <c r="BB20" s="3"/>
      <c r="BC20" s="31"/>
      <c r="BD20" s="32"/>
      <c r="BE20" s="3"/>
      <c r="BF20" s="3"/>
      <c r="BG20" s="3"/>
      <c r="BH20" s="29"/>
      <c r="BI20" s="30"/>
      <c r="BJ20" s="6"/>
      <c r="BK20" s="6">
        <v>0</v>
      </c>
      <c r="BL20" s="3">
        <v>0</v>
      </c>
      <c r="BM20" s="3">
        <v>0</v>
      </c>
      <c r="BN20" s="3">
        <v>1.05</v>
      </c>
      <c r="BO20" s="29">
        <f t="shared" si="20"/>
        <v>1.05</v>
      </c>
      <c r="BP20" s="30"/>
      <c r="BQ20" s="3">
        <v>1.49</v>
      </c>
      <c r="BR20" s="3">
        <v>0.99</v>
      </c>
      <c r="BS20" s="3">
        <v>0.31</v>
      </c>
      <c r="BT20" s="29">
        <f t="shared" si="21"/>
        <v>2.79</v>
      </c>
      <c r="BU20" s="30"/>
      <c r="BV20" s="2"/>
      <c r="BW20" s="2">
        <f t="shared" si="22"/>
        <v>3.84</v>
      </c>
      <c r="BX20" s="3"/>
      <c r="BY20" s="3"/>
      <c r="BZ20" s="3"/>
      <c r="CA20" s="31"/>
      <c r="CB20" s="32"/>
    </row>
    <row r="21" spans="1:80">
      <c r="A21" s="3"/>
      <c r="B21" s="56" t="s">
        <v>26</v>
      </c>
      <c r="C21" s="57"/>
      <c r="D21" s="3"/>
      <c r="E21" s="3"/>
      <c r="F21" s="3"/>
      <c r="G21" s="56"/>
      <c r="H21" s="57"/>
      <c r="I21" s="3"/>
      <c r="J21" s="3"/>
      <c r="K21" s="3"/>
      <c r="L21" s="45"/>
      <c r="M21" s="46"/>
      <c r="N21" s="6"/>
      <c r="O21" s="6">
        <v>2.2000000000000002</v>
      </c>
      <c r="P21" s="3"/>
      <c r="Q21" s="3"/>
      <c r="R21" s="3"/>
      <c r="S21" s="56"/>
      <c r="T21" s="57"/>
      <c r="U21" s="3"/>
      <c r="V21" s="3"/>
      <c r="W21" s="3"/>
      <c r="X21" s="56"/>
      <c r="Y21" s="57"/>
      <c r="Z21" s="6"/>
      <c r="AA21" s="6">
        <v>7.1</v>
      </c>
      <c r="AB21" s="3"/>
      <c r="AC21" s="3"/>
      <c r="AD21" s="3"/>
      <c r="AE21" s="56"/>
      <c r="AF21" s="57"/>
      <c r="AG21" s="3"/>
      <c r="AH21" s="3"/>
      <c r="AI21" s="3"/>
      <c r="AJ21" s="45"/>
      <c r="AK21" s="46"/>
      <c r="AL21" s="6"/>
      <c r="AM21" s="6">
        <v>0</v>
      </c>
      <c r="AN21" s="3"/>
      <c r="AO21" s="3"/>
      <c r="AP21" s="3"/>
      <c r="AQ21" s="56"/>
      <c r="AR21" s="57"/>
      <c r="AS21" s="3"/>
      <c r="AT21" s="3"/>
      <c r="AU21" s="3"/>
      <c r="AV21" s="56"/>
      <c r="AW21" s="57"/>
      <c r="AX21" s="2"/>
      <c r="AY21" s="2">
        <v>3.5</v>
      </c>
      <c r="AZ21" s="3"/>
      <c r="BA21" s="3"/>
      <c r="BB21" s="3"/>
      <c r="BC21" s="31"/>
      <c r="BD21" s="32"/>
      <c r="BE21" s="3"/>
      <c r="BF21" s="3"/>
      <c r="BG21" s="3"/>
      <c r="BH21" s="29"/>
      <c r="BI21" s="30"/>
      <c r="BJ21" s="6"/>
      <c r="BK21" s="6">
        <v>0</v>
      </c>
      <c r="BL21" s="3">
        <v>0</v>
      </c>
      <c r="BM21" s="3">
        <v>0</v>
      </c>
      <c r="BN21" s="3">
        <v>0.85</v>
      </c>
      <c r="BO21" s="29">
        <f t="shared" si="20"/>
        <v>0.85</v>
      </c>
      <c r="BP21" s="30"/>
      <c r="BQ21" s="3">
        <v>1.63</v>
      </c>
      <c r="BR21" s="3">
        <v>1.04</v>
      </c>
      <c r="BS21" s="3">
        <v>0.65</v>
      </c>
      <c r="BT21" s="29">
        <f t="shared" si="21"/>
        <v>3.32</v>
      </c>
      <c r="BU21" s="30"/>
      <c r="BV21" s="2"/>
      <c r="BW21" s="2">
        <f t="shared" si="22"/>
        <v>4.17</v>
      </c>
      <c r="BX21" s="3"/>
      <c r="BY21" s="3"/>
      <c r="BZ21" s="3"/>
      <c r="CA21" s="31"/>
      <c r="CB21" s="32"/>
    </row>
    <row r="22" spans="1:80">
      <c r="A22" s="3"/>
      <c r="B22" s="56" t="s">
        <v>27</v>
      </c>
      <c r="C22" s="57"/>
      <c r="D22" s="3"/>
      <c r="E22" s="3"/>
      <c r="F22" s="3"/>
      <c r="G22" s="56"/>
      <c r="H22" s="57"/>
      <c r="I22" s="3"/>
      <c r="J22" s="3"/>
      <c r="K22" s="3"/>
      <c r="L22" s="45"/>
      <c r="M22" s="46"/>
      <c r="N22" s="6"/>
      <c r="O22" s="6">
        <v>2.2999999999999998</v>
      </c>
      <c r="P22" s="3"/>
      <c r="Q22" s="3"/>
      <c r="R22" s="3"/>
      <c r="S22" s="56"/>
      <c r="T22" s="57"/>
      <c r="U22" s="3"/>
      <c r="V22" s="3"/>
      <c r="W22" s="3"/>
      <c r="X22" s="56"/>
      <c r="Y22" s="57"/>
      <c r="Z22" s="6"/>
      <c r="AA22" s="6">
        <v>19.399999999999999</v>
      </c>
      <c r="AB22" s="3"/>
      <c r="AC22" s="3"/>
      <c r="AD22" s="3"/>
      <c r="AE22" s="56"/>
      <c r="AF22" s="57"/>
      <c r="AG22" s="3"/>
      <c r="AH22" s="3"/>
      <c r="AI22" s="3"/>
      <c r="AJ22" s="45"/>
      <c r="AK22" s="46"/>
      <c r="AL22" s="6"/>
      <c r="AM22" s="6">
        <v>0</v>
      </c>
      <c r="AN22" s="3"/>
      <c r="AO22" s="3"/>
      <c r="AP22" s="3"/>
      <c r="AQ22" s="56"/>
      <c r="AR22" s="57"/>
      <c r="AS22" s="3"/>
      <c r="AT22" s="3"/>
      <c r="AU22" s="3"/>
      <c r="AV22" s="56"/>
      <c r="AW22" s="57"/>
      <c r="AX22" s="2"/>
      <c r="AY22" s="2">
        <v>8.1999999999999993</v>
      </c>
      <c r="AZ22" s="3"/>
      <c r="BA22" s="3"/>
      <c r="BB22" s="3"/>
      <c r="BC22" s="31"/>
      <c r="BD22" s="32"/>
      <c r="BE22" s="3"/>
      <c r="BF22" s="3"/>
      <c r="BG22" s="3"/>
      <c r="BH22" s="29"/>
      <c r="BI22" s="30"/>
      <c r="BJ22" s="6"/>
      <c r="BK22" s="6">
        <v>0.3</v>
      </c>
      <c r="BL22" s="3">
        <v>0</v>
      </c>
      <c r="BM22" s="3">
        <v>0</v>
      </c>
      <c r="BN22" s="3">
        <v>3.51</v>
      </c>
      <c r="BO22" s="29">
        <f t="shared" si="20"/>
        <v>3.51</v>
      </c>
      <c r="BP22" s="30"/>
      <c r="BQ22" s="3">
        <v>4.0199999999999996</v>
      </c>
      <c r="BR22" s="3">
        <v>3.51</v>
      </c>
      <c r="BS22" s="3">
        <v>1.41</v>
      </c>
      <c r="BT22" s="29">
        <f t="shared" si="21"/>
        <v>8.94</v>
      </c>
      <c r="BU22" s="30"/>
      <c r="BV22" s="2"/>
      <c r="BW22" s="2">
        <f t="shared" si="22"/>
        <v>12.45</v>
      </c>
      <c r="BX22" s="3"/>
      <c r="BY22" s="3"/>
      <c r="BZ22" s="3"/>
      <c r="CA22" s="31"/>
      <c r="CB22" s="32"/>
    </row>
    <row r="23" spans="1:80">
      <c r="A23" s="3"/>
      <c r="B23" s="56" t="s">
        <v>28</v>
      </c>
      <c r="C23" s="57"/>
      <c r="D23" s="3"/>
      <c r="E23" s="3"/>
      <c r="F23" s="3"/>
      <c r="G23" s="56"/>
      <c r="H23" s="57"/>
      <c r="I23" s="3"/>
      <c r="J23" s="3"/>
      <c r="K23" s="3"/>
      <c r="L23" s="45"/>
      <c r="M23" s="46"/>
      <c r="N23" s="6"/>
      <c r="O23" s="6">
        <v>2.8</v>
      </c>
      <c r="P23" s="3"/>
      <c r="Q23" s="3"/>
      <c r="R23" s="3"/>
      <c r="S23" s="56"/>
      <c r="T23" s="57"/>
      <c r="U23" s="3"/>
      <c r="V23" s="3"/>
      <c r="W23" s="3"/>
      <c r="X23" s="56"/>
      <c r="Y23" s="57"/>
      <c r="Z23" s="6"/>
      <c r="AA23" s="6">
        <v>17.100000000000001</v>
      </c>
      <c r="AB23" s="3"/>
      <c r="AC23" s="3"/>
      <c r="AD23" s="3"/>
      <c r="AE23" s="56"/>
      <c r="AF23" s="57"/>
      <c r="AG23" s="3"/>
      <c r="AH23" s="3"/>
      <c r="AI23" s="3"/>
      <c r="AJ23" s="45"/>
      <c r="AK23" s="46"/>
      <c r="AL23" s="6"/>
      <c r="AM23" s="6">
        <v>0</v>
      </c>
      <c r="AN23" s="3"/>
      <c r="AO23" s="3"/>
      <c r="AP23" s="3"/>
      <c r="AQ23" s="56"/>
      <c r="AR23" s="57"/>
      <c r="AS23" s="3"/>
      <c r="AT23" s="3"/>
      <c r="AU23" s="3"/>
      <c r="AV23" s="56"/>
      <c r="AW23" s="57"/>
      <c r="AX23" s="2"/>
      <c r="AY23" s="2">
        <v>9</v>
      </c>
      <c r="AZ23" s="3"/>
      <c r="BA23" s="3"/>
      <c r="BB23" s="3"/>
      <c r="BC23" s="31"/>
      <c r="BD23" s="32"/>
      <c r="BE23" s="3"/>
      <c r="BF23" s="3"/>
      <c r="BG23" s="3"/>
      <c r="BH23" s="29"/>
      <c r="BI23" s="30"/>
      <c r="BJ23" s="6"/>
      <c r="BK23" s="6">
        <v>0.1</v>
      </c>
      <c r="BL23" s="3">
        <v>0</v>
      </c>
      <c r="BM23" s="3">
        <v>0</v>
      </c>
      <c r="BN23" s="3">
        <v>3.82</v>
      </c>
      <c r="BO23" s="29">
        <f t="shared" si="20"/>
        <v>3.82</v>
      </c>
      <c r="BP23" s="30"/>
      <c r="BQ23" s="3">
        <v>4.29</v>
      </c>
      <c r="BR23" s="3">
        <v>3.82</v>
      </c>
      <c r="BS23" s="3">
        <v>1.7</v>
      </c>
      <c r="BT23" s="29">
        <f t="shared" si="21"/>
        <v>9.8099999999999987</v>
      </c>
      <c r="BU23" s="30"/>
      <c r="BV23" s="2"/>
      <c r="BW23" s="2">
        <f t="shared" si="22"/>
        <v>13.629999999999999</v>
      </c>
      <c r="BX23" s="3"/>
      <c r="BY23" s="3"/>
      <c r="BZ23" s="3"/>
      <c r="CA23" s="31"/>
      <c r="CB23" s="32"/>
    </row>
    <row r="24" spans="1:80" s="7" customFormat="1">
      <c r="A24" s="45" t="s">
        <v>29</v>
      </c>
      <c r="B24" s="73"/>
      <c r="C24" s="46"/>
      <c r="D24" s="15">
        <v>14</v>
      </c>
      <c r="E24" s="15">
        <v>12.8</v>
      </c>
      <c r="F24" s="15">
        <v>14</v>
      </c>
      <c r="G24" s="29">
        <f>SUM(D24:F24)</f>
        <v>40.799999999999997</v>
      </c>
      <c r="H24" s="30"/>
      <c r="I24" s="15">
        <v>13.8</v>
      </c>
      <c r="J24" s="15">
        <v>10.4</v>
      </c>
      <c r="K24" s="15">
        <v>11.1</v>
      </c>
      <c r="L24" s="29">
        <f>SUM(I24:K24)</f>
        <v>35.300000000000004</v>
      </c>
      <c r="M24" s="30"/>
      <c r="N24" s="36">
        <v>76.099999999999994</v>
      </c>
      <c r="O24" s="37"/>
      <c r="P24" s="15">
        <v>11.7</v>
      </c>
      <c r="Q24" s="15">
        <v>10.9</v>
      </c>
      <c r="R24" s="15">
        <v>9.5</v>
      </c>
      <c r="S24" s="29">
        <f>SUM(P24:R24)</f>
        <v>32.1</v>
      </c>
      <c r="T24" s="30"/>
      <c r="U24" s="15">
        <v>8</v>
      </c>
      <c r="V24" s="15">
        <v>7</v>
      </c>
      <c r="W24" s="15">
        <v>7.3</v>
      </c>
      <c r="X24" s="29">
        <f>SUM(U24:W24)</f>
        <v>22.3</v>
      </c>
      <c r="Y24" s="30"/>
      <c r="Z24" s="36">
        <v>54.3</v>
      </c>
      <c r="AA24" s="37"/>
      <c r="AB24" s="15">
        <v>7.7</v>
      </c>
      <c r="AC24" s="15">
        <v>6.8</v>
      </c>
      <c r="AD24" s="15">
        <v>6.2</v>
      </c>
      <c r="AE24" s="29">
        <f>SUM(AB24:AD24)</f>
        <v>20.7</v>
      </c>
      <c r="AF24" s="30"/>
      <c r="AG24" s="15">
        <v>6.6</v>
      </c>
      <c r="AH24" s="15">
        <v>4.8</v>
      </c>
      <c r="AI24" s="15">
        <v>4.2</v>
      </c>
      <c r="AJ24" s="29">
        <f>SUM(AG24:AI24)</f>
        <v>15.599999999999998</v>
      </c>
      <c r="AK24" s="30"/>
      <c r="AL24" s="36">
        <v>36.299999999999997</v>
      </c>
      <c r="AM24" s="37"/>
      <c r="AN24" s="15">
        <v>3.7</v>
      </c>
      <c r="AO24" s="15">
        <v>3.7</v>
      </c>
      <c r="AP24" s="15">
        <v>4.5999999999999996</v>
      </c>
      <c r="AQ24" s="29">
        <f>SUM(AN24:AP24)</f>
        <v>12</v>
      </c>
      <c r="AR24" s="30"/>
      <c r="AS24" s="15">
        <v>5.5</v>
      </c>
      <c r="AT24" s="15">
        <v>5.4</v>
      </c>
      <c r="AU24" s="15">
        <v>4.5999999999999996</v>
      </c>
      <c r="AV24" s="29">
        <f>SUM(AS24:AU24)</f>
        <v>15.5</v>
      </c>
      <c r="AW24" s="30"/>
      <c r="AX24" s="27">
        <f>AQ24+AV24</f>
        <v>27.5</v>
      </c>
      <c r="AY24" s="28"/>
      <c r="AZ24" s="15">
        <v>4.7</v>
      </c>
      <c r="BA24" s="15">
        <v>4.7</v>
      </c>
      <c r="BB24" s="15">
        <v>4.2</v>
      </c>
      <c r="BC24" s="29">
        <f>SUM(AZ24:BB24)</f>
        <v>13.600000000000001</v>
      </c>
      <c r="BD24" s="30"/>
      <c r="BE24" s="15">
        <v>4.3</v>
      </c>
      <c r="BF24" s="15">
        <v>2.7</v>
      </c>
      <c r="BG24" s="15">
        <v>1.8</v>
      </c>
      <c r="BH24" s="29">
        <f>SUM(BE24:BG24)</f>
        <v>8.8000000000000007</v>
      </c>
      <c r="BI24" s="30"/>
      <c r="BJ24" s="27">
        <f>SUM(BC24,BH24)</f>
        <v>22.400000000000002</v>
      </c>
      <c r="BK24" s="28"/>
      <c r="BL24" s="15">
        <v>0</v>
      </c>
      <c r="BM24" s="15">
        <v>0</v>
      </c>
      <c r="BN24" s="15">
        <v>0</v>
      </c>
      <c r="BO24" s="29">
        <f>SUM(BL24:BN24)</f>
        <v>0</v>
      </c>
      <c r="BP24" s="30"/>
      <c r="BQ24" s="15">
        <v>0</v>
      </c>
      <c r="BR24" s="15">
        <v>0</v>
      </c>
      <c r="BS24" s="15">
        <v>0</v>
      </c>
      <c r="BT24" s="29">
        <f>SUM(BQ24:BS24)</f>
        <v>0</v>
      </c>
      <c r="BU24" s="30"/>
      <c r="BV24" s="2"/>
      <c r="BW24" s="2">
        <v>0</v>
      </c>
      <c r="BX24" s="15"/>
      <c r="BY24" s="15"/>
      <c r="BZ24" s="15"/>
      <c r="CA24" s="29">
        <f>SUM(BX24:BZ24)</f>
        <v>0</v>
      </c>
      <c r="CB24" s="30"/>
    </row>
    <row r="25" spans="1:80" s="7" customFormat="1">
      <c r="A25" s="70" t="s">
        <v>30</v>
      </c>
      <c r="B25" s="71"/>
      <c r="C25" s="72"/>
      <c r="D25" s="15">
        <v>0</v>
      </c>
      <c r="E25" s="15">
        <v>0</v>
      </c>
      <c r="F25" s="15">
        <v>0</v>
      </c>
      <c r="G25" s="33">
        <f t="shared" ref="G25:G27" si="23">SUM(D25:F25)</f>
        <v>0</v>
      </c>
      <c r="H25" s="33"/>
      <c r="I25" s="24">
        <v>0</v>
      </c>
      <c r="J25" s="24">
        <v>0</v>
      </c>
      <c r="K25" s="24">
        <v>0</v>
      </c>
      <c r="L25" s="38">
        <f>SUM(I25:K25)</f>
        <v>0</v>
      </c>
      <c r="M25" s="39"/>
      <c r="N25" s="36">
        <v>0</v>
      </c>
      <c r="O25" s="37"/>
      <c r="P25" s="24">
        <v>0</v>
      </c>
      <c r="Q25" s="24">
        <v>0</v>
      </c>
      <c r="R25" s="24">
        <v>0</v>
      </c>
      <c r="S25" s="38">
        <f>SUM(P25:R25)</f>
        <v>0</v>
      </c>
      <c r="T25" s="39"/>
      <c r="U25" s="24">
        <v>0</v>
      </c>
      <c r="V25" s="24">
        <v>0</v>
      </c>
      <c r="W25" s="24">
        <v>0</v>
      </c>
      <c r="X25" s="38">
        <f>SUM(U25:W25)</f>
        <v>0</v>
      </c>
      <c r="Y25" s="39"/>
      <c r="Z25" s="36">
        <v>0</v>
      </c>
      <c r="AA25" s="37"/>
      <c r="AB25" s="15">
        <v>0</v>
      </c>
      <c r="AC25" s="15">
        <v>0</v>
      </c>
      <c r="AD25" s="15">
        <v>0</v>
      </c>
      <c r="AE25" s="33">
        <f t="shared" ref="AE25:AE27" si="24">SUM(AB25:AD25)</f>
        <v>0</v>
      </c>
      <c r="AF25" s="33"/>
      <c r="AG25" s="24">
        <v>0</v>
      </c>
      <c r="AH25" s="24">
        <v>0</v>
      </c>
      <c r="AI25" s="24">
        <v>0</v>
      </c>
      <c r="AJ25" s="38">
        <f>SUM(AG25:AI25)</f>
        <v>0</v>
      </c>
      <c r="AK25" s="39"/>
      <c r="AL25" s="36">
        <v>0</v>
      </c>
      <c r="AM25" s="37"/>
      <c r="AN25" s="24">
        <v>0</v>
      </c>
      <c r="AO25" s="24">
        <v>0</v>
      </c>
      <c r="AP25" s="24">
        <v>0</v>
      </c>
      <c r="AQ25" s="38">
        <f>SUM(AN25:AP25)</f>
        <v>0</v>
      </c>
      <c r="AR25" s="39"/>
      <c r="AS25" s="24">
        <v>0</v>
      </c>
      <c r="AT25" s="24">
        <v>0</v>
      </c>
      <c r="AU25" s="24">
        <v>0</v>
      </c>
      <c r="AV25" s="38">
        <f>SUM(AS25:AU25)</f>
        <v>0</v>
      </c>
      <c r="AW25" s="39"/>
      <c r="AX25" s="27">
        <v>0</v>
      </c>
      <c r="AY25" s="28"/>
      <c r="AZ25" s="15"/>
      <c r="BA25" s="15"/>
      <c r="BB25" s="15"/>
      <c r="BC25" s="33">
        <f t="shared" ref="BC25" si="25">SUM(AZ25:BB25)</f>
        <v>0</v>
      </c>
      <c r="BD25" s="33"/>
      <c r="BE25" s="24"/>
      <c r="BF25" s="24"/>
      <c r="BG25" s="24"/>
      <c r="BH25" s="38">
        <f>SUM(BE25:BG25)</f>
        <v>0</v>
      </c>
      <c r="BI25" s="39"/>
      <c r="BJ25" s="27">
        <v>0</v>
      </c>
      <c r="BK25" s="28"/>
      <c r="BL25" s="24">
        <v>0</v>
      </c>
      <c r="BM25" s="24">
        <v>0</v>
      </c>
      <c r="BN25" s="24">
        <v>0</v>
      </c>
      <c r="BO25" s="38">
        <f>SUM(BL25:BN25)</f>
        <v>0</v>
      </c>
      <c r="BP25" s="39"/>
      <c r="BQ25" s="24">
        <v>0</v>
      </c>
      <c r="BR25" s="24">
        <v>0</v>
      </c>
      <c r="BS25" s="24">
        <v>0</v>
      </c>
      <c r="BT25" s="38">
        <f>SUM(BQ25:BS25)</f>
        <v>0</v>
      </c>
      <c r="BU25" s="39"/>
      <c r="BV25" s="20"/>
      <c r="BW25" s="20">
        <v>0</v>
      </c>
      <c r="BX25" s="15"/>
      <c r="BY25" s="15"/>
      <c r="BZ25" s="15"/>
      <c r="CA25" s="33">
        <f t="shared" ref="CA25" si="26">SUM(BX25:BZ25)</f>
        <v>0</v>
      </c>
      <c r="CB25" s="33"/>
    </row>
    <row r="26" spans="1:80" s="7" customFormat="1">
      <c r="A26" s="69" t="s">
        <v>31</v>
      </c>
      <c r="B26" s="69"/>
      <c r="C26" s="69"/>
      <c r="D26" s="15"/>
      <c r="E26" s="15"/>
      <c r="F26" s="15"/>
      <c r="G26" s="33"/>
      <c r="H26" s="33"/>
      <c r="I26" s="15"/>
      <c r="J26" s="15"/>
      <c r="K26" s="15"/>
      <c r="L26" s="33"/>
      <c r="M26" s="33"/>
      <c r="N26" s="36"/>
      <c r="O26" s="37"/>
      <c r="P26" s="15"/>
      <c r="Q26" s="15"/>
      <c r="R26" s="15"/>
      <c r="S26" s="33"/>
      <c r="T26" s="33"/>
      <c r="U26" s="15"/>
      <c r="V26" s="15"/>
      <c r="W26" s="15"/>
      <c r="X26" s="33"/>
      <c r="Y26" s="33"/>
      <c r="Z26" s="36"/>
      <c r="AA26" s="37"/>
      <c r="AB26" s="15"/>
      <c r="AC26" s="15"/>
      <c r="AD26" s="15"/>
      <c r="AE26" s="33"/>
      <c r="AF26" s="33"/>
      <c r="AG26" s="15"/>
      <c r="AH26" s="15"/>
      <c r="AI26" s="15"/>
      <c r="AJ26" s="33"/>
      <c r="AK26" s="33"/>
      <c r="AL26" s="36"/>
      <c r="AM26" s="37"/>
      <c r="AN26" s="15"/>
      <c r="AO26" s="15"/>
      <c r="AP26" s="15"/>
      <c r="AQ26" s="33"/>
      <c r="AR26" s="33"/>
      <c r="AS26" s="15"/>
      <c r="AT26" s="15"/>
      <c r="AU26" s="15"/>
      <c r="AV26" s="33"/>
      <c r="AW26" s="33"/>
      <c r="AX26" s="27">
        <v>0</v>
      </c>
      <c r="AY26" s="28"/>
      <c r="AZ26" s="15"/>
      <c r="BA26" s="15"/>
      <c r="BB26" s="15"/>
      <c r="BC26" s="33"/>
      <c r="BD26" s="33"/>
      <c r="BE26" s="15"/>
      <c r="BF26" s="15"/>
      <c r="BG26" s="15"/>
      <c r="BH26" s="33"/>
      <c r="BI26" s="33"/>
      <c r="BJ26" s="27">
        <v>0</v>
      </c>
      <c r="BK26" s="28"/>
      <c r="BL26" s="15"/>
      <c r="BM26" s="15"/>
      <c r="BN26" s="15"/>
      <c r="BO26" s="33"/>
      <c r="BP26" s="33"/>
      <c r="BQ26" s="15"/>
      <c r="BR26" s="15"/>
      <c r="BS26" s="15"/>
      <c r="BT26" s="33"/>
      <c r="BU26" s="33"/>
      <c r="BV26" s="2"/>
      <c r="BW26" s="2"/>
      <c r="BX26" s="15"/>
      <c r="BY26" s="15"/>
      <c r="BZ26" s="15"/>
      <c r="CA26" s="33"/>
      <c r="CB26" s="33"/>
    </row>
    <row r="27" spans="1:80">
      <c r="A27" s="17"/>
      <c r="B27" s="68" t="s">
        <v>32</v>
      </c>
      <c r="C27" s="68"/>
      <c r="D27" s="3">
        <v>0</v>
      </c>
      <c r="E27" s="3">
        <v>0</v>
      </c>
      <c r="F27" s="3">
        <v>0</v>
      </c>
      <c r="G27" s="33">
        <f t="shared" si="23"/>
        <v>0</v>
      </c>
      <c r="H27" s="33"/>
      <c r="I27" s="17">
        <v>0</v>
      </c>
      <c r="J27" s="17">
        <v>0</v>
      </c>
      <c r="K27" s="17">
        <v>0</v>
      </c>
      <c r="L27" s="34">
        <f>SUM(I27:K27)</f>
        <v>0</v>
      </c>
      <c r="M27" s="35"/>
      <c r="N27" s="36">
        <v>0</v>
      </c>
      <c r="O27" s="37"/>
      <c r="P27" s="17">
        <v>0</v>
      </c>
      <c r="Q27" s="17">
        <v>0.5</v>
      </c>
      <c r="R27" s="17">
        <v>0</v>
      </c>
      <c r="S27" s="34">
        <f>SUM(P27:R27)</f>
        <v>0.5</v>
      </c>
      <c r="T27" s="35"/>
      <c r="U27" s="17">
        <v>0.7</v>
      </c>
      <c r="V27" s="17">
        <v>0</v>
      </c>
      <c r="W27" s="17">
        <v>0</v>
      </c>
      <c r="X27" s="34">
        <f>SUM(U27:W27)</f>
        <v>0.7</v>
      </c>
      <c r="Y27" s="35"/>
      <c r="Z27" s="36">
        <v>1.2</v>
      </c>
      <c r="AA27" s="37"/>
      <c r="AB27" s="3">
        <v>0</v>
      </c>
      <c r="AC27" s="3">
        <v>0</v>
      </c>
      <c r="AD27" s="3">
        <v>0</v>
      </c>
      <c r="AE27" s="33">
        <f t="shared" si="24"/>
        <v>0</v>
      </c>
      <c r="AF27" s="33"/>
      <c r="AG27" s="17">
        <v>0</v>
      </c>
      <c r="AH27" s="17">
        <v>0</v>
      </c>
      <c r="AI27" s="17">
        <v>0</v>
      </c>
      <c r="AJ27" s="34">
        <f>SUM(AG27:AI27)</f>
        <v>0</v>
      </c>
      <c r="AK27" s="35"/>
      <c r="AL27" s="36">
        <v>0</v>
      </c>
      <c r="AM27" s="37"/>
      <c r="AN27" s="17">
        <v>0</v>
      </c>
      <c r="AO27" s="17">
        <v>0</v>
      </c>
      <c r="AP27" s="17">
        <v>0</v>
      </c>
      <c r="AQ27" s="34">
        <f>SUM(AN27:AP27)</f>
        <v>0</v>
      </c>
      <c r="AR27" s="35"/>
      <c r="AS27" s="17">
        <v>0</v>
      </c>
      <c r="AT27" s="17">
        <v>0</v>
      </c>
      <c r="AU27" s="17">
        <v>0</v>
      </c>
      <c r="AV27" s="34">
        <f>SUM(AS27:AU27)</f>
        <v>0</v>
      </c>
      <c r="AW27" s="35"/>
      <c r="AX27" s="21"/>
      <c r="AY27" s="21">
        <v>0</v>
      </c>
      <c r="AZ27" s="3"/>
      <c r="BA27" s="3"/>
      <c r="BB27" s="3"/>
      <c r="BC27" s="33">
        <f t="shared" ref="BC27" si="27">SUM(AZ27:BB27)</f>
        <v>0</v>
      </c>
      <c r="BD27" s="33"/>
      <c r="BE27" s="17"/>
      <c r="BF27" s="17"/>
      <c r="BG27" s="17"/>
      <c r="BH27" s="34">
        <f>SUM(BE27:BG27)</f>
        <v>0</v>
      </c>
      <c r="BI27" s="35"/>
      <c r="BJ27" s="18"/>
      <c r="BK27" s="18">
        <v>0</v>
      </c>
      <c r="BL27" s="17">
        <v>0</v>
      </c>
      <c r="BM27" s="17">
        <v>0</v>
      </c>
      <c r="BN27" s="17">
        <v>0</v>
      </c>
      <c r="BO27" s="34">
        <f>SUM(BL27:BN27)</f>
        <v>0</v>
      </c>
      <c r="BP27" s="35"/>
      <c r="BQ27" s="17">
        <v>0</v>
      </c>
      <c r="BR27" s="17">
        <v>0</v>
      </c>
      <c r="BS27" s="17">
        <v>0</v>
      </c>
      <c r="BT27" s="34">
        <f>SUM(BQ27:BS27)</f>
        <v>0</v>
      </c>
      <c r="BU27" s="35"/>
      <c r="BV27" s="21"/>
      <c r="BW27" s="21">
        <v>0</v>
      </c>
      <c r="BX27" s="3"/>
      <c r="BY27" s="3"/>
      <c r="BZ27" s="3"/>
      <c r="CA27" s="33">
        <f t="shared" ref="CA27" si="28">SUM(BX27:BZ27)</f>
        <v>0</v>
      </c>
      <c r="CB27" s="33"/>
    </row>
  </sheetData>
  <mergeCells count="414">
    <mergeCell ref="A1:C1"/>
    <mergeCell ref="D1:F1"/>
    <mergeCell ref="G1:H1"/>
    <mergeCell ref="I1:AF1"/>
    <mergeCell ref="A2:C2"/>
    <mergeCell ref="G2:H2"/>
    <mergeCell ref="L2:O2"/>
    <mergeCell ref="S2:T2"/>
    <mergeCell ref="X2:Z2"/>
    <mergeCell ref="AE2:AF2"/>
    <mergeCell ref="AE3:AF3"/>
    <mergeCell ref="A4:C4"/>
    <mergeCell ref="G4:H4"/>
    <mergeCell ref="L4:M4"/>
    <mergeCell ref="N4:O4"/>
    <mergeCell ref="S4:T4"/>
    <mergeCell ref="X4:Y4"/>
    <mergeCell ref="Z4:AA4"/>
    <mergeCell ref="AE4:AF4"/>
    <mergeCell ref="A3:C3"/>
    <mergeCell ref="G3:H3"/>
    <mergeCell ref="L3:M3"/>
    <mergeCell ref="N3:O3"/>
    <mergeCell ref="S3:T3"/>
    <mergeCell ref="X3:Y3"/>
    <mergeCell ref="AE5:AF5"/>
    <mergeCell ref="B6:C6"/>
    <mergeCell ref="G6:H6"/>
    <mergeCell ref="L6:M6"/>
    <mergeCell ref="N6:O6"/>
    <mergeCell ref="S6:T6"/>
    <mergeCell ref="X6:Y6"/>
    <mergeCell ref="Z6:AA6"/>
    <mergeCell ref="AE6:AF6"/>
    <mergeCell ref="A5:C5"/>
    <mergeCell ref="G5:H5"/>
    <mergeCell ref="L5:M5"/>
    <mergeCell ref="N5:O5"/>
    <mergeCell ref="S5:T5"/>
    <mergeCell ref="X5:Y5"/>
    <mergeCell ref="Z7:AA7"/>
    <mergeCell ref="AE7:AF7"/>
    <mergeCell ref="B8:C8"/>
    <mergeCell ref="G8:H8"/>
    <mergeCell ref="L8:M8"/>
    <mergeCell ref="N8:O8"/>
    <mergeCell ref="S8:T8"/>
    <mergeCell ref="X8:Y8"/>
    <mergeCell ref="Z8:AA8"/>
    <mergeCell ref="AE8:AF8"/>
    <mergeCell ref="B7:C7"/>
    <mergeCell ref="G7:H7"/>
    <mergeCell ref="L7:M7"/>
    <mergeCell ref="N7:O7"/>
    <mergeCell ref="S7:T7"/>
    <mergeCell ref="X7:Y7"/>
    <mergeCell ref="Z9:AA9"/>
    <mergeCell ref="AE9:AF9"/>
    <mergeCell ref="B10:C10"/>
    <mergeCell ref="G10:H10"/>
    <mergeCell ref="L10:M10"/>
    <mergeCell ref="N10:O10"/>
    <mergeCell ref="S10:T10"/>
    <mergeCell ref="X10:Y10"/>
    <mergeCell ref="AE10:AF10"/>
    <mergeCell ref="Z10:AA10"/>
    <mergeCell ref="A9:C9"/>
    <mergeCell ref="G9:H9"/>
    <mergeCell ref="L9:M9"/>
    <mergeCell ref="N9:O9"/>
    <mergeCell ref="S9:T9"/>
    <mergeCell ref="X9:Y9"/>
    <mergeCell ref="AE11:AF11"/>
    <mergeCell ref="A14:C14"/>
    <mergeCell ref="G14:H14"/>
    <mergeCell ref="L14:M14"/>
    <mergeCell ref="N14:O14"/>
    <mergeCell ref="S14:T14"/>
    <mergeCell ref="X14:Y14"/>
    <mergeCell ref="AE14:AF14"/>
    <mergeCell ref="Z14:AA14"/>
    <mergeCell ref="Z11:AA11"/>
    <mergeCell ref="B11:C11"/>
    <mergeCell ref="G11:H11"/>
    <mergeCell ref="L11:M11"/>
    <mergeCell ref="N11:O11"/>
    <mergeCell ref="S11:T11"/>
    <mergeCell ref="X11:Y11"/>
    <mergeCell ref="B16:C16"/>
    <mergeCell ref="G16:H16"/>
    <mergeCell ref="L16:M16"/>
    <mergeCell ref="S16:T16"/>
    <mergeCell ref="X16:Y16"/>
    <mergeCell ref="AE16:AF16"/>
    <mergeCell ref="B15:C15"/>
    <mergeCell ref="G15:H15"/>
    <mergeCell ref="L15:M15"/>
    <mergeCell ref="S15:T15"/>
    <mergeCell ref="X15:Y15"/>
    <mergeCell ref="AE15:AF15"/>
    <mergeCell ref="B18:C18"/>
    <mergeCell ref="G18:H18"/>
    <mergeCell ref="L18:M18"/>
    <mergeCell ref="S18:T18"/>
    <mergeCell ref="X18:Y18"/>
    <mergeCell ref="AE18:AF18"/>
    <mergeCell ref="B17:C17"/>
    <mergeCell ref="G17:H17"/>
    <mergeCell ref="L17:M17"/>
    <mergeCell ref="S17:T17"/>
    <mergeCell ref="X17:Y17"/>
    <mergeCell ref="AE17:AF17"/>
    <mergeCell ref="B20:C20"/>
    <mergeCell ref="G20:H20"/>
    <mergeCell ref="L20:M20"/>
    <mergeCell ref="S20:T20"/>
    <mergeCell ref="X20:Y20"/>
    <mergeCell ref="AE20:AF20"/>
    <mergeCell ref="B19:C19"/>
    <mergeCell ref="G19:H19"/>
    <mergeCell ref="L19:M19"/>
    <mergeCell ref="S19:T19"/>
    <mergeCell ref="X19:Y19"/>
    <mergeCell ref="AE19:AF19"/>
    <mergeCell ref="B22:C22"/>
    <mergeCell ref="G22:H22"/>
    <mergeCell ref="L22:M22"/>
    <mergeCell ref="S22:T22"/>
    <mergeCell ref="X22:Y22"/>
    <mergeCell ref="AE22:AF22"/>
    <mergeCell ref="B21:C21"/>
    <mergeCell ref="G21:H21"/>
    <mergeCell ref="L21:M21"/>
    <mergeCell ref="S21:T21"/>
    <mergeCell ref="X21:Y21"/>
    <mergeCell ref="AE21:AF21"/>
    <mergeCell ref="A24:C24"/>
    <mergeCell ref="G24:H24"/>
    <mergeCell ref="L24:M24"/>
    <mergeCell ref="S24:T24"/>
    <mergeCell ref="X24:Y24"/>
    <mergeCell ref="AE24:AF24"/>
    <mergeCell ref="B23:C23"/>
    <mergeCell ref="G23:H23"/>
    <mergeCell ref="L23:M23"/>
    <mergeCell ref="S23:T23"/>
    <mergeCell ref="X23:Y23"/>
    <mergeCell ref="AE23:AF23"/>
    <mergeCell ref="AL4:AM4"/>
    <mergeCell ref="AQ4:AR4"/>
    <mergeCell ref="AX4:AY4"/>
    <mergeCell ref="AJ4:AK4"/>
    <mergeCell ref="AV4:AW4"/>
    <mergeCell ref="AL3:AM3"/>
    <mergeCell ref="AQ3:AR3"/>
    <mergeCell ref="B27:C27"/>
    <mergeCell ref="G27:H27"/>
    <mergeCell ref="L27:M27"/>
    <mergeCell ref="S27:T27"/>
    <mergeCell ref="X27:Y27"/>
    <mergeCell ref="AE27:AF27"/>
    <mergeCell ref="Z27:AA27"/>
    <mergeCell ref="A26:C26"/>
    <mergeCell ref="G26:H26"/>
    <mergeCell ref="L26:M26"/>
    <mergeCell ref="S26:T26"/>
    <mergeCell ref="X26:Y26"/>
    <mergeCell ref="AE26:AF26"/>
    <mergeCell ref="Z26:AA26"/>
    <mergeCell ref="A25:C25"/>
    <mergeCell ref="G25:H25"/>
    <mergeCell ref="L25:M25"/>
    <mergeCell ref="AX9:AY9"/>
    <mergeCell ref="AJ9:AK9"/>
    <mergeCell ref="AV9:AW9"/>
    <mergeCell ref="AL8:AM8"/>
    <mergeCell ref="AQ8:AR8"/>
    <mergeCell ref="AX8:AY8"/>
    <mergeCell ref="AJ8:AK8"/>
    <mergeCell ref="AV8:AW8"/>
    <mergeCell ref="AX6:AY6"/>
    <mergeCell ref="AL7:AM7"/>
    <mergeCell ref="AQ7:AR7"/>
    <mergeCell ref="AX7:AY7"/>
    <mergeCell ref="AL6:AM6"/>
    <mergeCell ref="AQ6:AR6"/>
    <mergeCell ref="BC3:BD3"/>
    <mergeCell ref="BJ3:BK3"/>
    <mergeCell ref="BO3:BP3"/>
    <mergeCell ref="AL26:AM26"/>
    <mergeCell ref="AQ26:AR26"/>
    <mergeCell ref="AL27:AM27"/>
    <mergeCell ref="AQ27:AR27"/>
    <mergeCell ref="AL24:AM24"/>
    <mergeCell ref="AQ24:AR24"/>
    <mergeCell ref="AL25:AM25"/>
    <mergeCell ref="AQ25:AR25"/>
    <mergeCell ref="AV24:AW24"/>
    <mergeCell ref="AQ22:AR22"/>
    <mergeCell ref="AQ23:AR23"/>
    <mergeCell ref="AQ20:AR20"/>
    <mergeCell ref="AQ21:AR21"/>
    <mergeCell ref="AV20:AW20"/>
    <mergeCell ref="AQ18:AR18"/>
    <mergeCell ref="AQ19:AR19"/>
    <mergeCell ref="AV19:AW19"/>
    <mergeCell ref="AQ16:AR16"/>
    <mergeCell ref="AQ17:AR17"/>
    <mergeCell ref="AL14:AM14"/>
    <mergeCell ref="AQ14:AR14"/>
    <mergeCell ref="BC5:BD5"/>
    <mergeCell ref="BJ5:BK5"/>
    <mergeCell ref="BO5:BP5"/>
    <mergeCell ref="BC6:BD6"/>
    <mergeCell ref="BJ6:BK6"/>
    <mergeCell ref="BO6:BP6"/>
    <mergeCell ref="BC4:BD4"/>
    <mergeCell ref="BJ4:BK4"/>
    <mergeCell ref="BO4:BP4"/>
    <mergeCell ref="BH4:BI4"/>
    <mergeCell ref="BC9:BD9"/>
    <mergeCell ref="BJ9:BK9"/>
    <mergeCell ref="BO9:BP9"/>
    <mergeCell ref="BV9:BW9"/>
    <mergeCell ref="BC8:BD8"/>
    <mergeCell ref="BJ8:BK8"/>
    <mergeCell ref="BO8:BP8"/>
    <mergeCell ref="BV8:BW8"/>
    <mergeCell ref="BV6:BW6"/>
    <mergeCell ref="BC7:BD7"/>
    <mergeCell ref="BJ7:BK7"/>
    <mergeCell ref="BO7:BP7"/>
    <mergeCell ref="BV7:BW7"/>
    <mergeCell ref="BH7:BI7"/>
    <mergeCell ref="BT7:BU7"/>
    <mergeCell ref="AG1:BD1"/>
    <mergeCell ref="AJ2:AM2"/>
    <mergeCell ref="AQ2:AR2"/>
    <mergeCell ref="AV2:AX2"/>
    <mergeCell ref="BC2:BD2"/>
    <mergeCell ref="AJ3:AK3"/>
    <mergeCell ref="AV3:AW3"/>
    <mergeCell ref="BC26:BD26"/>
    <mergeCell ref="BO26:BP26"/>
    <mergeCell ref="BH26:BI26"/>
    <mergeCell ref="BC24:BD24"/>
    <mergeCell ref="BO24:BP24"/>
    <mergeCell ref="BC25:BD25"/>
    <mergeCell ref="BO25:BP25"/>
    <mergeCell ref="BC22:BD22"/>
    <mergeCell ref="BO22:BP22"/>
    <mergeCell ref="BC23:BD23"/>
    <mergeCell ref="BO23:BP23"/>
    <mergeCell ref="BH23:BI23"/>
    <mergeCell ref="BC20:BD20"/>
    <mergeCell ref="BO20:BP20"/>
    <mergeCell ref="BC21:BD21"/>
    <mergeCell ref="BO21:BP21"/>
    <mergeCell ref="BH20:BI20"/>
    <mergeCell ref="AJ10:AK10"/>
    <mergeCell ref="AV10:AW10"/>
    <mergeCell ref="AJ11:AK11"/>
    <mergeCell ref="AV11:AW11"/>
    <mergeCell ref="AJ14:AK14"/>
    <mergeCell ref="AV14:AW14"/>
    <mergeCell ref="AJ5:AK5"/>
    <mergeCell ref="AV5:AW5"/>
    <mergeCell ref="AJ6:AK6"/>
    <mergeCell ref="AV6:AW6"/>
    <mergeCell ref="AJ7:AK7"/>
    <mergeCell ref="AV7:AW7"/>
    <mergeCell ref="AL10:AM10"/>
    <mergeCell ref="AQ10:AR10"/>
    <mergeCell ref="AL11:AM11"/>
    <mergeCell ref="AQ11:AR11"/>
    <mergeCell ref="AL9:AM9"/>
    <mergeCell ref="AQ9:AR9"/>
    <mergeCell ref="AL5:AM5"/>
    <mergeCell ref="AQ5:AR5"/>
    <mergeCell ref="AJ21:AK21"/>
    <mergeCell ref="AV21:AW21"/>
    <mergeCell ref="AJ22:AK22"/>
    <mergeCell ref="AV22:AW22"/>
    <mergeCell ref="AJ23:AK23"/>
    <mergeCell ref="AV23:AW23"/>
    <mergeCell ref="AV15:AW15"/>
    <mergeCell ref="AJ16:AK16"/>
    <mergeCell ref="AV16:AW16"/>
    <mergeCell ref="AJ17:AK17"/>
    <mergeCell ref="AV17:AW17"/>
    <mergeCell ref="AJ18:AK18"/>
    <mergeCell ref="AV18:AW18"/>
    <mergeCell ref="AJ20:AK20"/>
    <mergeCell ref="AJ19:AK19"/>
    <mergeCell ref="AQ15:AR15"/>
    <mergeCell ref="AJ15:AK15"/>
    <mergeCell ref="CA4:CB4"/>
    <mergeCell ref="BH5:BI5"/>
    <mergeCell ref="BT5:BU5"/>
    <mergeCell ref="CA5:CB5"/>
    <mergeCell ref="BH6:BI6"/>
    <mergeCell ref="BT6:BU6"/>
    <mergeCell ref="CA6:CB6"/>
    <mergeCell ref="BE1:CB1"/>
    <mergeCell ref="BH2:BK2"/>
    <mergeCell ref="BO2:BP2"/>
    <mergeCell ref="BT2:BV2"/>
    <mergeCell ref="CA2:CB2"/>
    <mergeCell ref="BH3:BI3"/>
    <mergeCell ref="BT3:BU3"/>
    <mergeCell ref="CA3:CB3"/>
    <mergeCell ref="BV4:BW4"/>
    <mergeCell ref="BT4:BU4"/>
    <mergeCell ref="CA10:CB10"/>
    <mergeCell ref="BH11:BI11"/>
    <mergeCell ref="BT11:BU11"/>
    <mergeCell ref="CA11:CB11"/>
    <mergeCell ref="CA7:CB7"/>
    <mergeCell ref="BH8:BI8"/>
    <mergeCell ref="BT8:BU8"/>
    <mergeCell ref="CA8:CB8"/>
    <mergeCell ref="BH9:BI9"/>
    <mergeCell ref="BT9:BU9"/>
    <mergeCell ref="CA9:CB9"/>
    <mergeCell ref="BJ10:BK10"/>
    <mergeCell ref="BO10:BP10"/>
    <mergeCell ref="BJ11:BK11"/>
    <mergeCell ref="BO11:BP11"/>
    <mergeCell ref="BH10:BI10"/>
    <mergeCell ref="CA17:CB17"/>
    <mergeCell ref="BH18:BI18"/>
    <mergeCell ref="BT18:BU18"/>
    <mergeCell ref="CA18:CB18"/>
    <mergeCell ref="BH19:BI19"/>
    <mergeCell ref="BT19:BU19"/>
    <mergeCell ref="CA19:CB19"/>
    <mergeCell ref="BT14:BU14"/>
    <mergeCell ref="CA14:CB14"/>
    <mergeCell ref="BH15:BI15"/>
    <mergeCell ref="BT15:BU15"/>
    <mergeCell ref="CA15:CB15"/>
    <mergeCell ref="BH16:BI16"/>
    <mergeCell ref="BT16:BU16"/>
    <mergeCell ref="CA16:CB16"/>
    <mergeCell ref="BT17:BU17"/>
    <mergeCell ref="BO18:BP18"/>
    <mergeCell ref="BO19:BP19"/>
    <mergeCell ref="BO16:BP16"/>
    <mergeCell ref="BO17:BP17"/>
    <mergeCell ref="BH17:BI17"/>
    <mergeCell ref="BJ14:BK14"/>
    <mergeCell ref="BO14:BP14"/>
    <mergeCell ref="BO15:BP15"/>
    <mergeCell ref="CA23:CB23"/>
    <mergeCell ref="BH24:BI24"/>
    <mergeCell ref="BT24:BU24"/>
    <mergeCell ref="CA24:CB24"/>
    <mergeCell ref="BH25:BI25"/>
    <mergeCell ref="BT25:BU25"/>
    <mergeCell ref="CA25:CB25"/>
    <mergeCell ref="CA20:CB20"/>
    <mergeCell ref="BH21:BI21"/>
    <mergeCell ref="BT21:BU21"/>
    <mergeCell ref="CA21:CB21"/>
    <mergeCell ref="BH22:BI22"/>
    <mergeCell ref="BT22:BU22"/>
    <mergeCell ref="CA22:CB22"/>
    <mergeCell ref="BT23:BU23"/>
    <mergeCell ref="BT20:BU20"/>
    <mergeCell ref="BJ25:BK25"/>
    <mergeCell ref="CA26:CB26"/>
    <mergeCell ref="BH27:BI27"/>
    <mergeCell ref="BT27:BU27"/>
    <mergeCell ref="CA27:CB27"/>
    <mergeCell ref="N24:O24"/>
    <mergeCell ref="N25:O25"/>
    <mergeCell ref="N27:O27"/>
    <mergeCell ref="N26:O26"/>
    <mergeCell ref="Z24:AA24"/>
    <mergeCell ref="Z25:AA25"/>
    <mergeCell ref="AJ25:AK25"/>
    <mergeCell ref="AV25:AW25"/>
    <mergeCell ref="AJ26:AK26"/>
    <mergeCell ref="AV26:AW26"/>
    <mergeCell ref="AJ27:AK27"/>
    <mergeCell ref="AV27:AW27"/>
    <mergeCell ref="BC27:BD27"/>
    <mergeCell ref="BO27:BP27"/>
    <mergeCell ref="BT26:BU26"/>
    <mergeCell ref="AJ24:AK24"/>
    <mergeCell ref="S25:T25"/>
    <mergeCell ref="X25:Y25"/>
    <mergeCell ref="AE25:AF25"/>
    <mergeCell ref="BJ24:BK24"/>
    <mergeCell ref="BJ26:BK26"/>
    <mergeCell ref="AX14:AY14"/>
    <mergeCell ref="AX10:AY10"/>
    <mergeCell ref="AX11:AY11"/>
    <mergeCell ref="AX24:AY24"/>
    <mergeCell ref="AX25:AY25"/>
    <mergeCell ref="AX26:AY26"/>
    <mergeCell ref="BV10:BW10"/>
    <mergeCell ref="BV11:BW11"/>
    <mergeCell ref="BV14:BW14"/>
    <mergeCell ref="BT10:BU10"/>
    <mergeCell ref="BC18:BD18"/>
    <mergeCell ref="BC19:BD19"/>
    <mergeCell ref="BC16:BD16"/>
    <mergeCell ref="BC17:BD17"/>
    <mergeCell ref="BC14:BD14"/>
    <mergeCell ref="BC15:BD15"/>
    <mergeCell ref="BH14:BI14"/>
    <mergeCell ref="BC10:BD10"/>
    <mergeCell ref="BC11:B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F336-7690-49A2-8F00-652990BDEDB6}">
  <dimension ref="A1:AF27"/>
  <sheetViews>
    <sheetView zoomScale="130" zoomScaleNormal="130" workbookViewId="0">
      <pane xSplit="3" topLeftCell="K1" activePane="topRight" state="frozen"/>
      <selection pane="topRight" activeCell="AD11" sqref="AD11"/>
    </sheetView>
  </sheetViews>
  <sheetFormatPr defaultColWidth="11.5703125" defaultRowHeight="14.45"/>
  <cols>
    <col min="1" max="1" width="4.5703125" style="5" customWidth="1"/>
    <col min="2" max="2" width="4.42578125" style="5" customWidth="1"/>
    <col min="3" max="3" width="21.28515625" style="5" customWidth="1"/>
    <col min="4" max="4" width="8.28515625" style="5" customWidth="1"/>
    <col min="5" max="5" width="7.7109375" style="5" customWidth="1"/>
    <col min="6" max="6" width="7.28515625" style="5" customWidth="1"/>
    <col min="7" max="7" width="2.42578125" style="7" customWidth="1"/>
    <col min="8" max="8" width="5.7109375" style="7" customWidth="1"/>
    <col min="9" max="9" width="9.140625" style="5" customWidth="1"/>
    <col min="10" max="11" width="8.28515625" style="5" customWidth="1"/>
    <col min="12" max="12" width="2.7109375" style="7" customWidth="1"/>
    <col min="13" max="13" width="6.5703125" style="7" customWidth="1"/>
    <col min="14" max="14" width="5.7109375" style="7" customWidth="1"/>
    <col min="15" max="15" width="6.85546875" style="7" customWidth="1"/>
    <col min="16" max="18" width="9.7109375" style="5" customWidth="1"/>
    <col min="19" max="19" width="3.28515625" style="5" customWidth="1"/>
    <col min="20" max="20" width="5.7109375" style="5" customWidth="1"/>
    <col min="21" max="23" width="9.7109375" style="5" customWidth="1"/>
    <col min="24" max="24" width="3.28515625" style="5" customWidth="1"/>
    <col min="25" max="25" width="5.28515625" style="5" customWidth="1"/>
    <col min="26" max="26" width="11.7109375" style="1" customWidth="1"/>
    <col min="27" max="27" width="5.5703125" style="1" customWidth="1"/>
    <col min="28" max="30" width="10.7109375" style="5" customWidth="1"/>
    <col min="31" max="31" width="2.140625" style="5" customWidth="1"/>
    <col min="32" max="32" width="6.5703125" style="5" customWidth="1"/>
    <col min="33" max="16384" width="11.5703125" style="5"/>
  </cols>
  <sheetData>
    <row r="1" spans="1:32" s="10" customFormat="1">
      <c r="A1" s="43" t="s">
        <v>0</v>
      </c>
      <c r="B1" s="75"/>
      <c r="C1" s="44"/>
      <c r="D1" s="76">
        <v>2020</v>
      </c>
      <c r="E1" s="76"/>
      <c r="F1" s="76"/>
      <c r="G1" s="66"/>
      <c r="H1" s="67"/>
      <c r="I1" s="47">
        <v>2021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</row>
    <row r="2" spans="1:32" s="10" customFormat="1">
      <c r="A2" s="43" t="s">
        <v>1</v>
      </c>
      <c r="B2" s="75"/>
      <c r="C2" s="44"/>
      <c r="D2" s="8">
        <v>10</v>
      </c>
      <c r="E2" s="8">
        <v>11</v>
      </c>
      <c r="F2" s="8">
        <v>12</v>
      </c>
      <c r="G2" s="66"/>
      <c r="H2" s="67"/>
      <c r="I2" s="8">
        <v>1</v>
      </c>
      <c r="J2" s="8">
        <v>2</v>
      </c>
      <c r="K2" s="8">
        <v>3</v>
      </c>
      <c r="L2" s="47"/>
      <c r="M2" s="48"/>
      <c r="N2" s="48"/>
      <c r="O2" s="49"/>
      <c r="P2" s="8">
        <v>4</v>
      </c>
      <c r="Q2" s="8">
        <v>5</v>
      </c>
      <c r="R2" s="8">
        <v>6</v>
      </c>
      <c r="S2" s="43"/>
      <c r="T2" s="44"/>
      <c r="U2" s="8">
        <v>7</v>
      </c>
      <c r="V2" s="8">
        <v>8</v>
      </c>
      <c r="W2" s="8">
        <v>9</v>
      </c>
      <c r="X2" s="47"/>
      <c r="Y2" s="48"/>
      <c r="Z2" s="49"/>
      <c r="AA2" s="13"/>
      <c r="AB2" s="8">
        <v>10</v>
      </c>
      <c r="AC2" s="8">
        <v>11</v>
      </c>
      <c r="AD2" s="8">
        <v>12</v>
      </c>
      <c r="AE2" s="43"/>
      <c r="AF2" s="44"/>
    </row>
    <row r="3" spans="1:32" s="10" customFormat="1" ht="14.45" customHeight="1">
      <c r="A3" s="43" t="s">
        <v>2</v>
      </c>
      <c r="B3" s="75"/>
      <c r="C3" s="44"/>
      <c r="D3" s="11"/>
      <c r="E3" s="11"/>
      <c r="F3" s="11"/>
      <c r="G3" s="50" t="s">
        <v>3</v>
      </c>
      <c r="H3" s="51"/>
      <c r="I3" s="11"/>
      <c r="J3" s="11"/>
      <c r="K3" s="11"/>
      <c r="L3" s="50" t="s">
        <v>4</v>
      </c>
      <c r="M3" s="51"/>
      <c r="N3" s="66"/>
      <c r="O3" s="67"/>
      <c r="P3" s="11"/>
      <c r="Q3" s="11"/>
      <c r="R3" s="11"/>
      <c r="S3" s="52" t="s">
        <v>5</v>
      </c>
      <c r="T3" s="53"/>
      <c r="U3" s="11"/>
      <c r="V3" s="11"/>
      <c r="W3" s="11"/>
      <c r="X3" s="52" t="s">
        <v>6</v>
      </c>
      <c r="Y3" s="53"/>
      <c r="Z3" s="14"/>
      <c r="AA3" s="14"/>
      <c r="AB3" s="11"/>
      <c r="AC3" s="11"/>
      <c r="AD3" s="11"/>
      <c r="AE3" s="52" t="s">
        <v>3</v>
      </c>
      <c r="AF3" s="53"/>
    </row>
    <row r="4" spans="1:32" s="10" customFormat="1" ht="28.9" customHeight="1">
      <c r="A4" s="43" t="s">
        <v>7</v>
      </c>
      <c r="B4" s="75"/>
      <c r="C4" s="44"/>
      <c r="D4" s="12"/>
      <c r="E4" s="12"/>
      <c r="F4" s="12"/>
      <c r="G4" s="66"/>
      <c r="H4" s="67"/>
      <c r="I4" s="12"/>
      <c r="J4" s="12"/>
      <c r="K4" s="12"/>
      <c r="L4" s="66"/>
      <c r="M4" s="67"/>
      <c r="N4" s="64" t="s">
        <v>8</v>
      </c>
      <c r="O4" s="65"/>
      <c r="P4" s="12"/>
      <c r="Q4" s="12"/>
      <c r="R4" s="12"/>
      <c r="S4" s="43"/>
      <c r="T4" s="44"/>
      <c r="U4" s="12"/>
      <c r="V4" s="12"/>
      <c r="W4" s="12"/>
      <c r="X4" s="43"/>
      <c r="Y4" s="44"/>
      <c r="Z4" s="77" t="s">
        <v>9</v>
      </c>
      <c r="AA4" s="78"/>
      <c r="AB4" s="8"/>
      <c r="AC4" s="8"/>
      <c r="AD4" s="8"/>
      <c r="AE4" s="43"/>
      <c r="AF4" s="44"/>
    </row>
    <row r="5" spans="1:32" s="7" customFormat="1">
      <c r="A5" s="45" t="s">
        <v>10</v>
      </c>
      <c r="B5" s="73"/>
      <c r="C5" s="46"/>
      <c r="D5" s="3"/>
      <c r="E5" s="3"/>
      <c r="F5" s="3"/>
      <c r="G5" s="45"/>
      <c r="H5" s="46"/>
      <c r="I5" s="3"/>
      <c r="J5" s="3"/>
      <c r="K5" s="3"/>
      <c r="L5" s="45"/>
      <c r="M5" s="46"/>
      <c r="N5" s="45"/>
      <c r="O5" s="46"/>
      <c r="P5" s="3"/>
      <c r="Q5" s="3"/>
      <c r="R5" s="3"/>
      <c r="S5" s="45"/>
      <c r="T5" s="46"/>
      <c r="U5" s="15"/>
      <c r="V5" s="15"/>
      <c r="W5" s="15"/>
      <c r="X5" s="45"/>
      <c r="Y5" s="46"/>
      <c r="Z5" s="19"/>
      <c r="AA5" s="19"/>
      <c r="AB5" s="15"/>
      <c r="AC5" s="15"/>
      <c r="AD5" s="15"/>
      <c r="AE5" s="45"/>
      <c r="AF5" s="46"/>
    </row>
    <row r="6" spans="1:32" s="10" customFormat="1">
      <c r="A6" s="8"/>
      <c r="B6" s="74" t="s">
        <v>11</v>
      </c>
      <c r="C6" s="74"/>
      <c r="D6" s="3">
        <v>124.73</v>
      </c>
      <c r="E6" s="3">
        <v>114.22</v>
      </c>
      <c r="F6" s="3">
        <v>122.29</v>
      </c>
      <c r="G6" s="40">
        <f>AVERAGE(D6:F6)</f>
        <v>120.41333333333334</v>
      </c>
      <c r="H6" s="41"/>
      <c r="I6" s="3">
        <v>138.94999999999999</v>
      </c>
      <c r="J6" s="3">
        <v>130.9</v>
      </c>
      <c r="K6" s="3">
        <v>138.77000000000001</v>
      </c>
      <c r="L6" s="40">
        <f>AVERAGE(I6:K6)</f>
        <v>136.20666666666668</v>
      </c>
      <c r="M6" s="41"/>
      <c r="N6" s="60">
        <f>AVERAGE(D6:F6,I6:K6)</f>
        <v>128.31</v>
      </c>
      <c r="O6" s="61"/>
      <c r="P6" s="3">
        <v>144.01</v>
      </c>
      <c r="Q6" s="3">
        <v>144.13999999999999</v>
      </c>
      <c r="R6" s="3">
        <v>149.58000000000001</v>
      </c>
      <c r="S6" s="40">
        <f>AVERAGE(P6:R6)</f>
        <v>145.91</v>
      </c>
      <c r="T6" s="41"/>
      <c r="U6" s="3">
        <v>136.08000000000001</v>
      </c>
      <c r="V6" s="3">
        <v>124.96</v>
      </c>
      <c r="W6" s="3">
        <v>108.12</v>
      </c>
      <c r="X6" s="40">
        <f>AVERAGE(U6:W6)</f>
        <v>123.05333333333334</v>
      </c>
      <c r="Y6" s="41"/>
      <c r="Z6" s="62">
        <f>AVERAGE(P6:R6,U6:W6)</f>
        <v>134.48166666666668</v>
      </c>
      <c r="AA6" s="63"/>
      <c r="AB6" s="3">
        <v>85.16</v>
      </c>
      <c r="AC6" s="3">
        <v>82.23</v>
      </c>
      <c r="AD6" s="3">
        <v>91.18</v>
      </c>
      <c r="AE6" s="40">
        <f>AVERAGE(AB6:AD6)</f>
        <v>86.19</v>
      </c>
      <c r="AF6" s="41"/>
    </row>
    <row r="7" spans="1:32" s="10" customFormat="1">
      <c r="A7" s="8"/>
      <c r="B7" s="74" t="s">
        <v>12</v>
      </c>
      <c r="C7" s="74"/>
      <c r="D7" s="3">
        <v>211.32</v>
      </c>
      <c r="E7" s="3">
        <v>221.36</v>
      </c>
      <c r="F7" s="3">
        <v>225.46</v>
      </c>
      <c r="G7" s="40">
        <f t="shared" ref="G7:G8" si="0">AVERAGE(D7:F7)</f>
        <v>219.38</v>
      </c>
      <c r="H7" s="41"/>
      <c r="I7" s="3">
        <v>205.7</v>
      </c>
      <c r="J7" s="3">
        <v>212.36</v>
      </c>
      <c r="K7" s="3">
        <v>211.03</v>
      </c>
      <c r="L7" s="40">
        <f t="shared" ref="L7:L8" si="1">AVERAGE(I7:K7)</f>
        <v>209.69666666666669</v>
      </c>
      <c r="M7" s="41"/>
      <c r="N7" s="60">
        <f t="shared" ref="N7:N8" si="2">AVERAGE(D7:F7,I7:K7)</f>
        <v>214.5383333333333</v>
      </c>
      <c r="O7" s="61"/>
      <c r="P7" s="3">
        <v>210.14</v>
      </c>
      <c r="Q7" s="3">
        <v>208.4</v>
      </c>
      <c r="R7" s="3">
        <v>217.83</v>
      </c>
      <c r="S7" s="40">
        <f t="shared" ref="S7:S8" si="3">AVERAGE(P7:R7)</f>
        <v>212.12333333333333</v>
      </c>
      <c r="T7" s="41"/>
      <c r="U7" s="3">
        <v>223.29</v>
      </c>
      <c r="V7" s="3">
        <v>201.64</v>
      </c>
      <c r="W7" s="3">
        <v>192.15</v>
      </c>
      <c r="X7" s="40">
        <f t="shared" ref="X7:X8" si="4">AVERAGE(U7:W7)</f>
        <v>205.6933333333333</v>
      </c>
      <c r="Y7" s="41"/>
      <c r="Z7" s="62">
        <f t="shared" ref="Z7:Z8" si="5">AVERAGE(P7:R7,U7:W7)</f>
        <v>208.90833333333333</v>
      </c>
      <c r="AA7" s="63"/>
      <c r="AB7" s="3">
        <v>200.72</v>
      </c>
      <c r="AC7" s="3">
        <v>186.62</v>
      </c>
      <c r="AD7" s="3">
        <v>172.06</v>
      </c>
      <c r="AE7" s="40">
        <f t="shared" ref="AE7:AE8" si="6">AVERAGE(AB7:AD7)</f>
        <v>186.4666666666667</v>
      </c>
      <c r="AF7" s="41"/>
    </row>
    <row r="8" spans="1:32" s="10" customFormat="1">
      <c r="A8" s="8"/>
      <c r="B8" s="74" t="s">
        <v>13</v>
      </c>
      <c r="C8" s="74"/>
      <c r="D8" s="3">
        <v>1.1100000000000001</v>
      </c>
      <c r="E8" s="3">
        <v>1.08</v>
      </c>
      <c r="F8" s="3">
        <v>1.35</v>
      </c>
      <c r="G8" s="40">
        <f t="shared" si="0"/>
        <v>1.1800000000000002</v>
      </c>
      <c r="H8" s="41"/>
      <c r="I8" s="3">
        <v>1.1299999999999999</v>
      </c>
      <c r="J8" s="3">
        <v>1.01</v>
      </c>
      <c r="K8" s="3">
        <v>1.28</v>
      </c>
      <c r="L8" s="40">
        <f t="shared" si="1"/>
        <v>1.1399999999999999</v>
      </c>
      <c r="M8" s="41"/>
      <c r="N8" s="60">
        <f t="shared" si="2"/>
        <v>1.1599999999999999</v>
      </c>
      <c r="O8" s="61"/>
      <c r="P8" s="3">
        <v>1.1399999999999999</v>
      </c>
      <c r="Q8" s="3">
        <v>1.04</v>
      </c>
      <c r="R8" s="3">
        <v>1.05</v>
      </c>
      <c r="S8" s="40">
        <f t="shared" si="3"/>
        <v>1.0766666666666664</v>
      </c>
      <c r="T8" s="41"/>
      <c r="U8" s="3">
        <v>0.94</v>
      </c>
      <c r="V8" s="3">
        <v>0.93</v>
      </c>
      <c r="W8" s="3">
        <v>1.29</v>
      </c>
      <c r="X8" s="40">
        <f t="shared" si="4"/>
        <v>1.0533333333333335</v>
      </c>
      <c r="Y8" s="41"/>
      <c r="Z8" s="62">
        <f t="shared" si="5"/>
        <v>1.0649999999999999</v>
      </c>
      <c r="AA8" s="63"/>
      <c r="AB8" s="3">
        <v>1.04</v>
      </c>
      <c r="AC8" s="3">
        <v>0.98</v>
      </c>
      <c r="AD8" s="3">
        <v>1</v>
      </c>
      <c r="AE8" s="40">
        <f t="shared" si="6"/>
        <v>1.0066666666666666</v>
      </c>
      <c r="AF8" s="41"/>
    </row>
    <row r="9" spans="1:32" s="7" customFormat="1">
      <c r="A9" s="45" t="s">
        <v>14</v>
      </c>
      <c r="B9" s="73"/>
      <c r="C9" s="46"/>
      <c r="D9" s="3">
        <v>10.199999999999999</v>
      </c>
      <c r="E9" s="3">
        <v>10.6</v>
      </c>
      <c r="F9" s="3">
        <v>9.1</v>
      </c>
      <c r="G9" s="40">
        <f>SUM(D9:F9)</f>
        <v>29.9</v>
      </c>
      <c r="H9" s="41"/>
      <c r="I9" s="3">
        <v>12</v>
      </c>
      <c r="J9" s="3">
        <v>11.7</v>
      </c>
      <c r="K9" s="3">
        <v>10.8</v>
      </c>
      <c r="L9" s="29">
        <f>SUM(I9:K9)</f>
        <v>34.5</v>
      </c>
      <c r="M9" s="30"/>
      <c r="N9" s="58">
        <v>64.400000000000006</v>
      </c>
      <c r="O9" s="59"/>
      <c r="P9" s="3">
        <v>10.7</v>
      </c>
      <c r="Q9" s="3">
        <v>12.8</v>
      </c>
      <c r="R9" s="3">
        <v>14.6</v>
      </c>
      <c r="S9" s="29">
        <f>SUM(P9:R9)</f>
        <v>38.1</v>
      </c>
      <c r="T9" s="30"/>
      <c r="U9" s="3">
        <v>14.7</v>
      </c>
      <c r="V9" s="3">
        <v>11.1</v>
      </c>
      <c r="W9" s="3">
        <v>15.7</v>
      </c>
      <c r="X9" s="29">
        <f>SUM(U9:W9)</f>
        <v>41.5</v>
      </c>
      <c r="Y9" s="30"/>
      <c r="Z9" s="27">
        <v>79.599999999999994</v>
      </c>
      <c r="AA9" s="28"/>
      <c r="AB9" s="3">
        <v>12</v>
      </c>
      <c r="AC9" s="3">
        <v>11.4</v>
      </c>
      <c r="AD9" s="3">
        <v>10.6</v>
      </c>
      <c r="AE9" s="29">
        <f>SUM(AB9:AD9)</f>
        <v>34</v>
      </c>
      <c r="AF9" s="30"/>
    </row>
    <row r="10" spans="1:32">
      <c r="A10" s="3"/>
      <c r="B10" s="56" t="s">
        <v>15</v>
      </c>
      <c r="C10" s="57"/>
      <c r="D10" s="3"/>
      <c r="E10" s="3"/>
      <c r="F10" s="3"/>
      <c r="G10" s="29"/>
      <c r="H10" s="30"/>
      <c r="I10" s="3"/>
      <c r="J10" s="3"/>
      <c r="K10" s="3"/>
      <c r="L10" s="29">
        <f>L9-L11</f>
        <v>31.23</v>
      </c>
      <c r="M10" s="42"/>
      <c r="N10" s="36">
        <v>58.1</v>
      </c>
      <c r="O10" s="37"/>
      <c r="P10" s="4"/>
      <c r="Q10" s="3"/>
      <c r="R10" s="3"/>
      <c r="S10" s="29">
        <f>S9-S11</f>
        <v>33.78</v>
      </c>
      <c r="T10" s="30"/>
      <c r="U10" s="3"/>
      <c r="V10" s="3"/>
      <c r="W10" s="3"/>
      <c r="X10" s="29">
        <f>X9-X11</f>
        <v>36.32</v>
      </c>
      <c r="Y10" s="30"/>
      <c r="Z10" s="2">
        <v>69</v>
      </c>
      <c r="AA10" s="2"/>
      <c r="AB10" s="3"/>
      <c r="AC10" s="3"/>
      <c r="AD10" s="3"/>
      <c r="AE10" s="29">
        <f>AE9-AE11</f>
        <v>30.22</v>
      </c>
      <c r="AF10" s="30"/>
    </row>
    <row r="11" spans="1:32">
      <c r="A11" s="3"/>
      <c r="B11" s="56" t="s">
        <v>16</v>
      </c>
      <c r="C11" s="57"/>
      <c r="D11" s="3"/>
      <c r="E11" s="3"/>
      <c r="F11" s="3"/>
      <c r="G11" s="29"/>
      <c r="H11" s="30"/>
      <c r="I11" s="3"/>
      <c r="J11" s="3"/>
      <c r="K11" s="3"/>
      <c r="L11" s="29">
        <v>3.27</v>
      </c>
      <c r="M11" s="30"/>
      <c r="N11" s="36">
        <v>6.3</v>
      </c>
      <c r="O11" s="37"/>
      <c r="P11" s="3"/>
      <c r="Q11" s="3"/>
      <c r="R11" s="3"/>
      <c r="S11" s="29">
        <v>4.32</v>
      </c>
      <c r="T11" s="30"/>
      <c r="U11" s="3"/>
      <c r="V11" s="3"/>
      <c r="W11" s="3"/>
      <c r="X11" s="29">
        <v>5.18</v>
      </c>
      <c r="Y11" s="30"/>
      <c r="Z11" s="2">
        <v>10.5</v>
      </c>
      <c r="AA11" s="2"/>
      <c r="AB11" s="3"/>
      <c r="AC11" s="3"/>
      <c r="AD11" s="3"/>
      <c r="AE11" s="29">
        <v>3.78</v>
      </c>
      <c r="AF11" s="30"/>
    </row>
    <row r="12" spans="1:32">
      <c r="A12" s="3"/>
      <c r="B12" s="3"/>
      <c r="C12" s="3" t="s">
        <v>17</v>
      </c>
      <c r="D12" s="3"/>
      <c r="E12" s="3"/>
      <c r="F12" s="3"/>
      <c r="G12" s="22"/>
      <c r="H12" s="22"/>
      <c r="I12" s="3"/>
      <c r="J12" s="3"/>
      <c r="K12" s="3"/>
      <c r="L12" s="22"/>
      <c r="M12" s="22">
        <v>2.12</v>
      </c>
      <c r="N12" s="6"/>
      <c r="O12" s="6"/>
      <c r="P12" s="3"/>
      <c r="Q12" s="3"/>
      <c r="R12" s="3"/>
      <c r="S12" s="22"/>
      <c r="T12" s="22">
        <v>2.33</v>
      </c>
      <c r="U12" s="3"/>
      <c r="V12" s="3"/>
      <c r="W12" s="3"/>
      <c r="X12" s="22"/>
      <c r="Y12" s="22">
        <v>2.4500000000000002</v>
      </c>
      <c r="Z12" s="2">
        <f>T12+Y12</f>
        <v>4.78</v>
      </c>
      <c r="AA12" s="2"/>
      <c r="AB12" s="3"/>
      <c r="AC12" s="3"/>
      <c r="AD12" s="3"/>
      <c r="AE12" s="22"/>
      <c r="AF12" s="22">
        <v>2.2599999999999998</v>
      </c>
    </row>
    <row r="13" spans="1:32">
      <c r="A13" s="3"/>
      <c r="B13" s="3"/>
      <c r="C13" s="3" t="s">
        <v>18</v>
      </c>
      <c r="D13" s="3"/>
      <c r="E13" s="3"/>
      <c r="F13" s="3"/>
      <c r="G13" s="22"/>
      <c r="H13" s="22"/>
      <c r="I13" s="3"/>
      <c r="J13" s="3"/>
      <c r="K13" s="3"/>
      <c r="L13" s="22"/>
      <c r="M13" s="22">
        <v>1.1399999999999999</v>
      </c>
      <c r="N13" s="6"/>
      <c r="O13" s="6"/>
      <c r="P13" s="3"/>
      <c r="Q13" s="3"/>
      <c r="R13" s="3"/>
      <c r="S13" s="22"/>
      <c r="T13" s="22">
        <v>1.99</v>
      </c>
      <c r="U13" s="3"/>
      <c r="V13" s="3"/>
      <c r="W13" s="3"/>
      <c r="X13" s="22"/>
      <c r="Y13" s="22">
        <v>2.73</v>
      </c>
      <c r="Z13" s="2">
        <f>T13+Y13</f>
        <v>4.72</v>
      </c>
      <c r="AA13" s="2"/>
      <c r="AB13" s="3"/>
      <c r="AC13" s="3"/>
      <c r="AD13" s="3"/>
      <c r="AE13" s="22"/>
      <c r="AF13" s="22">
        <v>1.52</v>
      </c>
    </row>
    <row r="14" spans="1:32" s="7" customFormat="1">
      <c r="A14" s="45" t="s">
        <v>19</v>
      </c>
      <c r="B14" s="73"/>
      <c r="C14" s="46"/>
      <c r="D14" s="3">
        <v>1.2</v>
      </c>
      <c r="E14" s="3">
        <v>0.6</v>
      </c>
      <c r="F14" s="3">
        <v>1.2</v>
      </c>
      <c r="G14" s="29">
        <f>SUM(D14:F14)</f>
        <v>3</v>
      </c>
      <c r="H14" s="30"/>
      <c r="I14" s="3">
        <v>2.1</v>
      </c>
      <c r="J14" s="3">
        <v>1</v>
      </c>
      <c r="K14" s="3">
        <v>1.8</v>
      </c>
      <c r="L14" s="29">
        <f>SUM(I14:K14)</f>
        <v>4.9000000000000004</v>
      </c>
      <c r="M14" s="30"/>
      <c r="N14" s="36">
        <v>8</v>
      </c>
      <c r="O14" s="37"/>
      <c r="P14" s="3">
        <v>3</v>
      </c>
      <c r="Q14" s="3">
        <v>3.5</v>
      </c>
      <c r="R14" s="3">
        <v>15.8</v>
      </c>
      <c r="S14" s="29">
        <f>SUM(P14:R14)</f>
        <v>22.3</v>
      </c>
      <c r="T14" s="30"/>
      <c r="U14" s="3">
        <v>19.600000000000001</v>
      </c>
      <c r="V14" s="3">
        <v>17.3</v>
      </c>
      <c r="W14" s="3">
        <v>4.5</v>
      </c>
      <c r="X14" s="29">
        <f>SUM(U14:W14)</f>
        <v>41.400000000000006</v>
      </c>
      <c r="Y14" s="30"/>
      <c r="Z14" s="2">
        <v>63.7</v>
      </c>
      <c r="AA14" s="2"/>
      <c r="AB14" s="3">
        <v>1.2</v>
      </c>
      <c r="AC14" s="3">
        <v>0.9</v>
      </c>
      <c r="AD14" s="3">
        <v>0.8</v>
      </c>
      <c r="AE14" s="29">
        <f>SUM(AB14:AD14)</f>
        <v>2.9000000000000004</v>
      </c>
      <c r="AF14" s="30"/>
    </row>
    <row r="15" spans="1:32">
      <c r="A15" s="3"/>
      <c r="B15" s="56" t="s">
        <v>20</v>
      </c>
      <c r="C15" s="57"/>
      <c r="D15" s="3"/>
      <c r="E15" s="3"/>
      <c r="F15" s="3"/>
      <c r="G15" s="45"/>
      <c r="H15" s="46"/>
      <c r="I15" s="3"/>
      <c r="J15" s="3"/>
      <c r="K15" s="3"/>
      <c r="L15" s="45"/>
      <c r="M15" s="46"/>
      <c r="N15" s="6"/>
      <c r="O15" s="6">
        <v>1.7</v>
      </c>
      <c r="P15" s="3"/>
      <c r="Q15" s="3"/>
      <c r="R15" s="3"/>
      <c r="S15" s="56"/>
      <c r="T15" s="57"/>
      <c r="U15" s="3"/>
      <c r="V15" s="3"/>
      <c r="W15" s="3"/>
      <c r="X15" s="56"/>
      <c r="Y15" s="57"/>
      <c r="Z15" s="2">
        <v>2.5</v>
      </c>
      <c r="AA15" s="2"/>
      <c r="AB15" s="3"/>
      <c r="AC15" s="3"/>
      <c r="AD15" s="3"/>
      <c r="AE15" s="56"/>
      <c r="AF15" s="57"/>
    </row>
    <row r="16" spans="1:32">
      <c r="A16" s="3"/>
      <c r="B16" s="56" t="s">
        <v>21</v>
      </c>
      <c r="C16" s="57"/>
      <c r="D16" s="3"/>
      <c r="E16" s="3"/>
      <c r="F16" s="3"/>
      <c r="G16" s="45"/>
      <c r="H16" s="46"/>
      <c r="I16" s="3"/>
      <c r="J16" s="3"/>
      <c r="K16" s="3"/>
      <c r="L16" s="45"/>
      <c r="M16" s="46"/>
      <c r="N16" s="6"/>
      <c r="O16" s="6">
        <v>2.2000000000000002</v>
      </c>
      <c r="P16" s="3"/>
      <c r="Q16" s="3"/>
      <c r="R16" s="3"/>
      <c r="S16" s="56"/>
      <c r="T16" s="57"/>
      <c r="U16" s="3"/>
      <c r="V16" s="3"/>
      <c r="W16" s="3"/>
      <c r="X16" s="56"/>
      <c r="Y16" s="57"/>
      <c r="Z16" s="2">
        <v>3</v>
      </c>
      <c r="AA16" s="2"/>
      <c r="AB16" s="3"/>
      <c r="AC16" s="3"/>
      <c r="AD16" s="3"/>
      <c r="AE16" s="56"/>
      <c r="AF16" s="57"/>
    </row>
    <row r="17" spans="1:32">
      <c r="A17" s="3"/>
      <c r="B17" s="56" t="s">
        <v>22</v>
      </c>
      <c r="C17" s="57"/>
      <c r="D17" s="3"/>
      <c r="E17" s="3"/>
      <c r="F17" s="3"/>
      <c r="G17" s="45"/>
      <c r="H17" s="46"/>
      <c r="I17" s="3"/>
      <c r="J17" s="3"/>
      <c r="K17" s="3"/>
      <c r="L17" s="45"/>
      <c r="M17" s="46"/>
      <c r="N17" s="6"/>
      <c r="O17" s="6">
        <v>0.2</v>
      </c>
      <c r="P17" s="3"/>
      <c r="Q17" s="3"/>
      <c r="R17" s="3"/>
      <c r="S17" s="56"/>
      <c r="T17" s="57"/>
      <c r="U17" s="3"/>
      <c r="V17" s="3"/>
      <c r="W17" s="3"/>
      <c r="X17" s="56"/>
      <c r="Y17" s="57"/>
      <c r="Z17" s="2">
        <v>0.4</v>
      </c>
      <c r="AA17" s="2"/>
      <c r="AB17" s="3"/>
      <c r="AC17" s="3"/>
      <c r="AD17" s="3"/>
      <c r="AE17" s="56"/>
      <c r="AF17" s="57"/>
    </row>
    <row r="18" spans="1:32">
      <c r="A18" s="3"/>
      <c r="B18" s="56" t="s">
        <v>23</v>
      </c>
      <c r="C18" s="57"/>
      <c r="D18" s="3"/>
      <c r="E18" s="3"/>
      <c r="F18" s="3"/>
      <c r="G18" s="45"/>
      <c r="H18" s="46"/>
      <c r="I18" s="3"/>
      <c r="J18" s="3"/>
      <c r="K18" s="3"/>
      <c r="L18" s="45"/>
      <c r="M18" s="46"/>
      <c r="N18" s="6"/>
      <c r="O18" s="6">
        <v>0</v>
      </c>
      <c r="P18" s="3"/>
      <c r="Q18" s="3"/>
      <c r="R18" s="3"/>
      <c r="S18" s="56"/>
      <c r="T18" s="57"/>
      <c r="U18" s="3"/>
      <c r="V18" s="3"/>
      <c r="W18" s="3"/>
      <c r="X18" s="56"/>
      <c r="Y18" s="57"/>
      <c r="Z18" s="2">
        <v>2.1</v>
      </c>
      <c r="AA18" s="2"/>
      <c r="AB18" s="3"/>
      <c r="AC18" s="3"/>
      <c r="AD18" s="3"/>
      <c r="AE18" s="56"/>
      <c r="AF18" s="57"/>
    </row>
    <row r="19" spans="1:32">
      <c r="A19" s="3"/>
      <c r="B19" s="56" t="s">
        <v>24</v>
      </c>
      <c r="C19" s="57"/>
      <c r="D19" s="3"/>
      <c r="E19" s="3"/>
      <c r="F19" s="3"/>
      <c r="G19" s="45"/>
      <c r="H19" s="46"/>
      <c r="I19" s="3"/>
      <c r="J19" s="3"/>
      <c r="K19" s="3"/>
      <c r="L19" s="45"/>
      <c r="M19" s="46"/>
      <c r="N19" s="6"/>
      <c r="O19" s="6">
        <v>2</v>
      </c>
      <c r="P19" s="3"/>
      <c r="Q19" s="3"/>
      <c r="R19" s="3"/>
      <c r="S19" s="56"/>
      <c r="T19" s="57"/>
      <c r="U19" s="3"/>
      <c r="V19" s="3"/>
      <c r="W19" s="3"/>
      <c r="X19" s="56"/>
      <c r="Y19" s="57"/>
      <c r="Z19" s="2">
        <v>2.8</v>
      </c>
      <c r="AA19" s="2"/>
      <c r="AB19" s="3"/>
      <c r="AC19" s="3"/>
      <c r="AD19" s="3"/>
      <c r="AE19" s="56"/>
      <c r="AF19" s="57"/>
    </row>
    <row r="20" spans="1:32">
      <c r="A20" s="3"/>
      <c r="B20" s="56" t="s">
        <v>25</v>
      </c>
      <c r="C20" s="57"/>
      <c r="D20" s="3"/>
      <c r="E20" s="3"/>
      <c r="F20" s="3"/>
      <c r="G20" s="45"/>
      <c r="H20" s="46"/>
      <c r="I20" s="3"/>
      <c r="J20" s="3"/>
      <c r="K20" s="3"/>
      <c r="L20" s="45"/>
      <c r="M20" s="46"/>
      <c r="N20" s="6"/>
      <c r="O20" s="6">
        <v>0</v>
      </c>
      <c r="P20" s="3"/>
      <c r="Q20" s="3"/>
      <c r="R20" s="3"/>
      <c r="S20" s="56"/>
      <c r="T20" s="57"/>
      <c r="U20" s="3"/>
      <c r="V20" s="3"/>
      <c r="W20" s="3"/>
      <c r="X20" s="56"/>
      <c r="Y20" s="57"/>
      <c r="Z20" s="2">
        <v>4.7</v>
      </c>
      <c r="AA20" s="2"/>
      <c r="AB20" s="3"/>
      <c r="AC20" s="3"/>
      <c r="AD20" s="3"/>
      <c r="AE20" s="56"/>
      <c r="AF20" s="57"/>
    </row>
    <row r="21" spans="1:32">
      <c r="A21" s="3"/>
      <c r="B21" s="56" t="s">
        <v>26</v>
      </c>
      <c r="C21" s="57"/>
      <c r="D21" s="3"/>
      <c r="E21" s="3"/>
      <c r="F21" s="3"/>
      <c r="G21" s="45"/>
      <c r="H21" s="46"/>
      <c r="I21" s="3"/>
      <c r="J21" s="3"/>
      <c r="K21" s="3"/>
      <c r="L21" s="45"/>
      <c r="M21" s="46"/>
      <c r="N21" s="6"/>
      <c r="O21" s="6">
        <v>0.2</v>
      </c>
      <c r="P21" s="3"/>
      <c r="Q21" s="3"/>
      <c r="R21" s="3"/>
      <c r="S21" s="56"/>
      <c r="T21" s="57"/>
      <c r="U21" s="3"/>
      <c r="V21" s="3"/>
      <c r="W21" s="3"/>
      <c r="X21" s="56"/>
      <c r="Y21" s="57"/>
      <c r="Z21" s="2">
        <v>7.2</v>
      </c>
      <c r="AA21" s="2"/>
      <c r="AB21" s="3"/>
      <c r="AC21" s="3"/>
      <c r="AD21" s="3"/>
      <c r="AE21" s="56"/>
      <c r="AF21" s="57"/>
    </row>
    <row r="22" spans="1:32">
      <c r="A22" s="3"/>
      <c r="B22" s="56" t="s">
        <v>27</v>
      </c>
      <c r="C22" s="57"/>
      <c r="D22" s="3"/>
      <c r="E22" s="3"/>
      <c r="F22" s="3"/>
      <c r="G22" s="45"/>
      <c r="H22" s="46"/>
      <c r="I22" s="3"/>
      <c r="J22" s="3"/>
      <c r="K22" s="3"/>
      <c r="L22" s="45"/>
      <c r="M22" s="46"/>
      <c r="N22" s="6"/>
      <c r="O22" s="6">
        <v>0.8</v>
      </c>
      <c r="P22" s="3"/>
      <c r="Q22" s="3"/>
      <c r="R22" s="3"/>
      <c r="S22" s="56"/>
      <c r="T22" s="57"/>
      <c r="U22" s="3"/>
      <c r="V22" s="3"/>
      <c r="W22" s="3"/>
      <c r="X22" s="56"/>
      <c r="Y22" s="57"/>
      <c r="Z22" s="2">
        <v>21.9</v>
      </c>
      <c r="AA22" s="2"/>
      <c r="AB22" s="3"/>
      <c r="AC22" s="3"/>
      <c r="AD22" s="3"/>
      <c r="AE22" s="56"/>
      <c r="AF22" s="57"/>
    </row>
    <row r="23" spans="1:32">
      <c r="A23" s="3"/>
      <c r="B23" s="56" t="s">
        <v>28</v>
      </c>
      <c r="C23" s="57"/>
      <c r="D23" s="3"/>
      <c r="E23" s="3"/>
      <c r="F23" s="3"/>
      <c r="G23" s="45"/>
      <c r="H23" s="46"/>
      <c r="I23" s="3"/>
      <c r="J23" s="3"/>
      <c r="K23" s="3"/>
      <c r="L23" s="45"/>
      <c r="M23" s="46"/>
      <c r="N23" s="6"/>
      <c r="O23" s="6">
        <v>0.9</v>
      </c>
      <c r="P23" s="3"/>
      <c r="Q23" s="3"/>
      <c r="R23" s="3"/>
      <c r="S23" s="56"/>
      <c r="T23" s="57"/>
      <c r="U23" s="3"/>
      <c r="V23" s="3"/>
      <c r="W23" s="3"/>
      <c r="X23" s="56"/>
      <c r="Y23" s="57"/>
      <c r="Z23" s="2">
        <v>19.2</v>
      </c>
      <c r="AA23" s="2"/>
      <c r="AB23" s="3"/>
      <c r="AC23" s="3"/>
      <c r="AD23" s="3"/>
      <c r="AE23" s="56"/>
      <c r="AF23" s="57"/>
    </row>
    <row r="24" spans="1:32" s="7" customFormat="1">
      <c r="A24" s="45" t="s">
        <v>29</v>
      </c>
      <c r="B24" s="73"/>
      <c r="C24" s="46"/>
      <c r="D24" s="3">
        <v>12.3</v>
      </c>
      <c r="E24" s="3">
        <v>5.4</v>
      </c>
      <c r="F24" s="3">
        <v>9.5</v>
      </c>
      <c r="G24" s="29">
        <f>SUM(D24:F24)</f>
        <v>27.200000000000003</v>
      </c>
      <c r="H24" s="30"/>
      <c r="I24" s="3">
        <v>11.3</v>
      </c>
      <c r="J24" s="3">
        <v>11.3</v>
      </c>
      <c r="K24" s="3">
        <v>12</v>
      </c>
      <c r="L24" s="29">
        <f>SUM(I24:K24)</f>
        <v>34.6</v>
      </c>
      <c r="M24" s="30"/>
      <c r="N24" s="6">
        <v>61.8</v>
      </c>
      <c r="O24" s="6"/>
      <c r="P24" s="3">
        <v>12.4</v>
      </c>
      <c r="Q24" s="3">
        <v>11.4</v>
      </c>
      <c r="R24" s="3">
        <v>9.1</v>
      </c>
      <c r="S24" s="29">
        <f>SUM(P24:R24)</f>
        <v>32.9</v>
      </c>
      <c r="T24" s="30"/>
      <c r="U24" s="3">
        <v>8</v>
      </c>
      <c r="V24" s="3">
        <v>8</v>
      </c>
      <c r="W24" s="3">
        <v>10.4</v>
      </c>
      <c r="X24" s="29">
        <f>SUM(U24:W24)</f>
        <v>26.4</v>
      </c>
      <c r="Y24" s="30"/>
      <c r="Z24" s="2">
        <v>59.3</v>
      </c>
      <c r="AA24" s="2"/>
      <c r="AB24" s="3">
        <v>14</v>
      </c>
      <c r="AC24" s="3">
        <v>12.8</v>
      </c>
      <c r="AD24" s="3">
        <v>14</v>
      </c>
      <c r="AE24" s="45">
        <f>SUM(AB24:AD24)</f>
        <v>40.799999999999997</v>
      </c>
      <c r="AF24" s="46"/>
    </row>
    <row r="25" spans="1:32" s="7" customFormat="1">
      <c r="A25" s="70" t="s">
        <v>30</v>
      </c>
      <c r="B25" s="71"/>
      <c r="C25" s="72"/>
      <c r="D25" s="23">
        <v>5.2</v>
      </c>
      <c r="E25" s="23">
        <v>27.4</v>
      </c>
      <c r="F25" s="23">
        <v>15.5</v>
      </c>
      <c r="G25" s="38">
        <f>SUM(D25:F25)</f>
        <v>48.1</v>
      </c>
      <c r="H25" s="39"/>
      <c r="I25" s="23">
        <v>0</v>
      </c>
      <c r="J25" s="23">
        <v>0</v>
      </c>
      <c r="K25" s="23">
        <v>0</v>
      </c>
      <c r="L25" s="38">
        <f>SUM(I25:K25)</f>
        <v>0</v>
      </c>
      <c r="M25" s="39"/>
      <c r="N25" s="16">
        <v>48.1</v>
      </c>
      <c r="O25" s="16"/>
      <c r="P25" s="23">
        <v>0</v>
      </c>
      <c r="Q25" s="23">
        <v>3.7</v>
      </c>
      <c r="R25" s="23">
        <v>0</v>
      </c>
      <c r="S25" s="38">
        <f>SUM(P25:R25)</f>
        <v>3.7</v>
      </c>
      <c r="T25" s="39"/>
      <c r="U25" s="23">
        <v>0</v>
      </c>
      <c r="V25" s="23">
        <v>0</v>
      </c>
      <c r="W25" s="23">
        <v>0</v>
      </c>
      <c r="X25" s="38">
        <f>SUM(U25:W25)</f>
        <v>0</v>
      </c>
      <c r="Y25" s="39"/>
      <c r="Z25" s="20">
        <v>3.7</v>
      </c>
      <c r="AA25" s="20"/>
      <c r="AB25" s="3">
        <v>0</v>
      </c>
      <c r="AC25" s="3">
        <v>0</v>
      </c>
      <c r="AD25" s="3">
        <v>0</v>
      </c>
      <c r="AE25" s="69">
        <f t="shared" ref="AE25:AE27" si="7">SUM(AB25:AD25)</f>
        <v>0</v>
      </c>
      <c r="AF25" s="69"/>
    </row>
    <row r="26" spans="1:32" s="7" customFormat="1">
      <c r="A26" s="69" t="s">
        <v>31</v>
      </c>
      <c r="B26" s="69"/>
      <c r="C26" s="69"/>
      <c r="D26" s="3"/>
      <c r="E26" s="3"/>
      <c r="F26" s="3"/>
      <c r="G26" s="33"/>
      <c r="H26" s="33"/>
      <c r="I26" s="3"/>
      <c r="J26" s="3"/>
      <c r="K26" s="3"/>
      <c r="L26" s="33"/>
      <c r="M26" s="33"/>
      <c r="N26" s="6"/>
      <c r="O26" s="6"/>
      <c r="P26" s="3"/>
      <c r="Q26" s="3"/>
      <c r="R26" s="3"/>
      <c r="S26" s="33"/>
      <c r="T26" s="33"/>
      <c r="U26" s="3"/>
      <c r="V26" s="3"/>
      <c r="W26" s="3"/>
      <c r="X26" s="33"/>
      <c r="Y26" s="33"/>
      <c r="Z26" s="2"/>
      <c r="AA26" s="2"/>
      <c r="AB26" s="3"/>
      <c r="AC26" s="3"/>
      <c r="AD26" s="3"/>
      <c r="AE26" s="69"/>
      <c r="AF26" s="69"/>
    </row>
    <row r="27" spans="1:32">
      <c r="A27" s="17"/>
      <c r="B27" s="68" t="s">
        <v>32</v>
      </c>
      <c r="C27" s="68"/>
      <c r="D27" s="17">
        <v>0</v>
      </c>
      <c r="E27" s="17">
        <v>0</v>
      </c>
      <c r="F27" s="17">
        <v>0</v>
      </c>
      <c r="G27" s="34">
        <f>SUM(D27:F27)</f>
        <v>0</v>
      </c>
      <c r="H27" s="35"/>
      <c r="I27" s="17">
        <v>0</v>
      </c>
      <c r="J27" s="17">
        <v>0</v>
      </c>
      <c r="K27" s="17">
        <v>0</v>
      </c>
      <c r="L27" s="34">
        <f>SUM(I27:K27)</f>
        <v>0</v>
      </c>
      <c r="M27" s="35"/>
      <c r="N27" s="18">
        <v>0</v>
      </c>
      <c r="O27" s="18"/>
      <c r="P27" s="17">
        <v>1.5</v>
      </c>
      <c r="Q27" s="17">
        <v>0</v>
      </c>
      <c r="R27" s="17">
        <v>0.5</v>
      </c>
      <c r="S27" s="34">
        <f>SUM(P27:R27)</f>
        <v>2</v>
      </c>
      <c r="T27" s="35"/>
      <c r="U27" s="17">
        <v>0.7</v>
      </c>
      <c r="V27" s="17">
        <v>0.4</v>
      </c>
      <c r="W27" s="17">
        <v>1</v>
      </c>
      <c r="X27" s="34">
        <f>SUM(U27:W27)</f>
        <v>2.1</v>
      </c>
      <c r="Y27" s="35"/>
      <c r="Z27" s="21">
        <v>4.2</v>
      </c>
      <c r="AA27" s="21"/>
      <c r="AB27" s="3">
        <v>0</v>
      </c>
      <c r="AC27" s="3">
        <v>0</v>
      </c>
      <c r="AD27" s="3">
        <v>0</v>
      </c>
      <c r="AE27" s="69">
        <f t="shared" si="7"/>
        <v>0</v>
      </c>
      <c r="AF27" s="69"/>
    </row>
  </sheetData>
  <mergeCells count="163">
    <mergeCell ref="AE27:AF27"/>
    <mergeCell ref="N10:O10"/>
    <mergeCell ref="N11:O11"/>
    <mergeCell ref="X5:Y5"/>
    <mergeCell ref="X6:Y6"/>
    <mergeCell ref="X7:Y7"/>
    <mergeCell ref="X8:Y8"/>
    <mergeCell ref="AE20:AF20"/>
    <mergeCell ref="AE21:AF21"/>
    <mergeCell ref="AE22:AF22"/>
    <mergeCell ref="AE23:AF23"/>
    <mergeCell ref="AE24:AF24"/>
    <mergeCell ref="AE25:AF25"/>
    <mergeCell ref="AE14:AF14"/>
    <mergeCell ref="AE15:AF15"/>
    <mergeCell ref="AE16:AF16"/>
    <mergeCell ref="AE17:AF17"/>
    <mergeCell ref="AE18:AF18"/>
    <mergeCell ref="X26:Y26"/>
    <mergeCell ref="X9:Y9"/>
    <mergeCell ref="X10:Y10"/>
    <mergeCell ref="S25:T25"/>
    <mergeCell ref="X27:Y27"/>
    <mergeCell ref="S27:T27"/>
    <mergeCell ref="Z4:AA4"/>
    <mergeCell ref="Z6:AA6"/>
    <mergeCell ref="Z7:AA7"/>
    <mergeCell ref="Z8:AA8"/>
    <mergeCell ref="Z9:AA9"/>
    <mergeCell ref="S8:T8"/>
    <mergeCell ref="G9:H9"/>
    <mergeCell ref="G10:H10"/>
    <mergeCell ref="AE26:AF26"/>
    <mergeCell ref="AE19:AF19"/>
    <mergeCell ref="S26:T26"/>
    <mergeCell ref="X11:Y11"/>
    <mergeCell ref="X23:Y23"/>
    <mergeCell ref="X24:Y24"/>
    <mergeCell ref="X25:Y25"/>
    <mergeCell ref="S23:T23"/>
    <mergeCell ref="S24:T24"/>
    <mergeCell ref="L4:M4"/>
    <mergeCell ref="L15:M15"/>
    <mergeCell ref="AE3:AF3"/>
    <mergeCell ref="AE2:AF2"/>
    <mergeCell ref="AE4:AF4"/>
    <mergeCell ref="AE11:AF11"/>
    <mergeCell ref="AE5:AF5"/>
    <mergeCell ref="AE6:AF6"/>
    <mergeCell ref="AE7:AF7"/>
    <mergeCell ref="AE8:AF8"/>
    <mergeCell ref="AE9:AF9"/>
    <mergeCell ref="AE10:AF10"/>
    <mergeCell ref="X2:Z2"/>
    <mergeCell ref="N14:O14"/>
    <mergeCell ref="I1:AF1"/>
    <mergeCell ref="L5:M5"/>
    <mergeCell ref="L6:M6"/>
    <mergeCell ref="L7:M7"/>
    <mergeCell ref="L8:M8"/>
    <mergeCell ref="X20:Y20"/>
    <mergeCell ref="X21:Y21"/>
    <mergeCell ref="L21:M21"/>
    <mergeCell ref="L9:M9"/>
    <mergeCell ref="N5:O5"/>
    <mergeCell ref="N6:O6"/>
    <mergeCell ref="N7:O7"/>
    <mergeCell ref="N8:O8"/>
    <mergeCell ref="S5:T5"/>
    <mergeCell ref="S6:T6"/>
    <mergeCell ref="S7:T7"/>
    <mergeCell ref="S21:T21"/>
    <mergeCell ref="S9:T9"/>
    <mergeCell ref="S10:T10"/>
    <mergeCell ref="S2:T2"/>
    <mergeCell ref="S3:T3"/>
    <mergeCell ref="S4:T4"/>
    <mergeCell ref="X3:Y3"/>
    <mergeCell ref="X4:Y4"/>
    <mergeCell ref="S15:T15"/>
    <mergeCell ref="S16:T16"/>
    <mergeCell ref="S17:T17"/>
    <mergeCell ref="S18:T18"/>
    <mergeCell ref="S19:T19"/>
    <mergeCell ref="S20:T20"/>
    <mergeCell ref="X22:Y22"/>
    <mergeCell ref="X14:Y14"/>
    <mergeCell ref="X15:Y15"/>
    <mergeCell ref="X16:Y16"/>
    <mergeCell ref="X17:Y17"/>
    <mergeCell ref="X18:Y18"/>
    <mergeCell ref="X19:Y19"/>
    <mergeCell ref="S22:T22"/>
    <mergeCell ref="G27:H27"/>
    <mergeCell ref="S11:T11"/>
    <mergeCell ref="S14:T14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G11:H11"/>
    <mergeCell ref="G14:H14"/>
    <mergeCell ref="L26:M26"/>
    <mergeCell ref="L27:M27"/>
    <mergeCell ref="L16:M16"/>
    <mergeCell ref="L17:M17"/>
    <mergeCell ref="L18:M18"/>
    <mergeCell ref="L19:M19"/>
    <mergeCell ref="L20:M20"/>
    <mergeCell ref="B27:C27"/>
    <mergeCell ref="A26:C26"/>
    <mergeCell ref="B22:C22"/>
    <mergeCell ref="B23:C23"/>
    <mergeCell ref="A1:C1"/>
    <mergeCell ref="A2:C2"/>
    <mergeCell ref="A3:C3"/>
    <mergeCell ref="A4:C4"/>
    <mergeCell ref="A9:C9"/>
    <mergeCell ref="B16:C16"/>
    <mergeCell ref="B17:C17"/>
    <mergeCell ref="B18:C18"/>
    <mergeCell ref="B19:C19"/>
    <mergeCell ref="B20:C20"/>
    <mergeCell ref="B21:C21"/>
    <mergeCell ref="A5:C5"/>
    <mergeCell ref="B6:C6"/>
    <mergeCell ref="B7:C7"/>
    <mergeCell ref="B8:C8"/>
    <mergeCell ref="B11:C11"/>
    <mergeCell ref="B10:C10"/>
    <mergeCell ref="B15:C15"/>
    <mergeCell ref="A14:C14"/>
    <mergeCell ref="A24:C24"/>
    <mergeCell ref="A25:C25"/>
    <mergeCell ref="L25:M25"/>
    <mergeCell ref="G5:H5"/>
    <mergeCell ref="G6:H6"/>
    <mergeCell ref="G7:H7"/>
    <mergeCell ref="G8:H8"/>
    <mergeCell ref="L22:M22"/>
    <mergeCell ref="L23:M23"/>
    <mergeCell ref="L24:M24"/>
    <mergeCell ref="D1:F1"/>
    <mergeCell ref="L11:M11"/>
    <mergeCell ref="L10:M10"/>
    <mergeCell ref="L3:M3"/>
    <mergeCell ref="L2:O2"/>
    <mergeCell ref="N3:O3"/>
    <mergeCell ref="L14:M14"/>
    <mergeCell ref="N9:O9"/>
    <mergeCell ref="N4:O4"/>
    <mergeCell ref="G2:H2"/>
    <mergeCell ref="G1:H1"/>
    <mergeCell ref="G3:H3"/>
    <mergeCell ref="G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DB97C62BB0A94A92FFFB9C1327E780" ma:contentTypeVersion="3" ma:contentTypeDescription="Crear nuevo documento." ma:contentTypeScope="" ma:versionID="dd9268ed3e3cea207efd76a7999b62b4">
  <xsd:schema xmlns:xsd="http://www.w3.org/2001/XMLSchema" xmlns:xs="http://www.w3.org/2001/XMLSchema" xmlns:p="http://schemas.microsoft.com/office/2006/metadata/properties" xmlns:ns2="d4040c96-390f-4f3d-8cd0-af3815a27b75" targetNamespace="http://schemas.microsoft.com/office/2006/metadata/properties" ma:root="true" ma:fieldsID="4d909378450d19388cd17a9748b65eb2" ns2:_="">
    <xsd:import namespace="d4040c96-390f-4f3d-8cd0-af3815a27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40c96-390f-4f3d-8cd0-af3815a27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9C5BC8-88D8-4EA4-B91E-F8B4E089D354}"/>
</file>

<file path=customXml/itemProps2.xml><?xml version="1.0" encoding="utf-8"?>
<ds:datastoreItem xmlns:ds="http://schemas.openxmlformats.org/officeDocument/2006/customXml" ds:itemID="{63D01D83-AAA9-485C-974D-CC50ECB70053}"/>
</file>

<file path=customXml/itemProps3.xml><?xml version="1.0" encoding="utf-8"?>
<ds:datastoreItem xmlns:ds="http://schemas.openxmlformats.org/officeDocument/2006/customXml" ds:itemID="{36FB14A7-0F1F-4E5E-8997-26C53C26D5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Ariadna Gabarda ICRA</dc:creator>
  <cp:keywords/>
  <dc:description/>
  <cp:lastModifiedBy/>
  <cp:revision/>
  <dcterms:created xsi:type="dcterms:W3CDTF">2025-04-01T08:48:48Z</dcterms:created>
  <dcterms:modified xsi:type="dcterms:W3CDTF">2025-06-05T11:04:07Z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0x010100A5DB97C62BB0A94A92FFFB9C1327E780</vt:lpwstr>
  </property>
</Properties>
</file>