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Direcci/Documentos compartidos/General/Plans/Pla Acció/"/>
    </mc:Choice>
  </mc:AlternateContent>
  <xr:revisionPtr revIDLastSave="1938" documentId="13_ncr:1_{44865A1D-515C-4642-8565-E87CFFF2484D}" xr6:coauthVersionLast="47" xr6:coauthVersionMax="47" xr10:uidLastSave="{B8A7B631-B8D8-FC47-B021-5207ECA2DAA0}"/>
  <bookViews>
    <workbookView xWindow="22160" yWindow="500" windowWidth="29040" windowHeight="15720" xr2:uid="{049A2417-4AB7-9742-8373-894FEB7CB339}"/>
  </bookViews>
  <sheets>
    <sheet name="Indicadors_ICRA_CP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5" i="2"/>
  <c r="E50" i="2"/>
  <c r="D60" i="2"/>
  <c r="E59" i="2"/>
  <c r="E55" i="2"/>
  <c r="E56" i="2"/>
  <c r="E57" i="2"/>
  <c r="E58" i="2"/>
  <c r="E54" i="2"/>
  <c r="D52" i="2"/>
  <c r="A72" i="2"/>
  <c r="E30" i="2"/>
  <c r="D32" i="2"/>
  <c r="E31" i="2"/>
  <c r="E27" i="2"/>
  <c r="E48" i="2"/>
  <c r="E49" i="2"/>
  <c r="E51" i="2"/>
  <c r="D20" i="2"/>
  <c r="E4" i="2"/>
  <c r="D71" i="2"/>
  <c r="E63" i="2"/>
  <c r="E64" i="2"/>
  <c r="E65" i="2"/>
  <c r="E66" i="2"/>
  <c r="E67" i="2"/>
  <c r="E68" i="2"/>
  <c r="E69" i="2"/>
  <c r="E38" i="2"/>
  <c r="E39" i="2"/>
  <c r="E40" i="2"/>
  <c r="D41" i="2"/>
  <c r="E43" i="2"/>
  <c r="E44" i="2"/>
  <c r="E45" i="2"/>
  <c r="E46" i="2"/>
  <c r="E47" i="2"/>
  <c r="E22" i="2"/>
  <c r="E23" i="2"/>
  <c r="D24" i="2"/>
  <c r="E26" i="2"/>
  <c r="E28" i="2"/>
  <c r="E29" i="2"/>
  <c r="E34" i="2"/>
  <c r="E35" i="2"/>
  <c r="D36" i="2"/>
  <c r="E5" i="2"/>
  <c r="E6" i="2"/>
  <c r="E7" i="2"/>
  <c r="E8" i="2"/>
  <c r="E9" i="2"/>
  <c r="E10" i="2"/>
  <c r="E11" i="2"/>
  <c r="E12" i="2"/>
  <c r="E13" i="2"/>
  <c r="E14" i="2"/>
  <c r="E16" i="2"/>
  <c r="E17" i="2"/>
  <c r="E19" i="2"/>
  <c r="E71" i="2"/>
</calcChain>
</file>

<file path=xl/sharedStrings.xml><?xml version="1.0" encoding="utf-8"?>
<sst xmlns="http://schemas.openxmlformats.org/spreadsheetml/2006/main" count="118" uniqueCount="70">
  <si>
    <t>Bloc / Pes</t>
  </si>
  <si>
    <t>Indicador</t>
  </si>
  <si>
    <t>Unitats</t>
  </si>
  <si>
    <t>Cont Bloc</t>
  </si>
  <si>
    <t>Cont total</t>
  </si>
  <si>
    <t>Excel·lència en recerca</t>
  </si>
  <si>
    <t>k€</t>
  </si>
  <si>
    <t>Increment en aportació econòmica total a través de projectes o contractes de recerca respecte el 2023</t>
  </si>
  <si>
    <t>%</t>
  </si>
  <si>
    <t>Increment en aportació econòmica a través de projectes de recerca competitius Europeus (Horizon) respecte 2023</t>
  </si>
  <si>
    <t>Increment en aportació econòmica a través de projectes de recerca competitius Europeus (ERC, EIC) respecte 2023</t>
  </si>
  <si>
    <t>Increment en aportació econòmica a través de projectes de recerca competitius estatals (AEI, ERANETs) respecte 2023</t>
  </si>
  <si>
    <t>Increment en aportació econòmica a través de projectes de recerca competitius regionals (ACA, AGAUR) respecte 2023</t>
  </si>
  <si>
    <t>#</t>
  </si>
  <si>
    <t>Increment en el nombre de congressos / tallers / escoles d'estiu i altres activitats internacionals de recerca organitzats per ICRA respecte el 2023</t>
  </si>
  <si>
    <t>Increment en el nombre de sessions especials en congressos organitzades per ICRA respecte 2023</t>
  </si>
  <si>
    <t>Increment en el nombre de comitès internacionals participats per ICRA respecte 2023</t>
  </si>
  <si>
    <t>Increment en nombre d'articles científics al Q1 (segons Scopus) respecte el 2023</t>
  </si>
  <si>
    <t>Increment en el rati d'èxit de les propostes de recerca competitives Europees (Horizon, ERC, EIC) respecte el 2023</t>
  </si>
  <si>
    <t>Promoure línies de recerca estratègiques</t>
  </si>
  <si>
    <t>Promoure transferència</t>
  </si>
  <si>
    <t xml:space="preserve">Percentatge de les aportacions de projectes/contractes de recerca tipus KTT respecte el total de les aportacions per recerca (competitius + KTT + mecenatge) </t>
  </si>
  <si>
    <t>Increment en nombre de formacions / tallers per empreses / administracions organitzats per ICRA respecte el 2023</t>
  </si>
  <si>
    <t>Promoure mecenatge</t>
  </si>
  <si>
    <t>Aportació econòmica a través de projectes de recerca per mecenatge</t>
  </si>
  <si>
    <t>Nombre de projectes de recerca per mecenatge</t>
  </si>
  <si>
    <t>Generació PI, spin-offs, start-ups</t>
  </si>
  <si>
    <t>Promoure impacte</t>
  </si>
  <si>
    <t>Increment en el nombre de seguidors/subscriptors a les xarxes socials d'ICRA respecte 2023</t>
  </si>
  <si>
    <t>Increment en el nombre de comparticions (shares, retweets) a les xarxes socials d'ICRA respecte 2023</t>
  </si>
  <si>
    <t>Increment en el nombre d'estudiants d'ESO o Batxillerat acollits o mentoritzats des d'ICRA respecte 2023</t>
  </si>
  <si>
    <t>Increment en el nombre d'aparicions en els mitjans de comunicació escrits i audiovisuals regionals o estatals respecte el 2023</t>
  </si>
  <si>
    <t>Increment en el nombre d'aparicions en els mitjans de comunicació escrits i audiovisuals internacionals respecte el 2023</t>
  </si>
  <si>
    <t>Increment en el nombre de participacions en comites d'experts en l'àmbit legislatiu i de gestió de l'aigua respecte el 2023</t>
  </si>
  <si>
    <t>Increment en el nombre de premis / reconeixements a nivell regional / estatal respecte el 2023</t>
  </si>
  <si>
    <t>Relació amb patrons</t>
  </si>
  <si>
    <t>Reunions de la Taula de l'Aigua amb l'ACA</t>
  </si>
  <si>
    <t>Hores computades per IPs a tasques associades a la taula de l'Aigua</t>
  </si>
  <si>
    <t>Aportacions de projectes o contractes de KTT amb l'ACA, via contracte programa o licitació</t>
  </si>
  <si>
    <t>Organització i participació en tallers UdG / ICRA per enfortir col·laboració en marc de l'aigua</t>
  </si>
  <si>
    <t>Iniciatives de recerca conjuntes UdG / ICRA</t>
  </si>
  <si>
    <t>Pressupost aconseguit en projectes de recerca competitiva i contractes de KTT conjuntament amb UdG</t>
  </si>
  <si>
    <t>Participació en actes / activitats organitzades per CERCA en l'àmbit de "Dones i Ciència" "Ciència a les escoles" o similars</t>
  </si>
  <si>
    <t>Total</t>
  </si>
  <si>
    <t>Basal</t>
  </si>
  <si>
    <t>Nombre de projectes de recerca competitius vigents tipus Horizon coordinats</t>
  </si>
  <si>
    <t>Nombre de projectes de recerca competitius vigents tipus ERC o EIC</t>
  </si>
  <si>
    <t>Increment en nombre de cites anuals (segons Scopus) respecte el 2023</t>
  </si>
  <si>
    <t>Increment de Índex d'impacte (Impact factor) de la institució (segons Scopus) en el moment de l'anàlisi respecte el 2023</t>
  </si>
  <si>
    <t>Increment en el nombre d'estades de recercaires (predocs, postdocs, seniors) internacionals a ICRA respecte el 2023</t>
  </si>
  <si>
    <t>Increment en el nombre d'estades de recercaires ICRA (predocs, postdocs, seniors) en centres internacionals respecte el 2023</t>
  </si>
  <si>
    <t>Aportació econòmica total a través de projectes o contractes de recerca a les noves línies L17 i L18</t>
  </si>
  <si>
    <t>Nombre d'articles científics al Q1 (segons Scopus) associats a la L17 i la L18</t>
  </si>
  <si>
    <t>Increment en aportació econòmica a través de projectes / contractes tipus KTT respecte 2023</t>
  </si>
  <si>
    <t>Increment en nombre de projectes / contractes tipus KTT en curs respecte el 2023</t>
  </si>
  <si>
    <t>Nombre de projectes en l'àmbit de la indústria de coneixement (Llavor, Producte, Innovadors, EIC, o equivalents)</t>
  </si>
  <si>
    <t>Nombre de doctorats industrials en curs</t>
  </si>
  <si>
    <t>Nombre de patents / secrets industrials en tramitació o vigents</t>
  </si>
  <si>
    <t>Nombre d'spin-offs o start-ups amb participació d'ICRA en curs</t>
  </si>
  <si>
    <t>Increment en el percentatge d'articles científics amb socis industrials (no acadèmics) com a co-autors respecte el 2023</t>
  </si>
  <si>
    <t>Increment en el nombre de cites en legislació respecte el 2023</t>
  </si>
  <si>
    <t>Nombre de premis / reconeixements a nivell internacional</t>
  </si>
  <si>
    <t>Nombre de narratives d'impacte sotmeses a CERCA i avaluades amb un excel·lent o outstanding</t>
  </si>
  <si>
    <t>Contribucions a canvis en la gestió de l'aigua a les conques internes de Catalunya</t>
  </si>
  <si>
    <t>Nombre de llocs de treball generats mitjançant llicències amb participació d'ICRA</t>
  </si>
  <si>
    <t>Nombre d'aliances sòlides amb entitats que tinguin una finalitat social (ambientals, esportives, culturals, educatives)</t>
  </si>
  <si>
    <t>Nombre de visualitzacions de sessions de streaming realitzades a les xarxes socials d'ICRA</t>
  </si>
  <si>
    <t>Nombre d'actes de disseminació participats o organitzats per ICRA</t>
  </si>
  <si>
    <t>Projecció</t>
  </si>
  <si>
    <t>Promoure comunicació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</si>
</sst>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  <font>
      <sz val="1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54B-8F42-C445-9BD7-381C40C7911B}">
  <dimension ref="A1:M72"/>
  <sheetViews>
    <sheetView tabSelected="1" zoomScaleNormal="100" workbookViewId="0">
      <selection activeCell="G15" sqref="G15"/>
    </sheetView>
  </sheetViews>
  <sheetFormatPr baseColWidth="10" defaultColWidth="11" defaultRowHeight="16" x14ac:dyDescent="0.2"/>
  <cols>
    <col min="1" max="1" width="20" bestFit="1" customWidth="1"/>
    <col min="2" max="2" width="129.33203125" bestFit="1" customWidth="1"/>
    <col min="3" max="3" width="11" bestFit="1" customWidth="1"/>
    <col min="4" max="4" width="8.5" customWidth="1"/>
    <col min="5" max="5" width="8.83203125" style="5" customWidth="1"/>
    <col min="6" max="6" width="3.83203125" style="5" customWidth="1"/>
    <col min="8" max="8" width="4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5" t="s">
        <v>4</v>
      </c>
      <c r="G1" s="6" t="s">
        <v>44</v>
      </c>
      <c r="H1" s="6"/>
      <c r="I1" s="6" t="s">
        <v>68</v>
      </c>
      <c r="J1" s="6"/>
      <c r="K1" s="6"/>
      <c r="L1" s="6"/>
      <c r="M1" s="6"/>
    </row>
    <row r="2" spans="1:13" x14ac:dyDescent="0.2">
      <c r="G2" s="6">
        <v>2023</v>
      </c>
      <c r="H2" s="6"/>
      <c r="I2" s="6">
        <v>2025</v>
      </c>
      <c r="J2" s="6">
        <v>2026</v>
      </c>
      <c r="K2" s="6">
        <v>2027</v>
      </c>
      <c r="L2" s="6">
        <v>2028</v>
      </c>
      <c r="M2" s="6">
        <v>2029</v>
      </c>
    </row>
    <row r="3" spans="1:13" x14ac:dyDescent="0.2">
      <c r="A3" s="7" t="s">
        <v>5</v>
      </c>
    </row>
    <row r="4" spans="1:13" x14ac:dyDescent="0.2">
      <c r="A4" s="4">
        <v>30</v>
      </c>
      <c r="B4" s="5" t="s">
        <v>7</v>
      </c>
      <c r="C4" t="s">
        <v>8</v>
      </c>
      <c r="D4">
        <v>10</v>
      </c>
      <c r="E4" s="5">
        <f t="shared" ref="E4:E19" si="0">D4*(A$4/100)</f>
        <v>3</v>
      </c>
      <c r="G4">
        <v>2995</v>
      </c>
      <c r="I4" s="5">
        <v>2</v>
      </c>
      <c r="J4" s="5">
        <v>4</v>
      </c>
      <c r="K4" s="5">
        <v>6</v>
      </c>
      <c r="L4" s="5">
        <v>8</v>
      </c>
      <c r="M4" s="5">
        <v>10</v>
      </c>
    </row>
    <row r="5" spans="1:13" x14ac:dyDescent="0.2">
      <c r="B5" t="s">
        <v>9</v>
      </c>
      <c r="C5" t="s">
        <v>8</v>
      </c>
      <c r="D5">
        <v>5</v>
      </c>
      <c r="E5" s="5">
        <f t="shared" si="0"/>
        <v>1.5</v>
      </c>
      <c r="G5">
        <v>1248</v>
      </c>
      <c r="I5">
        <v>1</v>
      </c>
      <c r="J5">
        <v>2</v>
      </c>
      <c r="K5">
        <v>3</v>
      </c>
      <c r="L5">
        <v>4</v>
      </c>
      <c r="M5">
        <v>5</v>
      </c>
    </row>
    <row r="6" spans="1:13" x14ac:dyDescent="0.2">
      <c r="B6" t="s">
        <v>10</v>
      </c>
      <c r="C6" t="s">
        <v>8</v>
      </c>
      <c r="D6">
        <v>5</v>
      </c>
      <c r="E6" s="5">
        <f t="shared" si="0"/>
        <v>1.5</v>
      </c>
      <c r="G6">
        <v>38</v>
      </c>
      <c r="I6">
        <v>0</v>
      </c>
      <c r="J6">
        <v>5</v>
      </c>
      <c r="K6">
        <v>50</v>
      </c>
      <c r="L6">
        <v>50</v>
      </c>
      <c r="M6">
        <v>50</v>
      </c>
    </row>
    <row r="7" spans="1:13" x14ac:dyDescent="0.2">
      <c r="B7" t="s">
        <v>11</v>
      </c>
      <c r="C7" t="s">
        <v>8</v>
      </c>
      <c r="D7">
        <v>5</v>
      </c>
      <c r="E7" s="5">
        <f t="shared" si="0"/>
        <v>1.5</v>
      </c>
      <c r="G7">
        <v>1189</v>
      </c>
      <c r="I7">
        <v>1</v>
      </c>
      <c r="J7">
        <v>2</v>
      </c>
      <c r="K7">
        <v>3</v>
      </c>
      <c r="L7">
        <v>4</v>
      </c>
      <c r="M7">
        <v>5</v>
      </c>
    </row>
    <row r="8" spans="1:13" x14ac:dyDescent="0.2">
      <c r="B8" t="s">
        <v>12</v>
      </c>
      <c r="C8" t="s">
        <v>8</v>
      </c>
      <c r="D8">
        <v>5</v>
      </c>
      <c r="E8" s="5">
        <f t="shared" si="0"/>
        <v>1.5</v>
      </c>
      <c r="G8">
        <v>518</v>
      </c>
      <c r="I8">
        <v>1</v>
      </c>
      <c r="J8">
        <v>2</v>
      </c>
      <c r="K8">
        <v>3</v>
      </c>
      <c r="L8">
        <v>4</v>
      </c>
      <c r="M8">
        <v>5</v>
      </c>
    </row>
    <row r="9" spans="1:13" x14ac:dyDescent="0.2">
      <c r="B9" t="s">
        <v>45</v>
      </c>
      <c r="C9" t="s">
        <v>13</v>
      </c>
      <c r="D9">
        <v>10</v>
      </c>
      <c r="E9" s="5">
        <f t="shared" si="0"/>
        <v>3</v>
      </c>
      <c r="G9">
        <v>1</v>
      </c>
      <c r="I9">
        <v>1</v>
      </c>
      <c r="J9">
        <v>1</v>
      </c>
      <c r="K9">
        <v>2</v>
      </c>
      <c r="L9">
        <v>2</v>
      </c>
      <c r="M9">
        <v>2</v>
      </c>
    </row>
    <row r="10" spans="1:13" x14ac:dyDescent="0.2">
      <c r="B10" t="s">
        <v>46</v>
      </c>
      <c r="C10" t="s">
        <v>13</v>
      </c>
      <c r="D10">
        <v>12.5</v>
      </c>
      <c r="E10" s="5">
        <f t="shared" si="0"/>
        <v>3.75</v>
      </c>
      <c r="G10">
        <v>1</v>
      </c>
      <c r="I10">
        <v>1</v>
      </c>
      <c r="J10">
        <v>2</v>
      </c>
      <c r="K10">
        <v>2</v>
      </c>
      <c r="L10">
        <v>2</v>
      </c>
      <c r="M10">
        <v>2</v>
      </c>
    </row>
    <row r="11" spans="1:13" x14ac:dyDescent="0.2">
      <c r="B11" t="s">
        <v>14</v>
      </c>
      <c r="C11" t="s">
        <v>8</v>
      </c>
      <c r="D11">
        <v>5</v>
      </c>
      <c r="E11" s="5">
        <f t="shared" si="0"/>
        <v>1.5</v>
      </c>
      <c r="G11">
        <v>3</v>
      </c>
      <c r="I11">
        <v>5</v>
      </c>
      <c r="J11">
        <v>10</v>
      </c>
      <c r="K11">
        <v>10</v>
      </c>
      <c r="L11">
        <v>10</v>
      </c>
      <c r="M11">
        <v>15</v>
      </c>
    </row>
    <row r="12" spans="1:13" x14ac:dyDescent="0.2">
      <c r="B12" t="s">
        <v>15</v>
      </c>
      <c r="C12" t="s">
        <v>8</v>
      </c>
      <c r="D12">
        <v>5</v>
      </c>
      <c r="E12" s="5">
        <f t="shared" si="0"/>
        <v>1.5</v>
      </c>
      <c r="G12">
        <v>4</v>
      </c>
      <c r="I12">
        <v>1</v>
      </c>
      <c r="J12">
        <v>2</v>
      </c>
      <c r="K12">
        <v>3</v>
      </c>
      <c r="L12">
        <v>4</v>
      </c>
      <c r="M12">
        <v>5</v>
      </c>
    </row>
    <row r="13" spans="1:13" x14ac:dyDescent="0.2">
      <c r="B13" t="s">
        <v>16</v>
      </c>
      <c r="C13" t="s">
        <v>8</v>
      </c>
      <c r="D13">
        <v>2.5</v>
      </c>
      <c r="E13" s="5">
        <f t="shared" si="0"/>
        <v>0.75</v>
      </c>
      <c r="G13">
        <v>3</v>
      </c>
      <c r="I13">
        <v>5</v>
      </c>
      <c r="J13">
        <v>10</v>
      </c>
      <c r="K13">
        <v>10</v>
      </c>
      <c r="L13">
        <v>10</v>
      </c>
      <c r="M13">
        <v>15</v>
      </c>
    </row>
    <row r="14" spans="1:13" x14ac:dyDescent="0.2">
      <c r="B14" t="s">
        <v>17</v>
      </c>
      <c r="C14" t="s">
        <v>8</v>
      </c>
      <c r="D14">
        <v>10</v>
      </c>
      <c r="E14" s="5">
        <f t="shared" si="0"/>
        <v>3</v>
      </c>
      <c r="G14">
        <v>105</v>
      </c>
      <c r="I14">
        <v>1</v>
      </c>
      <c r="J14">
        <v>2</v>
      </c>
      <c r="K14">
        <v>3</v>
      </c>
      <c r="L14">
        <v>4</v>
      </c>
      <c r="M14">
        <v>4</v>
      </c>
    </row>
    <row r="15" spans="1:13" x14ac:dyDescent="0.2">
      <c r="B15" t="s">
        <v>47</v>
      </c>
      <c r="C15" t="s">
        <v>8</v>
      </c>
      <c r="D15">
        <v>10</v>
      </c>
      <c r="E15" s="5">
        <f t="shared" si="0"/>
        <v>3</v>
      </c>
      <c r="G15">
        <v>14215</v>
      </c>
      <c r="I15">
        <v>1</v>
      </c>
      <c r="J15">
        <v>2</v>
      </c>
      <c r="K15">
        <v>3</v>
      </c>
      <c r="L15">
        <v>4</v>
      </c>
      <c r="M15">
        <v>4</v>
      </c>
    </row>
    <row r="16" spans="1:13" x14ac:dyDescent="0.2">
      <c r="B16" t="s">
        <v>48</v>
      </c>
      <c r="C16" t="s">
        <v>8</v>
      </c>
      <c r="D16">
        <v>5</v>
      </c>
      <c r="E16" s="5">
        <f t="shared" si="0"/>
        <v>1.5</v>
      </c>
      <c r="G16">
        <v>11.75</v>
      </c>
      <c r="I16">
        <v>1</v>
      </c>
      <c r="J16">
        <v>2</v>
      </c>
      <c r="K16">
        <v>3</v>
      </c>
      <c r="L16">
        <v>4</v>
      </c>
      <c r="M16">
        <v>4</v>
      </c>
    </row>
    <row r="17" spans="1:13" x14ac:dyDescent="0.2">
      <c r="B17" t="s">
        <v>49</v>
      </c>
      <c r="C17" t="s">
        <v>8</v>
      </c>
      <c r="D17">
        <v>2.5</v>
      </c>
      <c r="E17" s="5">
        <f t="shared" si="0"/>
        <v>0.75</v>
      </c>
      <c r="G17">
        <v>5</v>
      </c>
      <c r="I17">
        <v>1</v>
      </c>
      <c r="J17">
        <v>2</v>
      </c>
      <c r="K17">
        <v>3</v>
      </c>
      <c r="L17">
        <v>4</v>
      </c>
      <c r="M17">
        <v>4</v>
      </c>
    </row>
    <row r="18" spans="1:13" x14ac:dyDescent="0.2">
      <c r="B18" t="s">
        <v>50</v>
      </c>
      <c r="C18" t="s">
        <v>8</v>
      </c>
      <c r="D18">
        <v>2.5</v>
      </c>
      <c r="E18" s="5">
        <f t="shared" si="0"/>
        <v>0.75</v>
      </c>
      <c r="G18">
        <v>1</v>
      </c>
      <c r="I18">
        <v>1</v>
      </c>
      <c r="J18">
        <v>2</v>
      </c>
      <c r="K18">
        <v>3</v>
      </c>
      <c r="L18">
        <v>4</v>
      </c>
      <c r="M18">
        <v>4</v>
      </c>
    </row>
    <row r="19" spans="1:13" x14ac:dyDescent="0.2">
      <c r="B19" t="s">
        <v>18</v>
      </c>
      <c r="C19" t="s">
        <v>8</v>
      </c>
      <c r="D19">
        <v>5</v>
      </c>
      <c r="E19" s="5">
        <f t="shared" si="0"/>
        <v>1.5</v>
      </c>
      <c r="G19">
        <v>20</v>
      </c>
      <c r="I19">
        <v>1</v>
      </c>
      <c r="J19">
        <v>2</v>
      </c>
      <c r="K19">
        <v>3</v>
      </c>
      <c r="L19">
        <v>4</v>
      </c>
      <c r="M19">
        <v>4</v>
      </c>
    </row>
    <row r="20" spans="1:13" x14ac:dyDescent="0.2">
      <c r="D20" s="1">
        <f>SUM(D4:D19)</f>
        <v>100</v>
      </c>
    </row>
    <row r="21" spans="1:13" x14ac:dyDescent="0.2">
      <c r="A21" t="s">
        <v>19</v>
      </c>
    </row>
    <row r="22" spans="1:13" x14ac:dyDescent="0.2">
      <c r="A22" s="4">
        <v>5</v>
      </c>
      <c r="B22" t="s">
        <v>51</v>
      </c>
      <c r="C22" t="s">
        <v>6</v>
      </c>
      <c r="D22">
        <v>50</v>
      </c>
      <c r="E22" s="5">
        <f>D22*(A$22/100)</f>
        <v>2.5</v>
      </c>
      <c r="G22">
        <v>0</v>
      </c>
      <c r="I22">
        <v>30</v>
      </c>
      <c r="J22">
        <v>30</v>
      </c>
      <c r="K22">
        <v>60</v>
      </c>
      <c r="L22">
        <v>60</v>
      </c>
      <c r="M22">
        <v>60</v>
      </c>
    </row>
    <row r="23" spans="1:13" x14ac:dyDescent="0.2">
      <c r="B23" t="s">
        <v>52</v>
      </c>
      <c r="C23" t="s">
        <v>13</v>
      </c>
      <c r="D23">
        <v>50</v>
      </c>
      <c r="E23" s="5">
        <f>D23*(A$22/100)</f>
        <v>2.5</v>
      </c>
      <c r="G23">
        <v>0</v>
      </c>
      <c r="I23">
        <v>0</v>
      </c>
      <c r="J23">
        <v>5</v>
      </c>
      <c r="K23">
        <v>5</v>
      </c>
      <c r="L23">
        <v>10</v>
      </c>
      <c r="M23">
        <v>10</v>
      </c>
    </row>
    <row r="24" spans="1:13" x14ac:dyDescent="0.2">
      <c r="B24" s="2"/>
      <c r="D24" s="1">
        <f>SUM(D22:D23)</f>
        <v>100</v>
      </c>
    </row>
    <row r="25" spans="1:13" x14ac:dyDescent="0.2">
      <c r="A25" s="8" t="s">
        <v>20</v>
      </c>
    </row>
    <row r="26" spans="1:13" x14ac:dyDescent="0.2">
      <c r="A26" s="4">
        <v>20</v>
      </c>
      <c r="B26" t="s">
        <v>21</v>
      </c>
      <c r="C26" t="s">
        <v>8</v>
      </c>
      <c r="D26">
        <v>10</v>
      </c>
      <c r="E26" s="5">
        <f t="shared" ref="E26:E31" si="1">D26*(A$26/100)</f>
        <v>2</v>
      </c>
      <c r="G26">
        <v>12</v>
      </c>
      <c r="I26">
        <v>13</v>
      </c>
      <c r="J26">
        <v>14</v>
      </c>
      <c r="K26">
        <v>16</v>
      </c>
      <c r="L26">
        <v>18</v>
      </c>
      <c r="M26">
        <v>18</v>
      </c>
    </row>
    <row r="27" spans="1:13" x14ac:dyDescent="0.2">
      <c r="A27" s="4"/>
      <c r="B27" t="s">
        <v>53</v>
      </c>
      <c r="C27" t="s">
        <v>8</v>
      </c>
      <c r="D27">
        <v>30</v>
      </c>
      <c r="E27" s="5">
        <f t="shared" si="1"/>
        <v>6</v>
      </c>
      <c r="G27">
        <v>395</v>
      </c>
      <c r="I27">
        <v>20</v>
      </c>
      <c r="J27">
        <v>30</v>
      </c>
      <c r="K27">
        <v>40</v>
      </c>
      <c r="L27">
        <v>50</v>
      </c>
      <c r="M27">
        <v>60</v>
      </c>
    </row>
    <row r="28" spans="1:13" x14ac:dyDescent="0.2">
      <c r="B28" t="s">
        <v>54</v>
      </c>
      <c r="C28" t="s">
        <v>8</v>
      </c>
      <c r="D28">
        <v>15</v>
      </c>
      <c r="E28" s="5">
        <f t="shared" si="1"/>
        <v>3</v>
      </c>
      <c r="G28">
        <v>21</v>
      </c>
      <c r="I28">
        <v>5</v>
      </c>
      <c r="J28">
        <v>5</v>
      </c>
      <c r="K28">
        <v>10</v>
      </c>
      <c r="L28">
        <v>15</v>
      </c>
      <c r="M28">
        <v>20</v>
      </c>
    </row>
    <row r="29" spans="1:13" x14ac:dyDescent="0.2">
      <c r="B29" t="s">
        <v>22</v>
      </c>
      <c r="C29" t="s">
        <v>8</v>
      </c>
      <c r="D29">
        <v>15</v>
      </c>
      <c r="E29" s="5">
        <f t="shared" si="1"/>
        <v>3</v>
      </c>
      <c r="G29">
        <v>3</v>
      </c>
      <c r="I29">
        <v>5</v>
      </c>
      <c r="J29">
        <v>10</v>
      </c>
      <c r="K29">
        <v>20</v>
      </c>
      <c r="L29">
        <v>25</v>
      </c>
      <c r="M29">
        <v>50</v>
      </c>
    </row>
    <row r="30" spans="1:13" x14ac:dyDescent="0.2">
      <c r="B30" t="s">
        <v>55</v>
      </c>
      <c r="C30" t="s">
        <v>13</v>
      </c>
      <c r="D30">
        <v>15</v>
      </c>
      <c r="E30" s="5">
        <f t="shared" si="1"/>
        <v>3</v>
      </c>
      <c r="G30">
        <v>0</v>
      </c>
      <c r="I30">
        <v>1</v>
      </c>
      <c r="J30">
        <v>2</v>
      </c>
      <c r="K30">
        <v>2</v>
      </c>
      <c r="L30">
        <v>2</v>
      </c>
      <c r="M30">
        <v>2</v>
      </c>
    </row>
    <row r="31" spans="1:13" x14ac:dyDescent="0.2">
      <c r="B31" t="s">
        <v>56</v>
      </c>
      <c r="C31" t="s">
        <v>13</v>
      </c>
      <c r="D31">
        <v>15</v>
      </c>
      <c r="E31" s="5">
        <f t="shared" si="1"/>
        <v>3</v>
      </c>
      <c r="G31">
        <v>0</v>
      </c>
      <c r="I31">
        <v>1</v>
      </c>
      <c r="J31">
        <v>2</v>
      </c>
      <c r="K31">
        <v>2</v>
      </c>
      <c r="L31">
        <v>3</v>
      </c>
      <c r="M31">
        <v>3</v>
      </c>
    </row>
    <row r="32" spans="1:13" x14ac:dyDescent="0.2">
      <c r="D32" s="1">
        <f>SUM(D26:D31)</f>
        <v>100</v>
      </c>
    </row>
    <row r="33" spans="1:13" x14ac:dyDescent="0.2">
      <c r="A33" t="s">
        <v>23</v>
      </c>
    </row>
    <row r="34" spans="1:13" x14ac:dyDescent="0.2">
      <c r="A34" s="4">
        <v>5</v>
      </c>
      <c r="B34" t="s">
        <v>24</v>
      </c>
      <c r="C34" t="s">
        <v>6</v>
      </c>
      <c r="D34">
        <v>70</v>
      </c>
      <c r="E34" s="5">
        <f>D34*(A$34/100)</f>
        <v>3.5</v>
      </c>
      <c r="G34">
        <v>0</v>
      </c>
      <c r="I34">
        <v>20</v>
      </c>
      <c r="J34">
        <v>30</v>
      </c>
      <c r="K34">
        <v>40</v>
      </c>
      <c r="L34">
        <v>50</v>
      </c>
      <c r="M34">
        <v>60</v>
      </c>
    </row>
    <row r="35" spans="1:13" x14ac:dyDescent="0.2">
      <c r="B35" t="s">
        <v>25</v>
      </c>
      <c r="C35" t="s">
        <v>13</v>
      </c>
      <c r="D35">
        <v>30</v>
      </c>
      <c r="E35" s="5">
        <f>D35*(A$34/100)</f>
        <v>1.5</v>
      </c>
      <c r="G35">
        <v>0</v>
      </c>
      <c r="I35">
        <v>2</v>
      </c>
      <c r="J35">
        <v>3</v>
      </c>
      <c r="K35">
        <v>4</v>
      </c>
      <c r="L35">
        <v>4</v>
      </c>
      <c r="M35">
        <v>5</v>
      </c>
    </row>
    <row r="36" spans="1:13" x14ac:dyDescent="0.2">
      <c r="D36" s="1">
        <f>SUM(D34:D35)</f>
        <v>100</v>
      </c>
    </row>
    <row r="37" spans="1:13" x14ac:dyDescent="0.2">
      <c r="A37" s="9" t="s">
        <v>26</v>
      </c>
    </row>
    <row r="38" spans="1:13" x14ac:dyDescent="0.2">
      <c r="A38" s="4">
        <v>5</v>
      </c>
      <c r="B38" t="s">
        <v>57</v>
      </c>
      <c r="C38" t="s">
        <v>13</v>
      </c>
      <c r="D38">
        <v>20</v>
      </c>
      <c r="E38" s="5">
        <f>D38*(A$38/100)</f>
        <v>1</v>
      </c>
      <c r="G38">
        <v>3</v>
      </c>
      <c r="I38">
        <v>1</v>
      </c>
      <c r="J38">
        <v>1</v>
      </c>
      <c r="K38">
        <v>2</v>
      </c>
      <c r="L38">
        <v>2</v>
      </c>
      <c r="M38">
        <v>2</v>
      </c>
    </row>
    <row r="39" spans="1:13" x14ac:dyDescent="0.2">
      <c r="B39" t="s">
        <v>58</v>
      </c>
      <c r="C39" t="s">
        <v>13</v>
      </c>
      <c r="D39">
        <v>40</v>
      </c>
      <c r="E39" s="5">
        <f>D39*(A$38/100)</f>
        <v>2</v>
      </c>
      <c r="G39">
        <v>1</v>
      </c>
      <c r="I39">
        <v>1</v>
      </c>
      <c r="J39">
        <v>1</v>
      </c>
      <c r="K39">
        <v>1</v>
      </c>
      <c r="L39">
        <v>1</v>
      </c>
      <c r="M39">
        <v>2</v>
      </c>
    </row>
    <row r="40" spans="1:13" x14ac:dyDescent="0.2">
      <c r="B40" t="s">
        <v>59</v>
      </c>
      <c r="C40" t="s">
        <v>8</v>
      </c>
      <c r="D40">
        <v>40</v>
      </c>
      <c r="E40" s="5">
        <f>D40*(A$38/100)</f>
        <v>2</v>
      </c>
      <c r="G40">
        <v>13</v>
      </c>
      <c r="I40">
        <v>5</v>
      </c>
      <c r="J40">
        <v>5</v>
      </c>
      <c r="K40">
        <v>10</v>
      </c>
      <c r="L40">
        <v>10</v>
      </c>
      <c r="M40">
        <v>15</v>
      </c>
    </row>
    <row r="41" spans="1:13" x14ac:dyDescent="0.2">
      <c r="D41" s="1">
        <f>SUM(D38:D40)</f>
        <v>100</v>
      </c>
    </row>
    <row r="42" spans="1:13" x14ac:dyDescent="0.2">
      <c r="A42" s="10" t="s">
        <v>27</v>
      </c>
      <c r="B42" s="3"/>
    </row>
    <row r="43" spans="1:13" x14ac:dyDescent="0.2">
      <c r="A43" s="4">
        <v>20</v>
      </c>
      <c r="B43" t="s">
        <v>30</v>
      </c>
      <c r="C43" t="s">
        <v>8</v>
      </c>
      <c r="D43">
        <v>10</v>
      </c>
      <c r="E43" s="5">
        <f t="shared" ref="E43:E51" si="2">D43*(A$43/100)</f>
        <v>2</v>
      </c>
      <c r="G43">
        <v>1</v>
      </c>
      <c r="I43">
        <v>10</v>
      </c>
      <c r="J43">
        <v>15</v>
      </c>
      <c r="K43">
        <v>20</v>
      </c>
      <c r="L43">
        <v>25</v>
      </c>
      <c r="M43">
        <v>30</v>
      </c>
    </row>
    <row r="44" spans="1:13" x14ac:dyDescent="0.2">
      <c r="B44" t="s">
        <v>60</v>
      </c>
      <c r="C44" t="s">
        <v>8</v>
      </c>
      <c r="D44">
        <v>15</v>
      </c>
      <c r="E44" s="5">
        <f t="shared" si="2"/>
        <v>3</v>
      </c>
      <c r="G44">
        <v>87</v>
      </c>
      <c r="I44">
        <v>10</v>
      </c>
      <c r="J44">
        <v>15</v>
      </c>
      <c r="K44">
        <v>20</v>
      </c>
      <c r="L44">
        <v>25</v>
      </c>
      <c r="M44">
        <v>30</v>
      </c>
    </row>
    <row r="45" spans="1:13" x14ac:dyDescent="0.2">
      <c r="B45" t="s">
        <v>33</v>
      </c>
      <c r="C45" t="s">
        <v>8</v>
      </c>
      <c r="D45">
        <v>20</v>
      </c>
      <c r="E45" s="5">
        <f t="shared" si="2"/>
        <v>4</v>
      </c>
      <c r="G45">
        <v>3</v>
      </c>
      <c r="I45">
        <v>10</v>
      </c>
      <c r="J45">
        <v>15</v>
      </c>
      <c r="K45">
        <v>20</v>
      </c>
      <c r="L45">
        <v>25</v>
      </c>
      <c r="M45">
        <v>30</v>
      </c>
    </row>
    <row r="46" spans="1:13" x14ac:dyDescent="0.2">
      <c r="B46" t="s">
        <v>34</v>
      </c>
      <c r="C46" t="s">
        <v>8</v>
      </c>
      <c r="D46">
        <v>5</v>
      </c>
      <c r="E46" s="5">
        <f t="shared" si="2"/>
        <v>1</v>
      </c>
      <c r="G46">
        <v>1</v>
      </c>
      <c r="I46">
        <v>10</v>
      </c>
      <c r="J46">
        <v>15</v>
      </c>
      <c r="K46">
        <v>20</v>
      </c>
      <c r="L46">
        <v>25</v>
      </c>
      <c r="M46">
        <v>30</v>
      </c>
    </row>
    <row r="47" spans="1:13" x14ac:dyDescent="0.2">
      <c r="B47" t="s">
        <v>61</v>
      </c>
      <c r="C47" t="s">
        <v>13</v>
      </c>
      <c r="D47">
        <v>5</v>
      </c>
      <c r="E47" s="5">
        <f t="shared" si="2"/>
        <v>1</v>
      </c>
      <c r="G47">
        <v>0</v>
      </c>
      <c r="I47">
        <v>10</v>
      </c>
      <c r="J47">
        <v>15</v>
      </c>
      <c r="K47">
        <v>20</v>
      </c>
      <c r="L47">
        <v>25</v>
      </c>
      <c r="M47">
        <v>30</v>
      </c>
    </row>
    <row r="48" spans="1:13" x14ac:dyDescent="0.2">
      <c r="B48" t="s">
        <v>62</v>
      </c>
      <c r="C48" t="s">
        <v>13</v>
      </c>
      <c r="D48">
        <v>15</v>
      </c>
      <c r="E48" s="5">
        <f t="shared" si="2"/>
        <v>3</v>
      </c>
      <c r="G48">
        <v>0</v>
      </c>
      <c r="I48">
        <v>1</v>
      </c>
      <c r="J48">
        <v>1</v>
      </c>
      <c r="K48">
        <v>2</v>
      </c>
      <c r="L48">
        <v>2</v>
      </c>
      <c r="M48">
        <v>3</v>
      </c>
    </row>
    <row r="49" spans="1:13" x14ac:dyDescent="0.2">
      <c r="B49" t="s">
        <v>63</v>
      </c>
      <c r="C49" t="s">
        <v>13</v>
      </c>
      <c r="D49">
        <v>10</v>
      </c>
      <c r="E49" s="5">
        <f t="shared" si="2"/>
        <v>2</v>
      </c>
      <c r="G49">
        <v>0</v>
      </c>
      <c r="I49">
        <v>0</v>
      </c>
      <c r="J49">
        <v>1</v>
      </c>
      <c r="K49">
        <v>1</v>
      </c>
      <c r="L49">
        <v>2</v>
      </c>
      <c r="M49">
        <v>2</v>
      </c>
    </row>
    <row r="50" spans="1:13" x14ac:dyDescent="0.2">
      <c r="B50" t="s">
        <v>64</v>
      </c>
      <c r="C50" t="s">
        <v>13</v>
      </c>
      <c r="D50">
        <v>5</v>
      </c>
      <c r="E50" s="5">
        <f t="shared" si="2"/>
        <v>1</v>
      </c>
      <c r="G50">
        <v>0</v>
      </c>
      <c r="I50">
        <v>0</v>
      </c>
      <c r="J50">
        <v>1</v>
      </c>
      <c r="K50">
        <v>2</v>
      </c>
      <c r="L50">
        <v>2</v>
      </c>
      <c r="M50">
        <v>3</v>
      </c>
    </row>
    <row r="51" spans="1:13" x14ac:dyDescent="0.2">
      <c r="B51" t="s">
        <v>65</v>
      </c>
      <c r="C51" t="s">
        <v>13</v>
      </c>
      <c r="D51">
        <v>15</v>
      </c>
      <c r="E51" s="5">
        <f t="shared" si="2"/>
        <v>3</v>
      </c>
      <c r="G51">
        <v>1</v>
      </c>
      <c r="I51">
        <v>1</v>
      </c>
      <c r="J51">
        <v>2</v>
      </c>
      <c r="K51">
        <v>2</v>
      </c>
      <c r="L51">
        <v>3</v>
      </c>
      <c r="M51">
        <v>3</v>
      </c>
    </row>
    <row r="52" spans="1:13" x14ac:dyDescent="0.2">
      <c r="D52" s="1">
        <f>SUM(D43:D51)</f>
        <v>100</v>
      </c>
    </row>
    <row r="53" spans="1:13" x14ac:dyDescent="0.2">
      <c r="A53" s="11" t="s">
        <v>69</v>
      </c>
      <c r="D53" s="5"/>
    </row>
    <row r="54" spans="1:13" x14ac:dyDescent="0.2">
      <c r="A54" s="4">
        <v>10</v>
      </c>
      <c r="B54" t="s">
        <v>28</v>
      </c>
      <c r="C54" s="5" t="s">
        <v>8</v>
      </c>
      <c r="D54">
        <v>25</v>
      </c>
      <c r="E54" s="5">
        <f t="shared" ref="E54:E59" si="3">D54*(A$54/100)</f>
        <v>2.5</v>
      </c>
      <c r="G54">
        <v>1164</v>
      </c>
      <c r="I54">
        <v>10</v>
      </c>
      <c r="J54">
        <v>15</v>
      </c>
      <c r="K54">
        <v>20</v>
      </c>
      <c r="L54">
        <v>25</v>
      </c>
      <c r="M54">
        <v>30</v>
      </c>
    </row>
    <row r="55" spans="1:13" x14ac:dyDescent="0.2">
      <c r="B55" t="s">
        <v>29</v>
      </c>
      <c r="C55" t="s">
        <v>8</v>
      </c>
      <c r="D55">
        <v>5</v>
      </c>
      <c r="E55" s="5">
        <f t="shared" si="3"/>
        <v>0.5</v>
      </c>
      <c r="G55">
        <v>505</v>
      </c>
      <c r="I55">
        <v>10</v>
      </c>
      <c r="J55">
        <v>15</v>
      </c>
      <c r="K55">
        <v>20</v>
      </c>
      <c r="L55">
        <v>25</v>
      </c>
      <c r="M55">
        <v>30</v>
      </c>
    </row>
    <row r="56" spans="1:13" x14ac:dyDescent="0.2">
      <c r="B56" t="s">
        <v>66</v>
      </c>
      <c r="C56" t="s">
        <v>13</v>
      </c>
      <c r="D56">
        <v>10</v>
      </c>
      <c r="E56" s="5">
        <f t="shared" si="3"/>
        <v>1</v>
      </c>
      <c r="G56">
        <v>0</v>
      </c>
      <c r="I56">
        <v>100</v>
      </c>
      <c r="J56">
        <v>200</v>
      </c>
      <c r="K56">
        <v>300</v>
      </c>
      <c r="L56">
        <v>500</v>
      </c>
      <c r="M56">
        <v>800</v>
      </c>
    </row>
    <row r="57" spans="1:13" x14ac:dyDescent="0.2">
      <c r="B57" t="s">
        <v>67</v>
      </c>
      <c r="C57" t="s">
        <v>13</v>
      </c>
      <c r="D57">
        <v>15</v>
      </c>
      <c r="E57" s="5">
        <f t="shared" si="3"/>
        <v>1.5</v>
      </c>
      <c r="G57">
        <v>0</v>
      </c>
      <c r="I57">
        <v>5</v>
      </c>
      <c r="J57">
        <v>10</v>
      </c>
      <c r="K57">
        <v>15</v>
      </c>
      <c r="L57">
        <v>20</v>
      </c>
      <c r="M57">
        <v>20</v>
      </c>
    </row>
    <row r="58" spans="1:13" x14ac:dyDescent="0.2">
      <c r="B58" t="s">
        <v>31</v>
      </c>
      <c r="C58" t="s">
        <v>8</v>
      </c>
      <c r="D58">
        <v>25</v>
      </c>
      <c r="E58" s="5">
        <f t="shared" si="3"/>
        <v>2.5</v>
      </c>
      <c r="G58">
        <v>197</v>
      </c>
      <c r="I58">
        <v>10</v>
      </c>
      <c r="J58">
        <v>15</v>
      </c>
      <c r="K58">
        <v>20</v>
      </c>
      <c r="L58">
        <v>25</v>
      </c>
      <c r="M58">
        <v>30</v>
      </c>
    </row>
    <row r="59" spans="1:13" x14ac:dyDescent="0.2">
      <c r="B59" t="s">
        <v>32</v>
      </c>
      <c r="C59" t="s">
        <v>8</v>
      </c>
      <c r="D59">
        <v>20</v>
      </c>
      <c r="E59" s="5">
        <f t="shared" si="3"/>
        <v>2</v>
      </c>
      <c r="G59">
        <v>11</v>
      </c>
      <c r="I59">
        <v>10</v>
      </c>
      <c r="J59">
        <v>15</v>
      </c>
      <c r="K59">
        <v>20</v>
      </c>
      <c r="L59">
        <v>25</v>
      </c>
      <c r="M59">
        <v>30</v>
      </c>
    </row>
    <row r="60" spans="1:13" x14ac:dyDescent="0.2">
      <c r="D60" s="1">
        <f>SUM(D54:D59)</f>
        <v>100</v>
      </c>
    </row>
    <row r="62" spans="1:13" x14ac:dyDescent="0.2">
      <c r="A62" t="s">
        <v>35</v>
      </c>
    </row>
    <row r="63" spans="1:13" x14ac:dyDescent="0.2">
      <c r="A63" s="4">
        <v>5</v>
      </c>
      <c r="B63" t="s">
        <v>36</v>
      </c>
      <c r="C63" t="s">
        <v>13</v>
      </c>
      <c r="D63">
        <v>5</v>
      </c>
      <c r="E63" s="5">
        <f t="shared" ref="E63:E69" si="4">D63*(A$63/100)</f>
        <v>0.25</v>
      </c>
      <c r="G63">
        <v>0</v>
      </c>
      <c r="I63">
        <v>9</v>
      </c>
      <c r="J63">
        <v>9</v>
      </c>
      <c r="K63">
        <v>9</v>
      </c>
      <c r="L63">
        <v>9</v>
      </c>
      <c r="M63">
        <v>9</v>
      </c>
    </row>
    <row r="64" spans="1:13" x14ac:dyDescent="0.2">
      <c r="B64" t="s">
        <v>37</v>
      </c>
      <c r="C64" t="s">
        <v>13</v>
      </c>
      <c r="D64">
        <v>5</v>
      </c>
      <c r="E64" s="5">
        <f t="shared" si="4"/>
        <v>0.25</v>
      </c>
      <c r="G64">
        <v>0</v>
      </c>
      <c r="I64">
        <v>300</v>
      </c>
      <c r="J64">
        <v>400</v>
      </c>
      <c r="K64">
        <v>500</v>
      </c>
      <c r="L64">
        <v>550</v>
      </c>
      <c r="M64">
        <v>600</v>
      </c>
    </row>
    <row r="65" spans="1:13" x14ac:dyDescent="0.2">
      <c r="B65" t="s">
        <v>38</v>
      </c>
      <c r="C65" t="s">
        <v>6</v>
      </c>
      <c r="D65">
        <v>25</v>
      </c>
      <c r="E65" s="5">
        <f t="shared" si="4"/>
        <v>1.25</v>
      </c>
      <c r="G65">
        <v>0</v>
      </c>
      <c r="I65">
        <v>10</v>
      </c>
      <c r="J65">
        <v>20</v>
      </c>
      <c r="K65">
        <v>30</v>
      </c>
      <c r="L65">
        <v>40</v>
      </c>
      <c r="M65">
        <v>45</v>
      </c>
    </row>
    <row r="66" spans="1:13" x14ac:dyDescent="0.2">
      <c r="B66" t="s">
        <v>39</v>
      </c>
      <c r="C66" t="s">
        <v>13</v>
      </c>
      <c r="D66">
        <v>15</v>
      </c>
      <c r="E66" s="5">
        <f t="shared" si="4"/>
        <v>0.75</v>
      </c>
      <c r="G66">
        <v>0</v>
      </c>
      <c r="I66">
        <v>1</v>
      </c>
      <c r="J66">
        <v>1</v>
      </c>
      <c r="K66">
        <v>2</v>
      </c>
      <c r="L66">
        <v>2</v>
      </c>
      <c r="M66">
        <v>2</v>
      </c>
    </row>
    <row r="67" spans="1:13" x14ac:dyDescent="0.2">
      <c r="B67" t="s">
        <v>40</v>
      </c>
      <c r="C67" t="s">
        <v>13</v>
      </c>
      <c r="D67">
        <v>15</v>
      </c>
      <c r="E67" s="5">
        <f t="shared" si="4"/>
        <v>0.75</v>
      </c>
      <c r="G67">
        <v>0</v>
      </c>
      <c r="I67">
        <v>1</v>
      </c>
      <c r="J67">
        <v>1</v>
      </c>
      <c r="K67">
        <v>2</v>
      </c>
      <c r="L67">
        <v>2</v>
      </c>
      <c r="M67">
        <v>2</v>
      </c>
    </row>
    <row r="68" spans="1:13" x14ac:dyDescent="0.2">
      <c r="B68" t="s">
        <v>41</v>
      </c>
      <c r="C68" t="s">
        <v>6</v>
      </c>
      <c r="D68">
        <v>25</v>
      </c>
      <c r="E68" s="5">
        <f t="shared" si="4"/>
        <v>1.25</v>
      </c>
      <c r="G68">
        <v>0</v>
      </c>
      <c r="I68">
        <v>0</v>
      </c>
      <c r="J68">
        <v>5</v>
      </c>
      <c r="K68">
        <v>5</v>
      </c>
      <c r="L68">
        <v>10</v>
      </c>
      <c r="M68">
        <v>10</v>
      </c>
    </row>
    <row r="69" spans="1:13" x14ac:dyDescent="0.2">
      <c r="B69" t="s">
        <v>42</v>
      </c>
      <c r="C69" t="s">
        <v>13</v>
      </c>
      <c r="D69">
        <v>10</v>
      </c>
      <c r="E69" s="5">
        <f t="shared" si="4"/>
        <v>0.5</v>
      </c>
      <c r="G69">
        <v>0</v>
      </c>
      <c r="I69">
        <v>5</v>
      </c>
      <c r="J69">
        <v>10</v>
      </c>
      <c r="K69">
        <v>12</v>
      </c>
      <c r="L69">
        <v>15</v>
      </c>
      <c r="M69">
        <v>15</v>
      </c>
    </row>
    <row r="71" spans="1:13" x14ac:dyDescent="0.2">
      <c r="A71" t="s">
        <v>43</v>
      </c>
      <c r="D71" s="1">
        <f>SUM(D63:D69)</f>
        <v>100</v>
      </c>
      <c r="E71" s="5">
        <f>SUM(E3:E70)</f>
        <v>100</v>
      </c>
    </row>
    <row r="72" spans="1:13" x14ac:dyDescent="0.2">
      <c r="A72">
        <f>A4+A22+A26+A34+A38+A43+A63+A54</f>
        <v>100</v>
      </c>
    </row>
  </sheetData>
  <conditionalFormatting sqref="D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F69 E3:F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E2DB806123A4408AFD6B7644E6F244" ma:contentTypeVersion="13" ma:contentTypeDescription="Create a new document." ma:contentTypeScope="" ma:versionID="ba47e5c0b3ef0bf03fb25b28becafc59">
  <xsd:schema xmlns:xsd="http://www.w3.org/2001/XMLSchema" xmlns:xs="http://www.w3.org/2001/XMLSchema" xmlns:p="http://schemas.microsoft.com/office/2006/metadata/properties" xmlns:ns2="1b5e63a5-0861-47fd-b418-eea71f4e2625" xmlns:ns3="2feb3894-5abe-4208-8c7d-4a3d77d9463f" targetNamespace="http://schemas.microsoft.com/office/2006/metadata/properties" ma:root="true" ma:fieldsID="6ece977bd54c1dc1f41cf2837dbd856f" ns2:_="" ns3:_="">
    <xsd:import namespace="1b5e63a5-0861-47fd-b418-eea71f4e2625"/>
    <xsd:import namespace="2feb3894-5abe-4208-8c7d-4a3d77d94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e63a5-0861-47fd-b418-eea71f4e2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b3894-5abe-4208-8c7d-4a3d77d94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0cadccc-637f-4d3a-83a9-11fa6ce7d675}" ma:internalName="TaxCatchAll" ma:showField="CatchAllData" ma:web="2feb3894-5abe-4208-8c7d-4a3d77d94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5e63a5-0861-47fd-b418-eea71f4e2625">
      <Terms xmlns="http://schemas.microsoft.com/office/infopath/2007/PartnerControls"/>
    </lcf76f155ced4ddcb4097134ff3c332f>
    <TaxCatchAll xmlns="2feb3894-5abe-4208-8c7d-4a3d77d9463f" xsi:nil="true"/>
  </documentManagement>
</p:properties>
</file>

<file path=customXml/itemProps1.xml><?xml version="1.0" encoding="utf-8"?>
<ds:datastoreItem xmlns:ds="http://schemas.openxmlformats.org/officeDocument/2006/customXml" ds:itemID="{94AAD32F-0D98-4EF1-8925-C8C154FD35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2B3327-CB5B-4723-9E3D-987929688F00}"/>
</file>

<file path=customXml/itemProps3.xml><?xml version="1.0" encoding="utf-8"?>
<ds:datastoreItem xmlns:ds="http://schemas.openxmlformats.org/officeDocument/2006/customXml" ds:itemID="{F4DBEF19-CE3A-4CB4-BF79-9352FA6AE583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2feb3894-5abe-4208-8c7d-4a3d77d9463f"/>
    <ds:schemaRef ds:uri="1b5e63a5-0861-47fd-b418-eea71f4e26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Indicadors_ICRA_CP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Vicenc Acuña ICRA</dc:creator>
  <cp:keywords/>
  <dc:description/>
  <cp:lastModifiedBy>Vicenc Acuña ICRA</cp:lastModifiedBy>
  <cp:revision/>
  <dcterms:created xsi:type="dcterms:W3CDTF">2024-05-17T08:44:37Z</dcterms:created>
  <dcterms:modified xsi:type="dcterms:W3CDTF">2024-10-10T15:39:51Z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0x010100C0E2DB806123A4408AFD6B7644E6F244</vt:lpwstr>
  </property>
  <property fmtid="{D5CDD505-2E9C-101B-9397-08002B2CF9AE}" pid="3" name="MediaServiceImageTags">
    <vt:lpwstr/>
  </property>
</Properties>
</file>