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s\OneDrive\Escriptori\icra\traca_contaminacio\traca_contaminacio\data\"/>
    </mc:Choice>
  </mc:AlternateContent>
  <xr:revisionPtr revIDLastSave="0" documentId="13_ncr:1_{F9B44B6F-92D4-4F70-A776-0B9B67B76993}" xr6:coauthVersionLast="47" xr6:coauthVersionMax="47" xr10:uidLastSave="{00000000-0000-0000-0000-000000000000}"/>
  <bookViews>
    <workbookView xWindow="-105" yWindow="0" windowWidth="19410" windowHeight="21705" xr2:uid="{3E496A17-2DFC-444D-AF2A-2E041A081B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M8" i="1"/>
  <c r="L8" i="1"/>
  <c r="K8" i="1"/>
  <c r="N15" i="1"/>
  <c r="M15" i="1"/>
  <c r="L15" i="1"/>
  <c r="K15" i="1"/>
  <c r="N19" i="1"/>
  <c r="M19" i="1"/>
  <c r="L19" i="1"/>
  <c r="K19" i="1"/>
  <c r="L38" i="1"/>
  <c r="M38" i="1"/>
  <c r="N38" i="1"/>
</calcChain>
</file>

<file path=xl/sharedStrings.xml><?xml version="1.0" encoding="utf-8"?>
<sst xmlns="http://schemas.openxmlformats.org/spreadsheetml/2006/main" count="86" uniqueCount="86">
  <si>
    <t>UV</t>
  </si>
  <si>
    <t>CL</t>
  </si>
  <si>
    <t>SF</t>
  </si>
  <si>
    <t>UF</t>
  </si>
  <si>
    <t>OTHER</t>
  </si>
  <si>
    <t>Primari</t>
  </si>
  <si>
    <t>C</t>
  </si>
  <si>
    <t>CN</t>
  </si>
  <si>
    <t>CNP</t>
  </si>
  <si>
    <t>1.1.1-Tricloroetà</t>
  </si>
  <si>
    <t>1.2-Dicloroetà</t>
  </si>
  <si>
    <t>2-etilhelix</t>
  </si>
  <si>
    <t>Alaclor</t>
  </si>
  <si>
    <t>Aldrin</t>
  </si>
  <si>
    <t>Antracè</t>
  </si>
  <si>
    <t>Atrazina</t>
  </si>
  <si>
    <t>Benzo(b)fluorantè</t>
  </si>
  <si>
    <t>Tetraclorur de carboni</t>
  </si>
  <si>
    <t>Clorobenzè</t>
  </si>
  <si>
    <t>Clorpirifòs</t>
  </si>
  <si>
    <t>Ciprofloxacina</t>
  </si>
  <si>
    <t>Cloroalcans</t>
  </si>
  <si>
    <t>Clotrimazol</t>
  </si>
  <si>
    <t>Diclorobenzè</t>
  </si>
  <si>
    <t>Diclorvós</t>
  </si>
  <si>
    <t>Dicofol</t>
  </si>
  <si>
    <t>Dieldrin</t>
  </si>
  <si>
    <t>Diuron</t>
  </si>
  <si>
    <t>Endosulfan</t>
  </si>
  <si>
    <t>Endrin</t>
  </si>
  <si>
    <t>Etilbenzè</t>
  </si>
  <si>
    <t>Fluconazol</t>
  </si>
  <si>
    <t>Fluorantè</t>
  </si>
  <si>
    <t>Fluorurs</t>
  </si>
  <si>
    <t>Heptaclor</t>
  </si>
  <si>
    <t>Hexabromociclodecà</t>
  </si>
  <si>
    <t>Hexaclorobutadiè</t>
  </si>
  <si>
    <t>Imazalil</t>
  </si>
  <si>
    <t>Isodrin</t>
  </si>
  <si>
    <t>Isoproturon</t>
  </si>
  <si>
    <t>Metolaclor</t>
  </si>
  <si>
    <t>Miconazol</t>
  </si>
  <si>
    <t>Naftalè</t>
  </si>
  <si>
    <t>Nonilfenols</t>
  </si>
  <si>
    <t>Octilfenols</t>
  </si>
  <si>
    <t>Pentaclorobenzè</t>
  </si>
  <si>
    <t>PFOS</t>
  </si>
  <si>
    <t>p.p-DDT</t>
  </si>
  <si>
    <t>Seleni</t>
  </si>
  <si>
    <t>Simazina</t>
  </si>
  <si>
    <t>Sulfametoxazol</t>
  </si>
  <si>
    <t>Terbutilazina</t>
  </si>
  <si>
    <t>Terbutrina</t>
  </si>
  <si>
    <t>Tetracloroetilè</t>
  </si>
  <si>
    <t>Toluè</t>
  </si>
  <si>
    <t>Tricloroetilè</t>
  </si>
  <si>
    <t>Triclorometà</t>
  </si>
  <si>
    <t>Trifluralina</t>
  </si>
  <si>
    <t>Trimetoprim</t>
  </si>
  <si>
    <t>Venlafaxina</t>
  </si>
  <si>
    <t>Xilè</t>
  </si>
  <si>
    <t>contaminant</t>
  </si>
  <si>
    <t>Error industrial</t>
  </si>
  <si>
    <t>coef</t>
  </si>
  <si>
    <t>DBO 5 dies</t>
  </si>
  <si>
    <t>Nitrats</t>
  </si>
  <si>
    <t>Nitrogen Total</t>
  </si>
  <si>
    <t>Fòsfor total</t>
  </si>
  <si>
    <t>Fosfats</t>
  </si>
  <si>
    <t>Nitrogen orgànic</t>
  </si>
  <si>
    <t>Fòsfor orgànic</t>
  </si>
  <si>
    <t>Amoni</t>
  </si>
  <si>
    <t>Clofenvinfós</t>
  </si>
  <si>
    <t>Nitrogen Kjeldahl</t>
  </si>
  <si>
    <t>GAC</t>
  </si>
  <si>
    <t>RO</t>
  </si>
  <si>
    <t>O3</t>
  </si>
  <si>
    <t>AOP</t>
  </si>
  <si>
    <t>Arsènic</t>
  </si>
  <si>
    <t>Cadmi</t>
  </si>
  <si>
    <t>Crom</t>
  </si>
  <si>
    <t>Plom</t>
  </si>
  <si>
    <t>Niquel</t>
  </si>
  <si>
    <t>Coure</t>
  </si>
  <si>
    <t>Mercuri</t>
  </si>
  <si>
    <t>Zinc dissolt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</si>
</sst>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9104B-031B-40A3-A03F-BC2098EC6758}">
  <dimension ref="A1:P71"/>
  <sheetViews>
    <sheetView tabSelected="1" topLeftCell="A28" workbookViewId="0">
      <selection activeCell="A47" sqref="A47"/>
    </sheetView>
  </sheetViews>
  <sheetFormatPr baseColWidth="10" defaultColWidth="8.7109375" defaultRowHeight="15" x14ac:dyDescent="0.25"/>
  <cols>
    <col min="1" max="1" width="24.42578125" customWidth="1"/>
    <col min="15" max="15" width="11.140625" customWidth="1"/>
  </cols>
  <sheetData>
    <row r="1" spans="1:16" x14ac:dyDescent="0.25">
      <c r="A1" t="s">
        <v>61</v>
      </c>
      <c r="B1" t="s">
        <v>0</v>
      </c>
      <c r="C1" t="s">
        <v>1</v>
      </c>
      <c r="D1" t="s">
        <v>2</v>
      </c>
      <c r="E1" t="s">
        <v>3</v>
      </c>
      <c r="F1" t="s">
        <v>74</v>
      </c>
      <c r="G1" t="s">
        <v>75</v>
      </c>
      <c r="H1" t="s">
        <v>77</v>
      </c>
      <c r="I1" t="s">
        <v>76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63</v>
      </c>
      <c r="P1" t="s">
        <v>62</v>
      </c>
    </row>
    <row r="2" spans="1:16" ht="14.25" customHeight="1" x14ac:dyDescent="0.25">
      <c r="A2" t="s">
        <v>9</v>
      </c>
      <c r="B2">
        <v>0</v>
      </c>
      <c r="C2">
        <v>0</v>
      </c>
      <c r="D2">
        <v>0</v>
      </c>
      <c r="E2" s="1">
        <v>10</v>
      </c>
      <c r="F2" s="1">
        <v>0</v>
      </c>
      <c r="G2" s="1">
        <v>0</v>
      </c>
      <c r="H2" s="1">
        <v>0</v>
      </c>
      <c r="I2" s="1">
        <v>0</v>
      </c>
      <c r="J2">
        <v>0</v>
      </c>
      <c r="K2" s="2">
        <v>17.399999999999999</v>
      </c>
      <c r="L2" s="2">
        <v>97.4</v>
      </c>
      <c r="M2" s="2">
        <v>97.4</v>
      </c>
      <c r="N2" s="2">
        <v>97.4</v>
      </c>
      <c r="O2">
        <v>0</v>
      </c>
      <c r="P2" s="2">
        <v>1</v>
      </c>
    </row>
    <row r="3" spans="1:16" x14ac:dyDescent="0.25">
      <c r="A3" t="s">
        <v>10</v>
      </c>
      <c r="B3">
        <v>0</v>
      </c>
      <c r="C3">
        <v>0</v>
      </c>
      <c r="D3">
        <v>0</v>
      </c>
      <c r="E3">
        <v>0</v>
      </c>
      <c r="F3" s="1">
        <v>0</v>
      </c>
      <c r="G3" s="1">
        <v>0</v>
      </c>
      <c r="H3" s="1">
        <v>0</v>
      </c>
      <c r="I3" s="1">
        <v>0</v>
      </c>
      <c r="J3">
        <v>0</v>
      </c>
      <c r="K3" s="2">
        <v>24</v>
      </c>
      <c r="L3" s="2">
        <v>70</v>
      </c>
      <c r="M3" s="2">
        <v>70</v>
      </c>
      <c r="N3" s="2">
        <v>70</v>
      </c>
      <c r="O3">
        <v>0</v>
      </c>
      <c r="P3" s="2">
        <v>1</v>
      </c>
    </row>
    <row r="4" spans="1:16" x14ac:dyDescent="0.25">
      <c r="A4" t="s">
        <v>11</v>
      </c>
      <c r="B4">
        <v>0</v>
      </c>
      <c r="C4">
        <v>0</v>
      </c>
      <c r="D4">
        <v>0</v>
      </c>
      <c r="E4">
        <v>0</v>
      </c>
      <c r="F4" s="1">
        <v>0</v>
      </c>
      <c r="G4" s="1">
        <v>0</v>
      </c>
      <c r="H4" s="1">
        <v>0</v>
      </c>
      <c r="I4" s="1">
        <v>0</v>
      </c>
      <c r="J4">
        <v>0</v>
      </c>
      <c r="K4" s="2">
        <v>63</v>
      </c>
      <c r="L4" s="2">
        <v>75</v>
      </c>
      <c r="M4" s="2">
        <v>82</v>
      </c>
      <c r="N4" s="2">
        <v>82</v>
      </c>
      <c r="O4">
        <v>0</v>
      </c>
      <c r="P4" s="2">
        <v>1</v>
      </c>
    </row>
    <row r="5" spans="1:16" x14ac:dyDescent="0.25">
      <c r="A5" t="s">
        <v>12</v>
      </c>
      <c r="B5">
        <v>5.376283863420694</v>
      </c>
      <c r="C5">
        <v>5</v>
      </c>
      <c r="D5">
        <v>0</v>
      </c>
      <c r="E5">
        <v>0</v>
      </c>
      <c r="F5" s="1">
        <v>0</v>
      </c>
      <c r="G5" s="1">
        <v>0</v>
      </c>
      <c r="H5" s="1">
        <v>0</v>
      </c>
      <c r="I5" s="1">
        <v>0</v>
      </c>
      <c r="J5">
        <v>0</v>
      </c>
      <c r="K5" s="2">
        <v>0</v>
      </c>
      <c r="L5" s="2">
        <v>65</v>
      </c>
      <c r="M5" s="2">
        <v>65</v>
      </c>
      <c r="N5" s="2">
        <v>65</v>
      </c>
      <c r="O5">
        <v>0</v>
      </c>
      <c r="P5" s="2">
        <v>1</v>
      </c>
    </row>
    <row r="6" spans="1:16" x14ac:dyDescent="0.25">
      <c r="A6" t="s">
        <v>13</v>
      </c>
      <c r="B6">
        <v>0</v>
      </c>
      <c r="C6">
        <v>5</v>
      </c>
      <c r="D6">
        <v>0</v>
      </c>
      <c r="E6">
        <v>0</v>
      </c>
      <c r="F6" s="1">
        <v>0</v>
      </c>
      <c r="G6" s="1">
        <v>0</v>
      </c>
      <c r="H6" s="1">
        <v>0</v>
      </c>
      <c r="I6" s="1">
        <v>0</v>
      </c>
      <c r="J6">
        <v>0</v>
      </c>
      <c r="K6" s="2">
        <v>53.5</v>
      </c>
      <c r="L6" s="2">
        <v>27.8</v>
      </c>
      <c r="M6" s="2">
        <v>27.6</v>
      </c>
      <c r="N6" s="2">
        <v>27.6</v>
      </c>
      <c r="O6">
        <v>0</v>
      </c>
      <c r="P6" s="2">
        <v>1</v>
      </c>
    </row>
    <row r="7" spans="1:16" x14ac:dyDescent="0.25">
      <c r="A7" t="s">
        <v>14</v>
      </c>
      <c r="B7">
        <v>7.948300628203997</v>
      </c>
      <c r="C7">
        <v>0</v>
      </c>
      <c r="D7">
        <v>0</v>
      </c>
      <c r="E7">
        <v>0</v>
      </c>
      <c r="F7" s="1">
        <v>0</v>
      </c>
      <c r="G7" s="1">
        <v>0</v>
      </c>
      <c r="H7" s="1">
        <v>0</v>
      </c>
      <c r="I7" s="1">
        <v>0</v>
      </c>
      <c r="J7">
        <v>0</v>
      </c>
      <c r="K7" s="2">
        <v>26.75</v>
      </c>
      <c r="L7" s="2">
        <v>18.57</v>
      </c>
      <c r="M7" s="2">
        <v>20.04</v>
      </c>
      <c r="N7" s="2">
        <v>20.04</v>
      </c>
      <c r="O7">
        <v>0</v>
      </c>
      <c r="P7" s="2">
        <v>1</v>
      </c>
    </row>
    <row r="8" spans="1:16" x14ac:dyDescent="0.25">
      <c r="A8" t="s">
        <v>78</v>
      </c>
      <c r="B8">
        <v>0</v>
      </c>
      <c r="C8">
        <v>0</v>
      </c>
      <c r="D8">
        <v>0</v>
      </c>
      <c r="E8">
        <v>0</v>
      </c>
      <c r="F8" s="1">
        <v>0</v>
      </c>
      <c r="G8" s="1">
        <v>0</v>
      </c>
      <c r="H8" s="1">
        <v>0</v>
      </c>
      <c r="I8" s="1">
        <v>0</v>
      </c>
      <c r="J8">
        <v>0</v>
      </c>
      <c r="K8">
        <f>100-100*0.261583</f>
        <v>73.841700000000003</v>
      </c>
      <c r="L8">
        <f>100-100*0.659873</f>
        <v>34.012699999999995</v>
      </c>
      <c r="M8">
        <f>100-100*0.503849</f>
        <v>49.615099999999998</v>
      </c>
      <c r="N8">
        <f>100-100*0.503849</f>
        <v>49.615099999999998</v>
      </c>
      <c r="O8">
        <v>3.5370100000000002E-3</v>
      </c>
      <c r="P8">
        <v>1</v>
      </c>
    </row>
    <row r="9" spans="1:16" x14ac:dyDescent="0.25">
      <c r="A9" t="s">
        <v>15</v>
      </c>
      <c r="B9">
        <v>7.5301826061777488</v>
      </c>
      <c r="C9">
        <v>5</v>
      </c>
      <c r="D9">
        <v>0</v>
      </c>
      <c r="E9">
        <v>10</v>
      </c>
      <c r="F9" s="1">
        <v>0</v>
      </c>
      <c r="G9" s="1">
        <v>0</v>
      </c>
      <c r="H9" s="1">
        <v>0</v>
      </c>
      <c r="I9" s="1">
        <v>0</v>
      </c>
      <c r="J9">
        <v>0</v>
      </c>
      <c r="K9" s="2">
        <v>0</v>
      </c>
      <c r="L9" s="2">
        <v>53</v>
      </c>
      <c r="M9" s="2">
        <v>53</v>
      </c>
      <c r="N9" s="2">
        <v>53</v>
      </c>
      <c r="O9">
        <v>0</v>
      </c>
      <c r="P9" s="2">
        <v>1</v>
      </c>
    </row>
    <row r="10" spans="1:16" x14ac:dyDescent="0.25">
      <c r="A10" t="s">
        <v>16</v>
      </c>
      <c r="B10">
        <v>0</v>
      </c>
      <c r="C10">
        <v>0</v>
      </c>
      <c r="D10">
        <v>0</v>
      </c>
      <c r="E10" s="1">
        <v>10</v>
      </c>
      <c r="F10" s="1">
        <v>0</v>
      </c>
      <c r="G10" s="1">
        <v>0</v>
      </c>
      <c r="H10" s="1">
        <v>0</v>
      </c>
      <c r="I10" s="1">
        <v>0</v>
      </c>
      <c r="J10">
        <v>0</v>
      </c>
      <c r="K10">
        <v>34.478606753853093</v>
      </c>
      <c r="L10">
        <v>19.290037912563889</v>
      </c>
      <c r="M10">
        <v>19.1963687561868</v>
      </c>
      <c r="N10">
        <v>19.290037912563889</v>
      </c>
      <c r="O10">
        <v>0</v>
      </c>
      <c r="P10" s="2">
        <v>1</v>
      </c>
    </row>
    <row r="11" spans="1:16" x14ac:dyDescent="0.25">
      <c r="A11" t="s">
        <v>79</v>
      </c>
      <c r="B11" s="1">
        <v>10</v>
      </c>
      <c r="C11" s="1">
        <v>5</v>
      </c>
      <c r="D11">
        <v>0</v>
      </c>
      <c r="E11" s="1">
        <v>10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2">
        <v>25.111111111111111</v>
      </c>
      <c r="L11" s="2">
        <v>42.111111111111107</v>
      </c>
      <c r="M11" s="2">
        <v>42.111111111111107</v>
      </c>
      <c r="N11" s="2">
        <v>42.111111111111107</v>
      </c>
      <c r="O11">
        <v>4.1012159999999997E-5</v>
      </c>
      <c r="P11" s="2">
        <v>1</v>
      </c>
    </row>
    <row r="12" spans="1:16" x14ac:dyDescent="0.25">
      <c r="A12" t="s">
        <v>17</v>
      </c>
      <c r="B12">
        <v>0</v>
      </c>
      <c r="C12">
        <v>0</v>
      </c>
      <c r="D12">
        <v>0</v>
      </c>
      <c r="E12">
        <v>0</v>
      </c>
      <c r="F12" s="1">
        <v>0</v>
      </c>
      <c r="G12" s="1">
        <v>0</v>
      </c>
      <c r="H12" s="1">
        <v>0</v>
      </c>
      <c r="I12" s="1">
        <v>0</v>
      </c>
      <c r="J12">
        <v>0</v>
      </c>
      <c r="K12" s="2">
        <v>13.125</v>
      </c>
      <c r="L12" s="2">
        <v>98.2</v>
      </c>
      <c r="M12" s="2">
        <v>98.2</v>
      </c>
      <c r="N12" s="2">
        <v>98.2</v>
      </c>
      <c r="O12">
        <v>0</v>
      </c>
      <c r="P12" s="2">
        <v>1</v>
      </c>
    </row>
    <row r="13" spans="1:16" x14ac:dyDescent="0.25">
      <c r="A13" t="s">
        <v>18</v>
      </c>
      <c r="B13">
        <v>0</v>
      </c>
      <c r="C13">
        <v>0</v>
      </c>
      <c r="D13">
        <v>0</v>
      </c>
      <c r="E13">
        <v>0</v>
      </c>
      <c r="F13" s="1">
        <v>70</v>
      </c>
      <c r="G13" s="1">
        <v>90</v>
      </c>
      <c r="H13" s="1">
        <v>80</v>
      </c>
      <c r="I13" s="1">
        <v>90</v>
      </c>
      <c r="J13">
        <v>0</v>
      </c>
      <c r="K13" s="2">
        <v>12.5</v>
      </c>
      <c r="L13" s="2">
        <v>99</v>
      </c>
      <c r="M13" s="2">
        <v>99</v>
      </c>
      <c r="N13" s="2">
        <v>99</v>
      </c>
      <c r="O13">
        <v>0</v>
      </c>
      <c r="P13" s="2">
        <v>1</v>
      </c>
    </row>
    <row r="14" spans="1:16" x14ac:dyDescent="0.25">
      <c r="A14" t="s">
        <v>19</v>
      </c>
      <c r="B14">
        <v>0.54161556151880452</v>
      </c>
      <c r="C14">
        <v>5</v>
      </c>
      <c r="D14">
        <v>0</v>
      </c>
      <c r="E14">
        <v>0</v>
      </c>
      <c r="F14" s="1">
        <v>0</v>
      </c>
      <c r="G14" s="1">
        <v>0</v>
      </c>
      <c r="H14" s="1">
        <v>0</v>
      </c>
      <c r="I14" s="1">
        <v>0</v>
      </c>
      <c r="J14">
        <v>0</v>
      </c>
      <c r="K14" s="2">
        <v>43.53</v>
      </c>
      <c r="L14" s="2">
        <v>82</v>
      </c>
      <c r="M14" s="2">
        <v>82</v>
      </c>
      <c r="N14" s="2">
        <v>82</v>
      </c>
      <c r="O14">
        <v>0</v>
      </c>
      <c r="P14" s="2">
        <v>1</v>
      </c>
    </row>
    <row r="15" spans="1:16" x14ac:dyDescent="0.25">
      <c r="A15" t="s">
        <v>80</v>
      </c>
      <c r="B15">
        <v>10</v>
      </c>
      <c r="C15">
        <v>5</v>
      </c>
      <c r="D15">
        <v>0</v>
      </c>
      <c r="E15">
        <v>10</v>
      </c>
      <c r="F15" s="1">
        <v>0</v>
      </c>
      <c r="G15" s="1">
        <v>0</v>
      </c>
      <c r="H15" s="1">
        <v>0</v>
      </c>
      <c r="I15" s="1">
        <v>0</v>
      </c>
      <c r="J15">
        <v>0</v>
      </c>
      <c r="K15">
        <f>100-100*0.572655</f>
        <v>42.734499999999997</v>
      </c>
      <c r="L15">
        <f>100-100*0.604</f>
        <v>39.6</v>
      </c>
      <c r="M15">
        <f>100-100*0.434494</f>
        <v>56.550600000000003</v>
      </c>
      <c r="N15">
        <f>100-100*0.434494</f>
        <v>56.550600000000003</v>
      </c>
      <c r="O15">
        <v>9.9194899999999996E-3</v>
      </c>
      <c r="P15" s="3">
        <v>1</v>
      </c>
    </row>
    <row r="16" spans="1:16" x14ac:dyDescent="0.25">
      <c r="A16" t="s">
        <v>20</v>
      </c>
      <c r="B16">
        <v>10.06138234998703</v>
      </c>
      <c r="C16">
        <v>5</v>
      </c>
      <c r="D16">
        <v>0</v>
      </c>
      <c r="E16">
        <v>0</v>
      </c>
      <c r="F16" s="1">
        <v>90</v>
      </c>
      <c r="G16" s="1">
        <v>98</v>
      </c>
      <c r="H16" s="1">
        <v>90</v>
      </c>
      <c r="I16" s="1">
        <v>90</v>
      </c>
      <c r="J16" s="1">
        <v>0</v>
      </c>
      <c r="K16" s="2">
        <v>30</v>
      </c>
      <c r="L16" s="2">
        <v>83.6666666666667</v>
      </c>
      <c r="M16" s="2">
        <v>83.666666666666671</v>
      </c>
      <c r="N16" s="2">
        <v>83.666666666666671</v>
      </c>
      <c r="O16">
        <v>0.22955796862337671</v>
      </c>
      <c r="P16" s="2">
        <v>1</v>
      </c>
    </row>
    <row r="17" spans="1:1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 s="1">
        <v>58.62</v>
      </c>
      <c r="G17" s="1">
        <v>92.13</v>
      </c>
      <c r="H17" s="1">
        <v>50</v>
      </c>
      <c r="I17" s="1">
        <v>52.88</v>
      </c>
      <c r="J17">
        <v>0</v>
      </c>
      <c r="K17" s="2">
        <v>10</v>
      </c>
      <c r="L17" s="2">
        <v>0</v>
      </c>
      <c r="M17" s="2">
        <v>0</v>
      </c>
      <c r="N17" s="2">
        <v>0</v>
      </c>
      <c r="O17">
        <v>0</v>
      </c>
      <c r="P17" s="2">
        <v>1</v>
      </c>
    </row>
    <row r="18" spans="1:1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 s="1">
        <v>0</v>
      </c>
      <c r="G18" s="1">
        <v>0</v>
      </c>
      <c r="H18" s="1">
        <v>0</v>
      </c>
      <c r="I18" s="1">
        <v>0</v>
      </c>
      <c r="J18">
        <v>0</v>
      </c>
      <c r="K18" s="2">
        <v>48.02</v>
      </c>
      <c r="L18" s="2">
        <v>24.68</v>
      </c>
      <c r="M18" s="2">
        <v>24.06</v>
      </c>
      <c r="N18" s="2">
        <v>24.68</v>
      </c>
      <c r="O18">
        <v>3.1415581559999999</v>
      </c>
      <c r="P18" s="2">
        <v>1</v>
      </c>
    </row>
    <row r="19" spans="1:16" x14ac:dyDescent="0.25">
      <c r="A19" t="s">
        <v>83</v>
      </c>
      <c r="B19">
        <v>10</v>
      </c>
      <c r="C19">
        <v>0</v>
      </c>
      <c r="D19">
        <v>0</v>
      </c>
      <c r="E19">
        <v>0</v>
      </c>
      <c r="F19" s="1">
        <v>30</v>
      </c>
      <c r="G19" s="1">
        <v>98</v>
      </c>
      <c r="H19" s="1">
        <v>0</v>
      </c>
      <c r="I19" s="1">
        <v>0</v>
      </c>
      <c r="J19">
        <v>0</v>
      </c>
      <c r="K19">
        <f>100-100*0.723589</f>
        <v>27.641099999999994</v>
      </c>
      <c r="L19">
        <f>100-100*0.617122</f>
        <v>38.287800000000004</v>
      </c>
      <c r="M19">
        <f>100-100*0.617122</f>
        <v>38.287800000000004</v>
      </c>
      <c r="N19">
        <f>100-100*0.617122</f>
        <v>38.287800000000004</v>
      </c>
      <c r="O19">
        <v>8.8675899999999998E-3</v>
      </c>
      <c r="P19">
        <v>1</v>
      </c>
    </row>
    <row r="20" spans="1:16" x14ac:dyDescent="0.25">
      <c r="A20" t="s">
        <v>23</v>
      </c>
      <c r="B20">
        <v>3.4635692704713561</v>
      </c>
      <c r="C20">
        <v>0</v>
      </c>
      <c r="D20">
        <v>0</v>
      </c>
      <c r="E20">
        <v>0</v>
      </c>
      <c r="F20" s="1">
        <v>0</v>
      </c>
      <c r="G20" s="1">
        <v>0</v>
      </c>
      <c r="H20" s="1">
        <v>0</v>
      </c>
      <c r="I20" s="1">
        <v>0</v>
      </c>
      <c r="J20">
        <v>0</v>
      </c>
      <c r="K20" s="2">
        <v>50</v>
      </c>
      <c r="L20" s="2">
        <v>65</v>
      </c>
      <c r="M20" s="2">
        <v>65</v>
      </c>
      <c r="N20" s="2">
        <v>65</v>
      </c>
      <c r="O20">
        <v>0</v>
      </c>
      <c r="P20" s="2">
        <v>1</v>
      </c>
    </row>
    <row r="21" spans="1:16" x14ac:dyDescent="0.25">
      <c r="A21" t="s">
        <v>24</v>
      </c>
      <c r="B21">
        <v>0</v>
      </c>
      <c r="C21">
        <v>0</v>
      </c>
      <c r="D21">
        <v>0</v>
      </c>
      <c r="E21">
        <v>0</v>
      </c>
      <c r="F21" s="1">
        <v>0</v>
      </c>
      <c r="G21" s="1">
        <v>0</v>
      </c>
      <c r="H21" s="1">
        <v>0</v>
      </c>
      <c r="I21" s="1">
        <v>0</v>
      </c>
      <c r="J21">
        <v>0</v>
      </c>
      <c r="K21" s="2">
        <v>0</v>
      </c>
      <c r="L21" s="2">
        <v>98</v>
      </c>
      <c r="M21" s="2">
        <v>98</v>
      </c>
      <c r="N21" s="2">
        <v>98</v>
      </c>
      <c r="O21">
        <v>0</v>
      </c>
      <c r="P21" s="2">
        <v>1</v>
      </c>
    </row>
    <row r="22" spans="1:16" x14ac:dyDescent="0.25">
      <c r="A22" t="s">
        <v>25</v>
      </c>
      <c r="B22">
        <v>0</v>
      </c>
      <c r="C22">
        <v>5</v>
      </c>
      <c r="D22">
        <v>0</v>
      </c>
      <c r="E22">
        <v>0</v>
      </c>
      <c r="F22" s="1">
        <v>0</v>
      </c>
      <c r="G22" s="1">
        <v>0</v>
      </c>
      <c r="H22" s="1">
        <v>0</v>
      </c>
      <c r="I22" s="1">
        <v>0</v>
      </c>
      <c r="J22">
        <v>0</v>
      </c>
      <c r="K22" s="2">
        <v>0</v>
      </c>
      <c r="L22" s="2">
        <v>0</v>
      </c>
      <c r="M22" s="2">
        <v>0</v>
      </c>
      <c r="N22" s="2">
        <v>0</v>
      </c>
      <c r="O22">
        <v>0</v>
      </c>
      <c r="P22" s="2">
        <v>1</v>
      </c>
    </row>
    <row r="23" spans="1:16" x14ac:dyDescent="0.25">
      <c r="A23" t="s">
        <v>26</v>
      </c>
      <c r="B23">
        <v>0</v>
      </c>
      <c r="C23">
        <v>5</v>
      </c>
      <c r="D23">
        <v>0</v>
      </c>
      <c r="E23">
        <v>0</v>
      </c>
      <c r="F23" s="1">
        <v>0</v>
      </c>
      <c r="G23" s="1">
        <v>0</v>
      </c>
      <c r="H23" s="1">
        <v>0</v>
      </c>
      <c r="I23" s="1">
        <v>0</v>
      </c>
      <c r="J23">
        <v>0</v>
      </c>
      <c r="K23" s="2">
        <v>5</v>
      </c>
      <c r="L23" s="2">
        <v>0</v>
      </c>
      <c r="M23" s="2">
        <v>0</v>
      </c>
      <c r="N23" s="2">
        <v>0</v>
      </c>
      <c r="O23">
        <v>0</v>
      </c>
      <c r="P23" s="2">
        <v>1</v>
      </c>
    </row>
    <row r="24" spans="1:16" x14ac:dyDescent="0.25">
      <c r="A24" t="s">
        <v>27</v>
      </c>
      <c r="B24">
        <v>2.6607750000000001</v>
      </c>
      <c r="C24">
        <v>0.58571700000000004</v>
      </c>
      <c r="D24">
        <v>0</v>
      </c>
      <c r="E24">
        <v>1.71</v>
      </c>
      <c r="F24" s="1">
        <v>58.62</v>
      </c>
      <c r="G24" s="1">
        <v>92.13</v>
      </c>
      <c r="H24" s="1">
        <v>50</v>
      </c>
      <c r="I24" s="1">
        <v>52.88</v>
      </c>
      <c r="J24">
        <v>0</v>
      </c>
      <c r="K24">
        <v>2.0175999999999999E-2</v>
      </c>
      <c r="L24">
        <v>1.0747E-2</v>
      </c>
      <c r="M24">
        <v>1.3285999999999999E-2</v>
      </c>
      <c r="N24">
        <v>1.3285999999999999E-2</v>
      </c>
      <c r="O24">
        <v>5.5264627E-5</v>
      </c>
      <c r="P24">
        <v>27.206365999999999</v>
      </c>
    </row>
    <row r="25" spans="1:16" x14ac:dyDescent="0.25">
      <c r="A25" t="s">
        <v>28</v>
      </c>
      <c r="B25">
        <v>0</v>
      </c>
      <c r="C25">
        <v>5</v>
      </c>
      <c r="D25">
        <v>0</v>
      </c>
      <c r="E25">
        <v>0</v>
      </c>
      <c r="F25" s="1">
        <v>0</v>
      </c>
      <c r="G25" s="1">
        <v>0</v>
      </c>
      <c r="H25" s="1">
        <v>0</v>
      </c>
      <c r="I25" s="1">
        <v>0</v>
      </c>
      <c r="J25">
        <v>0</v>
      </c>
      <c r="K25" s="2">
        <v>23.11</v>
      </c>
      <c r="L25" s="2">
        <v>14.65</v>
      </c>
      <c r="M25" s="2">
        <v>15.35</v>
      </c>
      <c r="N25" s="2">
        <v>14.65</v>
      </c>
      <c r="O25">
        <v>0</v>
      </c>
      <c r="P25" s="2">
        <v>1</v>
      </c>
    </row>
    <row r="26" spans="1:16" x14ac:dyDescent="0.25">
      <c r="A26" t="s">
        <v>29</v>
      </c>
      <c r="B26">
        <v>0</v>
      </c>
      <c r="C26">
        <v>5</v>
      </c>
      <c r="D26">
        <v>0</v>
      </c>
      <c r="E26">
        <v>0</v>
      </c>
      <c r="F26" s="1">
        <v>0</v>
      </c>
      <c r="G26" s="1">
        <v>0</v>
      </c>
      <c r="H26" s="1">
        <v>0</v>
      </c>
      <c r="I26" s="1">
        <v>0</v>
      </c>
      <c r="J26">
        <v>0</v>
      </c>
      <c r="K26" s="2">
        <v>0</v>
      </c>
      <c r="L26" s="2">
        <v>0</v>
      </c>
      <c r="M26" s="2">
        <v>0</v>
      </c>
      <c r="N26" s="2">
        <v>0</v>
      </c>
      <c r="O26">
        <v>0</v>
      </c>
      <c r="P26" s="2">
        <v>1</v>
      </c>
    </row>
    <row r="27" spans="1:16" x14ac:dyDescent="0.25">
      <c r="A27" t="s">
        <v>30</v>
      </c>
      <c r="B27">
        <v>0</v>
      </c>
      <c r="C27">
        <v>0</v>
      </c>
      <c r="D27">
        <v>0</v>
      </c>
      <c r="E27">
        <v>0</v>
      </c>
      <c r="F27" s="1">
        <v>0</v>
      </c>
      <c r="G27" s="1">
        <v>0</v>
      </c>
      <c r="H27" s="1">
        <v>0</v>
      </c>
      <c r="I27" s="1">
        <v>0</v>
      </c>
      <c r="J27">
        <v>0</v>
      </c>
      <c r="K27" s="2">
        <v>21.675000000000001</v>
      </c>
      <c r="L27" s="2">
        <v>60.02</v>
      </c>
      <c r="M27" s="2">
        <v>60.02</v>
      </c>
      <c r="N27" s="2">
        <v>78</v>
      </c>
      <c r="O27">
        <v>0</v>
      </c>
      <c r="P27" s="2">
        <v>1</v>
      </c>
    </row>
    <row r="28" spans="1:16" x14ac:dyDescent="0.25">
      <c r="A28" t="s">
        <v>31</v>
      </c>
      <c r="B28">
        <v>0</v>
      </c>
      <c r="C28">
        <v>0</v>
      </c>
      <c r="D28">
        <v>0</v>
      </c>
      <c r="E28">
        <v>0</v>
      </c>
      <c r="F28" s="1">
        <v>0</v>
      </c>
      <c r="G28" s="1">
        <v>0</v>
      </c>
      <c r="H28" s="1">
        <v>0</v>
      </c>
      <c r="I28" s="1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2">
        <v>1</v>
      </c>
    </row>
    <row r="29" spans="1:16" x14ac:dyDescent="0.25">
      <c r="A29" t="s">
        <v>32</v>
      </c>
      <c r="B29">
        <v>7.0022257675136252</v>
      </c>
      <c r="C29">
        <v>0</v>
      </c>
      <c r="D29">
        <v>0</v>
      </c>
      <c r="E29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2">
        <v>56.666666666666657</v>
      </c>
      <c r="L29" s="2">
        <v>57</v>
      </c>
      <c r="M29" s="2">
        <v>57</v>
      </c>
      <c r="N29" s="2">
        <v>57</v>
      </c>
      <c r="O29">
        <v>0</v>
      </c>
      <c r="P29" s="2">
        <v>1</v>
      </c>
    </row>
    <row r="30" spans="1:16" x14ac:dyDescent="0.25">
      <c r="A30" t="s">
        <v>33</v>
      </c>
      <c r="B30">
        <v>3.1789999999999998</v>
      </c>
      <c r="C30">
        <v>1.8648499999999999</v>
      </c>
      <c r="D30">
        <v>0</v>
      </c>
      <c r="E30">
        <v>3.762</v>
      </c>
      <c r="F30" s="1">
        <v>0</v>
      </c>
      <c r="G30" s="1">
        <v>0</v>
      </c>
      <c r="H30" s="1">
        <v>0</v>
      </c>
      <c r="I30" s="1">
        <v>0</v>
      </c>
      <c r="J30">
        <v>0</v>
      </c>
      <c r="K30">
        <v>5.6311960000000001</v>
      </c>
      <c r="L30">
        <v>25.083559999999999</v>
      </c>
      <c r="M30">
        <v>22.59872</v>
      </c>
      <c r="N30">
        <v>22.59872</v>
      </c>
      <c r="O30">
        <v>8.8437064999999995E-2</v>
      </c>
      <c r="P30">
        <v>3.2655219999999998</v>
      </c>
    </row>
    <row r="31" spans="1:16" x14ac:dyDescent="0.25">
      <c r="A31" t="s">
        <v>34</v>
      </c>
      <c r="B31">
        <v>0</v>
      </c>
      <c r="C31">
        <v>5</v>
      </c>
      <c r="D31">
        <v>0</v>
      </c>
      <c r="E31">
        <v>0</v>
      </c>
      <c r="F31" s="1">
        <v>0</v>
      </c>
      <c r="G31" s="1">
        <v>0</v>
      </c>
      <c r="H31" s="1">
        <v>0</v>
      </c>
      <c r="I31" s="1">
        <v>0</v>
      </c>
      <c r="J31">
        <v>0</v>
      </c>
      <c r="K31" s="2">
        <v>53</v>
      </c>
      <c r="L31" s="2">
        <v>53</v>
      </c>
      <c r="M31" s="2">
        <v>53</v>
      </c>
      <c r="N31" s="2">
        <v>53</v>
      </c>
      <c r="O31">
        <v>0</v>
      </c>
      <c r="P31" s="2">
        <v>1</v>
      </c>
    </row>
    <row r="32" spans="1:16" x14ac:dyDescent="0.25">
      <c r="A32" t="s">
        <v>35</v>
      </c>
      <c r="B32">
        <v>0</v>
      </c>
      <c r="C32">
        <v>0</v>
      </c>
      <c r="D32">
        <v>0</v>
      </c>
      <c r="E32">
        <v>0</v>
      </c>
      <c r="F32" s="1">
        <v>98</v>
      </c>
      <c r="G32" s="1">
        <v>98</v>
      </c>
      <c r="H32" s="1">
        <v>50</v>
      </c>
      <c r="I32" s="1">
        <v>90</v>
      </c>
      <c r="J32">
        <v>0</v>
      </c>
      <c r="K32" s="2">
        <v>95</v>
      </c>
      <c r="L32" s="2">
        <v>78</v>
      </c>
      <c r="M32" s="2">
        <v>78</v>
      </c>
      <c r="N32" s="2">
        <v>78</v>
      </c>
      <c r="O32">
        <v>5.3100000000000003E-5</v>
      </c>
      <c r="P32" s="2">
        <v>1</v>
      </c>
    </row>
    <row r="33" spans="1:16" x14ac:dyDescent="0.25">
      <c r="A33" t="s">
        <v>36</v>
      </c>
      <c r="B33">
        <v>0</v>
      </c>
      <c r="C33">
        <v>5</v>
      </c>
      <c r="D33">
        <v>0</v>
      </c>
      <c r="E33" s="1">
        <v>10</v>
      </c>
      <c r="F33" s="1">
        <v>0</v>
      </c>
      <c r="G33" s="1">
        <v>0</v>
      </c>
      <c r="H33" s="1">
        <v>0</v>
      </c>
      <c r="I33" s="1">
        <v>0</v>
      </c>
      <c r="J33" s="4">
        <v>0</v>
      </c>
      <c r="K33" s="2">
        <v>5</v>
      </c>
      <c r="L33" s="3">
        <v>80</v>
      </c>
      <c r="M33" s="3">
        <v>80</v>
      </c>
      <c r="N33" s="3">
        <v>80</v>
      </c>
      <c r="O33">
        <v>0</v>
      </c>
      <c r="P33" s="2">
        <v>1</v>
      </c>
    </row>
    <row r="34" spans="1:16" x14ac:dyDescent="0.25">
      <c r="A34" t="s">
        <v>37</v>
      </c>
      <c r="B34">
        <v>0</v>
      </c>
      <c r="C34">
        <v>0</v>
      </c>
      <c r="D34">
        <v>0</v>
      </c>
      <c r="E34">
        <v>0</v>
      </c>
      <c r="F34" s="1">
        <v>0</v>
      </c>
      <c r="G34" s="1">
        <v>0</v>
      </c>
      <c r="H34" s="1">
        <v>0</v>
      </c>
      <c r="I34" s="1">
        <v>0</v>
      </c>
      <c r="J34">
        <v>0</v>
      </c>
      <c r="K34" s="2">
        <v>31.32</v>
      </c>
      <c r="L34" s="2">
        <v>17.64</v>
      </c>
      <c r="M34" s="2">
        <v>17.55</v>
      </c>
      <c r="N34" s="2">
        <v>17.55</v>
      </c>
      <c r="O34">
        <v>1.9441154383333329E-2</v>
      </c>
      <c r="P34" s="2">
        <v>1</v>
      </c>
    </row>
    <row r="35" spans="1:16" x14ac:dyDescent="0.25">
      <c r="A35" t="s">
        <v>38</v>
      </c>
      <c r="B35">
        <v>0</v>
      </c>
      <c r="C35">
        <v>5</v>
      </c>
      <c r="D35">
        <v>0</v>
      </c>
      <c r="E35">
        <v>0</v>
      </c>
      <c r="F35" s="1">
        <v>0</v>
      </c>
      <c r="G35" s="1">
        <v>0</v>
      </c>
      <c r="H35" s="1">
        <v>0</v>
      </c>
      <c r="I35" s="1">
        <v>0</v>
      </c>
      <c r="J35">
        <v>0</v>
      </c>
      <c r="K35" s="2">
        <v>53.52</v>
      </c>
      <c r="L35" s="2">
        <v>27.78</v>
      </c>
      <c r="M35" s="2">
        <v>27.55</v>
      </c>
      <c r="N35" s="2">
        <v>27.78</v>
      </c>
      <c r="O35">
        <v>0</v>
      </c>
      <c r="P35" s="2">
        <v>1</v>
      </c>
    </row>
    <row r="36" spans="1:16" x14ac:dyDescent="0.25">
      <c r="A36" t="s">
        <v>39</v>
      </c>
      <c r="B36">
        <v>0.59688365342226435</v>
      </c>
      <c r="C36">
        <v>5</v>
      </c>
      <c r="D36">
        <v>0</v>
      </c>
      <c r="E36">
        <v>0</v>
      </c>
      <c r="F36" s="1">
        <v>0</v>
      </c>
      <c r="G36" s="1">
        <v>0</v>
      </c>
      <c r="H36" s="1">
        <v>0</v>
      </c>
      <c r="I36" s="1">
        <v>0</v>
      </c>
      <c r="J36">
        <v>0</v>
      </c>
      <c r="K36" s="2">
        <v>1.0652886637567751E-2</v>
      </c>
      <c r="L36" s="2">
        <v>65</v>
      </c>
      <c r="M36" s="2">
        <v>65</v>
      </c>
      <c r="N36" s="2">
        <v>65</v>
      </c>
      <c r="O36">
        <v>0</v>
      </c>
      <c r="P36" s="2">
        <v>1</v>
      </c>
    </row>
    <row r="37" spans="1:16" x14ac:dyDescent="0.25">
      <c r="A37" t="s">
        <v>81</v>
      </c>
      <c r="B37">
        <v>0</v>
      </c>
      <c r="C37">
        <v>0</v>
      </c>
      <c r="D37">
        <v>0</v>
      </c>
      <c r="E37">
        <v>1.7</v>
      </c>
      <c r="F37">
        <v>55</v>
      </c>
      <c r="G37" s="1">
        <v>98</v>
      </c>
      <c r="H37" s="1">
        <v>0</v>
      </c>
      <c r="I37" s="1">
        <v>0</v>
      </c>
      <c r="J37">
        <v>0</v>
      </c>
      <c r="K37">
        <v>55.5</v>
      </c>
      <c r="L37">
        <v>29.3</v>
      </c>
      <c r="M37">
        <v>29.3</v>
      </c>
      <c r="N37">
        <v>29.3</v>
      </c>
      <c r="O37">
        <v>1.7443199999999999E-3</v>
      </c>
      <c r="P37">
        <v>6.0059199999999997</v>
      </c>
    </row>
    <row r="38" spans="1:16" x14ac:dyDescent="0.25">
      <c r="A38" t="s">
        <v>84</v>
      </c>
      <c r="B38">
        <v>0</v>
      </c>
      <c r="C38">
        <v>0</v>
      </c>
      <c r="D38">
        <v>0</v>
      </c>
      <c r="E38">
        <v>0</v>
      </c>
      <c r="F38" s="1">
        <v>50</v>
      </c>
      <c r="G38" s="1">
        <v>95</v>
      </c>
      <c r="H38" s="1">
        <v>0</v>
      </c>
      <c r="I38" s="1">
        <v>0</v>
      </c>
      <c r="J38">
        <v>0</v>
      </c>
      <c r="K38" s="2">
        <v>61.244444444444447</v>
      </c>
      <c r="L38" s="2">
        <f>100-100*0.463685</f>
        <v>53.631499999999996</v>
      </c>
      <c r="M38" s="2">
        <f>100-100*0.411262</f>
        <v>58.873799999999996</v>
      </c>
      <c r="N38" s="2">
        <f>100-100*0.411262</f>
        <v>58.873799999999996</v>
      </c>
      <c r="O38">
        <v>7.9334000000000002E-3</v>
      </c>
      <c r="P38" s="2">
        <v>1</v>
      </c>
    </row>
    <row r="39" spans="1:16" x14ac:dyDescent="0.25">
      <c r="A39" t="s">
        <v>40</v>
      </c>
      <c r="B39">
        <v>12.53120360861462</v>
      </c>
      <c r="C39">
        <v>5</v>
      </c>
      <c r="D39">
        <v>0</v>
      </c>
      <c r="E39">
        <v>0</v>
      </c>
      <c r="F39" s="1">
        <v>0</v>
      </c>
      <c r="G39" s="1">
        <v>0</v>
      </c>
      <c r="H39" s="1">
        <v>0</v>
      </c>
      <c r="I39" s="1">
        <v>0</v>
      </c>
      <c r="J39">
        <v>0</v>
      </c>
      <c r="K39" s="2">
        <v>29.68</v>
      </c>
      <c r="L39" s="2">
        <v>15.9</v>
      </c>
      <c r="M39" s="2">
        <v>15.3</v>
      </c>
      <c r="N39" s="2">
        <v>15.9</v>
      </c>
      <c r="O39">
        <v>0</v>
      </c>
      <c r="P39" s="2">
        <v>1</v>
      </c>
    </row>
    <row r="40" spans="1:16" x14ac:dyDescent="0.25">
      <c r="A40" t="s">
        <v>41</v>
      </c>
      <c r="B40">
        <v>0</v>
      </c>
      <c r="C40">
        <v>0</v>
      </c>
      <c r="D40">
        <v>0</v>
      </c>
      <c r="E40">
        <v>0</v>
      </c>
      <c r="F40" s="1">
        <v>0</v>
      </c>
      <c r="G40" s="1">
        <v>0</v>
      </c>
      <c r="H40" s="1">
        <v>0</v>
      </c>
      <c r="I40" s="1">
        <v>0</v>
      </c>
      <c r="J40">
        <v>0</v>
      </c>
      <c r="K40" s="2">
        <v>51.11</v>
      </c>
      <c r="L40" s="2">
        <v>26.08</v>
      </c>
      <c r="M40" s="2">
        <v>25.53</v>
      </c>
      <c r="N40" s="2">
        <v>26.08</v>
      </c>
      <c r="O40">
        <v>0</v>
      </c>
      <c r="P40" s="2">
        <v>1</v>
      </c>
    </row>
    <row r="41" spans="1:16" x14ac:dyDescent="0.25">
      <c r="A41" t="s">
        <v>42</v>
      </c>
      <c r="B41">
        <v>0</v>
      </c>
      <c r="C41">
        <v>0</v>
      </c>
      <c r="D41">
        <v>0</v>
      </c>
      <c r="E41">
        <v>0</v>
      </c>
      <c r="F41" s="1">
        <v>0</v>
      </c>
      <c r="G41" s="1">
        <v>0</v>
      </c>
      <c r="H41" s="1">
        <v>0</v>
      </c>
      <c r="I41" s="1">
        <v>0</v>
      </c>
      <c r="J41">
        <v>0</v>
      </c>
      <c r="K41" s="2">
        <v>22</v>
      </c>
      <c r="L41" s="2">
        <v>24</v>
      </c>
      <c r="M41" s="2">
        <v>24</v>
      </c>
      <c r="N41" s="2">
        <v>63</v>
      </c>
      <c r="O41">
        <v>0</v>
      </c>
      <c r="P41" s="2">
        <v>1</v>
      </c>
    </row>
    <row r="42" spans="1:16" x14ac:dyDescent="0.25">
      <c r="A42" t="s">
        <v>82</v>
      </c>
      <c r="B42">
        <v>4.5</v>
      </c>
      <c r="C42">
        <v>1.4</v>
      </c>
      <c r="D42">
        <v>0</v>
      </c>
      <c r="E42">
        <v>0.5</v>
      </c>
      <c r="F42" s="1">
        <v>50</v>
      </c>
      <c r="G42" s="1">
        <v>95</v>
      </c>
      <c r="H42" s="1">
        <v>0</v>
      </c>
      <c r="I42" s="1">
        <v>0</v>
      </c>
      <c r="J42">
        <v>0</v>
      </c>
      <c r="K42">
        <v>16</v>
      </c>
      <c r="L42">
        <v>24</v>
      </c>
      <c r="M42">
        <v>45.5</v>
      </c>
      <c r="N42">
        <v>45.5</v>
      </c>
      <c r="O42">
        <v>8.3131800000000006E-2</v>
      </c>
      <c r="P42">
        <v>14.065899999999999</v>
      </c>
    </row>
    <row r="43" spans="1:16" x14ac:dyDescent="0.25">
      <c r="A43" t="s">
        <v>43</v>
      </c>
      <c r="B43">
        <v>0</v>
      </c>
      <c r="C43">
        <v>0</v>
      </c>
      <c r="D43">
        <v>0</v>
      </c>
      <c r="E43" s="1">
        <v>10</v>
      </c>
      <c r="F43" s="1">
        <v>70</v>
      </c>
      <c r="G43" s="1">
        <v>95</v>
      </c>
      <c r="H43" s="1">
        <v>90</v>
      </c>
      <c r="I43" s="1">
        <v>90</v>
      </c>
      <c r="J43">
        <v>0</v>
      </c>
      <c r="K43" s="2">
        <v>43</v>
      </c>
      <c r="L43" s="2">
        <v>36.299999999999997</v>
      </c>
      <c r="M43" s="2">
        <v>36.299999999999997</v>
      </c>
      <c r="N43" s="2">
        <v>79</v>
      </c>
      <c r="O43">
        <v>0</v>
      </c>
      <c r="P43" s="2">
        <v>1</v>
      </c>
    </row>
    <row r="44" spans="1:16" x14ac:dyDescent="0.25">
      <c r="A44" t="s">
        <v>44</v>
      </c>
      <c r="B44">
        <v>0</v>
      </c>
      <c r="C44">
        <v>0</v>
      </c>
      <c r="D44">
        <v>0</v>
      </c>
      <c r="E44">
        <v>0</v>
      </c>
      <c r="F44" s="1">
        <v>70</v>
      </c>
      <c r="G44" s="1">
        <v>95</v>
      </c>
      <c r="H44" s="1">
        <v>90</v>
      </c>
      <c r="I44" s="1">
        <v>90</v>
      </c>
      <c r="J44">
        <v>0</v>
      </c>
      <c r="K44" s="2">
        <v>55</v>
      </c>
      <c r="L44" s="2">
        <v>72.5</v>
      </c>
      <c r="M44" s="2">
        <v>72.5</v>
      </c>
      <c r="N44" s="2">
        <v>72.5</v>
      </c>
      <c r="O44">
        <v>0</v>
      </c>
      <c r="P44" s="2">
        <v>1</v>
      </c>
    </row>
    <row r="45" spans="1:16" x14ac:dyDescent="0.25">
      <c r="A45" t="s">
        <v>45</v>
      </c>
      <c r="B45">
        <v>0</v>
      </c>
      <c r="C45">
        <v>0</v>
      </c>
      <c r="D45">
        <v>0</v>
      </c>
      <c r="E45">
        <v>0</v>
      </c>
      <c r="F45" s="1">
        <v>0</v>
      </c>
      <c r="G45" s="1">
        <v>0</v>
      </c>
      <c r="H45" s="1">
        <v>0</v>
      </c>
      <c r="I45" s="1">
        <v>0</v>
      </c>
      <c r="J45">
        <v>0</v>
      </c>
      <c r="K45" s="2">
        <v>26.36</v>
      </c>
      <c r="L45" s="2">
        <v>48.2</v>
      </c>
      <c r="M45" s="2">
        <v>49.9</v>
      </c>
      <c r="N45" s="2">
        <v>48.2</v>
      </c>
      <c r="O45">
        <v>0</v>
      </c>
      <c r="P45" s="2">
        <v>1</v>
      </c>
    </row>
    <row r="46" spans="1:16" x14ac:dyDescent="0.25">
      <c r="A46" t="s">
        <v>46</v>
      </c>
      <c r="B46" s="1">
        <v>10</v>
      </c>
      <c r="C46">
        <v>0</v>
      </c>
      <c r="D46">
        <v>0</v>
      </c>
      <c r="E46">
        <v>0</v>
      </c>
      <c r="F46" s="1">
        <v>0</v>
      </c>
      <c r="G46" s="1">
        <v>0</v>
      </c>
      <c r="H46" s="1">
        <v>0</v>
      </c>
      <c r="I46" s="1">
        <v>0</v>
      </c>
      <c r="J46">
        <v>0</v>
      </c>
      <c r="K46" s="2">
        <v>8.4150200882344792E-3</v>
      </c>
      <c r="L46" s="2">
        <v>4.6750816243328044E-3</v>
      </c>
      <c r="M46" s="2">
        <v>4.448392192118204E-3</v>
      </c>
      <c r="N46" s="2">
        <v>4.6750816243328044E-3</v>
      </c>
      <c r="O46">
        <v>0</v>
      </c>
      <c r="P46" s="2">
        <v>1</v>
      </c>
    </row>
    <row r="47" spans="1:16" x14ac:dyDescent="0.25">
      <c r="A47" t="s">
        <v>47</v>
      </c>
      <c r="B47">
        <v>0</v>
      </c>
      <c r="C47">
        <v>5</v>
      </c>
      <c r="D47">
        <v>0</v>
      </c>
      <c r="E47">
        <v>0</v>
      </c>
      <c r="F47" s="1">
        <v>0</v>
      </c>
      <c r="G47" s="1">
        <v>0</v>
      </c>
      <c r="H47" s="1">
        <v>0</v>
      </c>
      <c r="I47" s="1">
        <v>0</v>
      </c>
      <c r="J47">
        <v>0</v>
      </c>
      <c r="K47" s="2">
        <v>61.62</v>
      </c>
      <c r="L47" s="2">
        <v>30.07</v>
      </c>
      <c r="M47" s="2">
        <v>29.76</v>
      </c>
      <c r="N47" s="2">
        <v>30.07</v>
      </c>
      <c r="O47">
        <v>0</v>
      </c>
      <c r="P47" s="2">
        <v>1</v>
      </c>
    </row>
    <row r="48" spans="1:16" x14ac:dyDescent="0.25">
      <c r="A48" t="s">
        <v>48</v>
      </c>
      <c r="B48">
        <v>0</v>
      </c>
      <c r="C48">
        <v>0</v>
      </c>
      <c r="D48">
        <v>0</v>
      </c>
      <c r="E48">
        <v>0</v>
      </c>
      <c r="F48" s="1">
        <v>0</v>
      </c>
      <c r="G48" s="1">
        <v>0</v>
      </c>
      <c r="H48" s="1">
        <v>0</v>
      </c>
      <c r="I48" s="1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2">
        <v>1</v>
      </c>
    </row>
    <row r="49" spans="1:16" x14ac:dyDescent="0.25">
      <c r="A49" t="s">
        <v>49</v>
      </c>
      <c r="B49">
        <v>7.25</v>
      </c>
      <c r="C49">
        <v>3.18</v>
      </c>
      <c r="D49">
        <v>0</v>
      </c>
      <c r="E49" s="1">
        <v>1.32</v>
      </c>
      <c r="F49" s="1">
        <v>0</v>
      </c>
      <c r="G49" s="1">
        <v>0</v>
      </c>
      <c r="H49" s="1">
        <v>0</v>
      </c>
      <c r="I49" s="1">
        <v>0</v>
      </c>
      <c r="J49">
        <v>0</v>
      </c>
      <c r="K49" s="2">
        <v>12.75</v>
      </c>
      <c r="L49" s="2">
        <v>99.8</v>
      </c>
      <c r="M49" s="2">
        <v>69.09</v>
      </c>
      <c r="N49" s="2">
        <v>69.09</v>
      </c>
      <c r="O49">
        <v>0.05</v>
      </c>
      <c r="P49" s="2">
        <v>682.42</v>
      </c>
    </row>
    <row r="50" spans="1:16" x14ac:dyDescent="0.25">
      <c r="A50" t="s">
        <v>50</v>
      </c>
      <c r="B50">
        <v>40.296471341616311</v>
      </c>
      <c r="C50">
        <v>5</v>
      </c>
      <c r="D50">
        <v>0</v>
      </c>
      <c r="E50" s="1">
        <v>10</v>
      </c>
      <c r="F50">
        <v>90</v>
      </c>
      <c r="G50" s="1">
        <v>98</v>
      </c>
      <c r="H50" s="1">
        <v>90</v>
      </c>
      <c r="I50">
        <v>91</v>
      </c>
      <c r="J50">
        <v>0</v>
      </c>
      <c r="K50" s="2">
        <v>65.7</v>
      </c>
      <c r="L50" s="2">
        <v>34.333333333333343</v>
      </c>
      <c r="M50" s="2">
        <v>52.5</v>
      </c>
      <c r="N50" s="2">
        <v>47.25</v>
      </c>
      <c r="O50">
        <v>1.4991274038461541E-5</v>
      </c>
      <c r="P50" s="2">
        <v>1</v>
      </c>
    </row>
    <row r="51" spans="1:16" x14ac:dyDescent="0.25">
      <c r="A51" t="s">
        <v>51</v>
      </c>
      <c r="B51">
        <v>17.138720782557488</v>
      </c>
      <c r="C51">
        <v>5</v>
      </c>
      <c r="D51">
        <v>0</v>
      </c>
      <c r="E51">
        <v>0</v>
      </c>
      <c r="F51" s="1">
        <v>0</v>
      </c>
      <c r="G51" s="1">
        <v>0</v>
      </c>
      <c r="H51" s="1">
        <v>0</v>
      </c>
      <c r="I51" s="1">
        <v>0</v>
      </c>
      <c r="J51">
        <v>0</v>
      </c>
      <c r="K51" s="2">
        <v>2.635299171702166E-4</v>
      </c>
      <c r="L51" s="2">
        <v>1.4946469455842651E-4</v>
      </c>
      <c r="M51" s="2">
        <v>1.443200903424655E-4</v>
      </c>
      <c r="N51" s="2">
        <v>1.443200903424655E-4</v>
      </c>
      <c r="O51">
        <v>0</v>
      </c>
      <c r="P51" s="2">
        <v>1</v>
      </c>
    </row>
    <row r="52" spans="1:16" x14ac:dyDescent="0.25">
      <c r="A52" t="s">
        <v>52</v>
      </c>
      <c r="B52">
        <v>0</v>
      </c>
      <c r="C52">
        <v>5</v>
      </c>
      <c r="D52">
        <v>0</v>
      </c>
      <c r="E52">
        <v>0</v>
      </c>
      <c r="F52" s="1">
        <v>0</v>
      </c>
      <c r="G52" s="1">
        <v>0</v>
      </c>
      <c r="H52" s="1">
        <v>0</v>
      </c>
      <c r="I52" s="1">
        <v>0</v>
      </c>
      <c r="J52">
        <v>0</v>
      </c>
      <c r="K52" s="2">
        <v>8.77</v>
      </c>
      <c r="L52" s="2">
        <v>4.8393185785889782E-2</v>
      </c>
      <c r="M52" s="2">
        <v>4.6185715705718611E-2</v>
      </c>
      <c r="N52" s="2">
        <v>4.8393185785889782E-2</v>
      </c>
      <c r="O52">
        <v>0</v>
      </c>
      <c r="P52" s="2">
        <v>1</v>
      </c>
    </row>
    <row r="53" spans="1:16" x14ac:dyDescent="0.25">
      <c r="A53" t="s">
        <v>53</v>
      </c>
      <c r="B53">
        <v>0</v>
      </c>
      <c r="C53">
        <v>0</v>
      </c>
      <c r="D53">
        <v>0</v>
      </c>
      <c r="E53">
        <v>0</v>
      </c>
      <c r="F53" s="1">
        <v>30</v>
      </c>
      <c r="G53" s="1">
        <v>70</v>
      </c>
      <c r="H53" s="1">
        <v>60</v>
      </c>
      <c r="I53">
        <v>94</v>
      </c>
      <c r="J53">
        <v>0</v>
      </c>
      <c r="K53" s="2">
        <v>0</v>
      </c>
      <c r="L53" s="2">
        <v>85.35</v>
      </c>
      <c r="M53" s="2">
        <v>85.35</v>
      </c>
      <c r="N53" s="2">
        <v>89.316666666666663</v>
      </c>
      <c r="O53">
        <v>0</v>
      </c>
      <c r="P53" s="2">
        <v>1</v>
      </c>
    </row>
    <row r="54" spans="1:16" x14ac:dyDescent="0.25">
      <c r="A54" t="s">
        <v>54</v>
      </c>
      <c r="B54">
        <v>0</v>
      </c>
      <c r="C54">
        <v>0</v>
      </c>
      <c r="D54">
        <v>0</v>
      </c>
      <c r="E54">
        <v>0</v>
      </c>
      <c r="F54" s="1">
        <v>0</v>
      </c>
      <c r="G54" s="1">
        <v>0</v>
      </c>
      <c r="H54" s="1">
        <v>0</v>
      </c>
      <c r="I54" s="1">
        <v>0</v>
      </c>
      <c r="J54">
        <v>0</v>
      </c>
      <c r="K54" s="2">
        <v>2.4058902109517791E-2</v>
      </c>
      <c r="L54" s="2">
        <v>69.800000000000011</v>
      </c>
      <c r="M54" s="2">
        <v>69.800000000000011</v>
      </c>
      <c r="N54" s="2">
        <v>75</v>
      </c>
      <c r="O54">
        <v>0</v>
      </c>
      <c r="P54" s="2">
        <v>1</v>
      </c>
    </row>
    <row r="55" spans="1:16" x14ac:dyDescent="0.25">
      <c r="A55" t="s">
        <v>55</v>
      </c>
      <c r="B55">
        <v>0</v>
      </c>
      <c r="C55">
        <v>0</v>
      </c>
      <c r="D55">
        <v>0</v>
      </c>
      <c r="E55">
        <v>0</v>
      </c>
      <c r="F55" s="1">
        <v>0</v>
      </c>
      <c r="G55" s="1">
        <v>0</v>
      </c>
      <c r="H55" s="1">
        <v>0</v>
      </c>
      <c r="I55" s="1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2">
        <v>1</v>
      </c>
    </row>
    <row r="56" spans="1:16" x14ac:dyDescent="0.25">
      <c r="A56" t="s">
        <v>56</v>
      </c>
      <c r="B56">
        <v>4.4800000000000004</v>
      </c>
      <c r="C56">
        <v>2.5299999999999998</v>
      </c>
      <c r="D56">
        <v>0</v>
      </c>
      <c r="E56">
        <v>5.05</v>
      </c>
      <c r="F56" s="1">
        <v>30</v>
      </c>
      <c r="G56" s="1">
        <v>50</v>
      </c>
      <c r="H56" s="1">
        <v>30</v>
      </c>
      <c r="I56">
        <v>25</v>
      </c>
      <c r="J56">
        <v>0</v>
      </c>
      <c r="K56">
        <v>1.5</v>
      </c>
      <c r="L56">
        <v>64.819999999999993</v>
      </c>
      <c r="M56">
        <v>57.33</v>
      </c>
      <c r="N56">
        <v>57.33</v>
      </c>
      <c r="O56">
        <v>7.4399999999999998E-4</v>
      </c>
      <c r="P56">
        <v>0.62361999999999995</v>
      </c>
    </row>
    <row r="57" spans="1:16" x14ac:dyDescent="0.25">
      <c r="A57" t="s">
        <v>57</v>
      </c>
      <c r="B57">
        <v>78.927457572534323</v>
      </c>
      <c r="C57">
        <v>0</v>
      </c>
      <c r="D57">
        <v>0</v>
      </c>
      <c r="E57">
        <v>0</v>
      </c>
      <c r="F57" s="1">
        <v>0</v>
      </c>
      <c r="G57" s="1">
        <v>0</v>
      </c>
      <c r="H57" s="1">
        <v>0</v>
      </c>
      <c r="I57" s="1">
        <v>0</v>
      </c>
      <c r="J57">
        <v>0</v>
      </c>
      <c r="K57" s="2">
        <v>0</v>
      </c>
      <c r="L57" s="2">
        <v>0</v>
      </c>
      <c r="M57" s="2">
        <v>0</v>
      </c>
      <c r="N57" s="2">
        <v>0</v>
      </c>
      <c r="O57">
        <v>0</v>
      </c>
      <c r="P57" s="2">
        <v>1</v>
      </c>
    </row>
    <row r="58" spans="1:16" x14ac:dyDescent="0.25">
      <c r="A58" t="s">
        <v>58</v>
      </c>
      <c r="B58">
        <v>0.39067434019214309</v>
      </c>
      <c r="C58">
        <v>5</v>
      </c>
      <c r="D58">
        <v>0</v>
      </c>
      <c r="E58" s="1">
        <v>10</v>
      </c>
      <c r="F58" s="1">
        <v>90</v>
      </c>
      <c r="G58" s="1">
        <v>98</v>
      </c>
      <c r="H58" s="1">
        <v>80</v>
      </c>
      <c r="I58">
        <v>67</v>
      </c>
      <c r="J58">
        <v>0</v>
      </c>
      <c r="K58" s="2">
        <v>22</v>
      </c>
      <c r="L58" s="2">
        <v>37.25</v>
      </c>
      <c r="M58" s="2">
        <v>41.5</v>
      </c>
      <c r="N58" s="2">
        <v>37.25</v>
      </c>
      <c r="O58">
        <v>1.474189652027972</v>
      </c>
      <c r="P58" s="2">
        <v>1</v>
      </c>
    </row>
    <row r="59" spans="1:16" x14ac:dyDescent="0.25">
      <c r="A59" t="s">
        <v>59</v>
      </c>
      <c r="B59">
        <v>1.906421316019979</v>
      </c>
      <c r="C59">
        <v>5</v>
      </c>
      <c r="D59">
        <v>0</v>
      </c>
      <c r="E59">
        <v>0</v>
      </c>
      <c r="F59">
        <v>85</v>
      </c>
      <c r="G59" s="1">
        <v>98</v>
      </c>
      <c r="H59" s="1">
        <v>80</v>
      </c>
      <c r="I59">
        <v>89</v>
      </c>
      <c r="J59" s="1">
        <v>0</v>
      </c>
      <c r="K59" s="2">
        <v>11.59</v>
      </c>
      <c r="L59" s="2">
        <v>28</v>
      </c>
      <c r="M59" s="2">
        <v>45</v>
      </c>
      <c r="N59" s="2">
        <v>28</v>
      </c>
      <c r="O59">
        <v>0.96050647505514708</v>
      </c>
      <c r="P59" s="2">
        <v>1</v>
      </c>
    </row>
    <row r="60" spans="1:16" x14ac:dyDescent="0.25">
      <c r="A60" t="s">
        <v>60</v>
      </c>
      <c r="B60">
        <v>0</v>
      </c>
      <c r="C60">
        <v>0</v>
      </c>
      <c r="D60">
        <v>0</v>
      </c>
      <c r="E60">
        <v>0</v>
      </c>
      <c r="F60" s="1">
        <v>0</v>
      </c>
      <c r="G60" s="1">
        <v>0</v>
      </c>
      <c r="H60" s="1">
        <v>0</v>
      </c>
      <c r="I60" s="1">
        <v>0</v>
      </c>
      <c r="J60">
        <v>0</v>
      </c>
      <c r="K60" s="2">
        <v>0</v>
      </c>
      <c r="L60" s="2">
        <v>57</v>
      </c>
      <c r="M60" s="2">
        <v>57</v>
      </c>
      <c r="N60" s="2">
        <v>70</v>
      </c>
      <c r="O60">
        <v>0</v>
      </c>
      <c r="P60" s="2">
        <v>1</v>
      </c>
    </row>
    <row r="61" spans="1:16" x14ac:dyDescent="0.25">
      <c r="A61" t="s">
        <v>85</v>
      </c>
      <c r="B61">
        <v>3.82</v>
      </c>
      <c r="C61">
        <v>2.79</v>
      </c>
      <c r="D61">
        <v>0</v>
      </c>
      <c r="E61">
        <v>5.7</v>
      </c>
      <c r="F61">
        <v>55</v>
      </c>
      <c r="G61" s="1">
        <v>98</v>
      </c>
      <c r="H61" s="1">
        <v>0</v>
      </c>
      <c r="I61" s="1">
        <v>0</v>
      </c>
      <c r="J61">
        <v>0</v>
      </c>
      <c r="K61">
        <v>59.58</v>
      </c>
      <c r="L61">
        <v>66.989999999999995</v>
      </c>
      <c r="M61">
        <v>58.68</v>
      </c>
      <c r="N61">
        <v>58.68</v>
      </c>
      <c r="O61">
        <v>0.08</v>
      </c>
      <c r="P61">
        <v>3.3879999999999999</v>
      </c>
    </row>
    <row r="62" spans="1:16" x14ac:dyDescent="0.25">
      <c r="A62" t="s">
        <v>64</v>
      </c>
      <c r="B62">
        <v>0</v>
      </c>
      <c r="C62">
        <v>0</v>
      </c>
      <c r="D62">
        <v>0</v>
      </c>
      <c r="E62" s="1">
        <v>0</v>
      </c>
      <c r="F62" s="1">
        <v>40</v>
      </c>
      <c r="G62" s="1">
        <v>99</v>
      </c>
      <c r="H62" s="1">
        <v>40</v>
      </c>
      <c r="I62" s="1">
        <v>20</v>
      </c>
      <c r="J62">
        <v>0</v>
      </c>
      <c r="K62" s="2">
        <v>79.2</v>
      </c>
      <c r="L62" s="2">
        <v>68.599999999999994</v>
      </c>
      <c r="M62" s="2">
        <v>76.3</v>
      </c>
      <c r="N62" s="2">
        <v>70.2</v>
      </c>
      <c r="O62">
        <v>58.85</v>
      </c>
      <c r="P62" s="2">
        <v>2</v>
      </c>
    </row>
    <row r="63" spans="1:16" x14ac:dyDescent="0.25">
      <c r="A63" t="s">
        <v>65</v>
      </c>
      <c r="B63">
        <v>0</v>
      </c>
      <c r="C63">
        <v>0</v>
      </c>
      <c r="D63">
        <v>0</v>
      </c>
      <c r="E63" s="1">
        <v>0</v>
      </c>
      <c r="F63" s="1">
        <v>30</v>
      </c>
      <c r="G63" s="1">
        <v>95</v>
      </c>
      <c r="H63" s="1">
        <v>20</v>
      </c>
      <c r="I63" s="1">
        <v>10</v>
      </c>
      <c r="J63">
        <v>0</v>
      </c>
      <c r="K63" s="2">
        <v>23.7</v>
      </c>
      <c r="L63" s="2">
        <v>29.4</v>
      </c>
      <c r="M63" s="2">
        <v>53.3</v>
      </c>
      <c r="N63" s="2">
        <v>55.5</v>
      </c>
      <c r="O63">
        <v>1.1859999999999999</v>
      </c>
      <c r="P63" s="2">
        <v>1.26</v>
      </c>
    </row>
    <row r="64" spans="1:16" x14ac:dyDescent="0.25">
      <c r="A64" t="s">
        <v>66</v>
      </c>
      <c r="B64">
        <v>0</v>
      </c>
      <c r="C64">
        <v>0</v>
      </c>
      <c r="D64">
        <v>0</v>
      </c>
      <c r="E64" s="1">
        <v>0</v>
      </c>
      <c r="F64" s="1">
        <v>30</v>
      </c>
      <c r="G64" s="1">
        <v>95</v>
      </c>
      <c r="H64" s="1">
        <v>20</v>
      </c>
      <c r="I64" s="1">
        <v>10</v>
      </c>
      <c r="J64">
        <v>0</v>
      </c>
      <c r="K64" s="2">
        <v>23.7</v>
      </c>
      <c r="L64" s="2">
        <v>29.4</v>
      </c>
      <c r="M64" s="2">
        <v>53.3</v>
      </c>
      <c r="N64" s="2">
        <v>55.5</v>
      </c>
      <c r="O64">
        <v>11.86</v>
      </c>
      <c r="P64" s="2">
        <v>1.26</v>
      </c>
    </row>
    <row r="65" spans="1:16" x14ac:dyDescent="0.25">
      <c r="A65" t="s">
        <v>67</v>
      </c>
      <c r="B65">
        <v>0</v>
      </c>
      <c r="C65">
        <v>0</v>
      </c>
      <c r="D65">
        <v>0</v>
      </c>
      <c r="E65">
        <v>0</v>
      </c>
      <c r="F65" s="1">
        <v>10</v>
      </c>
      <c r="G65" s="1">
        <v>99</v>
      </c>
      <c r="H65" s="1">
        <v>0</v>
      </c>
      <c r="I65" s="1">
        <v>0</v>
      </c>
      <c r="J65">
        <v>0</v>
      </c>
      <c r="K65">
        <v>33.6</v>
      </c>
      <c r="L65">
        <v>41</v>
      </c>
      <c r="M65">
        <v>49</v>
      </c>
      <c r="N65">
        <v>65.900000000000006</v>
      </c>
      <c r="O65">
        <v>1.82</v>
      </c>
      <c r="P65" s="2">
        <v>0.484153</v>
      </c>
    </row>
    <row r="66" spans="1:16" x14ac:dyDescent="0.25">
      <c r="A66" t="s">
        <v>68</v>
      </c>
      <c r="B66">
        <v>0</v>
      </c>
      <c r="C66">
        <v>0</v>
      </c>
      <c r="D66">
        <v>0</v>
      </c>
      <c r="E66">
        <v>0</v>
      </c>
      <c r="F66" s="1">
        <v>10</v>
      </c>
      <c r="G66" s="1">
        <v>99</v>
      </c>
      <c r="H66" s="1">
        <v>0</v>
      </c>
      <c r="I66" s="1">
        <v>0</v>
      </c>
      <c r="J66">
        <v>0</v>
      </c>
      <c r="K66">
        <v>33.6</v>
      </c>
      <c r="L66">
        <v>41</v>
      </c>
      <c r="M66">
        <v>49</v>
      </c>
      <c r="N66">
        <v>65.900000000000006</v>
      </c>
      <c r="O66">
        <v>1.6926000000000001</v>
      </c>
      <c r="P66" s="2">
        <v>0.484153</v>
      </c>
    </row>
    <row r="67" spans="1:16" x14ac:dyDescent="0.25">
      <c r="A67" t="s">
        <v>69</v>
      </c>
      <c r="B67">
        <v>0</v>
      </c>
      <c r="C67">
        <v>0</v>
      </c>
      <c r="D67">
        <v>0</v>
      </c>
      <c r="E67" s="1">
        <v>0</v>
      </c>
      <c r="F67" s="1">
        <v>30</v>
      </c>
      <c r="G67" s="1">
        <v>95</v>
      </c>
      <c r="H67" s="1">
        <v>20</v>
      </c>
      <c r="I67" s="1">
        <v>10</v>
      </c>
      <c r="J67">
        <v>0</v>
      </c>
      <c r="K67" s="2">
        <v>23.7</v>
      </c>
      <c r="L67" s="2">
        <v>29.4</v>
      </c>
      <c r="M67" s="2">
        <v>53.3</v>
      </c>
      <c r="N67" s="2">
        <v>55.5</v>
      </c>
      <c r="O67">
        <v>0.3553</v>
      </c>
      <c r="P67" s="2">
        <v>1.26</v>
      </c>
    </row>
    <row r="68" spans="1:16" x14ac:dyDescent="0.25">
      <c r="A68" t="s">
        <v>70</v>
      </c>
      <c r="B68">
        <v>0</v>
      </c>
      <c r="C68">
        <v>0</v>
      </c>
      <c r="D68">
        <v>0</v>
      </c>
      <c r="E68">
        <v>0</v>
      </c>
      <c r="F68" s="1">
        <v>10</v>
      </c>
      <c r="G68" s="1">
        <v>99</v>
      </c>
      <c r="H68" s="1">
        <v>0</v>
      </c>
      <c r="I68" s="1">
        <v>0</v>
      </c>
      <c r="J68">
        <v>0</v>
      </c>
      <c r="K68">
        <v>33.6</v>
      </c>
      <c r="L68">
        <v>41</v>
      </c>
      <c r="M68">
        <v>49</v>
      </c>
      <c r="N68">
        <v>65.900000000000006</v>
      </c>
      <c r="O68">
        <v>0.12740000000000001</v>
      </c>
      <c r="P68" s="2">
        <v>0.484153</v>
      </c>
    </row>
    <row r="69" spans="1:16" x14ac:dyDescent="0.25">
      <c r="A69" t="s">
        <v>71</v>
      </c>
      <c r="B69">
        <v>0</v>
      </c>
      <c r="C69">
        <v>0</v>
      </c>
      <c r="D69">
        <v>0</v>
      </c>
      <c r="E69" s="1">
        <v>0</v>
      </c>
      <c r="F69" s="1">
        <v>30</v>
      </c>
      <c r="G69" s="1">
        <v>95</v>
      </c>
      <c r="H69" s="1">
        <v>20</v>
      </c>
      <c r="I69" s="1">
        <v>10</v>
      </c>
      <c r="J69">
        <v>0</v>
      </c>
      <c r="K69" s="2">
        <v>23.7</v>
      </c>
      <c r="L69" s="2">
        <v>29.4</v>
      </c>
      <c r="M69" s="2">
        <v>53.3</v>
      </c>
      <c r="N69" s="2">
        <v>55.5</v>
      </c>
      <c r="O69">
        <v>10.318199999999999</v>
      </c>
      <c r="P69" s="2">
        <v>1.26</v>
      </c>
    </row>
    <row r="70" spans="1:16" x14ac:dyDescent="0.25">
      <c r="A70" t="s">
        <v>72</v>
      </c>
      <c r="B70">
        <v>0</v>
      </c>
      <c r="C70">
        <v>0</v>
      </c>
      <c r="D70">
        <v>0</v>
      </c>
      <c r="E70">
        <v>0</v>
      </c>
      <c r="F70" s="1">
        <v>0</v>
      </c>
      <c r="G70" s="1">
        <v>0</v>
      </c>
      <c r="H70" s="1">
        <v>0</v>
      </c>
      <c r="I70" s="1">
        <v>0</v>
      </c>
      <c r="J70">
        <v>0</v>
      </c>
      <c r="K70">
        <v>10.7</v>
      </c>
      <c r="L70">
        <v>46</v>
      </c>
      <c r="M70">
        <v>46</v>
      </c>
      <c r="N70">
        <v>46</v>
      </c>
      <c r="O70">
        <v>0</v>
      </c>
      <c r="P70" s="2">
        <v>1</v>
      </c>
    </row>
    <row r="71" spans="1:16" x14ac:dyDescent="0.25">
      <c r="A71" t="s">
        <v>73</v>
      </c>
      <c r="B71">
        <v>0</v>
      </c>
      <c r="C71">
        <v>0</v>
      </c>
      <c r="D71">
        <v>0</v>
      </c>
      <c r="E71" s="1">
        <v>0</v>
      </c>
      <c r="F71" s="1">
        <v>30</v>
      </c>
      <c r="G71" s="1">
        <v>95</v>
      </c>
      <c r="H71" s="1">
        <v>20</v>
      </c>
      <c r="I71" s="1">
        <v>10</v>
      </c>
      <c r="J71">
        <v>0</v>
      </c>
      <c r="K71" s="2">
        <v>23.7</v>
      </c>
      <c r="L71" s="2">
        <v>29.4</v>
      </c>
      <c r="M71" s="2">
        <v>53.3</v>
      </c>
      <c r="N71" s="2">
        <v>55.5</v>
      </c>
      <c r="O71">
        <v>3.5579999999999998</v>
      </c>
      <c r="P71" s="2">
        <v>1.26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Gutierrez Von Porat</dc:creator>
  <cp:lastModifiedBy>Joan  Saló Grau</cp:lastModifiedBy>
  <dcterms:created xsi:type="dcterms:W3CDTF">2022-07-13T08:09:05Z</dcterms:created>
  <dcterms:modified xsi:type="dcterms:W3CDTF">2024-04-01T08:24:28Z</dcterms:modified>
</cp:coreProperties>
</file>