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1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251" documentId="11_AD4D2F04E46CFB4ACB3E2009C513D486683EDF12" xr6:coauthVersionLast="47" xr6:coauthVersionMax="47" xr10:uidLastSave="{E28F313F-8A2C-475E-A4E4-D3B7BACDB879}"/>
  <bookViews>
    <workbookView xWindow="-120" yWindow="-120" windowWidth="20730" windowHeight="11160" xr2:uid="{00000000-000D-0000-FFFF-FFFF00000000}"/>
  </bookViews>
  <sheets>
    <sheet name="B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E19" i="1"/>
  <c r="F19" i="1"/>
  <c r="E20" i="1"/>
  <c r="E17" i="1"/>
  <c r="F14" i="1"/>
  <c r="F11" i="1"/>
  <c r="F8" i="1"/>
  <c r="F9" i="1"/>
  <c r="F10" i="1"/>
  <c r="F12" i="1"/>
  <c r="F13" i="1"/>
  <c r="F15" i="1"/>
  <c r="F16" i="1"/>
  <c r="F7" i="1" l="1"/>
  <c r="F6" i="1"/>
  <c r="F5" i="1"/>
  <c r="F21" i="1"/>
  <c r="F20" i="1"/>
  <c r="F18" i="1"/>
  <c r="F17" i="1"/>
</calcChain>
</file>

<file path=xl/sharedStrings.xml><?xml version="1.0" encoding="utf-8"?>
<sst xmlns="http://schemas.openxmlformats.org/spreadsheetml/2006/main" count="100" uniqueCount="25">
  <si>
    <t xml:space="preserve">Taula B5. Rangs típics d'eficiències de reducció de tractaments primaris i secundaris per a indicadors microbiològics </t>
  </si>
  <si>
    <t>Tractament</t>
  </si>
  <si>
    <t>Pretractament</t>
  </si>
  <si>
    <t>Indicador</t>
  </si>
  <si>
    <t>Codi indicador</t>
  </si>
  <si>
    <t>Eliminació mínima</t>
  </si>
  <si>
    <t>Eliminació màxima</t>
  </si>
  <si>
    <t>Ref.</t>
  </si>
  <si>
    <t>%</t>
  </si>
  <si>
    <t>DP</t>
  </si>
  <si>
    <t>na</t>
  </si>
  <si>
    <t>E. coli</t>
  </si>
  <si>
    <t>I19</t>
  </si>
  <si>
    <t>Lucena et al. 2004; NRMMC et al. 2006</t>
  </si>
  <si>
    <t>Colífags</t>
  </si>
  <si>
    <t>I20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</si>
  <si>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</si>
  <si>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I21</t>
  </si>
  <si>
    <t>FAC_DS1</t>
  </si>
  <si>
    <t>Department of Health, Victoria State 2013</t>
  </si>
  <si>
    <t>FAC_DS2</t>
  </si>
  <si>
    <t>FAC_DS3</t>
  </si>
  <si>
    <t>BRM1</t>
  </si>
  <si>
    <t>PT4</t>
  </si>
  <si>
    <t>BRM2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</si>
</sst>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1" applyFont="1" applyFill="1" applyBorder="1" applyAlignment="1">
      <alignment horizontal="left" vertical="center" wrapText="1"/>
    </xf>
    <xf numFmtId="164" fontId="2" fillId="0" borderId="0" xfId="1" applyNumberFormat="1" applyFont="1" applyFill="1" applyBorder="1" applyAlignment="1">
      <alignment horizontal="left" vertical="center" wrapText="1"/>
    </xf>
    <xf numFmtId="2" fontId="2" fillId="0" borderId="0" xfId="1" applyNumberFormat="1" applyFont="1" applyFill="1" applyBorder="1" applyAlignment="1">
      <alignment horizontal="left" vertical="center" wrapText="1"/>
    </xf>
  </cellXfs>
  <cellStyles count="3">
    <cellStyle name="20% - Accent5" xfId="2" builtinId="46"/>
    <cellStyle name="60% - Accent4" xfId="1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5" workbookViewId="0">
      <selection activeCell="H25" sqref="H25"/>
    </sheetView>
  </sheetViews>
  <sheetFormatPr defaultColWidth="9.140625" defaultRowHeight="14.25"/>
  <cols>
    <col min="1" max="1" width="13.42578125" style="4" customWidth="1"/>
    <col min="2" max="2" width="15.28515625" style="4" bestFit="1" customWidth="1"/>
    <col min="3" max="3" width="31.85546875" style="4" bestFit="1" customWidth="1"/>
    <col min="4" max="4" width="14.42578125" style="4" customWidth="1"/>
    <col min="5" max="5" width="12.85546875" style="4" customWidth="1"/>
    <col min="6" max="6" width="16.28515625" style="4" customWidth="1"/>
    <col min="7" max="16384" width="9.140625" style="4"/>
  </cols>
  <sheetData>
    <row r="1" spans="1:7" ht="15">
      <c r="A1" s="9" t="s">
        <v>0</v>
      </c>
    </row>
    <row r="3" spans="1:7" ht="30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9" t="s">
        <v>7</v>
      </c>
    </row>
    <row r="4" spans="1:7" ht="15">
      <c r="A4" s="11"/>
      <c r="B4" s="11"/>
      <c r="C4" s="11"/>
      <c r="D4" s="11"/>
      <c r="E4" s="11" t="s">
        <v>8</v>
      </c>
      <c r="F4" s="11" t="s">
        <v>8</v>
      </c>
      <c r="G4" s="9"/>
    </row>
    <row r="5" spans="1:7">
      <c r="A5" s="5" t="s">
        <v>9</v>
      </c>
      <c r="B5" s="5" t="s">
        <v>10</v>
      </c>
      <c r="C5" s="2" t="s">
        <v>11</v>
      </c>
      <c r="D5" s="6" t="s">
        <v>12</v>
      </c>
      <c r="E5" s="5">
        <v>0</v>
      </c>
      <c r="F5" s="12">
        <f>1-10^-0.5</f>
        <v>0.683772233983162</v>
      </c>
      <c r="G5" s="4" t="s">
        <v>13</v>
      </c>
    </row>
    <row r="6" spans="1:7">
      <c r="A6" s="5" t="s">
        <v>9</v>
      </c>
      <c r="B6" s="5" t="s">
        <v>10</v>
      </c>
      <c r="C6" s="1" t="s">
        <v>14</v>
      </c>
      <c r="D6" s="6" t="s">
        <v>15</v>
      </c>
      <c r="E6" s="5">
        <v>0</v>
      </c>
      <c r="F6" s="12">
        <f>1-10^-0.5</f>
        <v>0.683772233983162</v>
      </c>
      <c r="G6" s="4" t="s">
        <v>13</v>
      </c>
    </row>
    <row r="7" spans="1:7">
      <c r="A7" s="5" t="s">
        <v>9</v>
      </c>
      <c r="B7" s="5" t="s">
        <v>10</v>
      </c>
      <c r="C7" s="3" t="s">
        <v>16</v>
      </c>
      <c r="D7" s="6" t="s">
        <v>17</v>
      </c>
      <c r="E7" s="5">
        <v>0</v>
      </c>
      <c r="F7" s="12">
        <f>1-10^-0.5</f>
        <v>0.683772233983162</v>
      </c>
      <c r="G7" s="4" t="s">
        <v>13</v>
      </c>
    </row>
    <row r="8" spans="1:7">
      <c r="A8" s="1" t="s">
        <v>18</v>
      </c>
      <c r="B8" s="5" t="s">
        <v>9</v>
      </c>
      <c r="C8" s="2" t="s">
        <v>11</v>
      </c>
      <c r="D8" s="6" t="s">
        <v>12</v>
      </c>
      <c r="E8" s="12">
        <v>0</v>
      </c>
      <c r="F8" s="12">
        <f>1-10^-1</f>
        <v>0.9</v>
      </c>
      <c r="G8" s="4" t="s">
        <v>19</v>
      </c>
    </row>
    <row r="9" spans="1:7">
      <c r="A9" s="1" t="s">
        <v>18</v>
      </c>
      <c r="B9" s="5" t="s">
        <v>9</v>
      </c>
      <c r="C9" s="1" t="s">
        <v>14</v>
      </c>
      <c r="D9" s="6" t="s">
        <v>15</v>
      </c>
      <c r="E9" s="12">
        <v>0</v>
      </c>
      <c r="F9" s="12">
        <f t="shared" ref="F9:F16" si="0">1-10^-0.5</f>
        <v>0.683772233983162</v>
      </c>
      <c r="G9" s="10" t="s">
        <v>19</v>
      </c>
    </row>
    <row r="10" spans="1:7">
      <c r="A10" s="1" t="s">
        <v>18</v>
      </c>
      <c r="B10" s="5" t="s">
        <v>9</v>
      </c>
      <c r="C10" s="3" t="s">
        <v>16</v>
      </c>
      <c r="D10" s="6" t="s">
        <v>17</v>
      </c>
      <c r="E10" s="12">
        <v>0</v>
      </c>
      <c r="F10" s="12">
        <f t="shared" si="0"/>
        <v>0.683772233983162</v>
      </c>
      <c r="G10" s="10" t="s">
        <v>19</v>
      </c>
    </row>
    <row r="11" spans="1:7">
      <c r="A11" s="1" t="s">
        <v>20</v>
      </c>
      <c r="B11" s="5" t="s">
        <v>9</v>
      </c>
      <c r="C11" s="2" t="s">
        <v>11</v>
      </c>
      <c r="D11" s="6" t="s">
        <v>12</v>
      </c>
      <c r="E11" s="12">
        <v>0</v>
      </c>
      <c r="F11" s="12">
        <f>1-10^-1</f>
        <v>0.9</v>
      </c>
      <c r="G11" s="10" t="s">
        <v>19</v>
      </c>
    </row>
    <row r="12" spans="1:7">
      <c r="A12" s="1" t="s">
        <v>20</v>
      </c>
      <c r="B12" s="5" t="s">
        <v>9</v>
      </c>
      <c r="C12" s="1" t="s">
        <v>14</v>
      </c>
      <c r="D12" s="6" t="s">
        <v>15</v>
      </c>
      <c r="E12" s="12">
        <v>0</v>
      </c>
      <c r="F12" s="12">
        <f t="shared" si="0"/>
        <v>0.683772233983162</v>
      </c>
      <c r="G12" s="10" t="s">
        <v>19</v>
      </c>
    </row>
    <row r="13" spans="1:7">
      <c r="A13" s="1" t="s">
        <v>20</v>
      </c>
      <c r="B13" s="5" t="s">
        <v>9</v>
      </c>
      <c r="C13" s="3" t="s">
        <v>16</v>
      </c>
      <c r="D13" s="6" t="s">
        <v>17</v>
      </c>
      <c r="E13" s="12">
        <v>0</v>
      </c>
      <c r="F13" s="12">
        <f t="shared" si="0"/>
        <v>0.683772233983162</v>
      </c>
      <c r="G13" s="10" t="s">
        <v>19</v>
      </c>
    </row>
    <row r="14" spans="1:7">
      <c r="A14" s="1" t="s">
        <v>21</v>
      </c>
      <c r="B14" s="5" t="s">
        <v>9</v>
      </c>
      <c r="C14" s="2" t="s">
        <v>11</v>
      </c>
      <c r="D14" s="6" t="s">
        <v>12</v>
      </c>
      <c r="E14" s="12">
        <v>0</v>
      </c>
      <c r="F14" s="12">
        <f>1-10^-1</f>
        <v>0.9</v>
      </c>
      <c r="G14" s="10" t="s">
        <v>19</v>
      </c>
    </row>
    <row r="15" spans="1:7">
      <c r="A15" s="1" t="s">
        <v>21</v>
      </c>
      <c r="B15" s="5" t="s">
        <v>9</v>
      </c>
      <c r="C15" s="1" t="s">
        <v>14</v>
      </c>
      <c r="D15" s="6" t="s">
        <v>15</v>
      </c>
      <c r="E15" s="12">
        <v>0</v>
      </c>
      <c r="F15" s="12">
        <f t="shared" si="0"/>
        <v>0.683772233983162</v>
      </c>
      <c r="G15" s="10" t="s">
        <v>19</v>
      </c>
    </row>
    <row r="16" spans="1:7">
      <c r="A16" s="1" t="s">
        <v>21</v>
      </c>
      <c r="B16" s="5" t="s">
        <v>9</v>
      </c>
      <c r="C16" s="3" t="s">
        <v>16</v>
      </c>
      <c r="D16" s="6" t="s">
        <v>17</v>
      </c>
      <c r="E16" s="12">
        <v>0</v>
      </c>
      <c r="F16" s="12">
        <f t="shared" si="0"/>
        <v>0.683772233983162</v>
      </c>
      <c r="G16" s="10" t="s">
        <v>19</v>
      </c>
    </row>
    <row r="17" spans="1:7">
      <c r="A17" s="1" t="s">
        <v>22</v>
      </c>
      <c r="B17" s="5" t="s">
        <v>9</v>
      </c>
      <c r="C17" s="2" t="s">
        <v>11</v>
      </c>
      <c r="D17" s="6" t="s">
        <v>12</v>
      </c>
      <c r="E17" s="4">
        <f>(1-10^-2.84)*100</f>
        <v>99.855456022925409</v>
      </c>
      <c r="F17" s="4">
        <f>(1-10^-4)*100</f>
        <v>99.99</v>
      </c>
      <c r="G17" s="4" t="s">
        <v>23</v>
      </c>
    </row>
    <row r="18" spans="1:7">
      <c r="A18" s="1" t="s">
        <v>22</v>
      </c>
      <c r="B18" s="5" t="s">
        <v>9</v>
      </c>
      <c r="C18" s="1" t="s">
        <v>14</v>
      </c>
      <c r="D18" s="6" t="s">
        <v>15</v>
      </c>
      <c r="E18" s="13">
        <v>0</v>
      </c>
      <c r="F18" s="7">
        <f>(1-10^-1.5)*100</f>
        <v>96.837722339831629</v>
      </c>
      <c r="G18" s="4" t="s">
        <v>23</v>
      </c>
    </row>
    <row r="19" spans="1:7">
      <c r="A19" s="4" t="s">
        <v>22</v>
      </c>
      <c r="B19" s="5" t="s">
        <v>9</v>
      </c>
      <c r="C19" s="3" t="s">
        <v>16</v>
      </c>
      <c r="D19" s="6" t="s">
        <v>17</v>
      </c>
      <c r="E19" s="8">
        <f>(1-10^-2)*100</f>
        <v>99</v>
      </c>
      <c r="F19" s="8">
        <f>(1-10^-4)*100</f>
        <v>99.99</v>
      </c>
      <c r="G19" s="4" t="s">
        <v>23</v>
      </c>
    </row>
    <row r="20" spans="1:7">
      <c r="A20" s="1" t="s">
        <v>24</v>
      </c>
      <c r="B20" s="5" t="s">
        <v>9</v>
      </c>
      <c r="C20" s="2" t="s">
        <v>11</v>
      </c>
      <c r="D20" s="6" t="s">
        <v>12</v>
      </c>
      <c r="E20" s="4">
        <f>(1-10^-2.84)*100</f>
        <v>99.855456022925409</v>
      </c>
      <c r="F20" s="4">
        <f>(1-10^-4)*100</f>
        <v>99.99</v>
      </c>
      <c r="G20" s="4" t="s">
        <v>23</v>
      </c>
    </row>
    <row r="21" spans="1:7">
      <c r="A21" s="1" t="s">
        <v>24</v>
      </c>
      <c r="B21" s="5" t="s">
        <v>9</v>
      </c>
      <c r="C21" s="1" t="s">
        <v>14</v>
      </c>
      <c r="D21" s="6" t="s">
        <v>15</v>
      </c>
      <c r="E21" s="13">
        <v>0</v>
      </c>
      <c r="F21" s="7">
        <f>(1-10^-1.5)*100</f>
        <v>96.837722339831629</v>
      </c>
      <c r="G21" s="4" t="s">
        <v>23</v>
      </c>
    </row>
    <row r="22" spans="1:7">
      <c r="A22" s="1" t="s">
        <v>24</v>
      </c>
      <c r="B22" s="5" t="s">
        <v>9</v>
      </c>
      <c r="C22" s="3" t="s">
        <v>16</v>
      </c>
      <c r="D22" s="6" t="s">
        <v>17</v>
      </c>
      <c r="E22" s="8">
        <f>(1-10^-2)*100</f>
        <v>99</v>
      </c>
      <c r="F22" s="8">
        <f>(1-10^-4)*100</f>
        <v>99.99</v>
      </c>
      <c r="G22" s="4" t="s">
        <v>23</v>
      </c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1A8C51-3316-4211-97B6-735A40A10A2B}"/>
</file>

<file path=customXml/itemProps2.xml><?xml version="1.0" encoding="utf-8"?>
<ds:datastoreItem xmlns:ds="http://schemas.openxmlformats.org/officeDocument/2006/customXml" ds:itemID="{959A3850-D400-436D-8D5B-A15ECDDA6148}"/>
</file>

<file path=customXml/itemProps3.xml><?xml version="1.0" encoding="utf-8"?>
<ds:datastoreItem xmlns:ds="http://schemas.openxmlformats.org/officeDocument/2006/customXml" ds:itemID="{74326930-AE69-409B-B2D4-0ACCA8946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2022-05-18T11:17:40Z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