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18"/>
  <workbookPr hidePivotFieldList="1" defaultThemeVersion="166925"/>
  <mc:AlternateContent xmlns:mc="http://schemas.openxmlformats.org/markup-compatibility/2006">
    <mc:Choice Requires="x15">
      <x15ac:absPath xmlns:x15ac="http://schemas.microsoft.com/office/spreadsheetml/2010/11/ac" url="https://ficra.sharepoint.com/sites/SADSUGGEREIX/Materiales de clase/Doc_SAD_actualitzada/"/>
    </mc:Choice>
  </mc:AlternateContent>
  <xr:revisionPtr revIDLastSave="396" documentId="13_ncr:1_{A3AA2650-DDC6-426C-9222-06D3B3742D29}" xr6:coauthVersionLast="47" xr6:coauthVersionMax="47" xr10:uidLastSave="{8A2B5E86-0E8E-4544-9059-F4C75B7E73C9}"/>
  <bookViews>
    <workbookView xWindow="-120" yWindow="-120" windowWidth="20730" windowHeight="11160" xr2:uid="{00000000-000D-0000-FFFF-FFFF00000000}"/>
  </bookViews>
  <sheets>
    <sheet name="Revisio" sheetId="19" r:id="rId1"/>
    <sheet name="Casos" sheetId="18" r:id="rId2"/>
    <sheet name="Casos d'exit" sheetId="2" r:id="rId3"/>
    <sheet name="Llegenda_SAD_rev" sheetId="20" r:id="rId4"/>
    <sheet name="Llegenda_tractaments" sheetId="12" r:id="rId5"/>
    <sheet name="Bibliografia" sheetId="9" r:id="rId6"/>
  </sheets>
  <definedNames>
    <definedName name="_xlnm._FilterDatabase" localSheetId="2" hidden="1">'Casos d''exit'!$G$4:$G$91</definedName>
    <definedName name="_xlnm.Criteria" localSheetId="1">Casos!$G$4:$G$91</definedName>
    <definedName name="_xlnm.Criteria" localSheetId="2">'Casos d''exit'!$G$4:$G$91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91" i="18" l="1"/>
  <c r="AA84" i="18"/>
  <c r="AA82" i="18"/>
  <c r="AA81" i="18"/>
  <c r="AA80" i="18"/>
  <c r="AA79" i="18"/>
  <c r="AA78" i="18"/>
  <c r="AA77" i="18"/>
  <c r="AA75" i="18"/>
  <c r="S91" i="2" l="1"/>
  <c r="S84" i="2"/>
  <c r="S75" i="2"/>
  <c r="S82" i="2"/>
  <c r="S81" i="2"/>
  <c r="S80" i="2"/>
  <c r="S79" i="2"/>
  <c r="S78" i="2"/>
  <c r="S7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tc={5BCDD960-BA98-48A8-8F34-3C3759DF3986}</author>
    <author>tc={56BD0B18-35B5-40E2-A727-EAC2DB88AF85}</author>
    <author>tc={AA148403-CC69-4076-BD7E-7B9EBB5A61DC}</author>
    <author>tc={25316D14-904F-442E-8A6C-ADF994536237}</author>
    <author>tc={D352AB05-7C8C-4CA6-A557-6C6108B231E9}</author>
    <author>tc={ECF70F22-80A0-4FF8-8202-8BAE3A0CA52D}</author>
    <author>tc={11ACEF08-A95F-4C84-91B1-18AAB2384CEE}</author>
    <author>tc={185A435D-E2F2-4F10-83BD-08176624948E}</author>
  </authors>
  <commentList>
    <comment ref="E10" authorId="0" shapeId="0" xr:uid="{5BCDD960-BA98-48A8-8F34-3C3759DF3986}">
      <text>
        <t>[Threaded comment]
Your version of Excel allows you to read this threaded comment; however, any edits to it will get removed if the file is opened in a newer version of Excel. Learn more: https://go.microsoft.com/fwlink/?linkid=870924
Comment:
    No he pogut verificar que funcioni encara</t>
      </text>
    </comment>
    <comment ref="I11" authorId="1" shapeId="0" xr:uid="{56BD0B18-35B5-40E2-A727-EAC2DB88AF85}">
      <text>
        <t>[Threaded comment]
Your version of Excel allows you to read this threaded comment; however, any edits to it will get removed if the file is opened in a newer version of Excel. Learn more: https://go.microsoft.com/fwlink/?linkid=870924
Comment:
    Té diversos usos finals: Agricultura, Industrial i Recàrrega d'Aquífer</t>
      </text>
    </comment>
    <comment ref="I26" authorId="2" shapeId="0" xr:uid="{AA148403-CC69-4076-BD7E-7B9EBB5A61DC}">
      <text>
        <t>[Threaded comment]
Your version of Excel allows you to read this threaded comment; however, any edits to it will get removed if the file is opened in a newer version of Excel. Learn more: https://go.microsoft.com/fwlink/?linkid=870924
Comment:
    Camps de golf
Parcs i jardins
Clients comercials i industrials</t>
      </text>
    </comment>
    <comment ref="I33" authorId="3" shapeId="0" xr:uid="{25316D14-904F-442E-8A6C-ADF994536237}">
      <text>
        <t>[Threaded comment]
Your version of Excel allows you to read this threaded comment; however, any edits to it will get removed if the file is opened in a newer version of Excel. Learn more: https://go.microsoft.com/fwlink/?linkid=870924
Comment:
    used for landscape and agricultural irrigation, and for industrial and commercial needs</t>
      </text>
    </comment>
    <comment ref="I47" authorId="4" shapeId="0" xr:uid="{D352AB05-7C8C-4CA6-A557-6C6108B231E9}">
      <text>
        <t>[Threaded comment]
Your version of Excel allows you to read this threaded comment; however, any edits to it will get removed if the file is opened in a newer version of Excel. Learn more: https://go.microsoft.com/fwlink/?linkid=870924
Comment:
    Faltaria més informació per posar-la en una categoria agrícola
Reply:
    No n'estic segura de que sigui la 6, però no encaixa en cap altra categoria...</t>
      </text>
    </comment>
    <comment ref="I54" authorId="5" shapeId="0" xr:uid="{ECF70F22-80A0-4FF8-8202-8BAE3A0CA52D}">
      <text>
        <t>[Threaded comment]
Your version of Excel allows you to read this threaded comment; however, any edits to it will get removed if the file is opened in a newer version of Excel. Learn more: https://go.microsoft.com/fwlink/?linkid=870924
Comment:
    també 1.2</t>
      </text>
    </comment>
    <comment ref="K54" authorId="6" shapeId="0" xr:uid="{11ACEF08-A95F-4C84-91B1-18AAB2384CEE}">
      <text>
        <t>[Threaded comment]
Your version of Excel allows you to read this threaded comment; however, any edits to it will get removed if the file is opened in a newer version of Excel. Learn more: https://go.microsoft.com/fwlink/?linkid=870924
Comment:
    SAD7</t>
      </text>
    </comment>
    <comment ref="K62" authorId="7" shapeId="0" xr:uid="{185A435D-E2F2-4F10-83BD-08176624948E}">
      <text>
        <t>[Threaded comment]
Your version of Excel allows you to read this threaded comment; however, any edits to it will get removed if the file is opened in a newer version of Excel. Learn more: https://go.microsoft.com/fwlink/?linkid=870924
Comment:
    SAD7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tc={9111DD82-ACFB-4CBE-971C-BF02959E1626}</author>
    <author>tc={7674A2F3-7712-485A-84C1-46A1CCA0794B}</author>
    <author>tc={8D8C4589-75ED-4360-9C0D-74BFD236D614}</author>
    <author>tc={FE994C4F-A314-4FD1-9BF8-E2BF31AA61B4}</author>
    <author>tc={AD389EB8-7816-4503-8025-5995C77C162A}</author>
    <author>tc={076DC37E-3D85-4549-9A90-A4C2742A1F97}</author>
    <author>tc={D677BBD6-FF94-4D4B-8515-D43BAECC4320}</author>
    <author>tc={CE0DF6F5-9357-4CC1-84A0-D407B997C9EC}</author>
  </authors>
  <commentList>
    <comment ref="E10" authorId="0" shapeId="0" xr:uid="{9111DD82-ACFB-4CBE-971C-BF02959E1626}">
      <text>
        <t>[Threaded comment]
Your version of Excel allows you to read this threaded comment; however, any edits to it will get removed if the file is opened in a newer version of Excel. Learn more: https://go.microsoft.com/fwlink/?linkid=870924
Comment:
    No he pogut verificar que funcioni encara</t>
      </text>
    </comment>
    <comment ref="I11" authorId="1" shapeId="0" xr:uid="{7674A2F3-7712-485A-84C1-46A1CCA0794B}">
      <text>
        <t>[Threaded comment]
Your version of Excel allows you to read this threaded comment; however, any edits to it will get removed if the file is opened in a newer version of Excel. Learn more: https://go.microsoft.com/fwlink/?linkid=870924
Comment:
    Té diversos usos finals: Agricultura, Industrial i Recàrrega d'Aquífer</t>
      </text>
    </comment>
    <comment ref="I26" authorId="2" shapeId="0" xr:uid="{8D8C4589-75ED-4360-9C0D-74BFD236D614}">
      <text>
        <t>[Threaded comment]
Your version of Excel allows you to read this threaded comment; however, any edits to it will get removed if the file is opened in a newer version of Excel. Learn more: https://go.microsoft.com/fwlink/?linkid=870924
Comment:
    Camps de golf
Parcs i jardins
Clients comercials i industrials</t>
      </text>
    </comment>
    <comment ref="I33" authorId="3" shapeId="0" xr:uid="{FE994C4F-A314-4FD1-9BF8-E2BF31AA61B4}">
      <text>
        <t>[Threaded comment]
Your version of Excel allows you to read this threaded comment; however, any edits to it will get removed if the file is opened in a newer version of Excel. Learn more: https://go.microsoft.com/fwlink/?linkid=870924
Comment:
    used for landscape and agricultural irrigation, and for industrial and commercial needs</t>
      </text>
    </comment>
    <comment ref="I47" authorId="4" shapeId="0" xr:uid="{AD389EB8-7816-4503-8025-5995C77C162A}">
      <text>
        <t>[Threaded comment]
Your version of Excel allows you to read this threaded comment; however, any edits to it will get removed if the file is opened in a newer version of Excel. Learn more: https://go.microsoft.com/fwlink/?linkid=870924
Comment:
    Faltaria més informació per posar-la en una categoria agrícola
Reply:
    No n'estic segura de que sigui la 6, però no encaixa en cap altra categoria...</t>
      </text>
    </comment>
    <comment ref="I54" authorId="5" shapeId="0" xr:uid="{076DC37E-3D85-4549-9A90-A4C2742A1F97}">
      <text>
        <t>[Threaded comment]
Your version of Excel allows you to read this threaded comment; however, any edits to it will get removed if the file is opened in a newer version of Excel. Learn more: https://go.microsoft.com/fwlink/?linkid=870924
Comment:
    també 1.2</t>
      </text>
    </comment>
    <comment ref="K54" authorId="6" shapeId="0" xr:uid="{D677BBD6-FF94-4D4B-8515-D43BAECC4320}">
      <text>
        <t>[Threaded comment]
Your version of Excel allows you to read this threaded comment; however, any edits to it will get removed if the file is opened in a newer version of Excel. Learn more: https://go.microsoft.com/fwlink/?linkid=870924
Comment:
    SAD7</t>
      </text>
    </comment>
    <comment ref="K62" authorId="7" shapeId="0" xr:uid="{CE0DF6F5-9357-4CC1-84A0-D407B997C9EC}">
      <text>
        <t>[Threaded comment]
Your version of Excel allows you to read this threaded comment; however, any edits to it will get removed if the file is opened in a newer version of Excel. Learn more: https://go.microsoft.com/fwlink/?linkid=870924
Comment:
    SAD7</t>
      </text>
    </comment>
  </commentList>
</comments>
</file>

<file path=xl/sharedStrings.xml><?xml version="1.0" encoding="utf-8"?>
<sst xmlns="http://schemas.openxmlformats.org/spreadsheetml/2006/main" count="4967" uniqueCount="1404">
  <si>
    <t>Revisió de la taula original de casos</t>
  </si>
  <si>
    <t>Observació</t>
  </si>
  <si>
    <t>Proposta canvi o addició d'informació</t>
  </si>
  <si>
    <t>Tots els casos: codis usos aigua regenerada antics</t>
  </si>
  <si>
    <t>Revisió de l'enumeració dels usos d'aigua regenerada (columna K "Casos d'èxit"); nova enumeració (columna L "Casos")</t>
  </si>
  <si>
    <t>Cas 8: irrigació agrícola en general</t>
  </si>
  <si>
    <t>Diversos usos d'irrigació agrícola segons Reglament EU 2020/741</t>
  </si>
  <si>
    <t>Cas 15: Arapahoe</t>
  </si>
  <si>
    <t>Addició ús prepotable (US EPA CDM Smith 2018)</t>
  </si>
  <si>
    <t>Cas 25: Ground Water Replenishment System (GWRS​)</t>
  </si>
  <si>
    <t>Cas 28: irrigació agrícola en general</t>
  </si>
  <si>
    <t>Cas 29: irrigació agrícola en general</t>
  </si>
  <si>
    <t>Diversos usos d'irrigació agrícola segons Reglament EU 2020/741 (Crites et al. 2021)</t>
  </si>
  <si>
    <t>Cas 30: Michelson: usos no identificats, tren: UV</t>
  </si>
  <si>
    <t>Cas 30: irrigació de zones verdes i agrícola (vídeo disponible a la referència 144, IRWD 2018), 2 trens: MBR + UV, CAS + SF + Cl2</t>
  </si>
  <si>
    <t>Casos 32, 33: NEWater Kranji, Bedok: usos industrials</t>
  </si>
  <si>
    <t>Ús prepotable (PUB 2018; WHO 2017 b; US EPA i CDM Smith 2018)</t>
  </si>
  <si>
    <t>Cas 34: Shadfan: SAT</t>
  </si>
  <si>
    <t>Ús addicional agrícola (diversos usos d'irrigació agrícola segons Reglament EU 2020/741), 2 esquemes de tractament escala pilot (Hochstrat et al. 2017 Taula 1; Messing i Sela 2016)</t>
  </si>
  <si>
    <t>Cas 36: Western Treatment Plant: usos no identificats, tren: AOP</t>
  </si>
  <si>
    <t>Diversos usos d'irrigació agrícola (classes A i C segons EPA Victoria); tren: llacunes anaèrobies &gt; llacunes aeròbies (classe C); llacunes anaeròbies &gt; llacunes aeròbies &gt; UV &gt; Cl2 (classe A) (Radcliffe 2022 Secció 2.2)</t>
  </si>
  <si>
    <t>Cas 37: Eastern Treatment Plant: usos no identificats</t>
  </si>
  <si>
    <t>Classe d'irrigació agrícola A segons EPA Victoria (classe A segons Reglament EU 2020/741) (Radcliffe 2022 Secció 2.2)</t>
  </si>
  <si>
    <t>Cas 38: Gibson Island AWTP​; tren: RO</t>
  </si>
  <si>
    <t>Tren: MF &gt; RO​ &gt; UV/H2O2 (Poussade et al. 2009)</t>
  </si>
  <si>
    <t>Cas 39: Luggage Point AWTP​; tren: RO</t>
  </si>
  <si>
    <t>Cas 40: Bundamba AWTP​; usos industrials, tren: RO</t>
  </si>
  <si>
    <t>Ús prepotable, tren: MF &gt; RO​ &gt; UV/H2O2 (Poussade et al. 2009)</t>
  </si>
  <si>
    <t>Cas 41: St Marys Water Recycling Plant</t>
  </si>
  <si>
    <t>Ús cabals ambientals (referència 152)</t>
  </si>
  <si>
    <t>Cas 60: Old Ford Water Recycling Plant</t>
  </si>
  <si>
    <t>Descàrrega de cisternes vàter i irrigació (Georgiou et al. 2019)</t>
  </si>
  <si>
    <t>Cas 74: Roquetas de Mar: PT1: RSF + OI + AOP; PT4: FS_OI_Cl2</t>
  </si>
  <si>
    <t>FS_OI_O3 (email Sergi Compte 11.02.2022)</t>
  </si>
  <si>
    <t>Cas 75: Ejido</t>
  </si>
  <si>
    <t>Cas 76: Adra</t>
  </si>
  <si>
    <t>FS_OI (email Sergi Compte 11.02.2022)</t>
  </si>
  <si>
    <t>Cas 84: EDAR Montornès del Vallès</t>
  </si>
  <si>
    <t>Ús reg de zones verdes</t>
  </si>
  <si>
    <t>Cas 85: Alguazas: ús industrial</t>
  </si>
  <si>
    <t>Cas 88: EDAR Ourense</t>
  </si>
  <si>
    <t>Usos reg de zones verdes i ambiental (manteniment cabal ecològic)</t>
  </si>
  <si>
    <t>Cas 90: Bolivar DAFF: usos no identificats, tren: UF &gt; UV &gt; Cl2; vs dissolved Air Flotation/Filtration (DAFF): FQ_D_DAF_FS_Cl2; irrigació agrícola classe A Austràlia (Radcliffe 2022 Secció 2.1)</t>
  </si>
  <si>
    <t>UF_UV_Cl2</t>
  </si>
  <si>
    <t>Cas 91: Aldinga WWTP: ús residencial (reg jardins privats, descàrrega de cisternes) vs Irrigació agrícola classe C Austràlia; tren: Cl2 (Radcliffe 2022 Secció 2.1)</t>
  </si>
  <si>
    <t>FS_UF_UV_Cl2</t>
  </si>
  <si>
    <t>Cas 94: Boneo: irrigació agrícola en general</t>
  </si>
  <si>
    <t>Cas 129 (Barranco Seco) Ús agrícola, classe?</t>
  </si>
  <si>
    <t>Diversos usos d'irrigació agrícola segons Reglament EU 2020/741 (Broens et al. 2004)</t>
  </si>
  <si>
    <t>Cas 153 (ERA del Prat del Llobregat): FiQu &gt; MeF &gt; UV &gt; Cl2</t>
  </si>
  <si>
    <t>2 trens: FQ_D_FS_UV_MF_UF_OI_Cl2 i FQ_D_FS_UV_Cl2</t>
  </si>
  <si>
    <t>Cas 161 (Tossa de Mar)</t>
  </si>
  <si>
    <t>FS_UF_NF_UV_Cl2</t>
  </si>
  <si>
    <t>Nomenclatura MeF</t>
  </si>
  <si>
    <t xml:space="preserve">Assumpció FS </t>
  </si>
  <si>
    <t>Nomenclatura F (p. ex. Casos 91, 110)</t>
  </si>
  <si>
    <t>Cas 125: BRM_UF</t>
  </si>
  <si>
    <t>BRM</t>
  </si>
  <si>
    <t>Nomenclatura MSMB (p. ex. Cas 141)</t>
  </si>
  <si>
    <t>Cas 20 (Big Spring): MF &gt; RO &gt; AOP (UV / H2O2) &gt; BMF &gt; Cl2</t>
  </si>
  <si>
    <t>MF_UF_OI_UV_H2O2 (US EPA i CDM Smith 2018 Figura A.5-2)</t>
  </si>
  <si>
    <t>Cas 109 (Cubbon Park): MBR&gt; UF&gt; AOP&gt; GAC</t>
  </si>
  <si>
    <t>BRM_NaOCl_CAG (Kumar 2021, Biome Trust 2015)</t>
  </si>
  <si>
    <t>Cas 22 (Cloudcroft): MBR &gt; Cl2 &gt; RO &gt; AOP (UV / H2O2) &gt; BMF &gt; UF &gt; UV &gt; GAC &gt; Cl2</t>
  </si>
  <si>
    <t>BRM_OI_UV_H2O2_Cl2_Emmagatzematge_Mescla_aigua_mineral_MF_UF_UV_CAG_Cl2 (US EPA i CDM Smith 2018 Figura A.4-4)</t>
  </si>
  <si>
    <t>Nomenclatura: Emmagatzematge_Mescla_aigua_mineral (Cas 22)</t>
  </si>
  <si>
    <t>Nomenclatura DAF (Cas 2)</t>
  </si>
  <si>
    <t>Flotació per aire dissolt FAD</t>
  </si>
  <si>
    <t>Cas 2 (New Goreangab): O3 &gt; DAF &gt; RSF &gt; O3 &gt;BAC &gt; GAC &gt; UF &gt; CL2</t>
  </si>
  <si>
    <t>CAP_O3_FQ_D_FAD_FS_FS_O3_CAB_CAG_MF_UF_Cl2 (US EPA i CDM Smith 2018 p. 97, Veolia 2022)</t>
  </si>
  <si>
    <t>Nomenclatura LiS: lime softening (Cas 5)</t>
  </si>
  <si>
    <t>Precipitacio_Ca (US EPA CDM Smith 2018)</t>
  </si>
  <si>
    <t>La referència 155 no és a la bibliografia (Cas 6).</t>
  </si>
  <si>
    <t>Addició US EPA i CDM Smith 2018 com a ref. 155</t>
  </si>
  <si>
    <t>La referència 156 no és a la bibliografia (Cas 13).</t>
  </si>
  <si>
    <t>Hi queden les referències 1 i 132.</t>
  </si>
  <si>
    <t>Cas 10: CPR &gt; UF &gt; O3 &gt; GAC</t>
  </si>
  <si>
    <t>MF_UF_O3_CAB</t>
  </si>
  <si>
    <t>Cas 60: MBR&gt;UF&gt;GAC&gt;Cl2</t>
  </si>
  <si>
    <t>BRM_CAG_Cl2</t>
  </si>
  <si>
    <t>Biof (p. ex. Casos 101, 102, 104)</t>
  </si>
  <si>
    <t>BFS</t>
  </si>
  <si>
    <t>Cas 113: F</t>
  </si>
  <si>
    <t>BFS (tecnologia biofiltració Biofor)</t>
  </si>
  <si>
    <t>Nomenclatura RBF</t>
  </si>
  <si>
    <t>Filtració a través del banc d'un riu: FBR</t>
  </si>
  <si>
    <t>Nomenclatura SAT</t>
  </si>
  <si>
    <t>TSA</t>
  </si>
  <si>
    <t>Cas 4: Cl2 &gt; MF &gt; RO &gt; AOP (UV / H2O2)</t>
  </si>
  <si>
    <t>MF_UF_OI_UV_H2O2 (US EPA i CDM Smith 2018 p. 32)</t>
  </si>
  <si>
    <t>F &gt; D (p. ex. Casos 27, 35)</t>
  </si>
  <si>
    <t>FS_Desinfeccio_quimica_UV</t>
  </si>
  <si>
    <t>Cas 44: Westland/Niew Prinseland: AOP</t>
  </si>
  <si>
    <t>Processos anaeròbics, no processos d'oxidació química avançada</t>
  </si>
  <si>
    <t>Cas 47: AOP</t>
  </si>
  <si>
    <t>Nomenclatura AnMBR</t>
  </si>
  <si>
    <t>Reactor biològic de membrana anaeròbic AnBRM</t>
  </si>
  <si>
    <t>Cas 51: AOP&gt;CWT&gt;Cl2</t>
  </si>
  <si>
    <t>Nomenclatura CWT</t>
  </si>
  <si>
    <t>Aiguamoll construït</t>
  </si>
  <si>
    <t>Nomenclatura CMS (Cas 52): ceramic membrane</t>
  </si>
  <si>
    <t>Membrana de ceràmica: MC</t>
  </si>
  <si>
    <t>Nomenclatura FSMB</t>
  </si>
  <si>
    <t>Nomenclatura SBR (p. ex. cas 106)</t>
  </si>
  <si>
    <t>Reactor biològic discontinu (RBD)</t>
  </si>
  <si>
    <t>Cas 26 (Edward C. Little Water Recycling Facility)​; Cas 8: MF_UF_OI_UV_H2O2_Cloramines; Cas 133: FQ_D_FS_Cl2_MF_UF_OI_UV_H2O2_Cl2</t>
  </si>
  <si>
    <t>Cas 26 = Cas 8 = Cas 133 (Edward C. Little Water Recycling Facility, West Basin Water Recycling Plant, US EPA i CDM Smith 2018 p. 31); O3_ MF_UF_OI_UV_H2O2</t>
  </si>
  <si>
    <t>Cas 13: MF_UF_OI_UV</t>
  </si>
  <si>
    <t>MF_UF_OI_UV_H2O2 (US EPA i CDM Smith 2018 Figure A.1-4)</t>
  </si>
  <si>
    <t>Cas 59 (Port de la Selva) = Cas 151 (Port de la Selva)</t>
  </si>
  <si>
    <t>Cas 59 = Cas 151; FQ_D_FS_CAG_UV_Cl2 (Sala 2021)</t>
  </si>
  <si>
    <t>Nomenclatura AOP</t>
  </si>
  <si>
    <t>POA (processos d'oxidació avançada)</t>
  </si>
  <si>
    <t>Canvi MF_UF a MF/UF</t>
  </si>
  <si>
    <t>Tasca T1.2 Elaboració d'un segon informe dels casos d'exit en regeneració d'aigües.</t>
  </si>
  <si>
    <t>Entitat responsable</t>
  </si>
  <si>
    <t>Referència</t>
  </si>
  <si>
    <t>Nom de l'esquema de reutilització</t>
  </si>
  <si>
    <t>Estatus</t>
  </si>
  <si>
    <t>Fonts d'informació</t>
  </si>
  <si>
    <t>País</t>
  </si>
  <si>
    <t>Zona</t>
  </si>
  <si>
    <t xml:space="preserve">Ús final (segons Real Decreto) </t>
  </si>
  <si>
    <t>Ús final (segons UE)</t>
  </si>
  <si>
    <t>Ús final (segons SAD SUGGEREIX)</t>
  </si>
  <si>
    <t xml:space="preserve">Ús aigua regenerada SAD SUGGEREIX rev </t>
  </si>
  <si>
    <t>Emplaçament</t>
  </si>
  <si>
    <t>Latitud</t>
  </si>
  <si>
    <t>Longitud</t>
  </si>
  <si>
    <t>Entitat gestora</t>
  </si>
  <si>
    <t>Context</t>
  </si>
  <si>
    <t>Usuari/s finals</t>
  </si>
  <si>
    <t>Tecnologies utilitzades (desprès del tractament secundari)</t>
  </si>
  <si>
    <t>Cabal de disseny</t>
  </si>
  <si>
    <t>Any d'inici</t>
  </si>
  <si>
    <t>Any finalització</t>
  </si>
  <si>
    <t>Tipologia de la planta</t>
  </si>
  <si>
    <t>Comentaris i/o observacions</t>
  </si>
  <si>
    <t>Funcionament; revisió; proves; tancada</t>
  </si>
  <si>
    <t>Recursos online disponibles</t>
  </si>
  <si>
    <t>e.g. Comunitat autònoma, regió...</t>
  </si>
  <si>
    <t>Real Decreto 1620/2007</t>
  </si>
  <si>
    <t>REGLAMENT (UE) 2020/741</t>
  </si>
  <si>
    <t>SAD SUGGEREIX</t>
  </si>
  <si>
    <t>Ús ev 1</t>
  </si>
  <si>
    <t>Ús rev 2</t>
  </si>
  <si>
    <t>Ús rev 3</t>
  </si>
  <si>
    <t>Ús rev 4</t>
  </si>
  <si>
    <t>Ús rev 5</t>
  </si>
  <si>
    <t>Zona geogràfica concreta on es troba la planta</t>
  </si>
  <si>
    <t>Nom de l'administracio o empresa</t>
  </si>
  <si>
    <t>Breu descripció de les necessitats</t>
  </si>
  <si>
    <t>e.g. Ciutat de Tossa de Mar; Agricultors del delta de l'Ebre...</t>
  </si>
  <si>
    <t>Esquema de tractament 1</t>
  </si>
  <si>
    <t>Esquema de tractament 2</t>
  </si>
  <si>
    <t>Esquema  de tractament 1 (nomenclatura SAD)</t>
  </si>
  <si>
    <t>Esquema de tractament 2 (nomenclatura SAD)</t>
  </si>
  <si>
    <t>Capacitat màxima que es podria assolir (m3 / dia)</t>
  </si>
  <si>
    <t>Any de posada en funcionament de la planta</t>
  </si>
  <si>
    <t>Any de tancament de la planta</t>
  </si>
  <si>
    <t>e.g. Demostrativa, projecte R+D, per ús industrial...</t>
  </si>
  <si>
    <t>ICRA</t>
  </si>
  <si>
    <t>Whittier Narrows Water Reclamation Plant (WNWRP)</t>
  </si>
  <si>
    <t>Funcionament</t>
  </si>
  <si>
    <t>1; 100; 101; 102</t>
  </si>
  <si>
    <t>EEUU</t>
  </si>
  <si>
    <t>California</t>
  </si>
  <si>
    <t>5.1</t>
  </si>
  <si>
    <t>E</t>
  </si>
  <si>
    <t>Altres</t>
  </si>
  <si>
    <t>Comptat de Los Angeles (Montebello)</t>
  </si>
  <si>
    <t>EPA</t>
  </si>
  <si>
    <t>MeF &gt; SAT &gt; Cl2</t>
  </si>
  <si>
    <t>FS_TSA_Cl2</t>
  </si>
  <si>
    <t>EDAR Urbana</t>
  </si>
  <si>
    <t>New Goreangab</t>
  </si>
  <si>
    <t>1; 5</t>
  </si>
  <si>
    <t>Namibia</t>
  </si>
  <si>
    <t>F</t>
  </si>
  <si>
    <t>SAD12</t>
  </si>
  <si>
    <t>Windhoek</t>
  </si>
  <si>
    <t>Wibdhoek Goreangab Opreating Company</t>
  </si>
  <si>
    <t xml:space="preserve"> </t>
  </si>
  <si>
    <t>O3 &gt; DAF &gt; RSF &gt; O3 &gt;BAC &gt; GAC &gt; UF &gt; CL2</t>
  </si>
  <si>
    <t>CAP_O3_FQ_D_FAD_FS_FS_O3_CAB_CAG_MF/UF_Cl2</t>
  </si>
  <si>
    <t>Water Factory 21</t>
  </si>
  <si>
    <t>Tancada</t>
  </si>
  <si>
    <t>1; 4; 103</t>
  </si>
  <si>
    <t>Comptat d'Orange</t>
  </si>
  <si>
    <t>n.a.</t>
  </si>
  <si>
    <t>Orange County Sanitation District</t>
  </si>
  <si>
    <t xml:space="preserve">LiS &gt; MeF &gt; GAC &gt; Cl2 &gt; RO &gt; AOP (UV/H2O2) </t>
  </si>
  <si>
    <t>Precipitacio_Ca_FS_CAG_Cl2_OI_UV_H2O2</t>
  </si>
  <si>
    <t>Growndwater Replenishment System</t>
  </si>
  <si>
    <t>1; 2; 6; 104</t>
  </si>
  <si>
    <t>Orange County Water District i Orange County Sanitation District</t>
  </si>
  <si>
    <t>Cl2 &gt; MF &gt; RO &gt; AOP (UV / H2O2)</t>
  </si>
  <si>
    <t>MF/UF_OI_UV_H2O2</t>
  </si>
  <si>
    <t>Us per evitar intrusió salina.</t>
  </si>
  <si>
    <t>Upper Occoquan Service Authority</t>
  </si>
  <si>
    <t>1; 2</t>
  </si>
  <si>
    <t>Virginia</t>
  </si>
  <si>
    <t>Comptat de Fairfax</t>
  </si>
  <si>
    <t>LiS &gt; MeF &gt; GAC &gt; Cl2 &gt; ClNh</t>
  </si>
  <si>
    <t>Precipitacio_Ca_FS_CAG_Cl2_Cloramines</t>
  </si>
  <si>
    <t>Huecco Bolson Recharge Project, El Paso Water Utilities</t>
  </si>
  <si>
    <t>1; 105; 155</t>
  </si>
  <si>
    <t>Texas</t>
  </si>
  <si>
    <t>5.2</t>
  </si>
  <si>
    <t>El Paso Water Utilities/Public Service Board (EPWU)</t>
  </si>
  <si>
    <t>PAC &gt; LiS &gt; MeF &gt; O3 &gt; GAC &gt; O3 &gt; Cl2</t>
  </si>
  <si>
    <t>CAP_Precipitacio_Ca_FS_O3_CAG_O3_Cl2</t>
  </si>
  <si>
    <t>Clayton County Water Authority</t>
  </si>
  <si>
    <t>1; 107; 131</t>
  </si>
  <si>
    <t>Georgia</t>
  </si>
  <si>
    <t>Comptat de Clayton</t>
  </si>
  <si>
    <t>Lap &gt; UV &gt; CL2</t>
  </si>
  <si>
    <t>West Basin water recycling plant o Edward C. Little Water Recycling Facility</t>
  </si>
  <si>
    <t>1; 95; 96; 156</t>
  </si>
  <si>
    <t> </t>
  </si>
  <si>
    <t>West Basin Municipal Water District</t>
  </si>
  <si>
    <t>O3_ MF/UF_OI_UV_H2O2</t>
  </si>
  <si>
    <t>Langfort Water Treatment Works</t>
  </si>
  <si>
    <t>1; 2; 108; 109</t>
  </si>
  <si>
    <t>Regne Unit</t>
  </si>
  <si>
    <t>Chelmsford</t>
  </si>
  <si>
    <t>SAD11</t>
  </si>
  <si>
    <t>Essex ans Suffolk Water</t>
  </si>
  <si>
    <t>UV</t>
  </si>
  <si>
    <t>Dissenyat per mantenir cabal ecològic.</t>
  </si>
  <si>
    <t>F. Wayne Hill Water Resources Center (Gwinnett County)</t>
  </si>
  <si>
    <t>Comptat de Gwinnett</t>
  </si>
  <si>
    <t>Gwinnett County Department of Water Resources</t>
  </si>
  <si>
    <t>UF &gt; O3 &gt; GAC</t>
  </si>
  <si>
    <t>MF/UF_O3_CAB</t>
  </si>
  <si>
    <t>Scottsdale Water Campus</t>
  </si>
  <si>
    <t>1; 112; 113; 114</t>
  </si>
  <si>
    <t>Arizona</t>
  </si>
  <si>
    <t>Water Reuse Arizona</t>
  </si>
  <si>
    <t>MeF &gt; MF &gt; RO &gt; Cl2</t>
  </si>
  <si>
    <t>FS_MF/UF_OI_Cl2</t>
  </si>
  <si>
    <t>Water Production Centre Torreele</t>
  </si>
  <si>
    <t>1; 2; 116</t>
  </si>
  <si>
    <t>Bélgica</t>
  </si>
  <si>
    <t>Wulpen</t>
  </si>
  <si>
    <t>Water Company of Veurne-Ambacht</t>
  </si>
  <si>
    <t>UF &gt; RO &gt; UV</t>
  </si>
  <si>
    <t>MF/UF_OI_UV</t>
  </si>
  <si>
    <t>Leo J. Vander Lans Advanced Water Treatment Facility</t>
  </si>
  <si>
    <t>1; 132</t>
  </si>
  <si>
    <t>Districte de California del Sud</t>
  </si>
  <si>
    <t>WRD</t>
  </si>
  <si>
    <t>MF &gt; RO &gt; UV/H2O2</t>
  </si>
  <si>
    <t>Chino Basin groundwater recharge project</t>
  </si>
  <si>
    <t>1; 120; 133</t>
  </si>
  <si>
    <t>Inland Empire Utilities Agency</t>
  </si>
  <si>
    <t>Lone Tree Creek Water Reuse Facility (LTCWRF)</t>
  </si>
  <si>
    <t>1; 134</t>
  </si>
  <si>
    <t>Colorado</t>
  </si>
  <si>
    <t>2.1</t>
  </si>
  <si>
    <t>SAD4</t>
  </si>
  <si>
    <t>Comptat d'Arapahoe</t>
  </si>
  <si>
    <t>Arapahoe County Water and Wastewater Authority</t>
  </si>
  <si>
    <t>MeF &gt; RO  &gt; AOP (UV / H2O2) &gt; Cl2</t>
  </si>
  <si>
    <t>FS_OI_UV_H2O2_Cl2</t>
  </si>
  <si>
    <t>Outeniqua WWTW (George, Sudàfrica)</t>
  </si>
  <si>
    <t>Sudàfrica</t>
  </si>
  <si>
    <t>El Cap Occidental</t>
  </si>
  <si>
    <t>George</t>
  </si>
  <si>
    <t>George Municipality</t>
  </si>
  <si>
    <t>UF &gt; Cl2</t>
  </si>
  <si>
    <t>MF/UF_Cl2</t>
  </si>
  <si>
    <t>Binney Water Purification Plant (Prairie Waters Project)</t>
  </si>
  <si>
    <t>1; 122; 123; 124; 125</t>
  </si>
  <si>
    <t>Aurora</t>
  </si>
  <si>
    <t>RBF &gt; AOP (UV /H2O2) &gt; BAC &gt; GAC &gt; Cl2</t>
  </si>
  <si>
    <t>FBR_UV_H2O2_CAB_CAG_Cl2</t>
  </si>
  <si>
    <t>Beaufort West</t>
  </si>
  <si>
    <t>1; 126; 135</t>
  </si>
  <si>
    <t>Beaufort West Municipality</t>
  </si>
  <si>
    <t xml:space="preserve">MeF &gt; UF &gt; RO &gt; AOP (UV / H2O2) &gt;Cl2 </t>
  </si>
  <si>
    <t>FS_MF/UF_OI_UV_H2O2_Cl2</t>
  </si>
  <si>
    <t>Terminal Island Water Reclamation Plant</t>
  </si>
  <si>
    <t>1; 138; 158</t>
  </si>
  <si>
    <t>3.1 (a i b)</t>
  </si>
  <si>
    <t>SAD9</t>
  </si>
  <si>
    <t xml:space="preserve">Comptat de Los Angeles </t>
  </si>
  <si>
    <t>MF &gt; RO</t>
  </si>
  <si>
    <t>MF/UF_OI</t>
  </si>
  <si>
    <t>Big Spring</t>
  </si>
  <si>
    <t>1; 2; 136; 137</t>
  </si>
  <si>
    <t>MF &gt; RO &gt; AOP (UV / H2O2)</t>
  </si>
  <si>
    <t>Beenyup groundwater replenishment scheme</t>
  </si>
  <si>
    <t>1; 139; 159</t>
  </si>
  <si>
    <t>Austràlia</t>
  </si>
  <si>
    <t>Perth</t>
  </si>
  <si>
    <t>Water Corporation</t>
  </si>
  <si>
    <t>Cloudcroft</t>
  </si>
  <si>
    <t>Proves</t>
  </si>
  <si>
    <t>1; 127; 153</t>
  </si>
  <si>
    <t>New Mexico</t>
  </si>
  <si>
    <t>MBR &gt; Cl2 &gt; RO &gt; AOP (UV / H2O2) &gt; BMF &gt; UF &gt; UV &gt; GAC &gt; Cl2</t>
  </si>
  <si>
    <t>BRM_OI_UV_H2O2_Cl2_Emmagatzematge_Mescla_aigua_mineral_MF/UF_UV_CAG_Cl2</t>
  </si>
  <si>
    <t>Steven M Clouse Water Recycling Center (Dos Ríos)​</t>
  </si>
  <si>
    <t>7; 128; 129; 140</t>
  </si>
  <si>
    <t>Texas​</t>
  </si>
  <si>
    <t>San Antonio Water System (SAWS)</t>
  </si>
  <si>
    <t>San Antonio Water System​</t>
  </si>
  <si>
    <t xml:space="preserve">F&gt; Cl2 </t>
  </si>
  <si>
    <t>FS_Cl2</t>
  </si>
  <si>
    <t>473.125​</t>
  </si>
  <si>
    <t>San José Creek​ Water Reclamation Plant</t>
  </si>
  <si>
    <t>93; 94</t>
  </si>
  <si>
    <t>California​</t>
  </si>
  <si>
    <t>1.2</t>
  </si>
  <si>
    <t>San José-California</t>
  </si>
  <si>
    <t>City of San José’s Environmental Services Department</t>
  </si>
  <si>
    <t>Reutilitzar l'aigua tractada (20%) per a diferents usos urbans i per a abocar al riu (80%).</t>
  </si>
  <si>
    <t>South Bay water recycling (emmagatzamatge), San Jose</t>
  </si>
  <si>
    <t>MEF &gt; Cl2</t>
  </si>
  <si>
    <t>398.560​</t>
  </si>
  <si>
    <t>en funcionament</t>
  </si>
  <si>
    <t>Ground Water Replenishment System (GWRS​)</t>
  </si>
  <si>
    <t>Orange county water district</t>
  </si>
  <si>
    <t>Tractar aigua de sortida d'EDARs que previament s'enviava al oceà per a recàrrega d'aqüífers.</t>
  </si>
  <si>
    <t>Orange County Water District / Orange County SanitationDistrict​</t>
  </si>
  <si>
    <t>UF &gt; RO  &gt; UV/H2O2</t>
  </si>
  <si>
    <t>378.540​</t>
  </si>
  <si>
    <t>nd</t>
  </si>
  <si>
    <t>L.A.</t>
  </si>
  <si>
    <t>Tractaments terciaris repartits per la ciutat per proporcionar aigua de diferents qualitats segons les necessitats del usuari final.</t>
  </si>
  <si>
    <t>El Segundo i Los Angeles​ (Industrial, agricultura, recarrega aqüífers)</t>
  </si>
  <si>
    <t>O3+MF+RO</t>
  </si>
  <si>
    <t>151.000​</t>
  </si>
  <si>
    <t>Orange County South Water Reclamation Facility​</t>
  </si>
  <si>
    <t>Orlando-Florida</t>
  </si>
  <si>
    <t>Orlando</t>
  </si>
  <si>
    <t>Orange County Utilities</t>
  </si>
  <si>
    <t>Orange County Utilities​</t>
  </si>
  <si>
    <t>F&gt; D</t>
  </si>
  <si>
    <t>162.755​</t>
  </si>
  <si>
    <t>South Cross Bayou WRF​</t>
  </si>
  <si>
    <t>97; 98; 130; 141</t>
  </si>
  <si>
    <t>Florida​</t>
  </si>
  <si>
    <t>Pinellas County-Florida</t>
  </si>
  <si>
    <t>Pinellas County Water/Sewer Utilities</t>
  </si>
  <si>
    <t>Utilitzar l'aigua regenerada per a usos agricoles i urbans no potables.</t>
  </si>
  <si>
    <t>Pinellas County​</t>
  </si>
  <si>
    <t>MeF &gt; Cl2 (agricultura) o UV (abocar riu)</t>
  </si>
  <si>
    <t>FS_UV</t>
  </si>
  <si>
    <t>124.905​</t>
  </si>
  <si>
    <t>Bakersfield WWTP​</t>
  </si>
  <si>
    <t>142; 143</t>
  </si>
  <si>
    <t>Bakersfield</t>
  </si>
  <si>
    <t>Bakersfield Public Works</t>
  </si>
  <si>
    <t>Kiewit​</t>
  </si>
  <si>
    <t>MeF + Cl2</t>
  </si>
  <si>
    <t>121.120​</t>
  </si>
  <si>
    <t>Michelson WRF​</t>
  </si>
  <si>
    <t>Irvine Ranch Water District</t>
  </si>
  <si>
    <t>Irvine Ranch Water District​</t>
  </si>
  <si>
    <t>MBR &gt; UV​</t>
  </si>
  <si>
    <t>SF &gt; Cl2</t>
  </si>
  <si>
    <t>BRM_UV</t>
  </si>
  <si>
    <t>105.980​</t>
  </si>
  <si>
    <t>Changi BEWG-UESH NEWater plant</t>
  </si>
  <si>
    <t>7; 8</t>
  </si>
  <si>
    <t>Singapur</t>
  </si>
  <si>
    <t>PUB</t>
  </si>
  <si>
    <t>MF/UF + RO + UV​</t>
  </si>
  <si>
    <t>Kranji NEWater plant​</t>
  </si>
  <si>
    <t>99; 145</t>
  </si>
  <si>
    <t>Kranji-Singapore</t>
  </si>
  <si>
    <t>Kranji</t>
  </si>
  <si>
    <t>Proporcionar aigua reciclada a industries de la zona</t>
  </si>
  <si>
    <t>MF + RO + UV​</t>
  </si>
  <si>
    <t>148.000​</t>
  </si>
  <si>
    <t>Bedok NEWater plant​</t>
  </si>
  <si>
    <t>125.000​</t>
  </si>
  <si>
    <t>Shafdan Water Reclamation Project (SAT)​</t>
  </si>
  <si>
    <t>7; 121; 146</t>
  </si>
  <si>
    <t xml:space="preserve">Israel </t>
  </si>
  <si>
    <t>A</t>
  </si>
  <si>
    <t>Mekorot</t>
  </si>
  <si>
    <t>Biof_O3_SAT</t>
  </si>
  <si>
    <t>UF_RO_SAT</t>
  </si>
  <si>
    <t>BFS_O3_TSA</t>
  </si>
  <si>
    <t>MF/UF_OI_TSA</t>
  </si>
  <si>
    <t>Haifa WWTP/Kishon Complex​</t>
  </si>
  <si>
    <t>120.000 </t>
  </si>
  <si>
    <t>Western Treatment Plant​</t>
  </si>
  <si>
    <t>7; 147</t>
  </si>
  <si>
    <t>Melbourne Water</t>
  </si>
  <si>
    <t>Melbourne Water​</t>
  </si>
  <si>
    <t>Llacunes anaeròbies &gt; Llacunes aeròbies (classe C)</t>
  </si>
  <si>
    <t>Llacunes anaeròbies &gt; Llacunes aeròbies &gt; UV &gt; Cl2 (classe A)</t>
  </si>
  <si>
    <t>Llacunes_anaerobies_Llacunes_aerobies</t>
  </si>
  <si>
    <t>Llacunes_anaerobies_Llacunes_aerobies_UV_ Cl2</t>
  </si>
  <si>
    <t>109.590​</t>
  </si>
  <si>
    <t>Eastern Treatment Plant​</t>
  </si>
  <si>
    <t>O3 &gt; BAC &gt; UV &gt; Cl2</t>
  </si>
  <si>
    <t>O3_CAB_UV_Cl2</t>
  </si>
  <si>
    <t>330.000​</t>
  </si>
  <si>
    <t>Gibson Island AWTP​</t>
  </si>
  <si>
    <t>Queensland Urban Utilities (Queensland Government)</t>
  </si>
  <si>
    <t>Queensland Government ​</t>
  </si>
  <si>
    <t>MF &gt; RO​ &gt; UV/H2O2</t>
  </si>
  <si>
    <t>93.150​</t>
  </si>
  <si>
    <t>Luggage Point AWTP​</t>
  </si>
  <si>
    <t>70.000​</t>
  </si>
  <si>
    <t>Bundamba AWTP​</t>
  </si>
  <si>
    <t>66.000​</t>
  </si>
  <si>
    <t>St. Marys AWTP​</t>
  </si>
  <si>
    <t>Sydney Water Corporation​</t>
  </si>
  <si>
    <t>UF &gt; RO​</t>
  </si>
  <si>
    <t>64.000​</t>
  </si>
  <si>
    <t>EURECAT</t>
  </si>
  <si>
    <t>Burgsvik WTP</t>
  </si>
  <si>
    <t>Suècia</t>
  </si>
  <si>
    <t>Gotland</t>
  </si>
  <si>
    <t>2.2</t>
  </si>
  <si>
    <t>C</t>
  </si>
  <si>
    <t>Visby</t>
  </si>
  <si>
    <t>VEOLIA</t>
  </si>
  <si>
    <t xml:space="preserve">Estudi pilot per incrementar disponiblitat d'aigua </t>
  </si>
  <si>
    <t>Regió Gotland</t>
  </si>
  <si>
    <t>UF &gt; RO (despres del primari, direct treatment)</t>
  </si>
  <si>
    <t>Demostrativa R+D</t>
  </si>
  <si>
    <t>Athens Urban Tree Nursery</t>
  </si>
  <si>
    <t>Grècia</t>
  </si>
  <si>
    <t>Atenes</t>
  </si>
  <si>
    <t>Goudi Park</t>
  </si>
  <si>
    <t>Goudy Park</t>
  </si>
  <si>
    <t>Urban tree nursery</t>
  </si>
  <si>
    <t>MBR</t>
  </si>
  <si>
    <t>Westland/Niew Prinseland</t>
  </si>
  <si>
    <t>Països Baixos</t>
  </si>
  <si>
    <t>Westland</t>
  </si>
  <si>
    <t>Niew Prinseland</t>
  </si>
  <si>
    <t>Westland Council</t>
  </si>
  <si>
    <t>Reutilització aigua hivernacles</t>
  </si>
  <si>
    <t>Hivernacles</t>
  </si>
  <si>
    <t>Processos anaeròbics</t>
  </si>
  <si>
    <t>Processos_anaerobics</t>
  </si>
  <si>
    <t>La Trappe</t>
  </si>
  <si>
    <t>Hoge Hoek</t>
  </si>
  <si>
    <t>3.1 (c)</t>
  </si>
  <si>
    <t>SAD10</t>
  </si>
  <si>
    <t>Berkel</t>
  </si>
  <si>
    <t>La Trappe Brewery</t>
  </si>
  <si>
    <t>Reutilització aigua per reg o neteges</t>
  </si>
  <si>
    <t>UF&gt; RO</t>
  </si>
  <si>
    <t>Rosignano</t>
  </si>
  <si>
    <t>Itàlia</t>
  </si>
  <si>
    <t>Liorna</t>
  </si>
  <si>
    <t>Consorzio ARETUSA</t>
  </si>
  <si>
    <t>ARETUSA</t>
  </si>
  <si>
    <t>CoFo&gt; MeF&gt; Cl2</t>
  </si>
  <si>
    <t>FQ_D_FS_Cl2</t>
  </si>
  <si>
    <t>Nafplio</t>
  </si>
  <si>
    <t>Argòlida</t>
  </si>
  <si>
    <t>Administració municial d'Argòlida</t>
  </si>
  <si>
    <t xml:space="preserve">Estudi pilot per reutlizar aigua industrial </t>
  </si>
  <si>
    <t xml:space="preserve">Alberta </t>
  </si>
  <si>
    <t>Ostrava</t>
  </si>
  <si>
    <t>República Txeca</t>
  </si>
  <si>
    <t>Moràvia i Silèsia</t>
  </si>
  <si>
    <t>Breweries, administració pública d'aigües local</t>
  </si>
  <si>
    <t>Estudi pilot per reutlizar aigua residual industrial en una industria cervesera per usos secundaris</t>
  </si>
  <si>
    <t>Aqualia</t>
  </si>
  <si>
    <t>Tain</t>
  </si>
  <si>
    <t>Escòcia</t>
  </si>
  <si>
    <t>Whisky destillery</t>
  </si>
  <si>
    <t>Estudi pilot per reutlizar aigua residual industrial en una destileria</t>
  </si>
  <si>
    <t>Glenmorangie distillery​</t>
  </si>
  <si>
    <t>AnMBR &gt; RO</t>
  </si>
  <si>
    <t>AnBRM_OI</t>
  </si>
  <si>
    <t>Kalundborg</t>
  </si>
  <si>
    <t>Dinamarca</t>
  </si>
  <si>
    <t>The Kalundborg Symbiosis</t>
  </si>
  <si>
    <t>Estudi pilot per reutlizar aigua residual industrialen una industria bioquimica</t>
  </si>
  <si>
    <t>novozymes</t>
  </si>
  <si>
    <t>AOP&gt; Biof &gt;UF &gt; RO</t>
  </si>
  <si>
    <t>POA_BFS_MF/UF_OI</t>
  </si>
  <si>
    <t>Domestic Wastewater Treatment Plant (DWWTP)</t>
  </si>
  <si>
    <t>Regió de Lesvos</t>
  </si>
  <si>
    <t>1.1</t>
  </si>
  <si>
    <t>SAD1</t>
  </si>
  <si>
    <t>Lesvos</t>
  </si>
  <si>
    <t>Kara Tepe</t>
  </si>
  <si>
    <t>Estudi pilot per reutilitzar aigua domèstica</t>
  </si>
  <si>
    <t>Antissa Village</t>
  </si>
  <si>
    <t>AOP&gt;CWT&gt;Cl2</t>
  </si>
  <si>
    <t>10 - 100</t>
  </si>
  <si>
    <t xml:space="preserve">Integroil Water Reclamation System </t>
  </si>
  <si>
    <t>Turquia</t>
  </si>
  <si>
    <t>Kocaeli</t>
  </si>
  <si>
    <t>Izmit</t>
  </si>
  <si>
    <t>ACCIONA</t>
  </si>
  <si>
    <t>Sistema integral per a la recuperació d'aigua en el sector petroquímic i energètic</t>
  </si>
  <si>
    <t>TÜPRAS</t>
  </si>
  <si>
    <t>CMS &gt; AOP &gt; RO</t>
  </si>
  <si>
    <t>MC_OPA_OI</t>
  </si>
  <si>
    <t>Tract. Industrial</t>
  </si>
  <si>
    <t xml:space="preserve">Mobile Filtration System </t>
  </si>
  <si>
    <t>Hoek</t>
  </si>
  <si>
    <t>Dow, Yara, BASF</t>
  </si>
  <si>
    <t>Sistema mòbil per a la recuperació d'aigües salobres/salmorres a través de filtració</t>
  </si>
  <si>
    <t>Petroquímica - Industrial</t>
  </si>
  <si>
    <t>MF</t>
  </si>
  <si>
    <t>MF/UF</t>
  </si>
  <si>
    <t>Millora tractament secundari d'EDARs + Filtració (LIFE GreenSewer)</t>
  </si>
  <si>
    <t>Espanya</t>
  </si>
  <si>
    <t>Galícia</t>
  </si>
  <si>
    <t>SAD2</t>
  </si>
  <si>
    <t>Ares</t>
  </si>
  <si>
    <t>CETIM, Socamex</t>
  </si>
  <si>
    <t>Sistema de millora en el tractament integral d'aigua residual en EDAR</t>
  </si>
  <si>
    <t>EDARs</t>
  </si>
  <si>
    <t>NF&gt; RO</t>
  </si>
  <si>
    <t>NF_OI</t>
  </si>
  <si>
    <t>Millora tractament secundari d'EDARs + Filtració (LIFE Phoenix)</t>
  </si>
  <si>
    <t>Portugal</t>
  </si>
  <si>
    <t>Mafra</t>
  </si>
  <si>
    <t>Abrunheira</t>
  </si>
  <si>
    <t>CETIM, Adp - Águas De Portugal Serviços Ambientais, S.A</t>
  </si>
  <si>
    <t>RO en sistema de tractament miner</t>
  </si>
  <si>
    <t>Andalusia</t>
  </si>
  <si>
    <t>Huelva</t>
  </si>
  <si>
    <t>CETaqua</t>
  </si>
  <si>
    <t xml:space="preserve">Sistema de recuperació d'aigües de mineria/metal·lúrgia </t>
  </si>
  <si>
    <t>Mineria Huelva</t>
  </si>
  <si>
    <t>RO (ultra-high-pressure RO)</t>
  </si>
  <si>
    <t>OI</t>
  </si>
  <si>
    <t>Filtració per a industria petroquímica</t>
  </si>
  <si>
    <t>Catalunya</t>
  </si>
  <si>
    <t>Tarragona</t>
  </si>
  <si>
    <t>Eurecat</t>
  </si>
  <si>
    <t>Sistema de recuperació d'aigua residual de petroquímica</t>
  </si>
  <si>
    <t>Dow Chemical Ibérica</t>
  </si>
  <si>
    <t xml:space="preserve">UF &gt; RO  </t>
  </si>
  <si>
    <t>Torre Marimón</t>
  </si>
  <si>
    <t>Caldes de Montbuí - Torre Marimón</t>
  </si>
  <si>
    <t>Gestió Municipal de Serveis de Caldes SA</t>
  </si>
  <si>
    <t>Sistema terciari</t>
  </si>
  <si>
    <t>Agricultors de la zona</t>
  </si>
  <si>
    <t>CWT</t>
  </si>
  <si>
    <t>Aiguamoll_construit</t>
  </si>
  <si>
    <t>Aigues de la Costa Brava WWTP</t>
  </si>
  <si>
    <t>El Port de la Selva</t>
  </si>
  <si>
    <t>Aigües de la Costa Brava</t>
  </si>
  <si>
    <t>Sistema de membranes per a la millora del sistema terciari de depuració</t>
  </si>
  <si>
    <t>Ciutats de la Costa Brava</t>
  </si>
  <si>
    <t>RSF&gt;UV&gt;Cl2 + RO</t>
  </si>
  <si>
    <t>FS_UV_Cl2</t>
  </si>
  <si>
    <t>Old Ford Water Recycling Plant</t>
  </si>
  <si>
    <t>Londres</t>
  </si>
  <si>
    <t>Queen Elisabeth Olympic Park</t>
  </si>
  <si>
    <t>Thames Water Utilities Limited (TWUL)</t>
  </si>
  <si>
    <t>Governança i acceptació pública sobre la reutilització de l'aigua</t>
  </si>
  <si>
    <t>Jardins/carrers de Londres</t>
  </si>
  <si>
    <t>MBR&gt;UF&gt;GAC&gt;Cl2</t>
  </si>
  <si>
    <t>Les Sables d'Olonne WWTP</t>
  </si>
  <si>
    <t>França</t>
  </si>
  <si>
    <t>Vendée</t>
  </si>
  <si>
    <t>Vendée Eau - Les Sables d'Olonne</t>
  </si>
  <si>
    <t>Recàrrega del reservori Jaunay</t>
  </si>
  <si>
    <t>Vendée, Costa oest de França</t>
  </si>
  <si>
    <t>FiQu &gt;CWT</t>
  </si>
  <si>
    <t>FQ_D_Aiguamoll_construit</t>
  </si>
  <si>
    <t>El tractament fisico químic és un terciari</t>
  </si>
  <si>
    <t>Fiordelisi WWTP</t>
  </si>
  <si>
    <t>Foggia</t>
  </si>
  <si>
    <t>Puglia Region</t>
  </si>
  <si>
    <t>Capitanata</t>
  </si>
  <si>
    <t>Reutilització d'aigua en zona agrícola i agroindustrial, per a neteja de verdura /fruita</t>
  </si>
  <si>
    <t>Agricultors de Capitanata</t>
  </si>
  <si>
    <t>FiQu &gt;UV</t>
  </si>
  <si>
    <t>FQ_D_UV</t>
  </si>
  <si>
    <t>&lt;1998</t>
  </si>
  <si>
    <t>Riu-Sec WWTP - Sabadell</t>
  </si>
  <si>
    <t>Sabadell</t>
  </si>
  <si>
    <t>CASSA</t>
  </si>
  <si>
    <t>Reutilització per a reg urbà (neteja de carrers, reg de jardins, camps de golf)</t>
  </si>
  <si>
    <t>Ciutat de Sabadell</t>
  </si>
  <si>
    <t>FSMB&gt;UV&gt;Cl2</t>
  </si>
  <si>
    <t>BRM_UV_Cl2</t>
  </si>
  <si>
    <t>Wetland Construït a Codorniu</t>
  </si>
  <si>
    <t>Sant Sadurní d'Anoia</t>
  </si>
  <si>
    <t>Caves Codorniu SA</t>
  </si>
  <si>
    <t>Tractament terciari per a la reutilització industrial de la seva aigua residual</t>
  </si>
  <si>
    <t>Codorniu</t>
  </si>
  <si>
    <t>2.5</t>
  </si>
  <si>
    <t>El Wetlant té substrat de suro.</t>
  </si>
  <si>
    <t>EDAR Talavera de la Reina</t>
  </si>
  <si>
    <t>Castella-La Mancha</t>
  </si>
  <si>
    <t>Talavera de la Reina</t>
  </si>
  <si>
    <t>AQUALIA</t>
  </si>
  <si>
    <t>Tractament terciari per a la reutilització d'aigua urbana i recuperació de nutrients</t>
  </si>
  <si>
    <t>DS &gt; Cl2</t>
  </si>
  <si>
    <t>DS_Cl2</t>
  </si>
  <si>
    <t>Fundación Pública Andalusa CENTA</t>
  </si>
  <si>
    <t>Carrión de los Cespedes</t>
  </si>
  <si>
    <t>CENTA - Centre d'Investigació</t>
  </si>
  <si>
    <t>CWP</t>
  </si>
  <si>
    <t>Cas 1 Empresa ACO</t>
  </si>
  <si>
    <t>León</t>
  </si>
  <si>
    <t>SAD6</t>
  </si>
  <si>
    <t>ACO</t>
  </si>
  <si>
    <t>Reutilització de l'aigua de refrigeració del procès làctic</t>
  </si>
  <si>
    <t>La pròpia empresa</t>
  </si>
  <si>
    <t>NEU &gt;Cl2</t>
  </si>
  <si>
    <t>Cl2</t>
  </si>
  <si>
    <t>Cas 2 Empresa ACO</t>
  </si>
  <si>
    <t>Vigo</t>
  </si>
  <si>
    <t>Reutilització de l'aigua d'una zona inundable per a reg</t>
  </si>
  <si>
    <t>Zones urbanes</t>
  </si>
  <si>
    <t>MeF &gt; Cl2</t>
  </si>
  <si>
    <t>Cas 1 Empresa Bluengin</t>
  </si>
  <si>
    <t>En construcció</t>
  </si>
  <si>
    <t>Maresme</t>
  </si>
  <si>
    <t>D</t>
  </si>
  <si>
    <t>Bluengin</t>
  </si>
  <si>
    <t>Reduïr el risc de contaminació a pous i mines circundants i resoldre la manca d'aigua generalitzada</t>
  </si>
  <si>
    <t>La pròpia finca</t>
  </si>
  <si>
    <t xml:space="preserve">CWT </t>
  </si>
  <si>
    <t>Cas 2 Empresa Bluengin</t>
  </si>
  <si>
    <t>Vallès Oriental-Montseny</t>
  </si>
  <si>
    <t>Reduïr el risc de contaminació a pous i mines circundants i resoldre la manca d'aigua els mesos d'estiu</t>
  </si>
  <si>
    <t>Cas 1 Empresa Remosa</t>
  </si>
  <si>
    <t>Remosa</t>
  </si>
  <si>
    <t>Camps de Golf</t>
  </si>
  <si>
    <t>FSMB &gt; Cl2</t>
  </si>
  <si>
    <t>BRM_Cl2</t>
  </si>
  <si>
    <t>EDAR La Gavia</t>
  </si>
  <si>
    <t>22; 23</t>
  </si>
  <si>
    <t>Mardid</t>
  </si>
  <si>
    <t>Villa de Vallecas</t>
  </si>
  <si>
    <t>Canal de Isabel II</t>
  </si>
  <si>
    <t>Reg de parcs i zones verdes</t>
  </si>
  <si>
    <t>Entitat Municipal</t>
  </si>
  <si>
    <t>COFO &gt;MeF &gt; UV &gt;Cl2</t>
  </si>
  <si>
    <t>FQ_D_FS_UV_Cl2</t>
  </si>
  <si>
    <t>UTE Filtro Verde - Sueca</t>
  </si>
  <si>
    <t>24; 25</t>
  </si>
  <si>
    <t>Comunitat Valenciana; La Ribera Baixa</t>
  </si>
  <si>
    <t>5.4</t>
  </si>
  <si>
    <t>Sueca</t>
  </si>
  <si>
    <t>EPSAR</t>
  </si>
  <si>
    <t>L'element que fa aquesta obra especial és que es tracta d'un Parc Natural amb usos recreatius (vedat de caça) i usos agrícoles (arrossars) que requereixen que el 90% de l'espai en què es desenvolupa l'obra estigui 10 mesos a l'any inundat amb 50 cm d'aigua en flux constant. Així mateix, el terreny és sedimentari i guanyat al mar, pel que té molt baixa capacitat portant, la qual cosa ha requerit pilotatge en les estructures. Millora de les aportacions hídriques al Parc Natural de l'Albufera</t>
  </si>
  <si>
    <t>Parc natural de l'Albufera</t>
  </si>
  <si>
    <t xml:space="preserve">COFO &gt; MeF &gt; UV </t>
  </si>
  <si>
    <t>FQ_D_FS_UV</t>
  </si>
  <si>
    <t>EDAR Roquetas de Mar</t>
  </si>
  <si>
    <t>Andalucía; Almería</t>
  </si>
  <si>
    <t>4.1</t>
  </si>
  <si>
    <t>Roquetas de Mar</t>
  </si>
  <si>
    <t>CIAP / Hidralia / Ayuntamiento de Roquetas de Mar</t>
  </si>
  <si>
    <t>Reutilització de les aigües residuals en el Campo de Dalías per a reutilització en reg de zones verdes i de camps de golf. Usos: urbà, agrícola, recreatiu.</t>
  </si>
  <si>
    <t>AYTO. ROQUETAS / AYTO DE VÍCAR Y LA MOJONERA / JUNTA CENTRAL USUARIOS LEVANTE ALMERIENSE / CAMPOS DE GOLF LA ENVÍA Y PLAYA SERENA</t>
  </si>
  <si>
    <t>FS_OI_O3</t>
  </si>
  <si>
    <t xml:space="preserve">Presenta estacionalitat. </t>
  </si>
  <si>
    <t>EDAR El Ejido</t>
  </si>
  <si>
    <t>27; 118</t>
  </si>
  <si>
    <t>El Ejido</t>
  </si>
  <si>
    <t>CIAP / Aqualia /Sogesur S.A. - Inima</t>
  </si>
  <si>
    <t>Alleugerir el dèficit hídric de l'aqüifer del Poniente Almeriense, reduint l'extracció dels volums d'aigua dels pous que actualment prestaven aquest servei. Recuperació de l'aqüífer del Poniente Almeriense. També s'utilitza per al reg de zones verdes públiques i privades de El Ejido i de la barriada de Almerimar, així com camps de Golf de la zona. Usos: urbà, agrícola, recreatiu.</t>
  </si>
  <si>
    <t>AYUNTAMIENTO EL EJIDO / JUNTA CENTRAL USUARIOS PONIENTE ALMERIENSE</t>
  </si>
  <si>
    <t>EDAR Adra</t>
  </si>
  <si>
    <t>28; 119</t>
  </si>
  <si>
    <t>Adra</t>
  </si>
  <si>
    <t>Reutilització de les aigües residuals en el Campo de Dalías i millora de les infraestructures dels regs de la zona Poniente de Adra. Per a reg de zones verdes, camps de conreu i camps de golf.</t>
  </si>
  <si>
    <t>Ajuntament d'Adra
ADRA</t>
  </si>
  <si>
    <t>FS_OI</t>
  </si>
  <si>
    <t>EDAR Arroyo del Soto</t>
  </si>
  <si>
    <t>Comunidad de Madrid</t>
  </si>
  <si>
    <t>Móstoles</t>
  </si>
  <si>
    <t>Ús municipal, reg de zones verdes i neteja de carrers</t>
  </si>
  <si>
    <t>Ajuntament de Móstoles</t>
  </si>
  <si>
    <t>FiQu &gt; RSF &gt; UV &gt; Cl2</t>
  </si>
  <si>
    <t>EDAR Torrejón de Ardoz</t>
  </si>
  <si>
    <t>Torrejón de Ardoz</t>
  </si>
  <si>
    <t xml:space="preserve">Per a usos industrials de reg de zones verdes i neteja de carrers. </t>
  </si>
  <si>
    <t>COFO &gt; MeF &gt; UV &gt; Cl2</t>
  </si>
  <si>
    <t>EDAR Font De La Pedra</t>
  </si>
  <si>
    <t xml:space="preserve">Reutilización del caudal depurado para poder aliviar la presión sobre el acuífero de Mariola. Per a usos industrials de reg de zones verdes i neteja de carrers. </t>
  </si>
  <si>
    <t xml:space="preserve">Ayuntamientos de Muro y l'Alqueria d'Asnar / Industrias: Colorprint Fashion,  Antecuir,  Estampados Prato, Papelera de l'Alqueria </t>
  </si>
  <si>
    <t>MeF &gt; UF &gt; UV &gt; Cl2</t>
  </si>
  <si>
    <t>FS_MF/UF_UV_Cl2</t>
  </si>
  <si>
    <t>EDAR Golf La Roca</t>
  </si>
  <si>
    <t>Catalunya; Barcelona</t>
  </si>
  <si>
    <t>La Roca del Vallès</t>
  </si>
  <si>
    <t>Companyia General d'Aigües de Catalunya S.A.</t>
  </si>
  <si>
    <t xml:space="preserve">Millora de la qualitat de l'aigua de sortida de  l'EDAR de la Roca del Vallès per a ser reutilitzada pel reg del camp de Golf de La Roca. Per a reg de camps de Golf. </t>
  </si>
  <si>
    <t>Golf La Roca</t>
  </si>
  <si>
    <t>MeF &gt; UV &gt; Cl2</t>
  </si>
  <si>
    <t>Ambiental</t>
  </si>
  <si>
    <t>Funciona de febrer a desembre.</t>
  </si>
  <si>
    <t>EDAR Ría del Eo</t>
  </si>
  <si>
    <t>33; 106</t>
  </si>
  <si>
    <t>Asturias; Castropol</t>
  </si>
  <si>
    <t>Castropol</t>
  </si>
  <si>
    <t>Consorcio de Aguas de Asturias</t>
  </si>
  <si>
    <t xml:space="preserve">Millora de la qualitat de sortida de l'aigua de l'EDAR per a rec de zones verdes i us con a aigua de rentat en industries. A més, essent l'abocament en un àrea especialment sensible com la Ría del Eo, el projecte es va dissenyar amb tractament terciari. L'aigua es fa servir per a reg de zones verdes i per a rentats industrials. </t>
  </si>
  <si>
    <t>EDAR Ría del eo</t>
  </si>
  <si>
    <t>MeF &gt; UV</t>
  </si>
  <si>
    <t>SITRA Toledo</t>
  </si>
  <si>
    <t>34; 35</t>
  </si>
  <si>
    <t xml:space="preserve">Toledo; </t>
  </si>
  <si>
    <t>Toledo</t>
  </si>
  <si>
    <t>Parc temàtic Puy Du Fou</t>
  </si>
  <si>
    <t>Reg de zones verdes dins la pròpia EDAR i el par temàtic. Millora de la qualitat de sortida de l'aigua de l'EDAR per a ús dins la propia EDAR  i el parc temàtic.</t>
  </si>
  <si>
    <t>Parc temàtic Puy Du Fou España</t>
  </si>
  <si>
    <t>UTE Villafranca del Cid</t>
  </si>
  <si>
    <t>Comunitat Valenciana; Castelló</t>
  </si>
  <si>
    <t>Castelló</t>
  </si>
  <si>
    <t xml:space="preserve">Millora de la qualitat de sortida de l'aigua de l'EDAR per a ús dins la propia EDAR </t>
  </si>
  <si>
    <t>EDAR Montornès del Vallès</t>
  </si>
  <si>
    <t>Montornès del Vallès</t>
  </si>
  <si>
    <t>Consorsi Besòs Tordera</t>
  </si>
  <si>
    <t>Millora de la qualitat de l'aigua de sortida de  l'EDAR per usarla en aigües de servei a l'EDAR de Montornés del Vallès (reg, serveis interns a la planta, preparacio de pirolectròlit, assecatge tèrmic)
l’EDAR Montornès del Vallès (usos interns de l'EDAR):
· Reg.
· Serveis interns de planta.
· Preparació de polielectròlit.
· Assecatge tèrmic.</t>
  </si>
  <si>
    <t>EDAR de Montornès del Vallès; Polígon industrial</t>
  </si>
  <si>
    <t>Alguazas</t>
  </si>
  <si>
    <t>38; 39; 40; 41</t>
  </si>
  <si>
    <t>Región de Murcia; Alguazas</t>
  </si>
  <si>
    <t>ESAMUR</t>
  </si>
  <si>
    <t>Millora de la qualitat de sortida de l'aigua de l'EDAR per a ús dins la propia EDAR  i reg de zones agrícoles pròximes a l'EDAR.</t>
  </si>
  <si>
    <t>Comunidad de regantes Heredamiento de Agua de Alguazas y Agrícola El Palmito</t>
  </si>
  <si>
    <t xml:space="preserve">FiQu &gt; COFO &gt; MeF &gt; UV </t>
  </si>
  <si>
    <t>EDAR La Aljorra</t>
  </si>
  <si>
    <t>Murcia</t>
  </si>
  <si>
    <t>La Aljorra</t>
  </si>
  <si>
    <t>Tractament de les aigües residuals de la població de la Aljorra i posterior millora dels recursos hídrics de la Mar Menor.</t>
  </si>
  <si>
    <t>Ayto de La Aljorra; Comunidad de Regantes del Campo de Cartagena, Rambla de Miranda</t>
  </si>
  <si>
    <t>RSF &gt; UV</t>
  </si>
  <si>
    <t>EDAR Villas de Nuestra Señora de la Asunción</t>
  </si>
  <si>
    <t>43; 44; 45; 46</t>
  </si>
  <si>
    <t>Mèxic</t>
  </si>
  <si>
    <t>Aguascalientes</t>
  </si>
  <si>
    <t>Nuestra Señora de la Asunción</t>
  </si>
  <si>
    <t>INAGUA</t>
  </si>
  <si>
    <t>Millora de la qualitat de sortida de l'EDAR de Villas de Nuestra Señora de la Asunción previ al tractament de regeneració amb membranes de UF i OI per  posterior injecció a l'Aqüifer de Aguascalientes i alleujar així la sobreexplotació que pateix.</t>
  </si>
  <si>
    <t>Ajuntament d'Aguascalientes</t>
  </si>
  <si>
    <t>MeF</t>
  </si>
  <si>
    <t>FS</t>
  </si>
  <si>
    <t>EDAR Ourense</t>
  </si>
  <si>
    <t>47; 48; 49</t>
  </si>
  <si>
    <t>Galicia; Ourense</t>
  </si>
  <si>
    <t>Ourense</t>
  </si>
  <si>
    <t>ACUAES</t>
  </si>
  <si>
    <t>Millora de la qualitat de sortida de l'aigua de l'EDAR per a ús dins la propia EDAR i la recuperació ambiental i paissatgística del marge esquerra del riu Miño. Reg de zones verdes dins la pròpia EDAR, usos d'aigua de serveis dins la propia EDAR, reg de zones verdes urbanes i sistemes contraincendis.</t>
  </si>
  <si>
    <t>EDAR de Ourense; Ayuntamiento Ourense</t>
  </si>
  <si>
    <t>CETAQUA</t>
  </si>
  <si>
    <t>Glenelg GARWS</t>
  </si>
  <si>
    <t>Glenelg–Adelaide</t>
  </si>
  <si>
    <t>Adelaide</t>
  </si>
  <si>
    <t>SUEZ</t>
  </si>
  <si>
    <t>Millora de la qualitat de la sortida de l'EDAR de Glenelg per a ús en l'aeroport d'Adelaida, districte central de negocis i subministrar aigua al parc d'Adelaide.</t>
  </si>
  <si>
    <t xml:space="preserve">Aeroport d'Adelaide, parcs (Ajuntament), districte de negocis </t>
  </si>
  <si>
    <t>F&gt; UF&gt; UV &gt;Cl2</t>
  </si>
  <si>
    <t>Filtre 200 micres (model Amiad ABF15000; 200 µm),UF (8xSiemens Memcor L20V, 0,04 µm), dues etapes de radiació UV (12xWedeco LBX1000) i cloració (NaClO)</t>
  </si>
  <si>
    <t>Bolivar DAFF</t>
  </si>
  <si>
    <t>UF &gt; UV &gt; Cl2</t>
  </si>
  <si>
    <t>Aldinga SURS</t>
  </si>
  <si>
    <t>Christies Beach-Aldinga-Adelaide</t>
  </si>
  <si>
    <t>SAD7</t>
  </si>
  <si>
    <t>Millora de la qualitat de sortida de l'EDAR de Christies Beach, per a ús residencial del subusbi metropolità Seaford Meadows (unes 8.000 vivendes).</t>
  </si>
  <si>
    <t xml:space="preserve">Vivendes suburbi Seaford Meadows </t>
  </si>
  <si>
    <t>Filtre 200 micres (model Amiad ABF15000), UF (3× Siemens Memcor L20V, 0.04 µm), dues etapes de desinfecció amb radiació UV (3×Wedeco LBX1000) i cloració (NaClO)</t>
  </si>
  <si>
    <t>Christies Beach</t>
  </si>
  <si>
    <t>Christies Neach-Adelaide</t>
  </si>
  <si>
    <t>Reduir les càrregues contaminants al golf adjacent St Vincent i aportar aigua reciclada al projecte SURP Aldinga (ús urbà).</t>
  </si>
  <si>
    <t>MBR&gt; UV</t>
  </si>
  <si>
    <t>MBR (GE Zenon ZeeWeedZW-500d-48E; 0.04 µm) i desinfecció radiació UV (6×Calgon, C3 500D)</t>
  </si>
  <si>
    <t>KIWS Kooragang Industrial Water Scheme</t>
  </si>
  <si>
    <t>51;52</t>
  </si>
  <si>
    <t>Mayfield West-New South Wales</t>
  </si>
  <si>
    <t>Mayfield West</t>
  </si>
  <si>
    <t>Millorar la qualitat del efluent de l'EDAR de Shortland a través d'una planta de tractament terciari situada a Mayfield West, per subministrar aigua reciclada per a ús indústrial a Orica (Illa Koogarang) i així garantir el subministrament d'aigua potable de la regió.</t>
  </si>
  <si>
    <t>Orica (Illa Kooragang)</t>
  </si>
  <si>
    <t xml:space="preserve">UF &gt; RO </t>
  </si>
  <si>
    <t>Boneo WRP</t>
  </si>
  <si>
    <t>Boneo</t>
  </si>
  <si>
    <t>Crop irrigation</t>
  </si>
  <si>
    <t>MF &gt; RO &gt; Cl2</t>
  </si>
  <si>
    <t>MF/UF_OI_Cl2</t>
  </si>
  <si>
    <t>La Farfana</t>
  </si>
  <si>
    <t>53; 54</t>
  </si>
  <si>
    <t>Xile</t>
  </si>
  <si>
    <t>La Farfana, al nord-oest de Maipú</t>
  </si>
  <si>
    <t>Santiago</t>
  </si>
  <si>
    <t>EDAR per tractar les aigües residuals del voltant del 50%(3.294.000 habitants) de la població total de Santiago. Amb desinfecció per cumplir la legislació de descarrega a cossos superficials sense dilució (D.S. N°90/2000 del Ministerio Secretaría
General de la Presidencia)</t>
  </si>
  <si>
    <t>Ambiental, Agrícola</t>
  </si>
  <si>
    <t>Mapocho-Trebal</t>
  </si>
  <si>
    <t>El Trebal- sur de Santiago</t>
  </si>
  <si>
    <t>Tractament de l'aigua residual d'aproximadament un 20% de la població de la zona sud de Santiago. Reutilització per a un ús ambiental i agrícola.</t>
  </si>
  <si>
    <t>Chongqing Tangjiatuo</t>
  </si>
  <si>
    <t>Xina</t>
  </si>
  <si>
    <t>Three Gorges Reservoir area-Chongqing</t>
  </si>
  <si>
    <t>Chongqing</t>
  </si>
  <si>
    <t>Tractar l'aigua residual d'1 milió d'habitants. Tractament terciari per a regar, netejar acrreteres i aplicacions en la propia planta (96% d'estalvi d'aigua en tota la planta).</t>
  </si>
  <si>
    <t>2007 (SUEZ)</t>
  </si>
  <si>
    <t>Nanjing City North</t>
  </si>
  <si>
    <t>Nanjing</t>
  </si>
  <si>
    <t>Agde</t>
  </si>
  <si>
    <t>Cap d'Agde-França</t>
  </si>
  <si>
    <t>Tractament terciari per regar el camp de golf de Cap d'Agde amb aigua regenerada i axí lluitar contra l'escassetat d'aigua potable que la zona pateix al estiu (turisme).</t>
  </si>
  <si>
    <t>Recreatiu</t>
  </si>
  <si>
    <t>Estacionalitat: 250.000 turistes/dia durant l'estiu</t>
  </si>
  <si>
    <t>Bora-Bora</t>
  </si>
  <si>
    <t>French Polynesia</t>
  </si>
  <si>
    <t>Reciclar aigua per cobrir la demanda d'aigua dels hotels de luxe de la zona en la seva totalitat. L'objectiu es reduir la demanda d'aigua potable per garantir la seva disponibilitat tot l'any.</t>
  </si>
  <si>
    <t>Hotels</t>
  </si>
  <si>
    <t>Dr Sen Nursing Home Nalla</t>
  </si>
  <si>
    <t>58;59</t>
  </si>
  <si>
    <t>India</t>
  </si>
  <si>
    <t>Dr. Sen Nursing Home drain- Delhi</t>
  </si>
  <si>
    <t>Delhi</t>
  </si>
  <si>
    <t>Planta dissenyada per tractar uns 60-70 MLD. S'utilitza part del efluent tractat per a subministrar aigua a la central elèctrica de Pragati.</t>
  </si>
  <si>
    <t>Central elèctrica</t>
  </si>
  <si>
    <t>Biof</t>
  </si>
  <si>
    <t>Biofiltració en dues etapes (tecnologia BIOFOR)</t>
  </si>
  <si>
    <t>Delhi Gate Nallah Phase I</t>
  </si>
  <si>
    <t>59; 60</t>
  </si>
  <si>
    <t>Evitar la contaminació del riu Yamuna. Es tracta amb un terciari amb biofiltres (Biofor) i subministra una part del efluent a la central elèctrica Pragati.</t>
  </si>
  <si>
    <t>Central elèctrica, Riu</t>
  </si>
  <si>
    <t>Biofiltració (tecnologia BIOFOR)</t>
  </si>
  <si>
    <t>Delhi Gate Nallah Phase 2</t>
  </si>
  <si>
    <t>Rithala</t>
  </si>
  <si>
    <t>Rithala-Delhi</t>
  </si>
  <si>
    <t>Utilitzar tecnologies eficients per tractar l'aigua residual i convertir els contaminants disponibles en una font d'energia no convencional.</t>
  </si>
  <si>
    <t>LOPAC bio-filtres (62 m2)</t>
  </si>
  <si>
    <t xml:space="preserve">Okhla </t>
  </si>
  <si>
    <t>59;62</t>
  </si>
  <si>
    <t>Okhla</t>
  </si>
  <si>
    <t>Reduir la contaminació del riu Yamuna i per a usos agrícoles.</t>
  </si>
  <si>
    <t>Agricultura i ús de per la planta</t>
  </si>
  <si>
    <t>Bina Refinery</t>
  </si>
  <si>
    <t>Bina, Madhya Pradesh</t>
  </si>
  <si>
    <t>Bina</t>
  </si>
  <si>
    <t>Tractar l'efluent de la refineria de petroli Bharat Petroleoum Corporation Ltd (BPCL). Reutilitzar el liquid tractat en la mateixa planta.</t>
  </si>
  <si>
    <t>Industria</t>
  </si>
  <si>
    <t>DAF&gt; AOP&gt; SBR&gt; MBR</t>
  </si>
  <si>
    <t>FAD_OPA_RBD_BRM</t>
  </si>
  <si>
    <t>Bhathinda Refinery</t>
  </si>
  <si>
    <t>Bhatinda, Punjab</t>
  </si>
  <si>
    <t>Bhatinda</t>
  </si>
  <si>
    <t>Tractar l'efluent d'una refineria de petroli. Reutilitzar l'aigua tractada a la mateixa industria.</t>
  </si>
  <si>
    <t>SBR&gt; MBR&gt; VocT</t>
  </si>
  <si>
    <t>Colaba</t>
  </si>
  <si>
    <t>65;66</t>
  </si>
  <si>
    <t>Colaba, Mumbai</t>
  </si>
  <si>
    <t>Mumbai</t>
  </si>
  <si>
    <t>Tractar part de l'aigua residual de Mumbai. Obtenir aigua de suficient qualitat per una possible reutilització.</t>
  </si>
  <si>
    <t>Possible reutilització</t>
  </si>
  <si>
    <t>F&gt; Cl2</t>
  </si>
  <si>
    <t>Filtres de disc (DynaDisc microscreens)</t>
  </si>
  <si>
    <t>Cubbon Park</t>
  </si>
  <si>
    <t>67;68</t>
  </si>
  <si>
    <t>Bangalore</t>
  </si>
  <si>
    <t>Per a usos de reg.</t>
  </si>
  <si>
    <t>Agricultura</t>
  </si>
  <si>
    <t>MBR&gt; NaOCl &gt; GAC</t>
  </si>
  <si>
    <t>BRM_NaOCl_CAG</t>
  </si>
  <si>
    <t xml:space="preserve">Vrishabhavathi Valley </t>
  </si>
  <si>
    <t>69;70</t>
  </si>
  <si>
    <t>Vrishabhavathi Valley, Mysore Road</t>
  </si>
  <si>
    <t>Tractament terciari que rep l'efluent d'una EDAR (cabal constant). Es bombeja l'aigua tractada a Tavarekere (23 km de distància)</t>
  </si>
  <si>
    <t>Biof&gt; F &gt; Cl2</t>
  </si>
  <si>
    <t>BFS_FS_Cl2</t>
  </si>
  <si>
    <t>Filtre és de tipologia FLOPAC</t>
  </si>
  <si>
    <t>K&amp;C Valley</t>
  </si>
  <si>
    <t>FiQu&gt; MeF</t>
  </si>
  <si>
    <t>FQ_D_FS</t>
  </si>
  <si>
    <t>Raja Canal</t>
  </si>
  <si>
    <t>FiQu&gt; UF&gt; Cl2</t>
  </si>
  <si>
    <t>FQ_D_MF/UF_Cl2</t>
  </si>
  <si>
    <t>Raja Canal TTP</t>
  </si>
  <si>
    <t>Filtres Biofor per filtrar N i C</t>
  </si>
  <si>
    <t>LALBAGH</t>
  </si>
  <si>
    <t>As Samra</t>
  </si>
  <si>
    <t>72;73</t>
  </si>
  <si>
    <t>Jordània</t>
  </si>
  <si>
    <t>Jordania</t>
  </si>
  <si>
    <t>Samra</t>
  </si>
  <si>
    <t>Reutilització per agricultura</t>
  </si>
  <si>
    <t>FiQu&gt; Bio&gt; Cl2</t>
  </si>
  <si>
    <t>FQ_D_BFS_Cl2</t>
  </si>
  <si>
    <t>Tangamanga</t>
  </si>
  <si>
    <t>74;75</t>
  </si>
  <si>
    <t>San Luis de Potosi</t>
  </si>
  <si>
    <t>Mexico</t>
  </si>
  <si>
    <t>Reutilització per al reg del parc</t>
  </si>
  <si>
    <t>Reg de parcs i jardins</t>
  </si>
  <si>
    <t>Bio&gt; Cl2</t>
  </si>
  <si>
    <t>BFS_Cl2</t>
  </si>
  <si>
    <t>Ciudad Juarez</t>
  </si>
  <si>
    <t>Ciudad Juarez-Chihuahua</t>
  </si>
  <si>
    <t>Evitar la contaminació de canals agrícoles amb aigües residuals. L'aigua regenerada s'utilitzarà per ús agrícola.</t>
  </si>
  <si>
    <t>FiQu&gt; Cl2</t>
  </si>
  <si>
    <t>FQ_D_Cl2</t>
  </si>
  <si>
    <t>Tijuana</t>
  </si>
  <si>
    <t>MeF&gt; Cl2</t>
  </si>
  <si>
    <t>San Luis Potosi</t>
  </si>
  <si>
    <t>FiQu &gt; Cl2</t>
  </si>
  <si>
    <t xml:space="preserve">Norte Culiacan </t>
  </si>
  <si>
    <t>Sinaloa</t>
  </si>
  <si>
    <t>FiQu</t>
  </si>
  <si>
    <t>FQ_D</t>
  </si>
  <si>
    <t>Chihuahua Norte</t>
  </si>
  <si>
    <t>Chihuahua</t>
  </si>
  <si>
    <t>Al Amerat</t>
  </si>
  <si>
    <t>88; 89</t>
  </si>
  <si>
    <t>Oman</t>
  </si>
  <si>
    <t>Reciclar aigua per a l'agricultura</t>
  </si>
  <si>
    <t>Doha North</t>
  </si>
  <si>
    <t>90; 91</t>
  </si>
  <si>
    <t>Qatar</t>
  </si>
  <si>
    <t>Doha</t>
  </si>
  <si>
    <t>Reutilització en agricultura i usos urbans</t>
  </si>
  <si>
    <t>Agricultura, usos urbans</t>
  </si>
  <si>
    <t>MeF&gt; UF&gt; UV</t>
  </si>
  <si>
    <t>FS_MF/UF_UV</t>
  </si>
  <si>
    <t>Lusail</t>
  </si>
  <si>
    <t xml:space="preserve">Qatar </t>
  </si>
  <si>
    <t>Mantenir espais verds enmig de zones desèrtiques (Illa artificial Pearl Island)</t>
  </si>
  <si>
    <t>Usos urbans</t>
  </si>
  <si>
    <t>Al Ghazal PTP-SBR</t>
  </si>
  <si>
    <t xml:space="preserve">Al Ghazal </t>
  </si>
  <si>
    <t>MeF&gt; UF&gt; Cl2</t>
  </si>
  <si>
    <t>FS_MF/UF_Cl2</t>
  </si>
  <si>
    <t>Shahaniyaah PTP</t>
  </si>
  <si>
    <t>Shahaniyaah</t>
  </si>
  <si>
    <t>Rincón de León</t>
  </si>
  <si>
    <t>Alicante</t>
  </si>
  <si>
    <t>Reutilització de l'aigua regenerada per a ús agrícola</t>
  </si>
  <si>
    <t>FiQu&gt; DeL&gt; UF&gt; RO</t>
  </si>
  <si>
    <t>FQ_D_MF/UF_OI</t>
  </si>
  <si>
    <t>Barranco Seco</t>
  </si>
  <si>
    <t>80; 81</t>
  </si>
  <si>
    <t>Barranco Seco, Las Palmas</t>
  </si>
  <si>
    <t>Illes Canàries</t>
  </si>
  <si>
    <t>Reutilització per a ús agrícola</t>
  </si>
  <si>
    <t>MeF&gt; UF&gt; EDR</t>
  </si>
  <si>
    <t>FS_MF/UF_EDI</t>
  </si>
  <si>
    <t>Sant Feliu</t>
  </si>
  <si>
    <t>Sant Feliu de Llobregat</t>
  </si>
  <si>
    <t>Barcelona</t>
  </si>
  <si>
    <t>Reutilització ús agrícola i ambiental</t>
  </si>
  <si>
    <t>Agricultura i ambiental</t>
  </si>
  <si>
    <t>Floc&gt; MeF&gt; UV</t>
  </si>
  <si>
    <t>Sabadell  (EDAR Riu Sec)</t>
  </si>
  <si>
    <t>Sabadell,</t>
  </si>
  <si>
    <t>EDAR Riu Sec, reutilització per a diferents usos urbans.</t>
  </si>
  <si>
    <t>Burbank</t>
  </si>
  <si>
    <t>Burbank, CA</t>
  </si>
  <si>
    <t>3.2</t>
  </si>
  <si>
    <t>Los Angeles, CA</t>
  </si>
  <si>
    <t>FiQu&gt; MeF&gt; Cl2&gt; UF&gt; RO&gt; UV&gt; AOP&gt; Cl2</t>
  </si>
  <si>
    <t>ACA</t>
  </si>
  <si>
    <t>ERA Les Cases d'Alcanar</t>
  </si>
  <si>
    <t>info ACA</t>
  </si>
  <si>
    <t>Consell Comarcal del Montsià</t>
  </si>
  <si>
    <t>MeF + UV</t>
  </si>
  <si>
    <t>No</t>
  </si>
  <si>
    <t>ERA Blanes</t>
  </si>
  <si>
    <t>Consorci de la Costa Brava (CCBiG)</t>
  </si>
  <si>
    <t>ERA Cadaqués</t>
  </si>
  <si>
    <t>SAD8</t>
  </si>
  <si>
    <t>MeF &gt; UV &gt; Cl</t>
  </si>
  <si>
    <t>ERA Castell-Platja d'Aro</t>
  </si>
  <si>
    <t>ERA de Colera</t>
  </si>
  <si>
    <t>ERA d'Empuriabrava</t>
  </si>
  <si>
    <t>ERA de l'Escala</t>
  </si>
  <si>
    <t>ERA de Gavà-Viladecans</t>
  </si>
  <si>
    <t>Àrea Metropolitana de Barcelona (AMB)</t>
  </si>
  <si>
    <t>ERA de Granollers</t>
  </si>
  <si>
    <t>Consorci Besòs Tordera</t>
  </si>
  <si>
    <t>ERA de Llançà</t>
  </si>
  <si>
    <t>ERA de Lloret de Mar</t>
  </si>
  <si>
    <t>COFO &gt; MeF &gt; UV</t>
  </si>
  <si>
    <t>ERA de Montcada</t>
  </si>
  <si>
    <t>ERA de Palamós</t>
  </si>
  <si>
    <r>
      <rPr>
        <sz val="11"/>
        <rFont val="Calibri"/>
        <family val="2"/>
        <scheme val="minor"/>
      </rPr>
      <t>Cl</t>
    </r>
    <r>
      <rPr>
        <sz val="11"/>
        <color theme="1"/>
        <rFont val="Calibri"/>
        <family val="2"/>
        <scheme val="minor"/>
      </rPr>
      <t>2</t>
    </r>
  </si>
  <si>
    <t>ERA de Palau Saveerdera</t>
  </si>
  <si>
    <t>ERA de Pals</t>
  </si>
  <si>
    <r>
      <rPr>
        <sz val="11"/>
        <rFont val="Calibri"/>
        <family val="2"/>
        <scheme val="minor"/>
      </rPr>
      <t>Cl</t>
    </r>
  </si>
  <si>
    <t>ERA de Piera</t>
  </si>
  <si>
    <t>Agència Catalana de l'Aigua (ACA)</t>
  </si>
  <si>
    <t>SAT</t>
  </si>
  <si>
    <t>ERA de Pont de Vilomara</t>
  </si>
  <si>
    <r>
      <rPr>
        <sz val="11"/>
        <rFont val="Calibri"/>
        <family val="2"/>
        <scheme val="minor"/>
      </rPr>
      <t>UV</t>
    </r>
  </si>
  <si>
    <t>ERA del Port de la Selva</t>
  </si>
  <si>
    <t>FQ_D_FS_CAG_UV_Cl2</t>
  </si>
  <si>
    <t>ERA de Portbou</t>
  </si>
  <si>
    <t>ERA del Prat del Llobregat</t>
  </si>
  <si>
    <t>FQ_D_FS_UV_MF/UF_OI_Cl2</t>
  </si>
  <si>
    <t>ERA de Roses</t>
  </si>
  <si>
    <t>ERA de Sant Carles de la Ràpita</t>
  </si>
  <si>
    <t>ERA de Sant Feliu de Guíxols</t>
  </si>
  <si>
    <t>ERA de Sils-Vidreres</t>
  </si>
  <si>
    <t>Sistema Tarragona-Vila Seca-Salou</t>
  </si>
  <si>
    <t>info ACA; 10</t>
  </si>
  <si>
    <t>Estudi pilot per incrementar disponiblitat d'aigua a partir del tractament de l'aigua residual de la nova planta WWTP industrial</t>
  </si>
  <si>
    <t>AITASA</t>
  </si>
  <si>
    <t>FiQu &gt; MeF &gt; Cl2</t>
  </si>
  <si>
    <t>FiQu &gt; MeF &gt; Cl2 &gt; RO</t>
  </si>
  <si>
    <t>FQ_D_FS_Cl2_OI</t>
  </si>
  <si>
    <t>ERA Torroella de Montgrí-L'Estartit</t>
  </si>
  <si>
    <t>Consorci de la Costa Brava (CCB)</t>
  </si>
  <si>
    <t>ERA de Tossa de Mar</t>
  </si>
  <si>
    <t>info ACA; 9</t>
  </si>
  <si>
    <t>Ajuntament Tossa de Mar</t>
  </si>
  <si>
    <t>FS_MF/UF_NF_UV_Cl2</t>
  </si>
  <si>
    <t>ERA del Vendrell</t>
  </si>
  <si>
    <t>Descripció de l'esquema de tractament</t>
  </si>
  <si>
    <t>Hueco Bolson Recharge Project</t>
  </si>
  <si>
    <t>West Basin water recycling plant</t>
  </si>
  <si>
    <t>1; 96</t>
  </si>
  <si>
    <t>MF &gt; RO &gt; AOP (UV / H2O2) &gt; ClNh</t>
  </si>
  <si>
    <t>CPR &gt; UF &gt; O3 &gt; GAC</t>
  </si>
  <si>
    <t>1; 132; 156</t>
  </si>
  <si>
    <t>MF &gt; RO &gt; UV</t>
  </si>
  <si>
    <t xml:space="preserve">MeF &gt; UF &gt; RO &gt; AOP (UV / H2O2) &gt;Cl2 &gt; </t>
  </si>
  <si>
    <t>MF &gt; RO &gt; AOP (UV / H2O2) &gt; BMF &gt; Cl2</t>
  </si>
  <si>
    <t>Grownd Water Replenishment System (GWRS​)</t>
  </si>
  <si>
    <t>MF/RO + UV+H2O2</t>
  </si>
  <si>
    <t>Edward C.LittleWater RecyclingFacility​</t>
  </si>
  <si>
    <t>95; 96</t>
  </si>
  <si>
    <t>UV​</t>
  </si>
  <si>
    <t>SAT​</t>
  </si>
  <si>
    <t>AOP</t>
  </si>
  <si>
    <t>O3 &gt; Biof &gt; UV &gt; Cl2</t>
  </si>
  <si>
    <t>RO​</t>
  </si>
  <si>
    <t xml:space="preserve">Reutilització de les aigües residuals en el Campo de Dalías per a reutilització en reg de zones verdes i de camps de golf. </t>
  </si>
  <si>
    <t>AYTO. ROQUETAS / AYTO DE VÍCAR Y LA MOJONERA / JUNTA CENTRAL USUARIOS LEVANTE ALMERIENSE /
CAMPOS DE GOLF LA ENVÍA Y PLAYA SERENA</t>
  </si>
  <si>
    <t>RSF + OI + AOP</t>
  </si>
  <si>
    <t>Alleugerir el dèficit hídric del aqüifer del Poniente Almeriense, reduint l'extracció dels volums d'aigua dels pous que actualment prestaven aquest servei. Recuperació del aqüífer del Poniente Almeriense. També s'utilitza per al reg de zones erdes públiques i privades de El Ejido y de la barriada de  Almerimar, així com camps de Golf de la zona.</t>
  </si>
  <si>
    <t>RSF + OI &gt; AOB</t>
  </si>
  <si>
    <t>RSF &gt; COFO &gt; Cl2</t>
  </si>
  <si>
    <t>Consorsi Besós Tordera</t>
  </si>
  <si>
    <t>MBR&gt; UF&gt; AOP&gt; GAC</t>
  </si>
  <si>
    <t>MBR&gt; UF</t>
  </si>
  <si>
    <t>Canary islands</t>
  </si>
  <si>
    <t>West Basin</t>
  </si>
  <si>
    <t>FiQu &gt; MeF &gt; UV &gt; Cl2</t>
  </si>
  <si>
    <t>Abreviacions i codis utilitzats al SAD (nomenclatura revisada)</t>
  </si>
  <si>
    <t>Abreviació/Terme al SAD</t>
  </si>
  <si>
    <t>Definició</t>
  </si>
  <si>
    <t>CAB</t>
  </si>
  <si>
    <t>Carbó actiu biològic</t>
  </si>
  <si>
    <t>CAP</t>
  </si>
  <si>
    <t>Carbó actiu en pols</t>
  </si>
  <si>
    <t>CAG</t>
  </si>
  <si>
    <t>Carbó actiu granular</t>
  </si>
  <si>
    <r>
      <t>Cl</t>
    </r>
    <r>
      <rPr>
        <vertAlign val="subscript"/>
        <sz val="11"/>
        <color rgb="FF000000"/>
        <rFont val="Arial"/>
        <family val="2"/>
      </rPr>
      <t>2</t>
    </r>
  </si>
  <si>
    <t>Cloració</t>
  </si>
  <si>
    <t>Cloramines</t>
  </si>
  <si>
    <t>Cloraminació</t>
  </si>
  <si>
    <t>Coagulació, floculació</t>
  </si>
  <si>
    <t>DP</t>
  </si>
  <si>
    <t>Decantació primària</t>
  </si>
  <si>
    <r>
      <t>ClO</t>
    </r>
    <r>
      <rPr>
        <vertAlign val="subscript"/>
        <sz val="11"/>
        <color rgb="FF000000"/>
        <rFont val="Arial"/>
        <family val="2"/>
      </rPr>
      <t>2</t>
    </r>
  </si>
  <si>
    <t>Desinfecció amb diòxid de clor</t>
  </si>
  <si>
    <t>NaOCl</t>
  </si>
  <si>
    <t>Desinfecció amb hipoclorit de sodi</t>
  </si>
  <si>
    <t>Desinfecció amb radiació ultraviolada</t>
  </si>
  <si>
    <t>Desinfeccio_quimica</t>
  </si>
  <si>
    <t>Desinfeccio química</t>
  </si>
  <si>
    <t>DS</t>
  </si>
  <si>
    <t>Desinfecció solar</t>
  </si>
  <si>
    <t>EDI</t>
  </si>
  <si>
    <t>Electrodiàlisi</t>
  </si>
  <si>
    <t>Emmagatzematge</t>
  </si>
  <si>
    <t>FBR</t>
  </si>
  <si>
    <t>Filtració a través del banc d'un riu</t>
  </si>
  <si>
    <t>Filtre de sorra</t>
  </si>
  <si>
    <t>Filtre de sorra biològic</t>
  </si>
  <si>
    <t>FAD</t>
  </si>
  <si>
    <t>Flotació per aire dissolt</t>
  </si>
  <si>
    <t>Llacunes_aerobies</t>
  </si>
  <si>
    <t>Llacunes aeròbies</t>
  </si>
  <si>
    <t>Llacunes_anaerobies</t>
  </si>
  <si>
    <t>Llacunes anaeròbies</t>
  </si>
  <si>
    <t>FAC_DS2</t>
  </si>
  <si>
    <t>Llots actius convencionals amb nitrificació</t>
  </si>
  <si>
    <t>FAC_DS3</t>
  </si>
  <si>
    <t>Llots actius convencionals amb nitrificació, desnitrificació biològica i eliminació biològica de fòsfor</t>
  </si>
  <si>
    <t>FAC_DS1</t>
  </si>
  <si>
    <t>Llots actius convencionals sense nitrificació</t>
  </si>
  <si>
    <t>MC</t>
  </si>
  <si>
    <t>Membrana de ceràmica</t>
  </si>
  <si>
    <t>Mescla_aigua_mineral</t>
  </si>
  <si>
    <t>Mescla amb aigua mineral</t>
  </si>
  <si>
    <t>MF_UF</t>
  </si>
  <si>
    <t>Microfiltració, ultrafiltració</t>
  </si>
  <si>
    <t>Osmosi inversa</t>
  </si>
  <si>
    <r>
      <t>UV_H</t>
    </r>
    <r>
      <rPr>
        <vertAlign val="subscript"/>
        <sz val="11"/>
        <color rgb="FF000000"/>
        <rFont val="Arial"/>
        <family val="2"/>
      </rPr>
      <t>2</t>
    </r>
    <r>
      <rPr>
        <sz val="11"/>
        <color rgb="FF000000"/>
        <rFont val="Arial"/>
        <family val="2"/>
      </rPr>
      <t>O</t>
    </r>
    <r>
      <rPr>
        <vertAlign val="subscript"/>
        <sz val="11"/>
        <color rgb="FF000000"/>
        <rFont val="Arial"/>
        <family val="2"/>
      </rPr>
      <t>2</t>
    </r>
  </si>
  <si>
    <t>Oxidació avançada amb radiació ultraviolada i peròxid d'hidrogen</t>
  </si>
  <si>
    <r>
      <t>O</t>
    </r>
    <r>
      <rPr>
        <vertAlign val="subscript"/>
        <sz val="11"/>
        <color rgb="FF000000"/>
        <rFont val="Arial"/>
        <family val="2"/>
      </rPr>
      <t>3</t>
    </r>
  </si>
  <si>
    <t>Ozonització</t>
  </si>
  <si>
    <t>Precipitacio_Ca</t>
  </si>
  <si>
    <r>
      <t>Precipitació del calci (Ca</t>
    </r>
    <r>
      <rPr>
        <vertAlign val="superscript"/>
        <sz val="11"/>
        <color theme="1"/>
        <rFont val="Arial"/>
        <family val="2"/>
      </rPr>
      <t>2+</t>
    </r>
    <r>
      <rPr>
        <sz val="11"/>
        <color theme="1"/>
        <rFont val="Arial"/>
        <family val="2"/>
      </rPr>
      <t>)</t>
    </r>
  </si>
  <si>
    <t>BRM1</t>
  </si>
  <si>
    <t>Reactor biològic de membrana amb nitrificació</t>
  </si>
  <si>
    <t>BRM2</t>
  </si>
  <si>
    <t>Reactor biològic de membrana amb nitrificació, desnitrificació biològica i eliminació biològica de fòsfor</t>
  </si>
  <si>
    <t>AnBRM</t>
  </si>
  <si>
    <t>Reactor biològic de membrana anaeròbic</t>
  </si>
  <si>
    <t>RBD</t>
  </si>
  <si>
    <t>Reactor biològic en discontinu</t>
  </si>
  <si>
    <t>Tractament sòl aqüífer</t>
  </si>
  <si>
    <t>NF</t>
  </si>
  <si>
    <t>Nanofiltració</t>
  </si>
  <si>
    <t>LLEGENDA DE TRACTAMENTS</t>
  </si>
  <si>
    <t>CODIS D'ÚS SEGONS RD1620/2007</t>
  </si>
  <si>
    <t>CODIS D'ÚS SEGONS UE2020/741</t>
  </si>
  <si>
    <t>ACRÒNIM</t>
  </si>
  <si>
    <t xml:space="preserve">TRACTAMENT  </t>
  </si>
  <si>
    <t>Codi</t>
  </si>
  <si>
    <t xml:space="preserve">Ús segons normativa </t>
  </si>
  <si>
    <t>Ús segons normativa Europea</t>
  </si>
  <si>
    <t>AlF</t>
  </si>
  <si>
    <t>Eliminació d'algues per flotació</t>
  </si>
  <si>
    <t>a) Riego de jardines privados  
b) Descarga de aparatos sanitarios.</t>
  </si>
  <si>
    <t xml:space="preserve">Todos los cultivos de alimentos que se consumen crudos en los que la parte comestible está en contacto directo con las aguas regeneradas y los tubérculos que se consumen crudos (todos los métodos de riego). </t>
  </si>
  <si>
    <t>Procès d'oxidació avançada</t>
  </si>
  <si>
    <t xml:space="preserve">a) Riego de zonas verdes urbanas (parques, campos deportivos y similares).
b) Baldeo de calles. 
c) Sistemas contra incendios. 
d) Lavado industrial de vehículos. </t>
  </si>
  <si>
    <t>B</t>
  </si>
  <si>
    <t>Los cultivos de alimentos que se consumen crudos cuando la
parte comestible se produce por encima del nivel del suelo y no
está en contacto directo con las aguas regeneradas, los cultivos de
alimentos transformados y los cultivos no alimenticios, incluidos
los cultivos utilizados para alimentar a animales productores de
carne o leche (todos los métodos de riego).</t>
  </si>
  <si>
    <t>BAC</t>
  </si>
  <si>
    <t>Carbó actiu biológic</t>
  </si>
  <si>
    <t>a) Riego de cultivos con sistema de aplicación del agua que permita el contacto directo del agua regenerada con las partes comestibles para alimentación humana en fresco.</t>
  </si>
  <si>
    <t xml:space="preserve">C </t>
  </si>
  <si>
    <t>Los cultivos de alimentos que se consumen crudos cuando la
parte comestible se produce por encima del nivel del suelo y no
está en contacto directo con las aguas regeneradas, los cultivos de
alimentos transformados y los cultivos no alimenticios, incluidos
los cultivos utilizados para alimentar a animales productores de
carne o leche (riego por goteo u otro método de riego que evite el contacto directo con la parte comestible del cultivo.</t>
  </si>
  <si>
    <t>BMF</t>
  </si>
  <si>
    <t>Filtració en medi de barreja "Blending media filtration"</t>
  </si>
  <si>
    <t>a) Riego de productos para consumo humano con sistema de aplicación de agua que no evita el contacto directo del agua regenerada con las partes comestibles, pero el consumo no es en fresco sino con un tratamiento industrial posterior.
b) Riego de pastos para consumo de animales productores de leche o carne.
c) Acuicultura.</t>
  </si>
  <si>
    <t>Cultivos destinados a la industria y a la producción de energía y de semillas (incluye todos los métodos de riego).</t>
  </si>
  <si>
    <t xml:space="preserve">Bio </t>
  </si>
  <si>
    <t>Tractament biològic</t>
  </si>
  <si>
    <t>2.3</t>
  </si>
  <si>
    <t>a) Riego localizado de cultivos leñosos que impida el contacto del agua regenerada con los frutos consumidos en la alimentación humana.
b) Riego de cultivos de flores ornamentales, viveros, invernaderos sin contacto directo del agua regenerada con las producciones.
c) Riego de cultivos industriales no alimentarios, viveros, forrajes ensilados, cereales y semillas oleaginosas.</t>
  </si>
  <si>
    <t>Otros usos</t>
  </si>
  <si>
    <t>no inclosa a la normativa</t>
  </si>
  <si>
    <t>Biofiltració</t>
  </si>
  <si>
    <t>3.1</t>
  </si>
  <si>
    <t>a) Aguas de proceso y limpieza excepto en la industria alimentaria.
b) Otros usos industriales.</t>
  </si>
  <si>
    <t>Usos pre-potables</t>
  </si>
  <si>
    <t>CAS</t>
  </si>
  <si>
    <t>?</t>
  </si>
  <si>
    <t>c) Aguas de proceso y limpieza para uso en la industria alimentaria</t>
  </si>
  <si>
    <t>a) Torres de refrigeración y condensadores evaporativos.</t>
  </si>
  <si>
    <t>ClNh</t>
  </si>
  <si>
    <t>a) Riego de campos de golf.</t>
  </si>
  <si>
    <t>ClQ</t>
  </si>
  <si>
    <t>Clarificació química</t>
  </si>
  <si>
    <t>4.2</t>
  </si>
  <si>
    <t>a) Estanques, masas de agua y caudales circulantes ornamentales, en los que está impedido el acceso del público al agua.</t>
  </si>
  <si>
    <t>CMS</t>
  </si>
  <si>
    <t>Ceramic Membrane Solutions</t>
  </si>
  <si>
    <t>a) Recarga de acuíferos por percolacion localizada a través del terreno.</t>
  </si>
  <si>
    <t>COFO</t>
  </si>
  <si>
    <t>Coagulació / Floculació</t>
  </si>
  <si>
    <t>a) Recarga de acuíferos por inyección directa</t>
  </si>
  <si>
    <t>CPR</t>
  </si>
  <si>
    <t>Eliminació química del fósfor</t>
  </si>
  <si>
    <t>5.3</t>
  </si>
  <si>
    <t>a) Riego de bosques, zonas verdes y de otro tipo no accesibles al público.
b) Silvicultura.</t>
  </si>
  <si>
    <t>Constructed Wetland</t>
  </si>
  <si>
    <t>a) Otros usos ambientales (mantenimiento de humedales, caudales mínimos y similares).</t>
  </si>
  <si>
    <t>DAF</t>
  </si>
  <si>
    <t>Flotació sistema DAF</t>
  </si>
  <si>
    <t>DeL</t>
  </si>
  <si>
    <t>Decantació lamelar</t>
  </si>
  <si>
    <t>Desinfecció Solar</t>
  </si>
  <si>
    <t xml:space="preserve">Desinfecció  </t>
  </si>
  <si>
    <t>CODIS D'ÚS SEGONS EL SAD SUGGEREIX</t>
  </si>
  <si>
    <t>ECD</t>
  </si>
  <si>
    <t>Evaporation-Condensation Desalination</t>
  </si>
  <si>
    <t>Significat</t>
  </si>
  <si>
    <t>EDR</t>
  </si>
  <si>
    <t>Electodiàlisis reversa</t>
  </si>
  <si>
    <t>Reg de Jardins</t>
  </si>
  <si>
    <t>Filtració</t>
  </si>
  <si>
    <t>Reg de zones Verdes</t>
  </si>
  <si>
    <t>Tractament fisicoquímic</t>
  </si>
  <si>
    <t>SAD3</t>
  </si>
  <si>
    <t>Reg de cultius no destinats a l'alimentació</t>
  </si>
  <si>
    <t>Floc</t>
  </si>
  <si>
    <t>Floculació</t>
  </si>
  <si>
    <t>Reg de cultius alimentaris on l'aigua està en contacte directe amb l'aliment.</t>
  </si>
  <si>
    <t>FSMB</t>
  </si>
  <si>
    <t>Flat-Sheet Membrane Bioreactor</t>
  </si>
  <si>
    <t>SAD5</t>
  </si>
  <si>
    <t>Reg de cultius alimentaris on l'aigua no està en contacte directe amb l'aliment.</t>
  </si>
  <si>
    <t>GAC</t>
  </si>
  <si>
    <t xml:space="preserve">Reg de cultius alimentaris on l'aigua no està en contacte directe amb l'aliment. En aquest cas, el reg es fa per sistema de goteig. </t>
  </si>
  <si>
    <t>Lap</t>
  </si>
  <si>
    <t>Aplicació en sól "Land application"</t>
  </si>
  <si>
    <t>Descàrrega de WCs</t>
  </si>
  <si>
    <t>LiS</t>
  </si>
  <si>
    <t>Tractament Lime softening</t>
  </si>
  <si>
    <t>Neteja de carrers</t>
  </si>
  <si>
    <t>Bioreactor de membrana</t>
  </si>
  <si>
    <t xml:space="preserve">Aigües per neteja industrial (s'exclou la indústria alimentaria). </t>
  </si>
  <si>
    <t>Filtre de mitjans</t>
  </si>
  <si>
    <t xml:space="preserve">Aigües per neteja industrial (exclusivament en indústria alimentaria). </t>
  </si>
  <si>
    <t>MiF</t>
  </si>
  <si>
    <t>Microfiltració</t>
  </si>
  <si>
    <t>Aiguamolls i cabals mínims</t>
  </si>
  <si>
    <t>Consum humà</t>
  </si>
  <si>
    <t>NEU</t>
  </si>
  <si>
    <t>Neutralització acid-base</t>
  </si>
  <si>
    <t>Quan els usos es detallen segons casos o normatives diverses</t>
  </si>
  <si>
    <t>O3</t>
  </si>
  <si>
    <t>Ozonació</t>
  </si>
  <si>
    <t>PAC</t>
  </si>
  <si>
    <t>RBF</t>
  </si>
  <si>
    <t>Filtració en llera de riu</t>
  </si>
  <si>
    <t>Codis dús segons el SAD SUGGEREIX versió revisada</t>
  </si>
  <si>
    <t>RO</t>
  </si>
  <si>
    <t>Osmosis Inversa</t>
  </si>
  <si>
    <t>Urbà residencial: reg de jardins privats</t>
  </si>
  <si>
    <t>RSF</t>
  </si>
  <si>
    <t>Filtre ràpid de sorra</t>
  </si>
  <si>
    <t>Urbà residencial: descàrrega cisternes vàter</t>
  </si>
  <si>
    <t>Filtració en sól-aquífer</t>
  </si>
  <si>
    <t>Urbà serveis: reg de zones verdes</t>
  </si>
  <si>
    <t>SBR</t>
  </si>
  <si>
    <t>Tecnologia Sequencing Batch Reactor</t>
  </si>
  <si>
    <t>Urbà serveis: neteja de carrers</t>
  </si>
  <si>
    <t>UF</t>
  </si>
  <si>
    <t>Ultrafiltració</t>
  </si>
  <si>
    <t>Agrícola A: aliments crus i aigua en contacte directe</t>
  </si>
  <si>
    <t>UV Disinfection</t>
  </si>
  <si>
    <t>Agrícola B: aliments crus sense contacte directe amb l'aigua, tots els mètodes de reg</t>
  </si>
  <si>
    <t>VocT</t>
  </si>
  <si>
    <t>Tractament de compostor orgànics volàtils</t>
  </si>
  <si>
    <t>Agrícola C: aliments crus sense contacte directe amb l'aigua, reg gota a gota</t>
  </si>
  <si>
    <t>Agrícola D: cultius per a productes industrials, energètics i llavors</t>
  </si>
  <si>
    <t>Industrial: aigües de procés i de neteja, indústria no alimentària</t>
  </si>
  <si>
    <t>Industrial: aigües de procés i de neteja, indústria alimentària</t>
  </si>
  <si>
    <t>Ambiental: recàrrega d'aqüífers per percolació</t>
  </si>
  <si>
    <t>Ambiental: recàrrega d'aqüífers per injecció directa</t>
  </si>
  <si>
    <t>Ambiental: reg de boscos i silvicultura</t>
  </si>
  <si>
    <t>Ambiental: altres usos (manteniment aiguamolls, cabals mínims i similars)</t>
  </si>
  <si>
    <t>Prepotable</t>
  </si>
  <si>
    <t>Documentació</t>
  </si>
  <si>
    <t>https://www.who.int/water_sanitation_health/publications/potable-reuse-guidelines/en/</t>
  </si>
  <si>
    <t>https://www3.epa.gov/region1/npdes/merrimackstation/pdfs/ar/AR-1530.pdf</t>
  </si>
  <si>
    <t>https://19january2017snapshot.epa.gov/www3/region9/water/groundwater/gwswp-forum/files/Johnson-RecycledWater-RechargeEpaMay2009.pdf</t>
  </si>
  <si>
    <t>https://www.ocwd.com/media/2451/water-factory-21-brochure.pdf</t>
  </si>
  <si>
    <t>https://www.veolia.com/en/our-customers/achievements/windhoek-municipality-namibia</t>
  </si>
  <si>
    <t>https://www.ocwd.com/gwrs/</t>
  </si>
  <si>
    <t>GWI Desalination &amp; Reuse (2017)</t>
  </si>
  <si>
    <t>Milestones in Water Reuse (2013) GWI</t>
  </si>
  <si>
    <t>www.nextgenwater.eu</t>
  </si>
  <si>
    <t>www.ultimatewater.eu</t>
  </si>
  <si>
    <t>https://www.hydrousa.org/</t>
  </si>
  <si>
    <t>https://integroil.eu/</t>
  </si>
  <si>
    <t>https://afterlife-project.eu/</t>
  </si>
  <si>
    <t>https://www.improvedwater.eu/</t>
  </si>
  <si>
    <t>https://lifegreensewer.com/acciones/?lang=es</t>
  </si>
  <si>
    <t>https://ec.europa.eu/environment/life/project/Projects/index.cfm?fuseaction=search.dspPage&amp;n_proj_id=6784</t>
  </si>
  <si>
    <t>http://rewatch.eu/</t>
  </si>
  <si>
    <t>http://demoware.ctm.com.es/en</t>
  </si>
  <si>
    <t>http://www.ecorkwaste.eu/</t>
  </si>
  <si>
    <t>https://life-intext.eu/</t>
  </si>
  <si>
    <t>platform.bluengin.com</t>
  </si>
  <si>
    <t>https://www.canaldeisabelsegunda.es/documents/20143/638545/La+Gavia.pdf/b6cb695a-6d07-1942-bda1-0ad41857901b?t=1556626854529</t>
  </si>
  <si>
    <t>https://www.madrid.es/UnidadesDescentralizadas/Agua/DeInformacionsobreAgua/EstacionesRegeneradoras/Montaje_Gavia_HD_V6B_2.mp4</t>
  </si>
  <si>
    <t>http://www.epsar.gva.es/instalaciones/edar.aspx?id=1067</t>
  </si>
  <si>
    <t>http://www.pesa-ma.com/es/solucion/reutilizacion-de-aguas-depuradas-de-la-edar-de-sueca-valencia-espana</t>
  </si>
  <si>
    <t>https://www.youtube.com/watch?v=8h_rLStQ0Tw</t>
  </si>
  <si>
    <t>https://urbanismo.elejido.es/index.php/component/content/article?id=70:baja-de-vados&amp;catid=21</t>
  </si>
  <si>
    <t>http://www.dipalme.org/Servicios/Informacion/Informacion.nsf/referencia/Diputacion+Provincial+de+Almeria+DPInfraestructura+Dp-INFRA-edaradra</t>
  </si>
  <si>
    <t>https://www.canaldeisabelsegunda.es/documents/20143/638545/Arroyo+del+Soto.pdf/78b5c730-c9c3-be74-6351-ffaf53a2e718?t=1556621449792</t>
  </si>
  <si>
    <t>https://www.canaldeisabelsegunda.es/documents/20143/638545/Torrej%C3%B3n+de+Ardoz.pdf/6bd836b4-66ba-7254-ae65-83d6095dac64?t=1556624180532</t>
  </si>
  <si>
    <t>http://www.epsar.gva.es/instalaciones/edar.aspx?id=89</t>
  </si>
  <si>
    <t>https://www.deisa.es/reutilizacion-de-agua-para-riego-de-campos-de-golf-en-la-roca-del-valles-barcelona/</t>
  </si>
  <si>
    <t>https://consorcioaa.com/saneamiento/ria-del-eo/</t>
  </si>
  <si>
    <t>https://www.sitra.es/blog/2019/11/14/sitra-inicia-el-mantenimiento-y-explotacion-de-la-estacion-depuradora-de-aguas-residuales-de-un-parque-tematico-en-toledo/</t>
  </si>
  <si>
    <t>https://www.aguasresiduales.info/revista/noticias/sitra-inicia-la-om-de-la-estacion-depuradora-de-ag-bHp4</t>
  </si>
  <si>
    <t>http://www.epsar.gva.es/instalaciones/edar.aspx?id=243</t>
  </si>
  <si>
    <t>https://besos-tordera.cat/que-fem/sistemes-de-sanejament/sistema-montornes-del-valles/</t>
  </si>
  <si>
    <t>https://www.aguasresiduales.info/revista/noticias/la-edar-de-alguazas-en-murcia-contara-con-un-prototipo-innovador-que-maximizara-la-pr-A469z</t>
  </si>
  <si>
    <t>https://www.alguazas.es/index.php?mod=page&amp;id=3101</t>
  </si>
  <si>
    <t>https://www.esamur.com/mapa-de-edar</t>
  </si>
  <si>
    <t>https://www.retema.es/noticia/la-edar-de-alguazas-producira-mas-de-un-millon-de-metros-cubicos-de-agua-regenerada-p-vzBqo</t>
  </si>
  <si>
    <t>http://www.osepsa.es/calidad/wp-content/uploads/2012/09/87-EDAR-de-la-Aljorra.pdf</t>
  </si>
  <si>
    <t>https://www.aguasresiduales.info/revista/noticias/la-region-de-aguascalientes-en-mexico-se-situa-en-1er-lugar-a-nivel-nacional-en-el-tr-dutC9</t>
  </si>
  <si>
    <t>http://www.arema.com/es/noticias/entrega-de-la-ptar-y-pozos-de-inyecci%C3%B3n-ptar-villas-de-n%C2%AA-se%C3%B1ora-asunci%C3%B3n</t>
  </si>
  <si>
    <t>https://docplayer.es/63630859-Ptar-villas-de-nuestra-senora-asuncion-aguascalientes-recarga-artificial-del-acuifero-mediante-pozos-de-inyeccion-y-control-por-piezometros.html</t>
  </si>
  <si>
    <t>http://www.arema.com/es/noticias/re-ingenier%C3%ADa-de-villas-de-nuestra-se%C3%B1ora-de-la-asunci%C3%B3n</t>
  </si>
  <si>
    <t>https://www.youtube.com/watch?v=LP7-EL1sSWs</t>
  </si>
  <si>
    <t>http://www.futurenviro.com/pdf/reportajes-especiales/09-2017/EDAR_Ourense.pdf</t>
  </si>
  <si>
    <t>https://www.acuaes.com/sites/default/files/actuaciones/publicaciones/folleto_edar_ourense.pdf</t>
  </si>
  <si>
    <t>http://vuir.vu.edu.au/31875/1/AWRCoE+Centre+Fellowship+Final+Report+(M+Short)-COMPILED.pdf</t>
  </si>
  <si>
    <t>http://www.wioa.org.au/conference_papers/2015_vic/documents/Kim_Sheree.pdf</t>
  </si>
  <si>
    <t>https://portal.engineersaustralia.org.au/sites/default/files/events/2015/Site%20Visit%20to%20Mayfield%20Advanced%20Water%20Treatment%20Plant%2026%20May%202015%20final.pdf</t>
  </si>
  <si>
    <t>https://extension.cchc.cl/datafiles/21155.pdf</t>
  </si>
  <si>
    <t>http://repositorio.uchile.cl/bitstream/handle/2250/107940/ramila_j.pdf?sequence=3&amp;isAllowed=y</t>
  </si>
  <si>
    <t>https://www.suez-asia.com/en-cn/our-offering/success-stories/our-references/chongqing-tangjiatuo-wwtp</t>
  </si>
  <si>
    <t>https://www.suez.com/en/news/press-releases/cap-d-agde-golf-course-will-water-lawns-by-reusing-treated-water</t>
  </si>
  <si>
    <t>https://www.mdpi.com/2073-4441/4/1/107/htm</t>
  </si>
  <si>
    <t>https://www.researchgate.net/publication/269993212_Performance_Evaluation_Of_Sewage_Treatment_Plant_Based_On_Advanced_Aerobic_Biological_Filtration_And_Oxygenated_Reactor_BIOFOR_Technology-_A_Case_Study_Of_Capital_City_-Delhi_India/link/549d46c40cf2d6581ab5ad70/download</t>
  </si>
  <si>
    <t>https://yamuna-revival.nic.in/wp-content/uploads/2020/01/River-Yamuna-Waste-Water-Management-Plan-in-Delhi-December-2012-CPCB.pdf</t>
  </si>
  <si>
    <t>https://www.suez.in/en-in/our-offering/success-stories/our-references/delhi-gate-nallah-stp-reducing-water-pollution-creating-value</t>
  </si>
  <si>
    <t>https://www.suez.in/en-in/our-offering/success-stories/our-references/rithala-plant-first-energy-self-sufficiency-stp-in-india</t>
  </si>
  <si>
    <t>https://www.suezwaterhandbook.com/processes-and-technologies/treating-municipal-wastewater/examples-of-typical-water-treatment-lines/Okhla-India-wastewater-treatment-plant</t>
  </si>
  <si>
    <t>https://www.hdo.in/epc/epcWater.html</t>
  </si>
  <si>
    <t>https://www.hdo.in/epc/epcWater6.html</t>
  </si>
  <si>
    <t>https://www.youtube.com/watch?v=psWpQYX9bZM</t>
  </si>
  <si>
    <t>https://www.nordicwater.com/application-area/waste-water/</t>
  </si>
  <si>
    <t>http://mohua.gov.in/upload/uploadfiles/files/WW_Recycling_Bangalore_PPT_1.pdf</t>
  </si>
  <si>
    <t>http://biometrust.blogspot.com/2015/03/visit-to-cubbon-park-sewage-treatment.html</t>
  </si>
  <si>
    <t>https://www.suez.in/en-in/our-offering/success-stories/our-references/v-valley-stp-creating-value-with-a-commitment</t>
  </si>
  <si>
    <t>http://www.mohua.gov.in/upload/uploadfiles/files/Bangalore_Reuse_Recycle04.pdf</t>
  </si>
  <si>
    <t>https://shapoorji.in/business-segments/water-utility-infra/degremont-raja-canal-bangalore/</t>
  </si>
  <si>
    <t>https://www.suezwaterhandbook.com/case-studies/wastewater-treatment/As-Samra-wastewater-treatment-plant-Jordan</t>
  </si>
  <si>
    <t>https://www.water-technology.net/projects/as-samra-wastewater-treatment-plant-jordan/</t>
  </si>
  <si>
    <t>https://www.cmic.org.mx/comisiones/Sectoriales/infraestructurahidraulica/varios/Taller%20Mig/DIP%20INTERAPAS%20(abril-2011)_Parte5.pdf</t>
  </si>
  <si>
    <t>https://www.elsoldesanluis.com.mx/local/parque-tangamanga-reutilizara-aguas-residuales-2966882.html</t>
  </si>
  <si>
    <t>https://www.nadb.org/uploads/files/certprojspabd202009_3120juarez20sur20sur20_wwtp_20certification20doc20_span_.pdf</t>
  </si>
  <si>
    <t>http://www.futurenviro.com/pdf/reportajes-especiales/06-2018/FuturENVIRO_Water_June_2018_PratDeLlobregat.pdf</t>
  </si>
  <si>
    <t>https://www.aiguesdebarcelona.cat/documents/42802/0/triptic_EDAR_Baix_Llobregat_32.pdf/152ecfb9-2749-92fb-18eb-99370c0e1501?t=1559311788188</t>
  </si>
  <si>
    <t>https://docplayer.es/3410091-Tratamiento-terciario-de-las-aguas-de-la-edar-de-rincon-de-leon-alicante.html</t>
  </si>
  <si>
    <t>http://info.igme.es/SidPDF/123000/574/123574_0000005.pdf</t>
  </si>
  <si>
    <t>http://www.lis.edu.es/uploads/e5b02385_6173_4d1e_9cc1_5a41bc9677ae.pdf</t>
  </si>
  <si>
    <t>https://www.ferrovial.com/es-es/negocio/proyectos/depuradora-de-aguas-residuales-edar-gava-viladecans/</t>
  </si>
  <si>
    <t>https://www.amb.cat/es/web/ecologia/aigua/instalacions-i-equipaments/detall/-/equipament/edar-de-sant-feliu-de-llobregat/274395/11818</t>
  </si>
  <si>
    <t>https://xarxaenxarxa.diba.cat/sites/xarxaenxarxa.diba.cat/files/2_sabadell_0.pdf</t>
  </si>
  <si>
    <t>http://ccbgi.org/docs/jornada_xarxes_aigua_regenerada_2010/03_emacbsa_xarxes_tossa_i_lloret.pdf</t>
  </si>
  <si>
    <t>http://aca-web.gencat.cat/aca/Geco/perfils-platges/17023B.pdf</t>
  </si>
  <si>
    <t>https://www.aigues.net/sinergies-aigua-regenerada/</t>
  </si>
  <si>
    <t>https://www.youtube.com/watch?v=y5awyDVj308</t>
  </si>
  <si>
    <t>http://www.energyandwateroman.com/downloads/2016/Presentations/Day2/Session%202/New%20folder/Mahmoud%20Abu%20El%20Saud-Designing,%20Constructing,%20Operating%20and%20Maintaining%20an%20effective%20waste%20water%20and%20world%20class%20water%20reuse%20system%20networks%20in%20Oman.pdf</t>
  </si>
  <si>
    <t>https://www.water-technology.net/projects/doha-north-sewage-treatment-works-dnstw-qatar/</t>
  </si>
  <si>
    <t>http://hbkcontracting.com/projects/doha-north-sewerage-treatment-plant/</t>
  </si>
  <si>
    <t>https://www.suezwaterhandbook.com/case-studies/wastewater-treatment/Lusail-wastewater-treatment-plant-Qatar</t>
  </si>
  <si>
    <t>https://www.sanjoseca.gov/your-government/environment/water-utilities/regional-wastewater-facility/treatment-process</t>
  </si>
  <si>
    <t>https://www.sanjoseca.gov/your-government/environment/water-utilities/regional-wastewater-facility</t>
  </si>
  <si>
    <t>https://www.wwdmag.com/plant-profile/edward-c-little-water-recycling-facility</t>
  </si>
  <si>
    <t>https://www.westbasin.org/water-supplies/recycled-water/facilities/</t>
  </si>
  <si>
    <t>https://www.wwdmag.com/channel/casestudies/using-water-resources-efficiently</t>
  </si>
  <si>
    <t>https://www.pinellascounty.org/utilities/PDF/FWRJ_November_2016.pdf</t>
  </si>
  <si>
    <t>https://www.maser.com.sg/kranji-newater-factory</t>
  </si>
  <si>
    <t>https://rtk.rjifuture.org/rmp/facility/100000147174</t>
  </si>
  <si>
    <t>https://ladpw.org/wrd/publication/system/montebello.cfm</t>
  </si>
  <si>
    <t>http://dpw.lacounty.gov/wmd/Watershed/sg/mp/docs/SGR_MP-Chapter2-3.pdf</t>
  </si>
  <si>
    <t>https://www.asersagua.es/water-factory-21-una-planta-de-regeneracion-pionera/</t>
  </si>
  <si>
    <t>https://www.ocwd.com/media/8861/ocwd-technicalbrochure_web-2020.pdf</t>
  </si>
  <si>
    <t>http://utminers.utep.edu/omwilliamson/hueco_bolson.htm</t>
  </si>
  <si>
    <t>http://konagua.com/web/portfolio-view/e-d-a-r-de-la-ria-del-eo/</t>
  </si>
  <si>
    <t>http://northgeorgiawater.org/wp-content/uploads/2016/12/DRAFT-Sections-1-4_July-2016.pdf</t>
  </si>
  <si>
    <t>https://waterprojectsonline.com/custom_case_study/langford-wtw-2020/</t>
  </si>
  <si>
    <t>https://waterprojectsonline.com/wp-content/uploads/case_studies/2020/NWL-Langford-WTW-2020.pdf</t>
  </si>
  <si>
    <t>https://watereuse.org/wp-content/uploads/2018/09/Webcast-Potable-Reuse-Ozone-Biofiltration.pdf</t>
  </si>
  <si>
    <t>https://www.gwinnettcounty.com/web/gwinnett/departments/water/whatwedo/wastewater/fwaynehillwaterresourcescenter</t>
  </si>
  <si>
    <t>https://watereuse.org/wp-content/uploads/2019/09/A1.2-Biesemeyer_07.29.2019-Arizona-Water-Reuse.pdf</t>
  </si>
  <si>
    <t>https://www.wateronline.com/doc/city-of-scottsdale-water-campus-adopted-nanocomposite-ro-membranes-for-indirect-potable-reuse-0001</t>
  </si>
  <si>
    <t>https://www.scottsdaleaz.gov/water/recycled-water</t>
  </si>
  <si>
    <t>https://www.scottsdaleaz.gov/Assets/ScottsdaleAZ/Public+Notices/water-public-notice-iip-2021.pdf</t>
  </si>
  <si>
    <t>https://www.tandfonline.com/doi/abs/10.1080/07900627.2020.1858035?journalCode=cijw20</t>
  </si>
  <si>
    <t>https://www.water-reuse-europe.org/torreele-reuse-scheme-delivers-resilience/#page-content</t>
  </si>
  <si>
    <t>https://www.iagua.es/noticias/aqualia/aprobada-reutilizacion-agua-regenerada-edar-ejido-riego</t>
  </si>
  <si>
    <t>https://www.miteco.gob.es/es/agua/planes-y-estrategias/informes-de-viabilidad-de-obras-hidraulicas/informe_viabilidad_1_2_a_reutilizacion_daliasf_tcm30-82813.pdf</t>
  </si>
  <si>
    <t>https://www.ieua.org/everything-water/groundwater/</t>
  </si>
  <si>
    <t>https://www.tahal.com/es/project/wastewater-collection-treatment-reuse-system-shafdan-dan-region-2/</t>
  </si>
  <si>
    <t>https://www.water-technology.net/projects/prairie-waters-project-aurora-colorado-us/</t>
  </si>
  <si>
    <t>https://www.asce.org/templates/sustainability-profile.aspx?id=24369</t>
  </si>
  <si>
    <t>http://southplatte.colostate.edu/files/AGWT/Ault.pdf</t>
  </si>
  <si>
    <t>https://www.pmi.org/learning/library/integrated-program-management-prairie-waters-6193</t>
  </si>
  <si>
    <t>https://infrastructurenews.co.za/2019/09/20/doing-more-with-wastewater/</t>
  </si>
  <si>
    <t>https://www.waterworld.com/drinking-water/treatment/article/14070507/potable-reuse-project-case-studies</t>
  </si>
  <si>
    <t>https://rtk.rjifuture.org/rmp/facility/100000038531</t>
  </si>
  <si>
    <t>https://www.saws.org/your-water/water-recycling/recycling-centers/</t>
  </si>
  <si>
    <t>https://www.pinellascounty.org/utilities/educational/pdf/SCB_ResourceBook_2017.pdf</t>
  </si>
  <si>
    <t>What We do – Clayton County Water Authority (ccwa.us)</t>
  </si>
  <si>
    <t>WRD Leo J. Vander Lans AWTF | Water Replenishment District of Southern California: Los Angeles groundwater</t>
  </si>
  <si>
    <t>Recycled Water | IEUA</t>
  </si>
  <si>
    <t>Facilities | Arapahoe County WWA, CO (acwwa.com)</t>
  </si>
  <si>
    <t>Water and Sanitation | Beaufort West Municipality</t>
  </si>
  <si>
    <t>Reuse - CRMWD.ORG</t>
  </si>
  <si>
    <t>Water Treatment Plant | Big Spring, TX (mybigspring.com)</t>
  </si>
  <si>
    <t>Other Projects and Programs | Water Replenishment District of Southern California: Los Angeles groundwater (wrd.org)</t>
  </si>
  <si>
    <t>Groundwater replenishment (watercorporation.com.au)</t>
  </si>
  <si>
    <t>Water Recycling Treatment Process - San Antonio Water System (saws.org)</t>
  </si>
  <si>
    <t>Pinellas County Florida - Utilities - South Cross Bayou Water Reclamation Facility</t>
  </si>
  <si>
    <t>Wastewater Treatment Plants | Bakersfield, CA - Official Website (bakersfieldcity.us)</t>
  </si>
  <si>
    <t>Bakersfield Wastewater Treatment Plant #3 (kiewit.com)</t>
  </si>
  <si>
    <t>Michelson Water Recycling Plant (irwd.com)</t>
  </si>
  <si>
    <t>PUB NEWater</t>
  </si>
  <si>
    <t>Treatment and Reclamation Facilities (mekorot.co.il)</t>
  </si>
  <si>
    <t>Sewage treatment process at Western Treatment Plant | Melbourne Water</t>
  </si>
  <si>
    <t>Eastern Treatment Plant | Melbourne Water</t>
  </si>
  <si>
    <t>Gibson Island Wastewater Treatment Plant (Department of Environment and Science) (des.qld.gov.au)</t>
  </si>
  <si>
    <t>Luggage Point Wastewater Treatment Plant (Department of Environment and Science) (des.qld.gov.au)</t>
  </si>
  <si>
    <t>Bundamba Wastewater Centre (Department of Environment and Science) (des.qld.gov.au)</t>
  </si>
  <si>
    <t>St Marys Advanced Water Recycling Plant (sydneywater.com.au)</t>
  </si>
  <si>
    <t xml:space="preserve">Lahnsteiner, J.; van Rensburg, P. and Esterhuizen J. (2018) Direct potable reuse: A feasible water management option. Journal of Water Reuse and Desalination, vol. 8 (1), p. 14-28 </t>
  </si>
  <si>
    <t>Lefebvre, O. (2018) Beyond NEWater: An insight into Singapore’s water reuse prospects. Current Opinion in Environmental Science &amp; Health, vol. (2), p. 26–31</t>
  </si>
  <si>
    <t>US EPA i CDM Smith (2018) 2017: Potable reuse compendium. Disponible a: https://www.epa.gov/sites/production/files/2018-01/documents/potablereusecompendium_3.pdf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</si>
</sst>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4">
    <font>
      <sz val="11"/>
      <color theme="1"/>
      <name val="Calibri"/>
      <family val="2"/>
      <scheme val="minor"/>
    </font>
    <font>
      <sz val="11"/>
      <color theme="0"/>
      <name val="Calibri"/>
      <family val="2"/>
      <scheme val="minor"/>
    </font>
    <font>
      <i/>
      <sz val="11"/>
      <name val="Calibri"/>
      <family val="2"/>
      <scheme val="minor"/>
    </font>
    <font>
      <u/>
      <sz val="11"/>
      <color theme="10"/>
      <name val="Calibri"/>
      <family val="2"/>
      <scheme val="minor"/>
    </font>
    <font>
      <sz val="9"/>
      <color rgb="FF000000"/>
      <name val="Calibri"/>
      <family val="2"/>
    </font>
    <font>
      <sz val="11"/>
      <color rgb="FF000000"/>
      <name val="Calibri"/>
      <family val="2"/>
    </font>
    <font>
      <sz val="11"/>
      <name val="Calibri"/>
      <family val="2"/>
      <scheme val="minor"/>
    </font>
    <font>
      <b/>
      <sz val="1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sz val="11"/>
      <color rgb="FFFF0000"/>
      <name val="Calibri"/>
      <family val="2"/>
    </font>
    <font>
      <sz val="11"/>
      <color rgb="FF000000"/>
      <name val="Calibri"/>
      <family val="2"/>
      <scheme val="minor"/>
    </font>
    <font>
      <sz val="11"/>
      <name val="Calibri"/>
      <family val="2"/>
    </font>
    <font>
      <b/>
      <sz val="11"/>
      <color rgb="FF00B050"/>
      <name val="Calibri"/>
      <family val="2"/>
      <scheme val="minor"/>
    </font>
    <font>
      <b/>
      <sz val="11"/>
      <color theme="0"/>
      <name val="Calibri"/>
      <family val="2"/>
      <scheme val="minor"/>
    </font>
    <font>
      <b/>
      <sz val="11"/>
      <color theme="1"/>
      <name val="Arial"/>
      <family val="2"/>
    </font>
    <font>
      <sz val="11"/>
      <color theme="1"/>
      <name val="Arial"/>
      <family val="2"/>
    </font>
    <font>
      <sz val="11"/>
      <name val="Arial"/>
      <family val="2"/>
    </font>
    <font>
      <sz val="8"/>
      <name val="Calibri"/>
      <family val="2"/>
      <scheme val="minor"/>
    </font>
    <font>
      <sz val="11"/>
      <color rgb="FF000000"/>
      <name val="Arial"/>
      <family val="2"/>
    </font>
    <font>
      <vertAlign val="subscript"/>
      <sz val="11"/>
      <color rgb="FF000000"/>
      <name val="Arial"/>
      <family val="2"/>
    </font>
    <font>
      <b/>
      <sz val="11"/>
      <name val="Arial"/>
      <family val="2"/>
    </font>
    <font>
      <vertAlign val="superscript"/>
      <sz val="11"/>
      <color theme="1"/>
      <name val="Arial"/>
      <family val="2"/>
    </font>
  </fonts>
  <fills count="17">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rgb="FFF8CBAD"/>
        <bgColor indexed="64"/>
      </patternFill>
    </fill>
    <fill>
      <patternFill patternType="solid">
        <fgColor rgb="FF92D050"/>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E699"/>
        <bgColor rgb="FF000000"/>
      </patternFill>
    </fill>
    <fill>
      <patternFill patternType="solid">
        <fgColor theme="7" tint="0.39997558519241921"/>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47">
    <xf numFmtId="0" fontId="0" fillId="0" borderId="0" xfId="0"/>
    <xf numFmtId="0" fontId="0" fillId="0" borderId="0" xfId="0" applyAlignment="1">
      <alignment horizontal="center" vertical="center"/>
    </xf>
    <xf numFmtId="0" fontId="3" fillId="0" borderId="0" xfId="1"/>
    <xf numFmtId="0" fontId="5" fillId="0" borderId="0" xfId="0" applyFont="1" applyAlignment="1">
      <alignment vertical="center"/>
    </xf>
    <xf numFmtId="0" fontId="0" fillId="0" borderId="0" xfId="0" applyAlignment="1">
      <alignment vertical="center"/>
    </xf>
    <xf numFmtId="0" fontId="0" fillId="0" borderId="0" xfId="0" applyAlignment="1">
      <alignment horizontal="center"/>
    </xf>
    <xf numFmtId="0" fontId="6" fillId="0" borderId="0" xfId="0" applyFont="1"/>
    <xf numFmtId="0" fontId="9" fillId="0" borderId="0" xfId="0" applyFont="1" applyAlignment="1">
      <alignment horizontal="center"/>
    </xf>
    <xf numFmtId="0" fontId="9" fillId="6" borderId="0" xfId="0" applyFont="1" applyFill="1" applyAlignment="1">
      <alignment horizontal="center"/>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5" fillId="0" borderId="1" xfId="0" applyFont="1" applyBorder="1" applyAlignment="1">
      <alignment horizontal="left" vertical="center"/>
    </xf>
    <xf numFmtId="0" fontId="1"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vertical="center"/>
    </xf>
    <xf numFmtId="0" fontId="8" fillId="0" borderId="1" xfId="0" applyFont="1" applyBorder="1" applyAlignment="1">
      <alignment horizontal="left" vertical="center"/>
    </xf>
    <xf numFmtId="4" fontId="0" fillId="0" borderId="1" xfId="0" applyNumberFormat="1" applyBorder="1" applyAlignment="1">
      <alignment horizontal="left" vertical="center"/>
    </xf>
    <xf numFmtId="3" fontId="0" fillId="0" borderId="1" xfId="0" applyNumberFormat="1" applyBorder="1" applyAlignment="1">
      <alignment horizontal="left" vertical="center"/>
    </xf>
    <xf numFmtId="0" fontId="4" fillId="0" borderId="1" xfId="0" applyFont="1" applyBorder="1" applyAlignment="1">
      <alignment horizontal="left" vertical="center" wrapText="1"/>
    </xf>
    <xf numFmtId="0" fontId="0" fillId="4" borderId="1" xfId="0" applyFill="1" applyBorder="1" applyAlignment="1">
      <alignment horizontal="left" vertical="center"/>
    </xf>
    <xf numFmtId="0" fontId="11"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quotePrefix="1" applyBorder="1" applyAlignment="1">
      <alignment horizontal="left"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5" borderId="1" xfId="0" applyFill="1" applyBorder="1" applyAlignment="1">
      <alignment horizontal="left"/>
    </xf>
    <xf numFmtId="0" fontId="7" fillId="6" borderId="1" xfId="0" applyFont="1" applyFill="1" applyBorder="1" applyAlignment="1">
      <alignment horizontal="center" vertical="center"/>
    </xf>
    <xf numFmtId="0" fontId="7" fillId="6" borderId="1" xfId="0" applyFont="1" applyFill="1" applyBorder="1" applyAlignment="1">
      <alignment horizontal="center"/>
    </xf>
    <xf numFmtId="0" fontId="7" fillId="0" borderId="1" xfId="0" applyFont="1" applyBorder="1" applyAlignment="1">
      <alignment horizontal="right" vertical="center"/>
    </xf>
    <xf numFmtId="0" fontId="6" fillId="0" borderId="1" xfId="0" applyFont="1" applyBorder="1" applyAlignment="1">
      <alignment vertical="center"/>
    </xf>
    <xf numFmtId="0" fontId="3" fillId="0" borderId="0" xfId="1" applyFill="1"/>
    <xf numFmtId="0" fontId="9" fillId="0" borderId="1" xfId="0" applyFont="1" applyBorder="1" applyAlignment="1">
      <alignment horizontal="center" wrapText="1"/>
    </xf>
    <xf numFmtId="0" fontId="9" fillId="0" borderId="1" xfId="0" applyFont="1" applyBorder="1" applyAlignment="1">
      <alignment horizontal="center" vertical="center" wrapText="1"/>
    </xf>
    <xf numFmtId="0" fontId="6" fillId="0" borderId="1" xfId="0" applyFont="1" applyBorder="1" applyAlignment="1">
      <alignment horizontal="left" vertical="center"/>
    </xf>
    <xf numFmtId="0" fontId="0" fillId="0" borderId="1" xfId="0" quotePrefix="1" applyBorder="1" applyAlignment="1">
      <alignment horizontal="left" vertical="top" wrapText="1"/>
    </xf>
    <xf numFmtId="164" fontId="0" fillId="0" borderId="1" xfId="0" applyNumberFormat="1" applyBorder="1" applyAlignment="1">
      <alignment horizontal="left" vertical="center"/>
    </xf>
    <xf numFmtId="0" fontId="5" fillId="8" borderId="1" xfId="0" applyFont="1" applyFill="1" applyBorder="1" applyAlignment="1">
      <alignment horizontal="left" vertical="center"/>
    </xf>
    <xf numFmtId="0" fontId="11" fillId="8" borderId="1" xfId="0" applyFont="1"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8" fillId="9" borderId="1" xfId="0" applyFont="1" applyFill="1" applyBorder="1" applyAlignment="1">
      <alignment horizontal="left" vertical="center"/>
    </xf>
    <xf numFmtId="0" fontId="0" fillId="10" borderId="1" xfId="0" applyFill="1" applyBorder="1" applyAlignment="1">
      <alignment horizontal="left" vertical="center"/>
    </xf>
    <xf numFmtId="0" fontId="8" fillId="10" borderId="1" xfId="0" applyFont="1" applyFill="1" applyBorder="1" applyAlignment="1">
      <alignment horizontal="left" vertical="center"/>
    </xf>
    <xf numFmtId="0" fontId="6" fillId="10" borderId="1" xfId="0" applyFont="1" applyFill="1" applyBorder="1" applyAlignment="1">
      <alignment horizontal="left" vertical="center"/>
    </xf>
    <xf numFmtId="164" fontId="0" fillId="10" borderId="1" xfId="0" applyNumberFormat="1" applyFill="1" applyBorder="1" applyAlignment="1">
      <alignment horizontal="left" vertical="center"/>
    </xf>
    <xf numFmtId="0" fontId="4" fillId="10" borderId="1" xfId="0" applyFont="1" applyFill="1" applyBorder="1" applyAlignment="1">
      <alignment horizontal="left" vertical="center" wrapText="1"/>
    </xf>
    <xf numFmtId="0" fontId="8" fillId="0" borderId="0" xfId="0" applyFont="1" applyAlignment="1">
      <alignment vertical="center"/>
    </xf>
    <xf numFmtId="3" fontId="0" fillId="10" borderId="1" xfId="0" applyNumberFormat="1" applyFill="1" applyBorder="1" applyAlignment="1">
      <alignment horizontal="left" vertical="center"/>
    </xf>
    <xf numFmtId="0" fontId="0" fillId="11" borderId="1" xfId="0" applyFill="1" applyBorder="1" applyAlignment="1">
      <alignment horizontal="center" vertical="center"/>
    </xf>
    <xf numFmtId="0" fontId="0" fillId="11" borderId="1" xfId="0" applyFill="1" applyBorder="1" applyAlignment="1">
      <alignment horizontal="left" vertical="center"/>
    </xf>
    <xf numFmtId="0" fontId="0" fillId="11" borderId="1" xfId="0" applyFill="1" applyBorder="1" applyAlignment="1">
      <alignment horizontal="left" vertical="top" wrapText="1"/>
    </xf>
    <xf numFmtId="0" fontId="8" fillId="9" borderId="1" xfId="0" applyFont="1" applyFill="1" applyBorder="1" applyAlignment="1">
      <alignment horizontal="left"/>
    </xf>
    <xf numFmtId="0" fontId="0" fillId="0" borderId="0" xfId="0" quotePrefix="1"/>
    <xf numFmtId="0" fontId="8" fillId="0" borderId="1" xfId="0" applyFont="1" applyBorder="1" applyAlignment="1">
      <alignment horizontal="center" vertical="center"/>
    </xf>
    <xf numFmtId="1" fontId="12" fillId="0" borderId="2" xfId="0" applyNumberFormat="1" applyFont="1" applyBorder="1" applyAlignment="1">
      <alignment horizontal="left" vertical="top" shrinkToFit="1"/>
    </xf>
    <xf numFmtId="1" fontId="12" fillId="0" borderId="2" xfId="0" applyNumberFormat="1" applyFont="1" applyBorder="1" applyAlignment="1">
      <alignment horizontal="left" vertical="center" shrinkToFit="1"/>
    </xf>
    <xf numFmtId="4" fontId="0" fillId="0" borderId="1" xfId="0" applyNumberFormat="1" applyBorder="1" applyAlignment="1">
      <alignment horizontal="left" vertical="top" wrapText="1"/>
    </xf>
    <xf numFmtId="4" fontId="6" fillId="0" borderId="1" xfId="0" applyNumberFormat="1" applyFont="1" applyBorder="1" applyAlignment="1">
      <alignment horizontal="left" vertical="top" wrapText="1"/>
    </xf>
    <xf numFmtId="0" fontId="6" fillId="5" borderId="1" xfId="0" applyFont="1" applyFill="1" applyBorder="1" applyAlignment="1">
      <alignment horizontal="left" vertical="center"/>
    </xf>
    <xf numFmtId="0" fontId="0" fillId="5" borderId="1" xfId="0" applyFill="1" applyBorder="1" applyAlignment="1">
      <alignment horizontal="left" vertical="center"/>
    </xf>
    <xf numFmtId="0" fontId="5" fillId="12" borderId="1" xfId="0" applyFont="1" applyFill="1" applyBorder="1" applyAlignment="1">
      <alignment horizontal="left" vertical="center"/>
    </xf>
    <xf numFmtId="4" fontId="0" fillId="12" borderId="1" xfId="0" applyNumberFormat="1" applyFill="1" applyBorder="1" applyAlignment="1">
      <alignment horizontal="left" vertical="center"/>
    </xf>
    <xf numFmtId="0" fontId="0" fillId="12" borderId="1" xfId="0" applyFill="1" applyBorder="1" applyAlignment="1">
      <alignment horizontal="left" vertical="center"/>
    </xf>
    <xf numFmtId="164" fontId="0" fillId="12" borderId="1" xfId="0" applyNumberFormat="1" applyFill="1" applyBorder="1" applyAlignment="1">
      <alignment horizontal="left" vertical="center"/>
    </xf>
    <xf numFmtId="0" fontId="6" fillId="12" borderId="1" xfId="0" applyFont="1" applyFill="1" applyBorder="1" applyAlignment="1">
      <alignment horizontal="left" vertical="center"/>
    </xf>
    <xf numFmtId="0" fontId="6" fillId="13" borderId="1" xfId="0" applyFont="1" applyFill="1" applyBorder="1" applyAlignment="1">
      <alignment horizontal="left" vertical="center"/>
    </xf>
    <xf numFmtId="0" fontId="0" fillId="13" borderId="1" xfId="0" applyFill="1" applyBorder="1" applyAlignment="1">
      <alignment horizontal="left" vertical="center"/>
    </xf>
    <xf numFmtId="0" fontId="0" fillId="13" borderId="1" xfId="0" applyFill="1" applyBorder="1" applyAlignment="1">
      <alignment horizontal="left"/>
    </xf>
    <xf numFmtId="0" fontId="0" fillId="0" borderId="0" xfId="0" applyAlignment="1">
      <alignment vertical="center" textRotation="90"/>
    </xf>
    <xf numFmtId="0" fontId="0" fillId="0" borderId="0" xfId="0" applyAlignment="1">
      <alignment horizontal="center" vertical="center" textRotation="90"/>
    </xf>
    <xf numFmtId="0" fontId="5" fillId="8"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5" borderId="1" xfId="0" applyFont="1" applyFill="1" applyBorder="1" applyAlignment="1">
      <alignment horizontal="left"/>
    </xf>
    <xf numFmtId="0" fontId="13" fillId="0" borderId="1" xfId="0" applyFont="1" applyBorder="1" applyAlignment="1">
      <alignment horizontal="left" vertical="center"/>
    </xf>
    <xf numFmtId="0" fontId="6" fillId="9" borderId="1" xfId="0" applyFont="1" applyFill="1" applyBorder="1" applyAlignment="1">
      <alignment horizontal="left" vertical="center"/>
    </xf>
    <xf numFmtId="0" fontId="6" fillId="0" borderId="1" xfId="0" applyFont="1" applyBorder="1" applyAlignment="1">
      <alignment horizontal="left"/>
    </xf>
    <xf numFmtId="0" fontId="6" fillId="0" borderId="0" xfId="0" applyFont="1" applyAlignment="1">
      <alignment vertical="center"/>
    </xf>
    <xf numFmtId="0" fontId="14" fillId="0" borderId="0" xfId="0" applyFont="1"/>
    <xf numFmtId="0" fontId="3" fillId="0" borderId="0" xfId="1" applyFill="1" applyBorder="1" applyAlignment="1">
      <alignment wrapText="1"/>
    </xf>
    <xf numFmtId="0" fontId="5" fillId="0" borderId="1" xfId="0" applyFont="1" applyBorder="1" applyAlignment="1">
      <alignment wrapText="1"/>
    </xf>
    <xf numFmtId="0" fontId="5" fillId="0" borderId="3" xfId="0" applyFont="1" applyBorder="1" applyAlignment="1">
      <alignment wrapText="1"/>
    </xf>
    <xf numFmtId="0" fontId="0" fillId="0" borderId="0" xfId="0" applyAlignment="1">
      <alignment wrapText="1"/>
    </xf>
    <xf numFmtId="164" fontId="6" fillId="0" borderId="1" xfId="0" applyNumberFormat="1" applyFont="1" applyBorder="1" applyAlignment="1">
      <alignment horizontal="left" vertical="center"/>
    </xf>
    <xf numFmtId="0" fontId="13" fillId="14" borderId="4" xfId="0" applyFont="1" applyFill="1" applyBorder="1" applyAlignment="1">
      <alignment wrapText="1"/>
    </xf>
    <xf numFmtId="0" fontId="0" fillId="15" borderId="1" xfId="0" applyFill="1" applyBorder="1" applyAlignment="1">
      <alignment horizontal="left"/>
    </xf>
    <xf numFmtId="0" fontId="6" fillId="0" borderId="1" xfId="0" applyFont="1" applyBorder="1" applyAlignment="1">
      <alignment horizontal="center" vertical="center"/>
    </xf>
    <xf numFmtId="0" fontId="13" fillId="14" borderId="1" xfId="0" applyFont="1" applyFill="1" applyBorder="1" applyAlignment="1">
      <alignment horizontal="center" wrapText="1"/>
    </xf>
    <xf numFmtId="0" fontId="6" fillId="10" borderId="1" xfId="0" applyFont="1" applyFill="1" applyBorder="1" applyAlignment="1">
      <alignment horizontal="center" vertical="center"/>
    </xf>
    <xf numFmtId="0" fontId="13" fillId="14" borderId="4" xfId="0" applyFont="1" applyFill="1" applyBorder="1" applyAlignment="1">
      <alignment horizontal="center" wrapText="1"/>
    </xf>
    <xf numFmtId="0" fontId="13" fillId="14" borderId="3" xfId="0" applyFont="1" applyFill="1" applyBorder="1" applyAlignment="1">
      <alignment horizontal="center" wrapText="1"/>
    </xf>
    <xf numFmtId="0" fontId="6" fillId="12"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13" borderId="1" xfId="0" applyFont="1" applyFill="1" applyBorder="1" applyAlignment="1">
      <alignment horizontal="center" vertical="center"/>
    </xf>
    <xf numFmtId="0" fontId="16" fillId="0" borderId="0" xfId="0" applyFont="1" applyAlignment="1">
      <alignment horizontal="left" vertical="center"/>
    </xf>
    <xf numFmtId="0" fontId="17" fillId="0" borderId="0" xfId="0" applyFont="1" applyAlignment="1">
      <alignment horizontal="left" vertical="center"/>
    </xf>
    <xf numFmtId="0" fontId="7" fillId="3" borderId="1" xfId="0" applyFont="1" applyFill="1" applyBorder="1" applyAlignment="1">
      <alignment horizontal="left" vertical="center" wrapText="1"/>
    </xf>
    <xf numFmtId="0" fontId="3" fillId="0" borderId="0" xfId="1" applyAlignment="1">
      <alignment horizontal="left" vertical="center"/>
    </xf>
    <xf numFmtId="164" fontId="0" fillId="0" borderId="5" xfId="0" applyNumberFormat="1"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8" fillId="0" borderId="0" xfId="0" applyFont="1" applyAlignment="1">
      <alignment horizontal="left" vertical="center"/>
    </xf>
    <xf numFmtId="0" fontId="1"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0" fillId="0" borderId="0" xfId="0" applyAlignment="1">
      <alignment horizontal="left" vertical="center" textRotation="90"/>
    </xf>
    <xf numFmtId="0" fontId="0" fillId="15" borderId="1" xfId="0" applyFill="1" applyBorder="1" applyAlignment="1">
      <alignment horizontal="left" vertical="center"/>
    </xf>
    <xf numFmtId="0" fontId="13" fillId="14" borderId="1" xfId="0" applyFont="1" applyFill="1" applyBorder="1" applyAlignment="1">
      <alignment horizontal="left" vertical="center" wrapText="1"/>
    </xf>
    <xf numFmtId="0" fontId="13" fillId="14" borderId="4" xfId="0" applyFont="1" applyFill="1" applyBorder="1" applyAlignment="1">
      <alignment horizontal="left" vertical="center" wrapText="1"/>
    </xf>
    <xf numFmtId="0" fontId="5" fillId="0" borderId="3" xfId="0" applyFont="1" applyBorder="1" applyAlignment="1">
      <alignment horizontal="left" vertical="center" wrapText="1"/>
    </xf>
    <xf numFmtId="0" fontId="13" fillId="14" borderId="3" xfId="0" applyFont="1" applyFill="1" applyBorder="1" applyAlignment="1">
      <alignment horizontal="left" vertical="center" wrapText="1"/>
    </xf>
    <xf numFmtId="0" fontId="5" fillId="0" borderId="0" xfId="0" applyFont="1" applyAlignment="1">
      <alignment horizontal="left" vertical="center"/>
    </xf>
    <xf numFmtId="0" fontId="14" fillId="0" borderId="0" xfId="0" applyFont="1" applyAlignment="1">
      <alignment horizontal="left" vertical="center"/>
    </xf>
    <xf numFmtId="0" fontId="0" fillId="0" borderId="1" xfId="0" quotePrefix="1" applyBorder="1" applyAlignment="1">
      <alignment horizontal="left" vertical="center" wrapText="1"/>
    </xf>
    <xf numFmtId="4" fontId="0" fillId="0" borderId="1" xfId="0" applyNumberFormat="1" applyBorder="1" applyAlignment="1">
      <alignment horizontal="left" vertical="center" wrapText="1"/>
    </xf>
    <xf numFmtId="0" fontId="8" fillId="0" borderId="1" xfId="0" applyFont="1" applyBorder="1" applyAlignment="1">
      <alignment horizontal="left" vertical="center" wrapText="1"/>
    </xf>
    <xf numFmtId="0" fontId="0" fillId="11" borderId="1" xfId="0" applyFill="1" applyBorder="1" applyAlignment="1">
      <alignment horizontal="left" vertical="center" wrapText="1"/>
    </xf>
    <xf numFmtId="4" fontId="6" fillId="0" borderId="1" xfId="0" applyNumberFormat="1" applyFont="1" applyBorder="1" applyAlignment="1">
      <alignment horizontal="left" vertical="center" wrapText="1"/>
    </xf>
    <xf numFmtId="0" fontId="6" fillId="0" borderId="0" xfId="0" applyFont="1" applyAlignment="1">
      <alignment horizontal="left" vertical="center"/>
    </xf>
    <xf numFmtId="0" fontId="18" fillId="0" borderId="0" xfId="0" applyFont="1" applyAlignment="1">
      <alignment horizontal="left" vertical="center"/>
    </xf>
    <xf numFmtId="0" fontId="13"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0" fillId="16" borderId="1" xfId="0" applyFill="1" applyBorder="1" applyAlignment="1">
      <alignment horizontal="left" vertical="center"/>
    </xf>
    <xf numFmtId="0" fontId="5" fillId="16" borderId="1" xfId="0" applyFont="1" applyFill="1" applyBorder="1" applyAlignment="1">
      <alignment horizontal="left" vertical="center" wrapText="1"/>
    </xf>
    <xf numFmtId="0" fontId="5" fillId="16" borderId="3" xfId="0" applyFont="1" applyFill="1" applyBorder="1" applyAlignment="1">
      <alignment horizontal="left" vertical="center" wrapText="1"/>
    </xf>
    <xf numFmtId="0" fontId="5" fillId="16" borderId="1" xfId="0" applyFont="1" applyFill="1" applyBorder="1" applyAlignment="1">
      <alignment horizontal="left" vertical="center"/>
    </xf>
    <xf numFmtId="0" fontId="0" fillId="16" borderId="1" xfId="0" applyFill="1" applyBorder="1" applyAlignment="1">
      <alignment horizontal="left" vertical="center" wrapText="1"/>
    </xf>
    <xf numFmtId="0" fontId="6" fillId="16" borderId="1" xfId="0" applyFont="1" applyFill="1" applyBorder="1" applyAlignment="1">
      <alignment horizontal="left" vertical="center"/>
    </xf>
    <xf numFmtId="0" fontId="6" fillId="16" borderId="5" xfId="0" applyFont="1" applyFill="1" applyBorder="1" applyAlignment="1">
      <alignment horizontal="left" vertical="center"/>
    </xf>
    <xf numFmtId="4" fontId="0" fillId="0" borderId="5" xfId="0" applyNumberFormat="1" applyBorder="1" applyAlignment="1">
      <alignment horizontal="left" vertical="center"/>
    </xf>
    <xf numFmtId="0" fontId="0" fillId="0" borderId="0" xfId="0" quotePrefix="1" applyAlignment="1">
      <alignment horizontal="left" vertical="center"/>
    </xf>
    <xf numFmtId="0" fontId="20" fillId="0" borderId="0" xfId="0" applyFont="1"/>
    <xf numFmtId="0" fontId="0" fillId="0" borderId="1" xfId="0" applyBorder="1" applyAlignment="1">
      <alignment horizontal="left"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xf numFmtId="0" fontId="9" fillId="0" borderId="0" xfId="0" applyFont="1" applyAlignment="1">
      <alignment horizontal="left" vertical="center"/>
    </xf>
    <xf numFmtId="0" fontId="22" fillId="0" borderId="0" xfId="0" applyFont="1"/>
    <xf numFmtId="0" fontId="17" fillId="0" borderId="0" xfId="0" applyFont="1"/>
    <xf numFmtId="0" fontId="18" fillId="0" borderId="0" xfId="0" applyFont="1"/>
    <xf numFmtId="0" fontId="16" fillId="0" borderId="0" xfId="0" applyFont="1"/>
    <xf numFmtId="0" fontId="1" fillId="2" borderId="1" xfId="0" applyFont="1" applyFill="1" applyBorder="1" applyAlignment="1">
      <alignment horizontal="center" vertical="center"/>
    </xf>
    <xf numFmtId="0" fontId="1" fillId="7" borderId="0" xfId="0" applyFont="1" applyFill="1" applyAlignment="1">
      <alignment horizontal="center"/>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omunicació CWP" id="{921C24A9-2814-420C-85E2-A9057534CBCE}" userId="44fd705ace81ba72" providerId="Windows Live"/>
  <person displayName="Mireia Pla Castellana" id="{B1B37AD4-1934-4E3A-97AE-612C4B9C34D7}" userId="S::mireia.pla@eurecat.org::3d76b2d2-69ec-4d61-99d9-0d482c1a3486" providerId="AD"/>
  <person displayName="Sergi Compte" id="{35B65609-B9B9-47F6-B94D-21D6EF446E6F}" userId="S::sergi.compte_catalanwp.onmicrosoft.com#ext#@eurecatcloud.onmicrosoft.com::c6094aaa-545c-4405-bfe5-545f40a8b83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 dT="2021-04-21T13:25:42.79" personId="{921C24A9-2814-420C-85E2-A9057534CBCE}" id="{5BCDD960-BA98-48A8-8F34-3C3759DF3986}">
    <text>No he pogut verificar que funcioni encara</text>
  </threadedComment>
  <threadedComment ref="I11" dT="2021-06-16T13:03:08.58" personId="{35B65609-B9B9-47F6-B94D-21D6EF446E6F}" id="{56BD0B18-35B5-40E2-A727-EAC2DB88AF85}">
    <text>Té diversos usos finals: Agricultura, Industrial i Recàrrega d'Aquífer</text>
  </threadedComment>
  <threadedComment ref="I26" dT="2021-06-16T13:22:01.26" personId="{35B65609-B9B9-47F6-B94D-21D6EF446E6F}" id="{AA148403-CC69-4076-BD7E-7B9EBB5A61DC}">
    <text>Camps de golf
Parcs i jardins
Clients comercials i industrials</text>
  </threadedComment>
  <threadedComment ref="I33" dT="2021-06-16T13:23:56.30" personId="{35B65609-B9B9-47F6-B94D-21D6EF446E6F}" id="{25316D14-904F-442E-8A6C-ADF994536237}">
    <text>used for landscape and agricultural irrigation, and for industrial and commercial needs</text>
  </threadedComment>
  <threadedComment ref="I47" dT="2021-04-21T13:27:16.56" personId="{921C24A9-2814-420C-85E2-A9057534CBCE}" id="{D352AB05-7C8C-4CA6-A557-6C6108B231E9}">
    <text>Faltaria més informació per posar-la en una categoria agrícola</text>
  </threadedComment>
  <threadedComment ref="I47" dT="2021-05-05T10:52:05.58" personId="{B1B37AD4-1934-4E3A-97AE-612C4B9C34D7}" id="{31EF4A15-C7A7-4EEE-8F34-4C83235C00B6}" parentId="{D352AB05-7C8C-4CA6-A557-6C6108B231E9}">
    <text>No n'estic segura de que sigui la 6, però no encaixa en cap altra categoria...</text>
  </threadedComment>
  <threadedComment ref="I54" dT="2021-06-29T12:56:45.74" personId="{B1B37AD4-1934-4E3A-97AE-612C4B9C34D7}" id="{ECF70F22-80A0-4FF8-8202-8BAE3A0CA52D}">
    <text>també 1.2</text>
  </threadedComment>
  <threadedComment ref="K54" dT="2021-06-29T13:10:39.89" personId="{B1B37AD4-1934-4E3A-97AE-612C4B9C34D7}" id="{11ACEF08-A95F-4C84-91B1-18AAB2384CEE}">
    <text>SAD7</text>
  </threadedComment>
  <threadedComment ref="K62" dT="2021-06-29T13:14:25.41" personId="{B1B37AD4-1934-4E3A-97AE-612C4B9C34D7}" id="{185A435D-E2F2-4F10-83BD-08176624948E}">
    <text>SAD7</text>
  </threadedComment>
</ThreadedComments>
</file>

<file path=xl/threadedComments/threadedComment2.xml><?xml version="1.0" encoding="utf-8"?>
<ThreadedComments xmlns="http://schemas.microsoft.com/office/spreadsheetml/2018/threadedcomments" xmlns:x="http://schemas.openxmlformats.org/spreadsheetml/2006/main">
  <threadedComment ref="E10" dT="2021-04-21T13:25:42.79" personId="{921C24A9-2814-420C-85E2-A9057534CBCE}" id="{9111DD82-ACFB-4CBE-971C-BF02959E1626}">
    <text>No he pogut verificar que funcioni encara</text>
  </threadedComment>
  <threadedComment ref="I11" dT="2021-06-16T13:03:08.58" personId="{35B65609-B9B9-47F6-B94D-21D6EF446E6F}" id="{7674A2F3-7712-485A-84C1-46A1CCA0794B}">
    <text>Té diversos usos finals: Agricultura, Industrial i Recàrrega d'Aquífer</text>
  </threadedComment>
  <threadedComment ref="I26" dT="2021-06-16T13:22:01.26" personId="{35B65609-B9B9-47F6-B94D-21D6EF446E6F}" id="{8D8C4589-75ED-4360-9C0D-74BFD236D614}">
    <text>Camps de golf
Parcs i jardins
Clients comercials i industrials</text>
  </threadedComment>
  <threadedComment ref="I33" dT="2021-06-16T13:23:56.30" personId="{35B65609-B9B9-47F6-B94D-21D6EF446E6F}" id="{FE994C4F-A314-4FD1-9BF8-E2BF31AA61B4}">
    <text>used for landscape and agricultural irrigation, and for industrial and commercial needs</text>
  </threadedComment>
  <threadedComment ref="I47" dT="2021-04-21T13:27:16.56" personId="{921C24A9-2814-420C-85E2-A9057534CBCE}" id="{AD389EB8-7816-4503-8025-5995C77C162A}">
    <text>Faltaria més informació per posar-la en una categoria agrícola</text>
  </threadedComment>
  <threadedComment ref="I47" dT="2021-05-05T10:52:05.58" personId="{B1B37AD4-1934-4E3A-97AE-612C4B9C34D7}" id="{AE4DBD76-AD0E-4D69-93C6-EF470C6672D3}" parentId="{AD389EB8-7816-4503-8025-5995C77C162A}">
    <text>No n'estic segura de que sigui la 6, però no encaixa en cap altra categoria...</text>
  </threadedComment>
  <threadedComment ref="I54" dT="2021-06-29T12:56:45.74" personId="{B1B37AD4-1934-4E3A-97AE-612C4B9C34D7}" id="{076DC37E-3D85-4549-9A90-A4C2742A1F97}">
    <text>també 1.2</text>
  </threadedComment>
  <threadedComment ref="K54" dT="2021-06-29T13:10:39.89" personId="{B1B37AD4-1934-4E3A-97AE-612C4B9C34D7}" id="{D677BBD6-FF94-4D4B-8515-D43BAECC4320}">
    <text>SAD7</text>
  </threadedComment>
  <threadedComment ref="K62" dT="2021-06-29T13:14:25.41" personId="{B1B37AD4-1934-4E3A-97AE-612C4B9C34D7}" id="{CE0DF6F5-9357-4CC1-84A0-D407B997C9EC}">
    <text>SAD7</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17" Type="http://schemas.openxmlformats.org/officeDocument/2006/relationships/hyperlink" Target="https://www.water-technology.net/projects/prairie-waters-project-aurora-colorado-us/" TargetMode="External"/><Relationship Id="rId21" Type="http://schemas.openxmlformats.org/officeDocument/2006/relationships/hyperlink" Target="https://www.wwdmag.com/plant-profile/edward-c-little-water-recycling-facility" TargetMode="External"/><Relationship Id="rId42" Type="http://schemas.openxmlformats.org/officeDocument/2006/relationships/hyperlink" Target="http://www.ultimatewater.eu/" TargetMode="External"/><Relationship Id="rId63" Type="http://schemas.openxmlformats.org/officeDocument/2006/relationships/hyperlink" Target="http://www.pesa-ma.com/es/solucion/reutilizacion-de-aguas-depuradas-de-la-edar-de-sueca-valencia-espana" TargetMode="External"/><Relationship Id="rId84" Type="http://schemas.openxmlformats.org/officeDocument/2006/relationships/hyperlink" Target="http://www.arema.com/es/noticias/entrega-de-la-ptar-y-pozos-de-inyecci%C3%B3n-ptar-villas-de-n%C2%AA-se%C3%B1ora-asunci%C3%B3n" TargetMode="External"/><Relationship Id="rId138" Type="http://schemas.openxmlformats.org/officeDocument/2006/relationships/hyperlink" Target="https://www.irwd.com/construction/michelson-water-recycling-plant" TargetMode="External"/><Relationship Id="rId107" Type="http://schemas.openxmlformats.org/officeDocument/2006/relationships/hyperlink" Target="https://www.wateronline.com/doc/city-of-scottsdale-water-campus-adopted-nanocomposite-ro-membranes-for-indirect-potable-reuse-0001" TargetMode="External"/><Relationship Id="rId11" Type="http://schemas.openxmlformats.org/officeDocument/2006/relationships/hyperlink" Target="https://xarxaenxarxa.diba.cat/sites/xarxaenxarxa.diba.cat/files/2_sabadell_0.pdf" TargetMode="External"/><Relationship Id="rId32" Type="http://schemas.openxmlformats.org/officeDocument/2006/relationships/hyperlink" Target="http://www.lis.edu.es/uploads/e5b02385_6173_4d1e_9cc1_5a41bc9677ae.pdf" TargetMode="External"/><Relationship Id="rId53" Type="http://schemas.openxmlformats.org/officeDocument/2006/relationships/hyperlink" Target="https://www.canaldeisabelsegunda.es/documents/20143/638545/La+Gavia.pdf/b6cb695a-6d07-1942-bda1-0ad41857901b?t=1556626854529" TargetMode="External"/><Relationship Id="rId74" Type="http://schemas.openxmlformats.org/officeDocument/2006/relationships/hyperlink" Target="https://www.acuaes.com/sites/default/files/actuaciones/publicaciones/folleto_edar_ourense.pdf" TargetMode="External"/><Relationship Id="rId128" Type="http://schemas.openxmlformats.org/officeDocument/2006/relationships/hyperlink" Target="https://www.ieua.org/everything-water/recycled-water/" TargetMode="External"/><Relationship Id="rId5" Type="http://schemas.openxmlformats.org/officeDocument/2006/relationships/hyperlink" Target="https://docplayer.es/63630859-Ptar-villas-de-nuestra-senora-asuncion-aguascalientes-recarga-artificial-del-acuifero-mediante-pozos-de-inyeccion-y-control-por-piezometros.html" TargetMode="External"/><Relationship Id="rId90" Type="http://schemas.openxmlformats.org/officeDocument/2006/relationships/hyperlink" Target="https://www.suez.in/en-in/our-offering/success-stories/our-references/rithala-plant-first-energy-self-sufficiency-stp-in-india" TargetMode="External"/><Relationship Id="rId95" Type="http://schemas.openxmlformats.org/officeDocument/2006/relationships/hyperlink" Target="https://www.nordicwater.com/application-area/waste-water/" TargetMode="External"/><Relationship Id="rId22" Type="http://schemas.openxmlformats.org/officeDocument/2006/relationships/hyperlink" Target="https://www.maser.com.sg/kranji-newater-factory" TargetMode="External"/><Relationship Id="rId27" Type="http://schemas.openxmlformats.org/officeDocument/2006/relationships/hyperlink" Target="https://www.aigues.net/sinergies-aigua-regenerada/" TargetMode="External"/><Relationship Id="rId43" Type="http://schemas.openxmlformats.org/officeDocument/2006/relationships/hyperlink" Target="https://www.hydrousa.org/" TargetMode="External"/><Relationship Id="rId48" Type="http://schemas.openxmlformats.org/officeDocument/2006/relationships/hyperlink" Target="https://ec.europa.eu/environment/life/project/Projects/index.cfm?fuseaction=search.dspPage&amp;n_proj_id=6784" TargetMode="External"/><Relationship Id="rId64" Type="http://schemas.openxmlformats.org/officeDocument/2006/relationships/hyperlink" Target="https://www.youtube.com/watch?v=8h_rLStQ0Tw" TargetMode="External"/><Relationship Id="rId69" Type="http://schemas.openxmlformats.org/officeDocument/2006/relationships/hyperlink" Target="http://www.epsar.gva.es/instalaciones/edar.aspx?id=89" TargetMode="External"/><Relationship Id="rId113" Type="http://schemas.openxmlformats.org/officeDocument/2006/relationships/hyperlink" Target="https://www.iagua.es/noticias/aqualia/aprobada-reutilizacion-agua-regenerada-edar-ejido-riego" TargetMode="External"/><Relationship Id="rId118" Type="http://schemas.openxmlformats.org/officeDocument/2006/relationships/hyperlink" Target="https://www.asce.org/templates/sustainability-profile.aspx?id=24369" TargetMode="External"/><Relationship Id="rId134" Type="http://schemas.openxmlformats.org/officeDocument/2006/relationships/hyperlink" Target="https://www.saws.org/your-water/water-recycling/recycling-centers/water-recycling-treatment-process/" TargetMode="External"/><Relationship Id="rId139" Type="http://schemas.openxmlformats.org/officeDocument/2006/relationships/hyperlink" Target="https://www.pub.gov.sg/watersupply/fournationaltaps/newater" TargetMode="External"/><Relationship Id="rId80" Type="http://schemas.openxmlformats.org/officeDocument/2006/relationships/hyperlink" Target="http://www.epsar.gva.es/instalaciones/edar.aspx?id=243" TargetMode="External"/><Relationship Id="rId85" Type="http://schemas.openxmlformats.org/officeDocument/2006/relationships/hyperlink" Target="https://www.suez-asia.com/en-cn/our-offering/success-stories/our-references/chongqing-tangjiatuo-wwtp" TargetMode="External"/><Relationship Id="rId12" Type="http://schemas.openxmlformats.org/officeDocument/2006/relationships/hyperlink" Target="https://www.westbasin.org/water-supplies/recycled-water/facilities/" TargetMode="External"/><Relationship Id="rId17" Type="http://schemas.openxmlformats.org/officeDocument/2006/relationships/hyperlink" Target="https://rtk.rjifuture.org/rmp/facility/100000147174" TargetMode="External"/><Relationship Id="rId33" Type="http://schemas.openxmlformats.org/officeDocument/2006/relationships/hyperlink" Target="http://info.igme.es/SidPDF/123000/574/123574_0000005.pdf" TargetMode="External"/><Relationship Id="rId38" Type="http://schemas.openxmlformats.org/officeDocument/2006/relationships/hyperlink" Target="https://www.cmic.org.mx/comisiones/Sectoriales/infraestructurahidraulica/varios/Taller%20Mig/DIP%20INTERAPAS%20(abril-2011)_Parte5.pdf" TargetMode="External"/><Relationship Id="rId59" Type="http://schemas.openxmlformats.org/officeDocument/2006/relationships/hyperlink" Target="https://www.veolia.com/en/our-customers/achievements/windhoek-municipality-namibia" TargetMode="External"/><Relationship Id="rId103" Type="http://schemas.openxmlformats.org/officeDocument/2006/relationships/hyperlink" Target="https://waterprojectsonline.com/wp-content/uploads/case_studies/2020/NWL-Langford-WTW-2020.pdf" TargetMode="External"/><Relationship Id="rId108" Type="http://schemas.openxmlformats.org/officeDocument/2006/relationships/hyperlink" Target="https://www.scottsdaleaz.gov/water/recycled-water" TargetMode="External"/><Relationship Id="rId124" Type="http://schemas.openxmlformats.org/officeDocument/2006/relationships/hyperlink" Target="https://www.saws.org/your-water/water-recycling/recycling-centers/" TargetMode="External"/><Relationship Id="rId129" Type="http://schemas.openxmlformats.org/officeDocument/2006/relationships/hyperlink" Target="https://www.beaufortwestmun.co.za/water-and-sanitation" TargetMode="External"/><Relationship Id="rId54" Type="http://schemas.openxmlformats.org/officeDocument/2006/relationships/hyperlink" Target="https://www.asersagua.es/water-factory-21-una-planta-de-regeneracion-pionera/" TargetMode="External"/><Relationship Id="rId70" Type="http://schemas.openxmlformats.org/officeDocument/2006/relationships/hyperlink" Target="https://www.deisa.es/reutilizacion-de-agua-para-riego-de-campos-de-golf-en-la-roca-del-valles-barcelona/" TargetMode="External"/><Relationship Id="rId75" Type="http://schemas.openxmlformats.org/officeDocument/2006/relationships/hyperlink" Target="https://www.youtube.com/watch?v=LP7-EL1sSWs" TargetMode="External"/><Relationship Id="rId91" Type="http://schemas.openxmlformats.org/officeDocument/2006/relationships/hyperlink" Target="https://www.suezwaterhandbook.com/processes-and-technologies/treating-municipal-wastewater/examples-of-typical-water-treatment-lines/Okhla-India-wastewater-treatment-plant" TargetMode="External"/><Relationship Id="rId96" Type="http://schemas.openxmlformats.org/officeDocument/2006/relationships/hyperlink" Target="http://mohua.gov.in/upload/uploadfiles/files/WW_Recycling_Bangalore_PPT_1.pdf" TargetMode="External"/><Relationship Id="rId140" Type="http://schemas.openxmlformats.org/officeDocument/2006/relationships/hyperlink" Target="https://wold.mekorot.co.il/Eng/newsite/Solutions/WastewaterReclamation/Pages/WastewaterTreatmentandReclamationTreatmentandReclamationFacilities.aspx" TargetMode="External"/><Relationship Id="rId145" Type="http://schemas.openxmlformats.org/officeDocument/2006/relationships/hyperlink" Target="https://www.sydneywater.com.au/SW/education/Wastewater-recycling/Water-recycling/st-marys-advanced-plant/index.htm" TargetMode="External"/><Relationship Id="rId1" Type="http://schemas.openxmlformats.org/officeDocument/2006/relationships/hyperlink" Target="http://www.epsar.gva.es/instalaciones/edar.aspx?id=1067" TargetMode="External"/><Relationship Id="rId6" Type="http://schemas.openxmlformats.org/officeDocument/2006/relationships/hyperlink" Target="https://portal.engineersaustralia.org.au/sites/default/files/events/2015/Site%20Visit%20to%20Mayfield%20Advanced%20Water%20Treatment%20Plant%2026%20May%202015%20final.pdf" TargetMode="External"/><Relationship Id="rId23" Type="http://schemas.openxmlformats.org/officeDocument/2006/relationships/hyperlink" Target="https://www.suezwaterhandbook.com/case-studies/wastewater-treatment/Lusail-wastewater-treatment-plant-Qatar" TargetMode="External"/><Relationship Id="rId28" Type="http://schemas.openxmlformats.org/officeDocument/2006/relationships/hyperlink" Target="http://aca-web.gencat.cat/aca/Geco/perfils-platges/17023B.pdf" TargetMode="External"/><Relationship Id="rId49" Type="http://schemas.openxmlformats.org/officeDocument/2006/relationships/hyperlink" Target="http://rewatch.eu/" TargetMode="External"/><Relationship Id="rId114" Type="http://schemas.openxmlformats.org/officeDocument/2006/relationships/hyperlink" Target="https://www.miteco.gob.es/es/agua/planes-y-estrategias/informes-de-viabilidad-de-obras-hidraulicas/informe_viabilidad_1_2_a_reutilizacion_daliasf_tcm30-82813.pdf" TargetMode="External"/><Relationship Id="rId119" Type="http://schemas.openxmlformats.org/officeDocument/2006/relationships/hyperlink" Target="http://southplatte.colostate.edu/files/AGWT/Ault.pdf" TargetMode="External"/><Relationship Id="rId44" Type="http://schemas.openxmlformats.org/officeDocument/2006/relationships/hyperlink" Target="https://integroil.eu/" TargetMode="External"/><Relationship Id="rId60" Type="http://schemas.openxmlformats.org/officeDocument/2006/relationships/hyperlink" Target="https://www.ocwd.com/gwrs/" TargetMode="External"/><Relationship Id="rId65" Type="http://schemas.openxmlformats.org/officeDocument/2006/relationships/hyperlink" Target="https://urbanismo.elejido.es/index.php/component/content/article?id=70:baja-de-vados&amp;catid=21" TargetMode="External"/><Relationship Id="rId81" Type="http://schemas.openxmlformats.org/officeDocument/2006/relationships/hyperlink" Target="https://besos-tordera.cat/que-fem/sistemes-de-sanejament/sistema-montornes-del-valles/" TargetMode="External"/><Relationship Id="rId86" Type="http://schemas.openxmlformats.org/officeDocument/2006/relationships/hyperlink" Target="https://www.suez.com/en/news/press-releases/cap-d-agde-golf-course-will-water-lawns-by-reusing-treated-water" TargetMode="External"/><Relationship Id="rId130" Type="http://schemas.openxmlformats.org/officeDocument/2006/relationships/hyperlink" Target="https://www.crmwd.org/water-sources/reuse/" TargetMode="External"/><Relationship Id="rId135" Type="http://schemas.openxmlformats.org/officeDocument/2006/relationships/hyperlink" Target="https://www.pinellascounty.org/utilities/south-cross.htm" TargetMode="External"/><Relationship Id="rId13" Type="http://schemas.openxmlformats.org/officeDocument/2006/relationships/hyperlink" Target="https://www.sanjoseca.gov/your-government/environment/water-utilities/regional-wastewater-facility/treatment-process" TargetMode="External"/><Relationship Id="rId18" Type="http://schemas.openxmlformats.org/officeDocument/2006/relationships/hyperlink" Target="https://www.who.int/water_sanitation_health/publications/potable-reuse-guidelines/en/" TargetMode="External"/><Relationship Id="rId39" Type="http://schemas.openxmlformats.org/officeDocument/2006/relationships/hyperlink" Target="https://www.water-technology.net/projects/as-samra-wastewater-treatment-plant-jordan/" TargetMode="External"/><Relationship Id="rId109" Type="http://schemas.openxmlformats.org/officeDocument/2006/relationships/hyperlink" Target="https://www.scottsdaleaz.gov/Assets/ScottsdaleAZ/Public+Notices/water-public-notice-iip-2021.pdf" TargetMode="External"/><Relationship Id="rId34" Type="http://schemas.openxmlformats.org/officeDocument/2006/relationships/hyperlink" Target="https://docplayer.es/3410091-Tratamiento-terciario-de-las-aguas-de-la-edar-de-rincon-de-leon-alicante.html" TargetMode="External"/><Relationship Id="rId50" Type="http://schemas.openxmlformats.org/officeDocument/2006/relationships/hyperlink" Target="http://demoware.ctm.com.es/en" TargetMode="External"/><Relationship Id="rId55" Type="http://schemas.openxmlformats.org/officeDocument/2006/relationships/hyperlink" Target="https://www.ocwd.com/media/8861/ocwd-technicalbrochure_web-2020.pdf" TargetMode="External"/><Relationship Id="rId76" Type="http://schemas.openxmlformats.org/officeDocument/2006/relationships/hyperlink" Target="http://www.arema.com/es/noticias/re-ingenier%C3%ADa-de-villas-de-nuestra-se%C3%B1ora-de-la-asunci%C3%B3n" TargetMode="External"/><Relationship Id="rId97" Type="http://schemas.openxmlformats.org/officeDocument/2006/relationships/hyperlink" Target="http://biometrust.blogspot.com/2015/03/visit-to-cubbon-park-sewage-treatment.html" TargetMode="External"/><Relationship Id="rId104" Type="http://schemas.openxmlformats.org/officeDocument/2006/relationships/hyperlink" Target="https://watereuse.org/wp-content/uploads/2018/09/Webcast-Potable-Reuse-Ozone-Biofiltration.pdf" TargetMode="External"/><Relationship Id="rId120" Type="http://schemas.openxmlformats.org/officeDocument/2006/relationships/hyperlink" Target="https://www.pmi.org/learning/library/integrated-program-management-prairie-waters-6193" TargetMode="External"/><Relationship Id="rId125" Type="http://schemas.openxmlformats.org/officeDocument/2006/relationships/hyperlink" Target="https://www.pinellascounty.org/utilities/educational/pdf/SCB_ResourceBook_2017.pdf" TargetMode="External"/><Relationship Id="rId141" Type="http://schemas.openxmlformats.org/officeDocument/2006/relationships/hyperlink" Target="https://www.melbournewater.com.au/water-data-and-education/water-facts-and-history/where-your-sewage-goes/sewage-treatment-process" TargetMode="External"/><Relationship Id="rId146" Type="http://schemas.openxmlformats.org/officeDocument/2006/relationships/hyperlink" Target="https://wetlandinfo.des.qld.gov.au/wetlands/assessment/monitoring/point-source-release/sewage-treatment-facilities/bundamba/" TargetMode="External"/><Relationship Id="rId7" Type="http://schemas.openxmlformats.org/officeDocument/2006/relationships/hyperlink" Target="http://www.wioa.org.au/conference_papers/2015_vic/documents/Kim_Sheree.pdf" TargetMode="External"/><Relationship Id="rId71" Type="http://schemas.openxmlformats.org/officeDocument/2006/relationships/hyperlink" Target="https://consorcioaa.com/saneamiento/ria-del-eo/" TargetMode="External"/><Relationship Id="rId92" Type="http://schemas.openxmlformats.org/officeDocument/2006/relationships/hyperlink" Target="https://www.hdo.in/epc/epcWater.html" TargetMode="External"/><Relationship Id="rId2" Type="http://schemas.openxmlformats.org/officeDocument/2006/relationships/hyperlink" Target="https://www.sitra.es/blog/2019/11/14/sitra-inicia-el-mantenimiento-y-explotacion-de-la-estacion-depuradora-de-aguas-residuales-de-un-parque-tematico-en-toledo/" TargetMode="External"/><Relationship Id="rId29" Type="http://schemas.openxmlformats.org/officeDocument/2006/relationships/hyperlink" Target="http://ccbgi.org/docs/jornada_xarxes_aigua_regenerada_2010/03_emacbsa_xarxes_tossa_i_lloret.pdf" TargetMode="External"/><Relationship Id="rId24" Type="http://schemas.openxmlformats.org/officeDocument/2006/relationships/hyperlink" Target="http://hbkcontracting.com/projects/doha-north-sewerage-treatment-plant/" TargetMode="External"/><Relationship Id="rId40" Type="http://schemas.openxmlformats.org/officeDocument/2006/relationships/hyperlink" Target="https://www.suezwaterhandbook.com/case-studies/wastewater-treatment/As-Samra-wastewater-treatment-plant-Jordan" TargetMode="External"/><Relationship Id="rId45" Type="http://schemas.openxmlformats.org/officeDocument/2006/relationships/hyperlink" Target="https://afterlife-project.eu/" TargetMode="External"/><Relationship Id="rId66" Type="http://schemas.openxmlformats.org/officeDocument/2006/relationships/hyperlink" Target="http://www.dipalme.org/Servicios/Informacion/Informacion.nsf/referencia/Diputacion+Provincial+de+Almeria+DPInfraestructura+Dp-INFRA-edaradra" TargetMode="External"/><Relationship Id="rId87" Type="http://schemas.openxmlformats.org/officeDocument/2006/relationships/hyperlink" Target="https://www.mdpi.com/2073-4441/4/1/107/htm" TargetMode="External"/><Relationship Id="rId110" Type="http://schemas.openxmlformats.org/officeDocument/2006/relationships/hyperlink" Target="https://www.tandfonline.com/doi/abs/10.1080/07900627.2020.1858035?journalCode=cijw20" TargetMode="External"/><Relationship Id="rId115" Type="http://schemas.openxmlformats.org/officeDocument/2006/relationships/hyperlink" Target="https://www.ieua.org/everything-water/groundwater/" TargetMode="External"/><Relationship Id="rId131" Type="http://schemas.openxmlformats.org/officeDocument/2006/relationships/hyperlink" Target="https://www.mybigspring.com/298/Water-Treatment-Plant" TargetMode="External"/><Relationship Id="rId136" Type="http://schemas.openxmlformats.org/officeDocument/2006/relationships/hyperlink" Target="https://www.bakersfieldcity.us/679/Wastewater-Treatment-Plants" TargetMode="External"/><Relationship Id="rId61" Type="http://schemas.openxmlformats.org/officeDocument/2006/relationships/hyperlink" Target="https://www3.epa.gov/region1/npdes/merrimackstation/pdfs/ar/AR-1530.pdf" TargetMode="External"/><Relationship Id="rId82" Type="http://schemas.openxmlformats.org/officeDocument/2006/relationships/hyperlink" Target="https://www.aguasresiduales.info/revista/noticias/la-edar-de-alguazas-en-murcia-contara-con-un-prototipo-innovador-que-maximizara-la-pr-A469z" TargetMode="External"/><Relationship Id="rId19" Type="http://schemas.openxmlformats.org/officeDocument/2006/relationships/hyperlink" Target="https://ladpw.org/wrd/publication/system/montebello.cfm" TargetMode="External"/><Relationship Id="rId14" Type="http://schemas.openxmlformats.org/officeDocument/2006/relationships/hyperlink" Target="https://www.sanjoseca.gov/your-government/environment/water-utilities/regional-wastewater-facility" TargetMode="External"/><Relationship Id="rId30" Type="http://schemas.openxmlformats.org/officeDocument/2006/relationships/hyperlink" Target="https://www.amb.cat/es/web/ecologia/aigua/instalacions-i-equipaments/detall/-/equipament/edar-de-sant-feliu-de-llobregat/274395/11818" TargetMode="External"/><Relationship Id="rId35" Type="http://schemas.openxmlformats.org/officeDocument/2006/relationships/hyperlink" Target="https://www.aiguesdebarcelona.cat/documents/42802/0/triptic_EDAR_Baix_Llobregat_32.pdf/152ecfb9-2749-92fb-18eb-99370c0e1501?t=1559311788188" TargetMode="External"/><Relationship Id="rId56" Type="http://schemas.openxmlformats.org/officeDocument/2006/relationships/hyperlink" Target="http://utminers.utep.edu/omwilliamson/hueco_bolson.htm" TargetMode="External"/><Relationship Id="rId77" Type="http://schemas.openxmlformats.org/officeDocument/2006/relationships/hyperlink" Target="https://www.esamur.com/mapa-de-edar" TargetMode="External"/><Relationship Id="rId100" Type="http://schemas.openxmlformats.org/officeDocument/2006/relationships/hyperlink" Target="https://shapoorji.in/business-segments/water-utility-infra/degremont-raja-canal-bangalore/" TargetMode="External"/><Relationship Id="rId105" Type="http://schemas.openxmlformats.org/officeDocument/2006/relationships/hyperlink" Target="https://www.gwinnettcounty.com/web/gwinnett/departments/water/whatwedo/wastewater/fwaynehillwaterresourcescenter" TargetMode="External"/><Relationship Id="rId126" Type="http://schemas.openxmlformats.org/officeDocument/2006/relationships/hyperlink" Target="https://www.ccwa.us/what-we-do/" TargetMode="External"/><Relationship Id="rId147" Type="http://schemas.openxmlformats.org/officeDocument/2006/relationships/hyperlink" Target="https://acwwa.com/2172/Facilities" TargetMode="External"/><Relationship Id="rId8" Type="http://schemas.openxmlformats.org/officeDocument/2006/relationships/hyperlink" Target="http://repositorio.uchile.cl/bitstream/handle/2250/107940/ramila_j.pdf?sequence=3&amp;isAllowed=y" TargetMode="External"/><Relationship Id="rId51" Type="http://schemas.openxmlformats.org/officeDocument/2006/relationships/hyperlink" Target="http://www.ecorkwaste.eu/" TargetMode="External"/><Relationship Id="rId72" Type="http://schemas.openxmlformats.org/officeDocument/2006/relationships/hyperlink" Target="http://konagua.com/web/portfolio-view/e-d-a-r-de-la-ria-del-eo/" TargetMode="External"/><Relationship Id="rId93" Type="http://schemas.openxmlformats.org/officeDocument/2006/relationships/hyperlink" Target="https://www.hdo.in/epc/epcWater6.html" TargetMode="External"/><Relationship Id="rId98" Type="http://schemas.openxmlformats.org/officeDocument/2006/relationships/hyperlink" Target="https://www.suez.in/en-in/our-offering/success-stories/our-references/v-valley-stp-creating-value-with-a-commitment" TargetMode="External"/><Relationship Id="rId121" Type="http://schemas.openxmlformats.org/officeDocument/2006/relationships/hyperlink" Target="https://infrastructurenews.co.za/2019/09/20/doing-more-with-wastewater/" TargetMode="External"/><Relationship Id="rId142" Type="http://schemas.openxmlformats.org/officeDocument/2006/relationships/hyperlink" Target="https://www.melbournewater.com.au/water-data-and-education/water-facts-and-history/where-your-sewage-goes/eastern-treatment-plant" TargetMode="External"/><Relationship Id="rId3" Type="http://schemas.openxmlformats.org/officeDocument/2006/relationships/hyperlink" Target="https://www.aguasresiduales.info/revista/noticias/sitra-inicia-la-om-de-la-estacion-depuradora-de-ag-bHp4" TargetMode="External"/><Relationship Id="rId25" Type="http://schemas.openxmlformats.org/officeDocument/2006/relationships/hyperlink" Target="http://www.energyandwateroman.com/downloads/2016/Presentations/Day2/Session%202/New%20folder/Mahmoud%20Abu%20El%20Saud-Designing,%20Constructing,%20Operating%20and%20Maintaining%20an%20effective%20waste%20water%20and%20world%20class%20water%20reuse%20system%20networks%20in%20Oman.pdf" TargetMode="External"/><Relationship Id="rId46" Type="http://schemas.openxmlformats.org/officeDocument/2006/relationships/hyperlink" Target="https://www.improvedwater.eu/" TargetMode="External"/><Relationship Id="rId67" Type="http://schemas.openxmlformats.org/officeDocument/2006/relationships/hyperlink" Target="https://www.canaldeisabelsegunda.es/documents/20143/638545/Arroyo+del+Soto.pdf/78b5c730-c9c3-be74-6351-ffaf53a2e718?t=1556621449792" TargetMode="External"/><Relationship Id="rId116" Type="http://schemas.openxmlformats.org/officeDocument/2006/relationships/hyperlink" Target="https://www.tahal.com/es/project/wastewater-collection-treatment-reuse-system-shafdan-dan-region-2/" TargetMode="External"/><Relationship Id="rId137" Type="http://schemas.openxmlformats.org/officeDocument/2006/relationships/hyperlink" Target="https://www.kiewit.com/projects/waterwastewater/wastewater/bakersfield-wastewater-treatment-plant-3/" TargetMode="External"/><Relationship Id="rId20" Type="http://schemas.openxmlformats.org/officeDocument/2006/relationships/hyperlink" Target="http://dpw.lacounty.gov/wmd/Watershed/sg/mp/docs/SGR_MP-Chapter2-3.pdf" TargetMode="External"/><Relationship Id="rId41" Type="http://schemas.openxmlformats.org/officeDocument/2006/relationships/hyperlink" Target="http://www.nextgenwater.eu/" TargetMode="External"/><Relationship Id="rId62" Type="http://schemas.openxmlformats.org/officeDocument/2006/relationships/hyperlink" Target="https://www.madrid.es/UnidadesDescentralizadas/Agua/DeInformacionsobreAgua/EstacionesRegeneradoras/Montaje_Gavia_HD_V6B_2.mp4" TargetMode="External"/><Relationship Id="rId83" Type="http://schemas.openxmlformats.org/officeDocument/2006/relationships/hyperlink" Target="https://www.aguasresiduales.info/revista/noticias/la-region-de-aguascalientes-en-mexico-se-situa-en-1er-lugar-a-nivel-nacional-en-el-tr-dutC9" TargetMode="External"/><Relationship Id="rId88" Type="http://schemas.openxmlformats.org/officeDocument/2006/relationships/hyperlink" Target="https://www.researchgate.net/publication/269993212_Performance_Evaluation_Of_Sewage_Treatment_Plant_Based_On_Advanced_Aerobic_Biological_Filtration_And_Oxygenated_Reactor_BIOFOR_Technology-_A_Case_Study_Of_Capital_City_-Delhi_India/link/549d46c40cf2d6581ab5ad70/download" TargetMode="External"/><Relationship Id="rId111" Type="http://schemas.openxmlformats.org/officeDocument/2006/relationships/hyperlink" Target="https://www.water-reuse-europe.org/torreele-reuse-scheme-delivers-resilience/" TargetMode="External"/><Relationship Id="rId132" Type="http://schemas.openxmlformats.org/officeDocument/2006/relationships/hyperlink" Target="https://www.wrd.org/content/other-projects-and-programs" TargetMode="External"/><Relationship Id="rId15" Type="http://schemas.openxmlformats.org/officeDocument/2006/relationships/hyperlink" Target="https://www.wwdmag.com/channel/casestudies/using-water-resources-efficiently" TargetMode="External"/><Relationship Id="rId36" Type="http://schemas.openxmlformats.org/officeDocument/2006/relationships/hyperlink" Target="https://www.nadb.org/uploads/files/certprojspabd202009_3120juarez20sur20sur20_wwtp_20certification20doc20_span_.pdf" TargetMode="External"/><Relationship Id="rId57" Type="http://schemas.openxmlformats.org/officeDocument/2006/relationships/hyperlink" Target="https://19january2017snapshot.epa.gov/www3/region9/water/groundwater/gwswp-forum/files/Johnson-RecycledWater-RechargeEpaMay2009.pdf" TargetMode="External"/><Relationship Id="rId106" Type="http://schemas.openxmlformats.org/officeDocument/2006/relationships/hyperlink" Target="https://watereuse.org/wp-content/uploads/2019/09/A1.2-Biesemeyer_07.29.2019-Arizona-Water-Reuse.pdf" TargetMode="External"/><Relationship Id="rId127" Type="http://schemas.openxmlformats.org/officeDocument/2006/relationships/hyperlink" Target="https://www.wrd.org/content/wrd-leo-j-vander-lans-awtf" TargetMode="External"/><Relationship Id="rId10" Type="http://schemas.openxmlformats.org/officeDocument/2006/relationships/hyperlink" Target="http://www.futurenviro.com/pdf/reportajes-especiales/06-2018/FuturENVIRO_Water_June_2018_PratDeLlobregat.pdf" TargetMode="External"/><Relationship Id="rId31" Type="http://schemas.openxmlformats.org/officeDocument/2006/relationships/hyperlink" Target="https://www.ferrovial.com/es-es/negocio/proyectos/depuradora-de-aguas-residuales-edar-gava-viladecans/" TargetMode="External"/><Relationship Id="rId52" Type="http://schemas.openxmlformats.org/officeDocument/2006/relationships/hyperlink" Target="https://life-intext.eu/" TargetMode="External"/><Relationship Id="rId73" Type="http://schemas.openxmlformats.org/officeDocument/2006/relationships/hyperlink" Target="http://www.futurenviro.com/pdf/reportajes-especiales/09-2017/EDAR_Ourense.pdf" TargetMode="External"/><Relationship Id="rId78" Type="http://schemas.openxmlformats.org/officeDocument/2006/relationships/hyperlink" Target="https://www.retema.es/noticia/la-edar-de-alguazas-producira-mas-de-un-millon-de-metros-cubicos-de-agua-regenerada-p-vzBqo" TargetMode="External"/><Relationship Id="rId94" Type="http://schemas.openxmlformats.org/officeDocument/2006/relationships/hyperlink" Target="https://www.youtube.com/watch?v=psWpQYX9bZM" TargetMode="External"/><Relationship Id="rId99" Type="http://schemas.openxmlformats.org/officeDocument/2006/relationships/hyperlink" Target="http://www.mohua.gov.in/upload/uploadfiles/files/Bangalore_Reuse_Recycle04.pdf" TargetMode="External"/><Relationship Id="rId101" Type="http://schemas.openxmlformats.org/officeDocument/2006/relationships/hyperlink" Target="http://northgeorgiawater.org/wp-content/uploads/2016/12/DRAFT-Sections-1-4_July-2016.pdf" TargetMode="External"/><Relationship Id="rId122" Type="http://schemas.openxmlformats.org/officeDocument/2006/relationships/hyperlink" Target="https://www.waterworld.com/drinking-water/treatment/article/14070507/potable-reuse-project-case-studies" TargetMode="External"/><Relationship Id="rId143" Type="http://schemas.openxmlformats.org/officeDocument/2006/relationships/hyperlink" Target="https://wetlandinfo.des.qld.gov.au/wetlands/assessment/monitoring/point-source-release/sewage-treatment-facilities/gibson-island/" TargetMode="External"/><Relationship Id="rId148" Type="http://schemas.openxmlformats.org/officeDocument/2006/relationships/printerSettings" Target="../printerSettings/printerSettings5.bin"/><Relationship Id="rId4" Type="http://schemas.openxmlformats.org/officeDocument/2006/relationships/hyperlink" Target="https://www.alguazas.es/index.php?mod=page&amp;id=3101" TargetMode="External"/><Relationship Id="rId9" Type="http://schemas.openxmlformats.org/officeDocument/2006/relationships/hyperlink" Target="https://yamuna-revival.nic.in/wp-content/uploads/2020/01/River-Yamuna-Waste-Water-Management-Plan-in-Delhi-December-2012-CPCB.pdf" TargetMode="External"/><Relationship Id="rId26" Type="http://schemas.openxmlformats.org/officeDocument/2006/relationships/hyperlink" Target="https://www.youtube.com/watch?v=y5awyDVj308" TargetMode="External"/><Relationship Id="rId47" Type="http://schemas.openxmlformats.org/officeDocument/2006/relationships/hyperlink" Target="https://lifegreensewer.com/acciones/?lang=es" TargetMode="External"/><Relationship Id="rId68" Type="http://schemas.openxmlformats.org/officeDocument/2006/relationships/hyperlink" Target="https://www.canaldeisabelsegunda.es/documents/20143/638545/Torrej%C3%B3n+de+Ardoz.pdf/6bd836b4-66ba-7254-ae65-83d6095dac64?t=1556624180532" TargetMode="External"/><Relationship Id="rId89" Type="http://schemas.openxmlformats.org/officeDocument/2006/relationships/hyperlink" Target="https://www.suez.in/en-in/our-offering/success-stories/our-references/delhi-gate-nallah-stp-reducing-water-pollution-creating-value" TargetMode="External"/><Relationship Id="rId112" Type="http://schemas.openxmlformats.org/officeDocument/2006/relationships/hyperlink" Target="https://www.bluengin.com/" TargetMode="External"/><Relationship Id="rId133" Type="http://schemas.openxmlformats.org/officeDocument/2006/relationships/hyperlink" Target="https://www.watercorporation.com.au/Our-water/Groundwater/Groundwater-replenishment" TargetMode="External"/><Relationship Id="rId16" Type="http://schemas.openxmlformats.org/officeDocument/2006/relationships/hyperlink" Target="https://www.pinellascounty.org/utilities/PDF/FWRJ_November_2016.pdf" TargetMode="External"/><Relationship Id="rId37" Type="http://schemas.openxmlformats.org/officeDocument/2006/relationships/hyperlink" Target="https://www.elsoldesanluis.com.mx/local/parque-tangamanga-reutilizara-aguas-residuales-2966882.html" TargetMode="External"/><Relationship Id="rId58" Type="http://schemas.openxmlformats.org/officeDocument/2006/relationships/hyperlink" Target="https://www.ocwd.com/media/2451/water-factory-21-brochure.pdf" TargetMode="External"/><Relationship Id="rId79" Type="http://schemas.openxmlformats.org/officeDocument/2006/relationships/hyperlink" Target="http://www.osepsa.es/calidad/wp-content/uploads/2012/09/87-EDAR-de-la-Aljorra.pdf" TargetMode="External"/><Relationship Id="rId102" Type="http://schemas.openxmlformats.org/officeDocument/2006/relationships/hyperlink" Target="https://waterprojectsonline.com/custom_case_study/langford-wtw-2020/" TargetMode="External"/><Relationship Id="rId123" Type="http://schemas.openxmlformats.org/officeDocument/2006/relationships/hyperlink" Target="https://rtk.rjifuture.org/rmp/facility/100000038531" TargetMode="External"/><Relationship Id="rId144" Type="http://schemas.openxmlformats.org/officeDocument/2006/relationships/hyperlink" Target="https://wetlandinfo.des.qld.gov.au/wetlands/assessment/monitoring/point-source-release/sewage-treatment-facilities/luggage-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0EAF9-4F01-4ABE-8AFD-6AA1C0E0A350}">
  <dimension ref="A1:D67"/>
  <sheetViews>
    <sheetView tabSelected="1" topLeftCell="A53" workbookViewId="0">
      <selection activeCell="A68" sqref="A68"/>
    </sheetView>
  </sheetViews>
  <sheetFormatPr defaultColWidth="11.42578125" defaultRowHeight="14.25"/>
  <cols>
    <col min="1" max="1" width="55.7109375" style="99" customWidth="1"/>
    <col min="2" max="2" width="43.85546875" style="99" bestFit="1" customWidth="1"/>
    <col min="3" max="3" width="13.7109375" style="99" bestFit="1" customWidth="1"/>
    <col min="4" max="16384" width="11.42578125" style="99"/>
  </cols>
  <sheetData>
    <row r="1" spans="1:2" ht="15">
      <c r="A1" s="98" t="s">
        <v>0</v>
      </c>
    </row>
    <row r="3" spans="1:2" ht="15">
      <c r="A3" s="98" t="s">
        <v>1</v>
      </c>
      <c r="B3" s="98" t="s">
        <v>2</v>
      </c>
    </row>
    <row r="5" spans="1:2">
      <c r="A5" s="99" t="s">
        <v>3</v>
      </c>
      <c r="B5" s="99" t="s">
        <v>4</v>
      </c>
    </row>
    <row r="6" spans="1:2">
      <c r="A6" s="99" t="s">
        <v>5</v>
      </c>
      <c r="B6" s="123" t="s">
        <v>6</v>
      </c>
    </row>
    <row r="7" spans="1:2">
      <c r="A7" s="99" t="s">
        <v>7</v>
      </c>
      <c r="B7" s="99" t="s">
        <v>8</v>
      </c>
    </row>
    <row r="8" spans="1:2">
      <c r="A8" s="99" t="s">
        <v>9</v>
      </c>
      <c r="B8" s="99" t="s">
        <v>8</v>
      </c>
    </row>
    <row r="9" spans="1:2">
      <c r="A9" s="99" t="s">
        <v>10</v>
      </c>
      <c r="B9" s="123" t="s">
        <v>6</v>
      </c>
    </row>
    <row r="10" spans="1:2">
      <c r="A10" s="99" t="s">
        <v>11</v>
      </c>
      <c r="B10" s="123" t="s">
        <v>12</v>
      </c>
    </row>
    <row r="11" spans="1:2">
      <c r="A11" s="99" t="s">
        <v>13</v>
      </c>
      <c r="B11" s="99" t="s">
        <v>14</v>
      </c>
    </row>
    <row r="12" spans="1:2">
      <c r="A12" s="99" t="s">
        <v>15</v>
      </c>
      <c r="B12" s="99" t="s">
        <v>16</v>
      </c>
    </row>
    <row r="13" spans="1:2">
      <c r="A13" s="99" t="s">
        <v>17</v>
      </c>
      <c r="B13" s="123" t="s">
        <v>18</v>
      </c>
    </row>
    <row r="14" spans="1:2">
      <c r="A14" s="99" t="s">
        <v>19</v>
      </c>
      <c r="B14" s="123" t="s">
        <v>20</v>
      </c>
    </row>
    <row r="15" spans="1:2">
      <c r="A15" s="99" t="s">
        <v>21</v>
      </c>
      <c r="B15" s="99" t="s">
        <v>22</v>
      </c>
    </row>
    <row r="16" spans="1:2">
      <c r="A16" s="99" t="s">
        <v>23</v>
      </c>
      <c r="B16" s="99" t="s">
        <v>24</v>
      </c>
    </row>
    <row r="17" spans="1:4">
      <c r="A17" s="99" t="s">
        <v>25</v>
      </c>
      <c r="B17" s="99" t="s">
        <v>24</v>
      </c>
    </row>
    <row r="18" spans="1:4">
      <c r="A18" s="99" t="s">
        <v>26</v>
      </c>
      <c r="B18" s="99" t="s">
        <v>27</v>
      </c>
    </row>
    <row r="19" spans="1:4">
      <c r="A19" s="99" t="s">
        <v>28</v>
      </c>
      <c r="B19" s="99" t="s">
        <v>29</v>
      </c>
    </row>
    <row r="20" spans="1:4">
      <c r="A20" s="99" t="s">
        <v>30</v>
      </c>
      <c r="B20" s="99" t="s">
        <v>31</v>
      </c>
    </row>
    <row r="21" spans="1:4">
      <c r="A21" s="123" t="s">
        <v>32</v>
      </c>
      <c r="B21" s="123" t="s">
        <v>33</v>
      </c>
    </row>
    <row r="22" spans="1:4">
      <c r="A22" s="123" t="s">
        <v>34</v>
      </c>
      <c r="B22" s="123" t="s">
        <v>33</v>
      </c>
    </row>
    <row r="23" spans="1:4">
      <c r="A23" s="123" t="s">
        <v>35</v>
      </c>
      <c r="B23" s="123" t="s">
        <v>36</v>
      </c>
    </row>
    <row r="24" spans="1:4">
      <c r="A24" s="99" t="s">
        <v>37</v>
      </c>
      <c r="B24" s="99" t="s">
        <v>38</v>
      </c>
    </row>
    <row r="25" spans="1:4">
      <c r="A25" s="99" t="s">
        <v>39</v>
      </c>
      <c r="B25" s="123" t="s">
        <v>6</v>
      </c>
    </row>
    <row r="26" spans="1:4">
      <c r="A26" s="99" t="s">
        <v>40</v>
      </c>
      <c r="B26" s="99" t="s">
        <v>41</v>
      </c>
    </row>
    <row r="27" spans="1:4">
      <c r="A27" s="123" t="s">
        <v>42</v>
      </c>
      <c r="B27" s="123" t="s">
        <v>43</v>
      </c>
    </row>
    <row r="28" spans="1:4">
      <c r="A28" s="123" t="s">
        <v>44</v>
      </c>
      <c r="B28" s="123" t="s">
        <v>45</v>
      </c>
    </row>
    <row r="29" spans="1:4">
      <c r="A29" s="123" t="s">
        <v>46</v>
      </c>
      <c r="B29" s="123" t="s">
        <v>6</v>
      </c>
    </row>
    <row r="30" spans="1:4" ht="15">
      <c r="A30" s="99" t="s">
        <v>47</v>
      </c>
      <c r="B30" s="99" t="s">
        <v>48</v>
      </c>
      <c r="C30" s="98"/>
    </row>
    <row r="31" spans="1:4" ht="15">
      <c r="A31" s="99" t="s">
        <v>49</v>
      </c>
      <c r="B31" s="99" t="s">
        <v>50</v>
      </c>
      <c r="C31" s="98"/>
    </row>
    <row r="32" spans="1:4" ht="15">
      <c r="A32" s="99" t="s">
        <v>51</v>
      </c>
      <c r="B32" s="99" t="s">
        <v>52</v>
      </c>
      <c r="D32" s="101"/>
    </row>
    <row r="33" spans="1:2">
      <c r="A33" s="99" t="s">
        <v>53</v>
      </c>
      <c r="B33" s="99" t="s">
        <v>54</v>
      </c>
    </row>
    <row r="34" spans="1:2">
      <c r="A34" s="99" t="s">
        <v>55</v>
      </c>
      <c r="B34" s="99" t="s">
        <v>54</v>
      </c>
    </row>
    <row r="35" spans="1:2">
      <c r="A35" s="99" t="s">
        <v>56</v>
      </c>
      <c r="B35" s="99" t="s">
        <v>57</v>
      </c>
    </row>
    <row r="36" spans="1:2">
      <c r="A36" s="99" t="s">
        <v>58</v>
      </c>
      <c r="B36" s="99" t="s">
        <v>57</v>
      </c>
    </row>
    <row r="37" spans="1:2">
      <c r="A37" s="99" t="s">
        <v>59</v>
      </c>
      <c r="B37" s="99" t="s">
        <v>60</v>
      </c>
    </row>
    <row r="38" spans="1:2">
      <c r="A38" s="99" t="s">
        <v>61</v>
      </c>
      <c r="B38" s="99" t="s">
        <v>62</v>
      </c>
    </row>
    <row r="39" spans="1:2">
      <c r="A39" s="99" t="s">
        <v>63</v>
      </c>
      <c r="B39" s="99" t="s">
        <v>64</v>
      </c>
    </row>
    <row r="40" spans="1:2">
      <c r="B40" s="99" t="s">
        <v>65</v>
      </c>
    </row>
    <row r="41" spans="1:2">
      <c r="A41" s="99" t="s">
        <v>66</v>
      </c>
      <c r="B41" s="99" t="s">
        <v>67</v>
      </c>
    </row>
    <row r="42" spans="1:2">
      <c r="A42" s="99" t="s">
        <v>68</v>
      </c>
      <c r="B42" s="99" t="s">
        <v>69</v>
      </c>
    </row>
    <row r="43" spans="1:2">
      <c r="A43" s="99" t="s">
        <v>70</v>
      </c>
      <c r="B43" s="99" t="s">
        <v>71</v>
      </c>
    </row>
    <row r="44" spans="1:2">
      <c r="A44" s="99" t="s">
        <v>72</v>
      </c>
      <c r="B44" s="99" t="s">
        <v>73</v>
      </c>
    </row>
    <row r="45" spans="1:2">
      <c r="A45" s="99" t="s">
        <v>74</v>
      </c>
      <c r="B45" s="99" t="s">
        <v>75</v>
      </c>
    </row>
    <row r="46" spans="1:2">
      <c r="A46" s="99" t="s">
        <v>76</v>
      </c>
      <c r="B46" s="99" t="s">
        <v>77</v>
      </c>
    </row>
    <row r="47" spans="1:2">
      <c r="A47" s="99" t="s">
        <v>78</v>
      </c>
      <c r="B47" s="99" t="s">
        <v>79</v>
      </c>
    </row>
    <row r="48" spans="1:2">
      <c r="A48" s="99" t="s">
        <v>80</v>
      </c>
      <c r="B48" s="99" t="s">
        <v>81</v>
      </c>
    </row>
    <row r="49" spans="1:2">
      <c r="A49" s="99" t="s">
        <v>82</v>
      </c>
      <c r="B49" s="99" t="s">
        <v>83</v>
      </c>
    </row>
    <row r="50" spans="1:2">
      <c r="A50" s="99" t="s">
        <v>84</v>
      </c>
      <c r="B50" s="99" t="s">
        <v>85</v>
      </c>
    </row>
    <row r="51" spans="1:2">
      <c r="A51" s="99" t="s">
        <v>86</v>
      </c>
      <c r="B51" s="99" t="s">
        <v>87</v>
      </c>
    </row>
    <row r="52" spans="1:2">
      <c r="A52" s="99" t="s">
        <v>88</v>
      </c>
      <c r="B52" s="99" t="s">
        <v>89</v>
      </c>
    </row>
    <row r="53" spans="1:2">
      <c r="A53" s="99" t="s">
        <v>90</v>
      </c>
      <c r="B53" s="99" t="s">
        <v>91</v>
      </c>
    </row>
    <row r="54" spans="1:2">
      <c r="A54" s="99" t="s">
        <v>92</v>
      </c>
      <c r="B54" s="99" t="s">
        <v>93</v>
      </c>
    </row>
    <row r="55" spans="1:2">
      <c r="A55" s="99" t="s">
        <v>94</v>
      </c>
      <c r="B55" s="99" t="s">
        <v>93</v>
      </c>
    </row>
    <row r="56" spans="1:2">
      <c r="A56" s="99" t="s">
        <v>95</v>
      </c>
      <c r="B56" s="99" t="s">
        <v>96</v>
      </c>
    </row>
    <row r="57" spans="1:2">
      <c r="A57" s="99" t="s">
        <v>97</v>
      </c>
      <c r="B57" s="99" t="s">
        <v>93</v>
      </c>
    </row>
    <row r="58" spans="1:2">
      <c r="A58" s="99" t="s">
        <v>98</v>
      </c>
      <c r="B58" s="99" t="s">
        <v>99</v>
      </c>
    </row>
    <row r="59" spans="1:2">
      <c r="A59" s="99" t="s">
        <v>100</v>
      </c>
      <c r="B59" s="99" t="s">
        <v>101</v>
      </c>
    </row>
    <row r="60" spans="1:2">
      <c r="A60" s="99" t="s">
        <v>102</v>
      </c>
      <c r="B60" s="99" t="s">
        <v>57</v>
      </c>
    </row>
    <row r="61" spans="1:2">
      <c r="A61" s="99" t="s">
        <v>103</v>
      </c>
      <c r="B61" s="99" t="s">
        <v>104</v>
      </c>
    </row>
    <row r="62" spans="1:2">
      <c r="A62" s="99" t="s">
        <v>105</v>
      </c>
      <c r="B62" s="99" t="s">
        <v>106</v>
      </c>
    </row>
    <row r="63" spans="1:2">
      <c r="A63" s="99" t="s">
        <v>107</v>
      </c>
      <c r="B63" s="99" t="s">
        <v>108</v>
      </c>
    </row>
    <row r="64" spans="1:2">
      <c r="A64" s="99" t="s">
        <v>109</v>
      </c>
      <c r="B64" s="99" t="s">
        <v>110</v>
      </c>
    </row>
    <row r="65" spans="1:2">
      <c r="A65" s="99" t="s">
        <v>111</v>
      </c>
      <c r="B65" s="99" t="s">
        <v>112</v>
      </c>
    </row>
    <row r="67" spans="1:2">
      <c r="A67" s="99" t="s">
        <v>113</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49BF-AAF7-421B-AFC0-38946F259F40}">
  <dimension ref="A1:AM165"/>
  <sheetViews>
    <sheetView zoomScale="75" zoomScaleNormal="75" workbookViewId="0">
      <pane xSplit="4" ySplit="3" topLeftCell="Q62" activePane="bottomRight" state="frozen"/>
      <selection pane="bottomRight" activeCell="Q62" sqref="Q62"/>
      <selection pane="bottomLeft" activeCell="A4" sqref="A4"/>
      <selection pane="topRight" activeCell="E1" sqref="E1"/>
    </sheetView>
  </sheetViews>
  <sheetFormatPr defaultColWidth="8.85546875" defaultRowHeight="15"/>
  <cols>
    <col min="1" max="1" width="2.140625" style="104" customWidth="1"/>
    <col min="2" max="2" width="15.42578125" style="104" customWidth="1"/>
    <col min="3" max="3" width="10.5703125" style="104" customWidth="1"/>
    <col min="4" max="4" width="60" style="104" customWidth="1"/>
    <col min="5" max="5" width="14.140625" style="104" customWidth="1"/>
    <col min="6" max="6" width="11.140625" style="104" customWidth="1"/>
    <col min="7" max="7" width="14" style="104" customWidth="1"/>
    <col min="8" max="8" width="2.140625" style="105" hidden="1" customWidth="1"/>
    <col min="9" max="9" width="13.5703125" style="105" customWidth="1"/>
    <col min="10" max="11" width="12.42578125" style="105" customWidth="1"/>
    <col min="12" max="16" width="11.42578125" style="104" customWidth="1"/>
    <col min="17" max="17" width="25.42578125" style="104" customWidth="1"/>
    <col min="18" max="18" width="27.140625" style="104" bestFit="1" customWidth="1"/>
    <col min="19" max="19" width="16.42578125" style="104" bestFit="1" customWidth="1"/>
    <col min="20" max="20" width="38.7109375" style="104" customWidth="1"/>
    <col min="21" max="21" width="255.5703125" style="104" bestFit="1" customWidth="1"/>
    <col min="22" max="22" width="27.5703125" style="104" customWidth="1"/>
    <col min="23" max="26" width="49.28515625" style="104" customWidth="1"/>
    <col min="27" max="27" width="19.42578125" style="104" customWidth="1"/>
    <col min="28" max="29" width="17.42578125" style="104" customWidth="1"/>
    <col min="30" max="30" width="23.5703125" style="104" customWidth="1"/>
    <col min="31" max="31" width="28.140625" style="104" customWidth="1"/>
    <col min="32" max="33" width="8.85546875" style="104"/>
    <col min="34" max="34" width="10.28515625" style="104" customWidth="1"/>
    <col min="35" max="35" width="10.42578125" style="104" customWidth="1"/>
    <col min="36" max="37" width="8.85546875" style="104"/>
    <col min="38" max="38" width="12.42578125" style="104" customWidth="1"/>
    <col min="39" max="16384" width="8.85546875" style="104"/>
  </cols>
  <sheetData>
    <row r="1" spans="1:31" ht="20.45" customHeight="1">
      <c r="G1" s="104" t="s">
        <v>114</v>
      </c>
    </row>
    <row r="2" spans="1:31" ht="49.35" customHeight="1">
      <c r="B2" s="106" t="s">
        <v>115</v>
      </c>
      <c r="C2" s="106" t="s">
        <v>116</v>
      </c>
      <c r="D2" s="106" t="s">
        <v>117</v>
      </c>
      <c r="E2" s="106" t="s">
        <v>118</v>
      </c>
      <c r="F2" s="106" t="s">
        <v>119</v>
      </c>
      <c r="G2" s="106" t="s">
        <v>120</v>
      </c>
      <c r="H2" s="107" t="s">
        <v>121</v>
      </c>
      <c r="I2" s="106" t="s">
        <v>122</v>
      </c>
      <c r="J2" s="106" t="s">
        <v>123</v>
      </c>
      <c r="K2" s="106" t="s">
        <v>124</v>
      </c>
      <c r="L2" s="108" t="s">
        <v>125</v>
      </c>
      <c r="M2" s="108"/>
      <c r="N2" s="108"/>
      <c r="O2" s="108"/>
      <c r="P2" s="108"/>
      <c r="Q2" s="106" t="s">
        <v>126</v>
      </c>
      <c r="R2" s="106" t="s">
        <v>127</v>
      </c>
      <c r="S2" s="106" t="s">
        <v>128</v>
      </c>
      <c r="T2" s="106" t="s">
        <v>129</v>
      </c>
      <c r="U2" s="106" t="s">
        <v>130</v>
      </c>
      <c r="V2" s="106" t="s">
        <v>131</v>
      </c>
      <c r="W2" s="106" t="s">
        <v>132</v>
      </c>
      <c r="X2" s="106"/>
      <c r="Y2" s="106"/>
      <c r="Z2" s="106"/>
      <c r="AA2" s="106" t="s">
        <v>133</v>
      </c>
      <c r="AB2" s="106" t="s">
        <v>134</v>
      </c>
      <c r="AC2" s="106" t="s">
        <v>135</v>
      </c>
      <c r="AD2" s="106" t="s">
        <v>136</v>
      </c>
      <c r="AE2" s="106" t="s">
        <v>137</v>
      </c>
    </row>
    <row r="3" spans="1:31" ht="47.45" customHeight="1">
      <c r="B3" s="16"/>
      <c r="C3" s="16"/>
      <c r="D3" s="16"/>
      <c r="E3" s="16" t="s">
        <v>138</v>
      </c>
      <c r="F3" s="16" t="s">
        <v>139</v>
      </c>
      <c r="G3" s="16"/>
      <c r="H3" s="17" t="s">
        <v>140</v>
      </c>
      <c r="I3" s="16" t="s">
        <v>141</v>
      </c>
      <c r="J3" s="16" t="s">
        <v>142</v>
      </c>
      <c r="K3" s="16" t="s">
        <v>143</v>
      </c>
      <c r="L3" s="100" t="s">
        <v>144</v>
      </c>
      <c r="M3" s="100" t="s">
        <v>145</v>
      </c>
      <c r="N3" s="100" t="s">
        <v>146</v>
      </c>
      <c r="O3" s="100" t="s">
        <v>147</v>
      </c>
      <c r="P3" s="100" t="s">
        <v>148</v>
      </c>
      <c r="Q3" s="16" t="s">
        <v>149</v>
      </c>
      <c r="R3" s="16"/>
      <c r="S3" s="16"/>
      <c r="T3" s="16" t="s">
        <v>150</v>
      </c>
      <c r="U3" s="16" t="s">
        <v>151</v>
      </c>
      <c r="V3" s="16" t="s">
        <v>152</v>
      </c>
      <c r="W3" s="16" t="s">
        <v>153</v>
      </c>
      <c r="X3" s="16" t="s">
        <v>154</v>
      </c>
      <c r="Y3" s="125" t="s">
        <v>155</v>
      </c>
      <c r="Z3" s="125" t="s">
        <v>156</v>
      </c>
      <c r="AA3" s="16" t="s">
        <v>157</v>
      </c>
      <c r="AB3" s="16" t="s">
        <v>158</v>
      </c>
      <c r="AC3" s="16" t="s">
        <v>159</v>
      </c>
      <c r="AD3" s="16" t="s">
        <v>160</v>
      </c>
      <c r="AE3" s="16"/>
    </row>
    <row r="4" spans="1:31" ht="15" customHeight="1">
      <c r="A4" s="109"/>
      <c r="B4" s="110" t="s">
        <v>161</v>
      </c>
      <c r="C4" s="19">
        <v>1</v>
      </c>
      <c r="D4" s="19" t="s">
        <v>162</v>
      </c>
      <c r="E4" s="19" t="s">
        <v>163</v>
      </c>
      <c r="F4" s="19" t="s">
        <v>164</v>
      </c>
      <c r="G4" s="19" t="s">
        <v>165</v>
      </c>
      <c r="H4" s="20" t="s">
        <v>166</v>
      </c>
      <c r="I4" s="38" t="s">
        <v>167</v>
      </c>
      <c r="J4" s="38" t="s">
        <v>168</v>
      </c>
      <c r="K4" s="38" t="s">
        <v>169</v>
      </c>
      <c r="L4" s="19">
        <v>11</v>
      </c>
      <c r="M4" s="19"/>
      <c r="N4" s="19"/>
      <c r="O4" s="19"/>
      <c r="P4" s="19"/>
      <c r="Q4" s="19" t="s">
        <v>170</v>
      </c>
      <c r="R4" s="40">
        <v>34.030999999999999</v>
      </c>
      <c r="S4" s="40">
        <v>-118.066</v>
      </c>
      <c r="T4" s="19" t="s">
        <v>171</v>
      </c>
      <c r="U4" s="19"/>
      <c r="V4" s="19"/>
      <c r="W4" s="19" t="s">
        <v>172</v>
      </c>
      <c r="X4" s="19"/>
      <c r="Y4" s="126" t="s">
        <v>173</v>
      </c>
      <c r="Z4" s="126"/>
      <c r="AA4" s="22">
        <v>56781</v>
      </c>
      <c r="AB4" s="19">
        <v>1962</v>
      </c>
      <c r="AC4" s="19"/>
      <c r="AD4" s="19" t="s">
        <v>174</v>
      </c>
      <c r="AE4" s="19"/>
    </row>
    <row r="5" spans="1:31" ht="15" customHeight="1">
      <c r="A5" s="109"/>
      <c r="B5" s="110" t="s">
        <v>161</v>
      </c>
      <c r="C5" s="19">
        <v>2</v>
      </c>
      <c r="D5" s="19" t="s">
        <v>175</v>
      </c>
      <c r="E5" s="19" t="s">
        <v>163</v>
      </c>
      <c r="F5" s="19" t="s">
        <v>176</v>
      </c>
      <c r="G5" s="19" t="s">
        <v>177</v>
      </c>
      <c r="H5" s="20"/>
      <c r="I5" s="38">
        <v>6</v>
      </c>
      <c r="J5" s="38" t="s">
        <v>178</v>
      </c>
      <c r="K5" s="38" t="s">
        <v>179</v>
      </c>
      <c r="L5" s="19">
        <v>15</v>
      </c>
      <c r="M5" s="19"/>
      <c r="N5" s="19"/>
      <c r="O5" s="19"/>
      <c r="P5" s="19"/>
      <c r="Q5" s="19" t="s">
        <v>180</v>
      </c>
      <c r="R5" s="40">
        <v>-22.527002</v>
      </c>
      <c r="S5" s="40">
        <v>17.050450999999999</v>
      </c>
      <c r="T5" s="19" t="s">
        <v>181</v>
      </c>
      <c r="U5" s="19" t="s">
        <v>182</v>
      </c>
      <c r="V5" s="19"/>
      <c r="W5" s="19" t="s">
        <v>183</v>
      </c>
      <c r="X5" s="19"/>
      <c r="Y5" s="126" t="s">
        <v>184</v>
      </c>
      <c r="Z5" s="126"/>
      <c r="AA5" s="22">
        <v>25003.5</v>
      </c>
      <c r="AB5" s="19">
        <v>2002</v>
      </c>
      <c r="AC5" s="19"/>
      <c r="AD5" s="19" t="s">
        <v>174</v>
      </c>
      <c r="AE5" s="19"/>
    </row>
    <row r="6" spans="1:31" ht="15" customHeight="1">
      <c r="A6" s="109"/>
      <c r="B6" s="110" t="s">
        <v>161</v>
      </c>
      <c r="C6" s="19">
        <v>3</v>
      </c>
      <c r="D6" s="19" t="s">
        <v>185</v>
      </c>
      <c r="E6" s="19" t="s">
        <v>186</v>
      </c>
      <c r="F6" s="19" t="s">
        <v>187</v>
      </c>
      <c r="G6" s="19" t="s">
        <v>165</v>
      </c>
      <c r="H6" s="20" t="s">
        <v>166</v>
      </c>
      <c r="I6" s="38" t="s">
        <v>167</v>
      </c>
      <c r="J6" s="38" t="s">
        <v>168</v>
      </c>
      <c r="K6" s="38" t="s">
        <v>169</v>
      </c>
      <c r="L6" s="19">
        <v>11</v>
      </c>
      <c r="M6" s="19"/>
      <c r="N6" s="19"/>
      <c r="O6" s="19"/>
      <c r="P6" s="19"/>
      <c r="Q6" s="19" t="s">
        <v>188</v>
      </c>
      <c r="R6" s="40" t="s">
        <v>189</v>
      </c>
      <c r="S6" s="40" t="s">
        <v>189</v>
      </c>
      <c r="T6" s="19" t="s">
        <v>190</v>
      </c>
      <c r="U6" s="19"/>
      <c r="V6" s="19"/>
      <c r="W6" s="19" t="s">
        <v>191</v>
      </c>
      <c r="X6" s="19"/>
      <c r="Y6" s="126" t="s">
        <v>192</v>
      </c>
      <c r="Z6" s="126"/>
      <c r="AA6" s="22">
        <v>77726</v>
      </c>
      <c r="AB6" s="19">
        <v>1976</v>
      </c>
      <c r="AC6" s="19">
        <v>2004</v>
      </c>
      <c r="AD6" s="19" t="s">
        <v>174</v>
      </c>
      <c r="AE6" s="19"/>
    </row>
    <row r="7" spans="1:31" ht="15" customHeight="1">
      <c r="A7" s="109"/>
      <c r="B7" s="110" t="s">
        <v>161</v>
      </c>
      <c r="C7" s="19">
        <v>4</v>
      </c>
      <c r="D7" s="19" t="s">
        <v>193</v>
      </c>
      <c r="E7" s="19" t="s">
        <v>163</v>
      </c>
      <c r="F7" s="19" t="s">
        <v>194</v>
      </c>
      <c r="G7" s="19" t="s">
        <v>165</v>
      </c>
      <c r="H7" s="20" t="s">
        <v>166</v>
      </c>
      <c r="I7" s="38" t="s">
        <v>167</v>
      </c>
      <c r="J7" s="38" t="s">
        <v>178</v>
      </c>
      <c r="K7" s="38" t="s">
        <v>169</v>
      </c>
      <c r="L7" s="19">
        <v>11</v>
      </c>
      <c r="M7" s="19">
        <v>15</v>
      </c>
      <c r="N7" s="19"/>
      <c r="O7" s="19"/>
      <c r="P7" s="19"/>
      <c r="Q7" s="19" t="s">
        <v>188</v>
      </c>
      <c r="R7" s="40">
        <v>33.640211999999998</v>
      </c>
      <c r="S7" s="40">
        <v>117.959085</v>
      </c>
      <c r="T7" s="19" t="s">
        <v>195</v>
      </c>
      <c r="U7" s="19" t="s">
        <v>182</v>
      </c>
      <c r="V7" s="19"/>
      <c r="W7" s="19" t="s">
        <v>196</v>
      </c>
      <c r="X7" s="19"/>
      <c r="Y7" s="126" t="s">
        <v>197</v>
      </c>
      <c r="Z7" s="126"/>
      <c r="AA7" s="22">
        <v>378000</v>
      </c>
      <c r="AB7" s="19">
        <v>2008</v>
      </c>
      <c r="AC7" s="19"/>
      <c r="AD7" s="19" t="s">
        <v>174</v>
      </c>
      <c r="AE7" s="19" t="s">
        <v>198</v>
      </c>
    </row>
    <row r="8" spans="1:31" ht="15" customHeight="1">
      <c r="A8" s="109"/>
      <c r="B8" s="110" t="s">
        <v>161</v>
      </c>
      <c r="C8" s="19">
        <v>5</v>
      </c>
      <c r="D8" s="19" t="s">
        <v>199</v>
      </c>
      <c r="E8" s="19" t="s">
        <v>163</v>
      </c>
      <c r="F8" s="19" t="s">
        <v>200</v>
      </c>
      <c r="G8" s="19" t="s">
        <v>165</v>
      </c>
      <c r="H8" s="20" t="s">
        <v>201</v>
      </c>
      <c r="I8" s="38" t="s">
        <v>167</v>
      </c>
      <c r="J8" s="38" t="s">
        <v>178</v>
      </c>
      <c r="K8" s="38" t="s">
        <v>169</v>
      </c>
      <c r="L8" s="19">
        <v>11</v>
      </c>
      <c r="M8" s="19">
        <v>15</v>
      </c>
      <c r="N8" s="19"/>
      <c r="O8" s="19"/>
      <c r="P8" s="19"/>
      <c r="Q8" s="19" t="s">
        <v>202</v>
      </c>
      <c r="R8" s="40">
        <v>38.810589999999998</v>
      </c>
      <c r="S8" s="40">
        <v>77.462145000000007</v>
      </c>
      <c r="T8" s="19" t="s">
        <v>199</v>
      </c>
      <c r="U8" s="19"/>
      <c r="V8" s="19"/>
      <c r="W8" s="19" t="s">
        <v>203</v>
      </c>
      <c r="X8" s="19"/>
      <c r="Y8" s="126" t="s">
        <v>204</v>
      </c>
      <c r="Z8" s="126"/>
      <c r="AA8" s="22">
        <v>245488.86</v>
      </c>
      <c r="AB8" s="19">
        <v>1978</v>
      </c>
      <c r="AC8" s="19"/>
      <c r="AD8" s="19" t="s">
        <v>174</v>
      </c>
      <c r="AE8" s="19"/>
    </row>
    <row r="9" spans="1:31" ht="15" customHeight="1">
      <c r="A9" s="109"/>
      <c r="B9" s="110" t="s">
        <v>161</v>
      </c>
      <c r="C9" s="19">
        <v>6</v>
      </c>
      <c r="D9" s="19" t="s">
        <v>205</v>
      </c>
      <c r="E9" s="19" t="s">
        <v>163</v>
      </c>
      <c r="F9" s="19" t="s">
        <v>206</v>
      </c>
      <c r="G9" s="19" t="s">
        <v>165</v>
      </c>
      <c r="H9" s="20" t="s">
        <v>207</v>
      </c>
      <c r="I9" s="38" t="s">
        <v>208</v>
      </c>
      <c r="J9" s="38" t="s">
        <v>178</v>
      </c>
      <c r="K9" s="38" t="s">
        <v>169</v>
      </c>
      <c r="L9" s="19">
        <v>12</v>
      </c>
      <c r="M9" s="19">
        <v>15</v>
      </c>
      <c r="N9" s="19"/>
      <c r="O9" s="19"/>
      <c r="P9" s="19"/>
      <c r="Q9" s="19"/>
      <c r="R9" s="40">
        <v>31.946424</v>
      </c>
      <c r="S9" s="40">
        <v>-106.35329400000001</v>
      </c>
      <c r="T9" s="19" t="s">
        <v>209</v>
      </c>
      <c r="U9" s="19"/>
      <c r="V9" s="19"/>
      <c r="W9" s="19" t="s">
        <v>210</v>
      </c>
      <c r="X9" s="19"/>
      <c r="Y9" s="126" t="s">
        <v>211</v>
      </c>
      <c r="Z9" s="126"/>
      <c r="AA9" s="52"/>
      <c r="AB9" s="19">
        <v>1985</v>
      </c>
      <c r="AC9" s="19"/>
      <c r="AD9" s="19" t="s">
        <v>174</v>
      </c>
      <c r="AE9" s="19"/>
    </row>
    <row r="10" spans="1:31" ht="15" customHeight="1">
      <c r="A10" s="109"/>
      <c r="B10" s="110" t="s">
        <v>161</v>
      </c>
      <c r="C10" s="19">
        <v>7</v>
      </c>
      <c r="D10" s="19" t="s">
        <v>212</v>
      </c>
      <c r="E10" s="38" t="s">
        <v>163</v>
      </c>
      <c r="F10" s="19" t="s">
        <v>213</v>
      </c>
      <c r="G10" s="19" t="s">
        <v>165</v>
      </c>
      <c r="H10" s="20" t="s">
        <v>214</v>
      </c>
      <c r="I10" s="38">
        <v>6</v>
      </c>
      <c r="J10" s="38" t="s">
        <v>178</v>
      </c>
      <c r="K10" s="38" t="s">
        <v>169</v>
      </c>
      <c r="L10" s="19">
        <v>15</v>
      </c>
      <c r="M10" s="19"/>
      <c r="N10" s="19"/>
      <c r="O10" s="19"/>
      <c r="P10" s="19"/>
      <c r="Q10" s="19" t="s">
        <v>215</v>
      </c>
      <c r="R10" s="40">
        <v>33.516588823842298</v>
      </c>
      <c r="S10" s="40">
        <v>-84.369968743139594</v>
      </c>
      <c r="T10" s="19" t="s">
        <v>212</v>
      </c>
      <c r="U10" s="19"/>
      <c r="V10" s="19"/>
      <c r="W10" s="19" t="s">
        <v>216</v>
      </c>
      <c r="X10" s="19"/>
      <c r="Y10" s="126"/>
      <c r="Z10" s="126"/>
      <c r="AA10" s="22">
        <v>1514</v>
      </c>
      <c r="AB10" s="19">
        <v>1985</v>
      </c>
      <c r="AC10" s="19"/>
      <c r="AD10" s="19" t="s">
        <v>174</v>
      </c>
      <c r="AE10" s="19"/>
    </row>
    <row r="11" spans="1:31" ht="15" customHeight="1">
      <c r="A11" s="109"/>
      <c r="B11" s="110" t="s">
        <v>161</v>
      </c>
      <c r="C11" s="19">
        <v>8</v>
      </c>
      <c r="D11" s="19" t="s">
        <v>217</v>
      </c>
      <c r="E11" s="19" t="s">
        <v>163</v>
      </c>
      <c r="F11" s="19" t="s">
        <v>218</v>
      </c>
      <c r="G11" s="19" t="s">
        <v>165</v>
      </c>
      <c r="H11" s="20" t="s">
        <v>214</v>
      </c>
      <c r="I11" s="111" t="s">
        <v>219</v>
      </c>
      <c r="J11" s="48"/>
      <c r="K11" s="48"/>
      <c r="L11" s="19">
        <v>5</v>
      </c>
      <c r="M11" s="104">
        <v>6</v>
      </c>
      <c r="N11" s="19">
        <v>7</v>
      </c>
      <c r="O11" s="19">
        <v>8</v>
      </c>
      <c r="P11" s="19">
        <v>11</v>
      </c>
      <c r="Q11" s="19"/>
      <c r="R11" s="40">
        <v>33.909896000000003</v>
      </c>
      <c r="S11" s="40">
        <v>118.392179</v>
      </c>
      <c r="T11" s="19" t="s">
        <v>220</v>
      </c>
      <c r="U11" s="19"/>
      <c r="V11" s="19"/>
      <c r="W11" s="19" t="s">
        <v>221</v>
      </c>
      <c r="X11" s="19"/>
      <c r="Y11" s="126" t="s">
        <v>221</v>
      </c>
      <c r="Z11" s="126"/>
      <c r="AA11" s="22">
        <v>151416</v>
      </c>
      <c r="AB11" s="19">
        <v>1995</v>
      </c>
      <c r="AC11" s="19"/>
      <c r="AD11" s="19" t="s">
        <v>174</v>
      </c>
      <c r="AE11" s="19"/>
    </row>
    <row r="12" spans="1:31" ht="15" customHeight="1">
      <c r="A12" s="109"/>
      <c r="B12" s="110" t="s">
        <v>161</v>
      </c>
      <c r="C12" s="19">
        <v>9</v>
      </c>
      <c r="D12" s="19" t="s">
        <v>222</v>
      </c>
      <c r="E12" s="19" t="s">
        <v>163</v>
      </c>
      <c r="F12" s="19" t="s">
        <v>223</v>
      </c>
      <c r="G12" s="19" t="s">
        <v>224</v>
      </c>
      <c r="H12" s="20" t="s">
        <v>225</v>
      </c>
      <c r="I12" s="38">
        <v>6</v>
      </c>
      <c r="J12" s="38" t="s">
        <v>178</v>
      </c>
      <c r="K12" s="38" t="s">
        <v>226</v>
      </c>
      <c r="L12" s="19">
        <v>14</v>
      </c>
      <c r="M12" s="19">
        <v>15</v>
      </c>
      <c r="N12" s="19"/>
      <c r="O12" s="19"/>
      <c r="P12" s="19"/>
      <c r="Q12" s="19"/>
      <c r="R12" s="40">
        <v>51.751728</v>
      </c>
      <c r="S12" s="40">
        <v>0.65360799999999997</v>
      </c>
      <c r="T12" s="19" t="s">
        <v>227</v>
      </c>
      <c r="U12" s="19"/>
      <c r="V12" s="19"/>
      <c r="W12" s="19" t="s">
        <v>228</v>
      </c>
      <c r="X12" s="19"/>
      <c r="Y12" s="126" t="s">
        <v>228</v>
      </c>
      <c r="Z12" s="126"/>
      <c r="AA12" s="21">
        <v>6850</v>
      </c>
      <c r="AB12" s="19">
        <v>1997</v>
      </c>
      <c r="AC12" s="19"/>
      <c r="AD12" s="19" t="s">
        <v>174</v>
      </c>
      <c r="AE12" s="19" t="s">
        <v>229</v>
      </c>
    </row>
    <row r="13" spans="1:31" ht="15" customHeight="1">
      <c r="A13" s="109"/>
      <c r="B13" s="110" t="s">
        <v>161</v>
      </c>
      <c r="C13" s="19">
        <v>10</v>
      </c>
      <c r="D13" s="19" t="s">
        <v>230</v>
      </c>
      <c r="E13" s="19" t="s">
        <v>163</v>
      </c>
      <c r="F13" s="19">
        <v>1</v>
      </c>
      <c r="G13" s="19" t="s">
        <v>165</v>
      </c>
      <c r="H13" s="20" t="s">
        <v>214</v>
      </c>
      <c r="I13" s="38">
        <v>6</v>
      </c>
      <c r="J13" s="38" t="s">
        <v>178</v>
      </c>
      <c r="K13" s="38" t="s">
        <v>169</v>
      </c>
      <c r="L13" s="19">
        <v>15</v>
      </c>
      <c r="M13" s="19"/>
      <c r="N13" s="19"/>
      <c r="O13" s="19"/>
      <c r="P13" s="19"/>
      <c r="Q13" s="19" t="s">
        <v>231</v>
      </c>
      <c r="R13" s="40">
        <v>34.061214</v>
      </c>
      <c r="S13" s="40">
        <v>84.016096000000005</v>
      </c>
      <c r="T13" s="19" t="s">
        <v>232</v>
      </c>
      <c r="U13" s="19"/>
      <c r="V13" s="19"/>
      <c r="W13" s="19" t="s">
        <v>233</v>
      </c>
      <c r="X13" s="19"/>
      <c r="Y13" s="126" t="s">
        <v>234</v>
      </c>
      <c r="Z13" s="126"/>
      <c r="AA13" s="22">
        <v>37854</v>
      </c>
      <c r="AB13" s="19">
        <v>1999</v>
      </c>
      <c r="AC13" s="19"/>
      <c r="AD13" s="19" t="s">
        <v>174</v>
      </c>
      <c r="AE13" s="19"/>
    </row>
    <row r="14" spans="1:31" ht="15" customHeight="1">
      <c r="A14" s="109"/>
      <c r="B14" s="110" t="s">
        <v>161</v>
      </c>
      <c r="C14" s="19">
        <v>11</v>
      </c>
      <c r="D14" s="19" t="s">
        <v>235</v>
      </c>
      <c r="E14" s="19" t="s">
        <v>163</v>
      </c>
      <c r="F14" s="19" t="s">
        <v>236</v>
      </c>
      <c r="G14" s="19" t="s">
        <v>165</v>
      </c>
      <c r="H14" s="20" t="s">
        <v>237</v>
      </c>
      <c r="I14" s="38">
        <v>6</v>
      </c>
      <c r="J14" s="38" t="s">
        <v>178</v>
      </c>
      <c r="K14" s="38" t="s">
        <v>169</v>
      </c>
      <c r="L14" s="19">
        <v>15</v>
      </c>
      <c r="M14" s="19"/>
      <c r="N14" s="19"/>
      <c r="O14" s="19"/>
      <c r="P14" s="19"/>
      <c r="Q14" s="19"/>
      <c r="R14" s="40">
        <v>33.660787999999997</v>
      </c>
      <c r="S14" s="40">
        <v>111.89437100000001</v>
      </c>
      <c r="T14" s="19" t="s">
        <v>238</v>
      </c>
      <c r="U14" s="19"/>
      <c r="V14" s="19"/>
      <c r="W14" s="19" t="s">
        <v>239</v>
      </c>
      <c r="X14" s="19"/>
      <c r="Y14" s="126" t="s">
        <v>240</v>
      </c>
      <c r="Z14" s="126"/>
      <c r="AA14" s="22">
        <v>4657534</v>
      </c>
      <c r="AB14" s="19">
        <v>1999</v>
      </c>
      <c r="AC14" s="19"/>
      <c r="AD14" s="19" t="s">
        <v>174</v>
      </c>
      <c r="AE14" s="19"/>
    </row>
    <row r="15" spans="1:31" ht="15" customHeight="1">
      <c r="A15" s="109"/>
      <c r="B15" s="110" t="s">
        <v>161</v>
      </c>
      <c r="C15" s="19">
        <v>12</v>
      </c>
      <c r="D15" s="19" t="s">
        <v>241</v>
      </c>
      <c r="E15" s="19" t="s">
        <v>163</v>
      </c>
      <c r="F15" s="19" t="s">
        <v>242</v>
      </c>
      <c r="G15" s="19" t="s">
        <v>243</v>
      </c>
      <c r="H15" s="20"/>
      <c r="I15" s="38">
        <v>6</v>
      </c>
      <c r="J15" s="38" t="s">
        <v>178</v>
      </c>
      <c r="K15" s="38" t="s">
        <v>169</v>
      </c>
      <c r="L15" s="19">
        <v>15</v>
      </c>
      <c r="M15" s="19"/>
      <c r="N15" s="19"/>
      <c r="O15" s="19"/>
      <c r="P15" s="19"/>
      <c r="Q15" s="19" t="s">
        <v>244</v>
      </c>
      <c r="R15" s="40">
        <v>51.096921999999999</v>
      </c>
      <c r="S15" s="40">
        <v>2.6778010000000001</v>
      </c>
      <c r="T15" s="19" t="s">
        <v>245</v>
      </c>
      <c r="U15" s="19"/>
      <c r="V15" s="19"/>
      <c r="W15" s="19" t="s">
        <v>246</v>
      </c>
      <c r="X15" s="19"/>
      <c r="Y15" s="126" t="s">
        <v>247</v>
      </c>
      <c r="Z15" s="126"/>
      <c r="AA15" s="21">
        <v>8637.57</v>
      </c>
      <c r="AB15" s="19">
        <v>2002</v>
      </c>
      <c r="AC15" s="19"/>
      <c r="AD15" s="19" t="s">
        <v>174</v>
      </c>
      <c r="AE15" s="19"/>
    </row>
    <row r="16" spans="1:31" ht="15" customHeight="1">
      <c r="A16" s="109"/>
      <c r="B16" s="110" t="s">
        <v>161</v>
      </c>
      <c r="C16" s="19">
        <v>13</v>
      </c>
      <c r="D16" s="19" t="s">
        <v>248</v>
      </c>
      <c r="E16" s="19" t="s">
        <v>163</v>
      </c>
      <c r="F16" s="19" t="s">
        <v>249</v>
      </c>
      <c r="G16" s="19" t="s">
        <v>165</v>
      </c>
      <c r="H16" s="20" t="s">
        <v>166</v>
      </c>
      <c r="I16" s="38" t="s">
        <v>208</v>
      </c>
      <c r="J16" s="48"/>
      <c r="K16" s="48"/>
      <c r="L16" s="19">
        <v>12</v>
      </c>
      <c r="M16" s="19"/>
      <c r="N16" s="19"/>
      <c r="O16" s="19"/>
      <c r="P16" s="19"/>
      <c r="Q16" s="19" t="s">
        <v>250</v>
      </c>
      <c r="R16" s="40">
        <v>33.8410147163993</v>
      </c>
      <c r="S16" s="40">
        <v>-118.15288346077701</v>
      </c>
      <c r="T16" s="19" t="s">
        <v>251</v>
      </c>
      <c r="U16" s="19"/>
      <c r="V16" s="19"/>
      <c r="W16" s="19" t="s">
        <v>252</v>
      </c>
      <c r="X16" s="19"/>
      <c r="Y16" s="126" t="s">
        <v>197</v>
      </c>
      <c r="Z16" s="126"/>
      <c r="AA16" s="21">
        <v>30283</v>
      </c>
      <c r="AB16" s="19">
        <v>2005</v>
      </c>
      <c r="AC16" s="19"/>
      <c r="AD16" s="19" t="s">
        <v>174</v>
      </c>
      <c r="AE16" s="19"/>
    </row>
    <row r="17" spans="1:31" ht="15" customHeight="1">
      <c r="A17" s="109"/>
      <c r="B17" s="110" t="s">
        <v>161</v>
      </c>
      <c r="C17" s="19">
        <v>14</v>
      </c>
      <c r="D17" s="19" t="s">
        <v>253</v>
      </c>
      <c r="E17" s="19" t="s">
        <v>163</v>
      </c>
      <c r="F17" s="19" t="s">
        <v>254</v>
      </c>
      <c r="G17" s="19" t="s">
        <v>165</v>
      </c>
      <c r="H17" s="20" t="s">
        <v>166</v>
      </c>
      <c r="I17" s="38" t="s">
        <v>167</v>
      </c>
      <c r="J17" s="38" t="s">
        <v>178</v>
      </c>
      <c r="K17" s="38" t="s">
        <v>226</v>
      </c>
      <c r="L17" s="19">
        <v>14</v>
      </c>
      <c r="M17" s="19">
        <v>15</v>
      </c>
      <c r="N17" s="19">
        <v>11</v>
      </c>
      <c r="O17" s="19"/>
      <c r="Q17" s="19"/>
      <c r="R17" s="40">
        <v>34.078589912706697</v>
      </c>
      <c r="S17" s="40">
        <v>-117.70444688750899</v>
      </c>
      <c r="T17" s="19" t="s">
        <v>255</v>
      </c>
      <c r="U17" s="19"/>
      <c r="V17" s="19"/>
      <c r="W17" s="19" t="s">
        <v>172</v>
      </c>
      <c r="X17" s="19"/>
      <c r="Y17" s="126" t="s">
        <v>173</v>
      </c>
      <c r="Z17" s="126"/>
      <c r="AA17" s="21">
        <v>101300</v>
      </c>
      <c r="AB17" s="19">
        <v>2007</v>
      </c>
      <c r="AC17" s="19"/>
      <c r="AD17" s="19" t="s">
        <v>174</v>
      </c>
      <c r="AE17" s="19"/>
    </row>
    <row r="18" spans="1:31" ht="15" customHeight="1">
      <c r="A18" s="109"/>
      <c r="B18" s="110" t="s">
        <v>161</v>
      </c>
      <c r="C18" s="19">
        <v>15</v>
      </c>
      <c r="D18" s="19" t="s">
        <v>256</v>
      </c>
      <c r="E18" s="19" t="s">
        <v>163</v>
      </c>
      <c r="F18" s="19" t="s">
        <v>257</v>
      </c>
      <c r="G18" s="19" t="s">
        <v>165</v>
      </c>
      <c r="H18" s="20" t="s">
        <v>258</v>
      </c>
      <c r="I18" s="38" t="s">
        <v>259</v>
      </c>
      <c r="J18" s="48"/>
      <c r="K18" s="38" t="s">
        <v>260</v>
      </c>
      <c r="L18" s="19">
        <v>5</v>
      </c>
      <c r="M18" s="19">
        <v>15</v>
      </c>
      <c r="N18" s="19"/>
      <c r="O18" s="19"/>
      <c r="P18" s="19"/>
      <c r="Q18" s="19" t="s">
        <v>261</v>
      </c>
      <c r="R18" s="40">
        <v>39.552411843907102</v>
      </c>
      <c r="S18" s="40">
        <v>-104.77965852555199</v>
      </c>
      <c r="T18" s="19" t="s">
        <v>262</v>
      </c>
      <c r="U18" s="19"/>
      <c r="V18" s="19"/>
      <c r="W18" s="19" t="s">
        <v>263</v>
      </c>
      <c r="X18" s="19"/>
      <c r="Y18" s="126" t="s">
        <v>264</v>
      </c>
      <c r="Z18" s="126"/>
      <c r="AA18" s="21">
        <v>9085</v>
      </c>
      <c r="AB18" s="19">
        <v>2009</v>
      </c>
      <c r="AC18" s="19"/>
      <c r="AD18" s="19" t="s">
        <v>174</v>
      </c>
      <c r="AE18" s="19"/>
    </row>
    <row r="19" spans="1:31" ht="15" customHeight="1">
      <c r="A19" s="109"/>
      <c r="B19" s="110" t="s">
        <v>161</v>
      </c>
      <c r="C19" s="19">
        <v>16</v>
      </c>
      <c r="D19" s="19" t="s">
        <v>265</v>
      </c>
      <c r="E19" s="19" t="s">
        <v>163</v>
      </c>
      <c r="F19" s="19">
        <v>1</v>
      </c>
      <c r="G19" s="19" t="s">
        <v>266</v>
      </c>
      <c r="H19" s="20" t="s">
        <v>267</v>
      </c>
      <c r="I19" s="38">
        <v>6</v>
      </c>
      <c r="J19" s="48"/>
      <c r="K19" s="38" t="s">
        <v>179</v>
      </c>
      <c r="L19" s="19">
        <v>15</v>
      </c>
      <c r="M19" s="19"/>
      <c r="N19" s="19"/>
      <c r="O19" s="19"/>
      <c r="P19" s="19"/>
      <c r="Q19" s="19" t="s">
        <v>268</v>
      </c>
      <c r="R19" s="40">
        <v>-33.992272339859397</v>
      </c>
      <c r="S19" s="40">
        <v>22.424644610735001</v>
      </c>
      <c r="T19" s="19" t="s">
        <v>269</v>
      </c>
      <c r="U19" s="19"/>
      <c r="V19" s="19"/>
      <c r="W19" s="19" t="s">
        <v>270</v>
      </c>
      <c r="X19" s="19"/>
      <c r="Y19" s="126" t="s">
        <v>271</v>
      </c>
      <c r="Z19" s="126"/>
      <c r="AA19" s="21">
        <v>10000</v>
      </c>
      <c r="AB19" s="19">
        <v>2009</v>
      </c>
      <c r="AC19" s="19">
        <v>2010</v>
      </c>
      <c r="AD19" s="19" t="s">
        <v>174</v>
      </c>
      <c r="AE19" s="19"/>
    </row>
    <row r="20" spans="1:31" ht="15" customHeight="1">
      <c r="A20" s="109"/>
      <c r="B20" s="110" t="s">
        <v>161</v>
      </c>
      <c r="C20" s="19">
        <v>17</v>
      </c>
      <c r="D20" s="19" t="s">
        <v>272</v>
      </c>
      <c r="E20" s="19" t="s">
        <v>163</v>
      </c>
      <c r="F20" s="19" t="s">
        <v>273</v>
      </c>
      <c r="G20" s="19" t="s">
        <v>165</v>
      </c>
      <c r="H20" s="20" t="s">
        <v>258</v>
      </c>
      <c r="I20" s="38">
        <v>6</v>
      </c>
      <c r="J20" s="38" t="s">
        <v>178</v>
      </c>
      <c r="K20" s="38" t="s">
        <v>179</v>
      </c>
      <c r="L20" s="19">
        <v>15</v>
      </c>
      <c r="M20" s="19"/>
      <c r="N20" s="19"/>
      <c r="O20" s="19"/>
      <c r="P20" s="19"/>
      <c r="Q20" s="19" t="s">
        <v>274</v>
      </c>
      <c r="R20" s="40">
        <v>39.623181000000002</v>
      </c>
      <c r="S20" s="40">
        <v>-104.66846</v>
      </c>
      <c r="T20" s="46"/>
      <c r="U20" s="19"/>
      <c r="V20" s="19"/>
      <c r="W20" s="19" t="s">
        <v>275</v>
      </c>
      <c r="X20" s="19"/>
      <c r="Y20" s="126" t="s">
        <v>276</v>
      </c>
      <c r="Z20" s="126"/>
      <c r="AA20" s="21">
        <v>189271</v>
      </c>
      <c r="AB20" s="19">
        <v>2010</v>
      </c>
      <c r="AC20" s="19"/>
      <c r="AD20" s="19" t="s">
        <v>174</v>
      </c>
      <c r="AE20" s="19"/>
    </row>
    <row r="21" spans="1:31" ht="15" customHeight="1">
      <c r="A21" s="109"/>
      <c r="B21" s="110" t="s">
        <v>161</v>
      </c>
      <c r="C21" s="19">
        <v>18</v>
      </c>
      <c r="D21" s="19" t="s">
        <v>277</v>
      </c>
      <c r="E21" s="19" t="s">
        <v>163</v>
      </c>
      <c r="F21" s="19" t="s">
        <v>278</v>
      </c>
      <c r="G21" s="19" t="s">
        <v>266</v>
      </c>
      <c r="H21" s="20"/>
      <c r="I21" s="38">
        <v>6</v>
      </c>
      <c r="J21" s="38" t="s">
        <v>178</v>
      </c>
      <c r="K21" s="38" t="s">
        <v>179</v>
      </c>
      <c r="L21" s="19">
        <v>15</v>
      </c>
      <c r="M21" s="19"/>
      <c r="N21" s="19"/>
      <c r="O21" s="19"/>
      <c r="P21" s="19"/>
      <c r="Q21" s="19"/>
      <c r="R21" s="40">
        <v>-32.380644283795199</v>
      </c>
      <c r="S21" s="40">
        <v>22.5872343721711</v>
      </c>
      <c r="T21" s="19" t="s">
        <v>279</v>
      </c>
      <c r="U21" s="19"/>
      <c r="V21" s="19"/>
      <c r="W21" s="19" t="s">
        <v>280</v>
      </c>
      <c r="X21" s="19"/>
      <c r="Y21" s="126" t="s">
        <v>281</v>
      </c>
      <c r="Z21" s="126"/>
      <c r="AA21" s="21">
        <v>2300</v>
      </c>
      <c r="AB21" s="19">
        <v>2010</v>
      </c>
      <c r="AC21" s="19"/>
      <c r="AD21" s="19" t="s">
        <v>174</v>
      </c>
      <c r="AE21" s="19"/>
    </row>
    <row r="22" spans="1:31" ht="15" customHeight="1">
      <c r="A22" s="109"/>
      <c r="B22" s="110" t="s">
        <v>161</v>
      </c>
      <c r="C22" s="19">
        <v>19</v>
      </c>
      <c r="D22" s="19" t="s">
        <v>282</v>
      </c>
      <c r="E22" s="19" t="s">
        <v>163</v>
      </c>
      <c r="F22" s="19" t="s">
        <v>283</v>
      </c>
      <c r="G22" s="19" t="s">
        <v>165</v>
      </c>
      <c r="H22" s="20" t="s">
        <v>166</v>
      </c>
      <c r="I22" s="38" t="s">
        <v>284</v>
      </c>
      <c r="J22" s="112" t="s">
        <v>219</v>
      </c>
      <c r="K22" s="38" t="s">
        <v>285</v>
      </c>
      <c r="L22" s="19">
        <v>9</v>
      </c>
      <c r="M22" s="19"/>
      <c r="N22" s="19"/>
      <c r="O22" s="19"/>
      <c r="P22" s="19"/>
      <c r="Q22" s="19" t="s">
        <v>286</v>
      </c>
      <c r="R22" s="40">
        <v>33.836750555663102</v>
      </c>
      <c r="S22" s="40">
        <v>-118.202729187182</v>
      </c>
      <c r="T22" s="113" t="s">
        <v>251</v>
      </c>
      <c r="U22" s="19"/>
      <c r="V22" s="19"/>
      <c r="W22" s="19" t="s">
        <v>287</v>
      </c>
      <c r="X22" s="19"/>
      <c r="Y22" s="126" t="s">
        <v>288</v>
      </c>
      <c r="Z22" s="126"/>
      <c r="AA22" s="21">
        <v>45425</v>
      </c>
      <c r="AB22" s="19">
        <v>2012</v>
      </c>
      <c r="AC22" s="19"/>
      <c r="AD22" s="19" t="s">
        <v>174</v>
      </c>
      <c r="AE22" s="19"/>
    </row>
    <row r="23" spans="1:31" ht="15" customHeight="1">
      <c r="A23" s="109"/>
      <c r="B23" s="110" t="s">
        <v>161</v>
      </c>
      <c r="C23" s="19">
        <v>20</v>
      </c>
      <c r="D23" s="19" t="s">
        <v>289</v>
      </c>
      <c r="E23" s="46"/>
      <c r="F23" s="19" t="s">
        <v>290</v>
      </c>
      <c r="G23" s="19" t="s">
        <v>165</v>
      </c>
      <c r="H23" s="20" t="s">
        <v>207</v>
      </c>
      <c r="I23" s="38" t="s">
        <v>208</v>
      </c>
      <c r="J23" s="38" t="s">
        <v>178</v>
      </c>
      <c r="K23" s="38" t="s">
        <v>179</v>
      </c>
      <c r="L23" s="19">
        <v>12</v>
      </c>
      <c r="M23" s="19">
        <v>15</v>
      </c>
      <c r="N23" s="19"/>
      <c r="O23" s="19"/>
      <c r="P23" s="19"/>
      <c r="Q23" s="19"/>
      <c r="R23" s="40">
        <v>32.244171797987697</v>
      </c>
      <c r="S23" s="40">
        <v>-101.454128302168</v>
      </c>
      <c r="T23" s="46"/>
      <c r="U23" s="19"/>
      <c r="V23" s="19"/>
      <c r="W23" s="19" t="s">
        <v>291</v>
      </c>
      <c r="X23" s="19"/>
      <c r="Y23" s="126" t="s">
        <v>197</v>
      </c>
      <c r="Z23" s="126"/>
      <c r="AA23" s="21">
        <v>13638.27</v>
      </c>
      <c r="AB23" s="19">
        <v>2013</v>
      </c>
      <c r="AC23" s="19"/>
      <c r="AD23" s="19" t="s">
        <v>174</v>
      </c>
      <c r="AE23" s="19"/>
    </row>
    <row r="24" spans="1:31" ht="15" customHeight="1">
      <c r="A24" s="109"/>
      <c r="B24" s="110" t="s">
        <v>161</v>
      </c>
      <c r="C24" s="19">
        <v>21</v>
      </c>
      <c r="D24" s="19" t="s">
        <v>292</v>
      </c>
      <c r="E24" s="19" t="s">
        <v>163</v>
      </c>
      <c r="F24" s="19" t="s">
        <v>293</v>
      </c>
      <c r="G24" s="19" t="s">
        <v>294</v>
      </c>
      <c r="H24" s="20"/>
      <c r="I24" s="48"/>
      <c r="J24" s="48"/>
      <c r="K24" s="48"/>
      <c r="L24" s="19">
        <v>12</v>
      </c>
      <c r="M24" s="19">
        <v>15</v>
      </c>
      <c r="N24" s="19"/>
      <c r="O24" s="19"/>
      <c r="P24" s="19"/>
      <c r="Q24" s="19" t="s">
        <v>295</v>
      </c>
      <c r="R24" s="40">
        <v>-31.783751182124298</v>
      </c>
      <c r="S24" s="40">
        <v>115.776811040729</v>
      </c>
      <c r="T24" s="19" t="s">
        <v>296</v>
      </c>
      <c r="U24" s="19"/>
      <c r="V24" s="19"/>
      <c r="W24" s="19" t="s">
        <v>246</v>
      </c>
      <c r="X24" s="19"/>
      <c r="Y24" s="126" t="s">
        <v>247</v>
      </c>
      <c r="Z24" s="126"/>
      <c r="AA24" s="46"/>
      <c r="AB24" s="19">
        <v>2016</v>
      </c>
      <c r="AC24" s="19"/>
      <c r="AD24" s="19" t="s">
        <v>174</v>
      </c>
      <c r="AE24" s="19"/>
    </row>
    <row r="25" spans="1:31" ht="15" customHeight="1">
      <c r="A25" s="109"/>
      <c r="B25" s="110" t="s">
        <v>161</v>
      </c>
      <c r="C25" s="19">
        <v>22</v>
      </c>
      <c r="D25" s="19" t="s">
        <v>297</v>
      </c>
      <c r="E25" s="19" t="s">
        <v>298</v>
      </c>
      <c r="F25" s="19" t="s">
        <v>299</v>
      </c>
      <c r="G25" s="19" t="s">
        <v>165</v>
      </c>
      <c r="H25" s="20" t="s">
        <v>300</v>
      </c>
      <c r="I25" s="38">
        <v>6</v>
      </c>
      <c r="J25" s="38" t="s">
        <v>178</v>
      </c>
      <c r="K25" s="38" t="s">
        <v>179</v>
      </c>
      <c r="L25" s="19">
        <v>15</v>
      </c>
      <c r="M25" s="19"/>
      <c r="N25" s="19"/>
      <c r="O25" s="19"/>
      <c r="P25" s="19"/>
      <c r="Q25" s="19"/>
      <c r="R25" s="40">
        <v>32.958150591141397</v>
      </c>
      <c r="S25" s="40">
        <v>-105.74186044138899</v>
      </c>
      <c r="T25" s="46"/>
      <c r="U25" s="19"/>
      <c r="V25" s="19"/>
      <c r="W25" s="19" t="s">
        <v>301</v>
      </c>
      <c r="X25" s="19"/>
      <c r="Y25" s="126" t="s">
        <v>302</v>
      </c>
      <c r="Z25" s="126"/>
      <c r="AA25" s="19">
        <v>681</v>
      </c>
      <c r="AB25" s="19">
        <v>2018</v>
      </c>
      <c r="AC25" s="19"/>
      <c r="AD25" s="19" t="s">
        <v>174</v>
      </c>
      <c r="AE25" s="19"/>
    </row>
    <row r="26" spans="1:31" ht="15" customHeight="1">
      <c r="A26" s="109"/>
      <c r="B26" s="110" t="s">
        <v>161</v>
      </c>
      <c r="C26" s="19">
        <v>23</v>
      </c>
      <c r="D26" s="19" t="s">
        <v>303</v>
      </c>
      <c r="E26" s="19" t="s">
        <v>163</v>
      </c>
      <c r="F26" s="19" t="s">
        <v>304</v>
      </c>
      <c r="G26" s="19" t="s">
        <v>165</v>
      </c>
      <c r="H26" s="20" t="s">
        <v>305</v>
      </c>
      <c r="I26" s="48"/>
      <c r="J26" s="48"/>
      <c r="K26" s="48"/>
      <c r="L26" s="19">
        <v>3</v>
      </c>
      <c r="M26" s="19"/>
      <c r="N26" s="19"/>
      <c r="O26" s="19"/>
      <c r="P26" s="19"/>
      <c r="Q26" s="19"/>
      <c r="R26" s="40">
        <v>29.238499999999998</v>
      </c>
      <c r="S26" s="40">
        <v>-98.430706999999998</v>
      </c>
      <c r="T26" s="19" t="s">
        <v>306</v>
      </c>
      <c r="U26" s="19"/>
      <c r="V26" s="19" t="s">
        <v>307</v>
      </c>
      <c r="W26" s="19" t="s">
        <v>308</v>
      </c>
      <c r="Y26" s="126" t="s">
        <v>309</v>
      </c>
      <c r="Z26" s="126"/>
      <c r="AA26" s="21" t="s">
        <v>310</v>
      </c>
      <c r="AB26" s="19">
        <v>1996</v>
      </c>
      <c r="AC26" s="19"/>
      <c r="AD26" s="19" t="s">
        <v>174</v>
      </c>
      <c r="AE26" s="19"/>
    </row>
    <row r="27" spans="1:31" ht="15" customHeight="1">
      <c r="A27" s="109"/>
      <c r="B27" s="110" t="s">
        <v>161</v>
      </c>
      <c r="C27" s="19">
        <v>24</v>
      </c>
      <c r="D27" s="19" t="s">
        <v>311</v>
      </c>
      <c r="E27" s="19" t="s">
        <v>163</v>
      </c>
      <c r="F27" s="19" t="s">
        <v>312</v>
      </c>
      <c r="G27" s="19" t="s">
        <v>165</v>
      </c>
      <c r="H27" s="20" t="s">
        <v>313</v>
      </c>
      <c r="I27" s="38" t="s">
        <v>314</v>
      </c>
      <c r="J27" s="38" t="s">
        <v>168</v>
      </c>
      <c r="K27" s="38" t="s">
        <v>169</v>
      </c>
      <c r="L27" s="19">
        <v>3</v>
      </c>
      <c r="M27" s="19"/>
      <c r="N27" s="19"/>
      <c r="O27" s="19"/>
      <c r="P27" s="19"/>
      <c r="Q27" s="19" t="s">
        <v>315</v>
      </c>
      <c r="R27" s="40">
        <v>37.432767932206097</v>
      </c>
      <c r="S27" s="40">
        <v>-121.944993957534</v>
      </c>
      <c r="T27" s="19" t="s">
        <v>316</v>
      </c>
      <c r="U27" s="19" t="s">
        <v>317</v>
      </c>
      <c r="V27" s="19" t="s">
        <v>318</v>
      </c>
      <c r="W27" s="19" t="s">
        <v>319</v>
      </c>
      <c r="X27" s="19"/>
      <c r="Y27" s="126" t="s">
        <v>309</v>
      </c>
      <c r="Z27" s="126"/>
      <c r="AA27" s="21" t="s">
        <v>320</v>
      </c>
      <c r="AB27" s="19">
        <v>1998</v>
      </c>
      <c r="AC27" s="19" t="s">
        <v>321</v>
      </c>
      <c r="AD27" s="19" t="s">
        <v>174</v>
      </c>
      <c r="AE27" s="19"/>
    </row>
    <row r="28" spans="1:31" ht="15" customHeight="1">
      <c r="A28" s="109"/>
      <c r="B28" s="110" t="s">
        <v>161</v>
      </c>
      <c r="C28" s="19">
        <v>25</v>
      </c>
      <c r="D28" s="19" t="s">
        <v>322</v>
      </c>
      <c r="E28" s="19" t="s">
        <v>163</v>
      </c>
      <c r="F28" s="19">
        <v>6</v>
      </c>
      <c r="G28" s="19" t="s">
        <v>165</v>
      </c>
      <c r="H28" s="20" t="s">
        <v>313</v>
      </c>
      <c r="I28" s="38" t="s">
        <v>167</v>
      </c>
      <c r="J28" s="38" t="s">
        <v>168</v>
      </c>
      <c r="K28" s="38" t="s">
        <v>226</v>
      </c>
      <c r="L28" s="19">
        <v>11</v>
      </c>
      <c r="M28" s="19">
        <v>14</v>
      </c>
      <c r="N28" s="19">
        <v>15</v>
      </c>
      <c r="O28" s="19"/>
      <c r="P28" s="19"/>
      <c r="Q28" s="19" t="s">
        <v>166</v>
      </c>
      <c r="R28" s="40">
        <v>37.2483780510115</v>
      </c>
      <c r="S28" s="40">
        <v>-121.873597043316</v>
      </c>
      <c r="T28" s="19" t="s">
        <v>323</v>
      </c>
      <c r="U28" s="19" t="s">
        <v>324</v>
      </c>
      <c r="V28" s="19" t="s">
        <v>325</v>
      </c>
      <c r="W28" s="19" t="s">
        <v>326</v>
      </c>
      <c r="X28" s="19"/>
      <c r="Y28" s="126" t="s">
        <v>197</v>
      </c>
      <c r="Z28" s="126"/>
      <c r="AA28" s="21" t="s">
        <v>327</v>
      </c>
      <c r="AB28" s="19">
        <v>2008</v>
      </c>
      <c r="AC28" s="19" t="s">
        <v>321</v>
      </c>
      <c r="AD28" s="19" t="s">
        <v>174</v>
      </c>
      <c r="AE28" s="19"/>
    </row>
    <row r="29" spans="1:31" ht="15" customHeight="1">
      <c r="A29" s="109"/>
      <c r="B29" s="110" t="s">
        <v>161</v>
      </c>
      <c r="C29" s="19">
        <v>26</v>
      </c>
      <c r="D29" s="19" t="s">
        <v>217</v>
      </c>
      <c r="E29" s="19" t="s">
        <v>163</v>
      </c>
      <c r="F29" s="19" t="s">
        <v>218</v>
      </c>
      <c r="G29" s="19" t="s">
        <v>165</v>
      </c>
      <c r="H29" s="20" t="s">
        <v>313</v>
      </c>
      <c r="I29" s="48"/>
      <c r="J29" s="48"/>
      <c r="K29" s="48"/>
      <c r="L29" s="19" t="s">
        <v>328</v>
      </c>
      <c r="M29" s="19"/>
      <c r="N29" s="19"/>
      <c r="O29" s="19"/>
      <c r="P29" s="19"/>
      <c r="Q29" s="19" t="s">
        <v>329</v>
      </c>
      <c r="R29" s="40">
        <v>33.909244575094803</v>
      </c>
      <c r="S29" s="40">
        <v>-118.39226278718</v>
      </c>
      <c r="T29" s="19" t="s">
        <v>220</v>
      </c>
      <c r="U29" s="19" t="s">
        <v>330</v>
      </c>
      <c r="V29" s="19" t="s">
        <v>331</v>
      </c>
      <c r="W29" s="19" t="s">
        <v>332</v>
      </c>
      <c r="X29" s="19"/>
      <c r="Y29" s="126"/>
      <c r="Z29" s="126"/>
      <c r="AA29" s="21" t="s">
        <v>333</v>
      </c>
      <c r="AB29" s="19">
        <v>1995</v>
      </c>
      <c r="AC29" s="19" t="s">
        <v>321</v>
      </c>
      <c r="AD29" s="19" t="s">
        <v>174</v>
      </c>
      <c r="AE29" s="19"/>
    </row>
    <row r="30" spans="1:31" ht="15" customHeight="1">
      <c r="A30" s="109"/>
      <c r="B30" s="110" t="s">
        <v>161</v>
      </c>
      <c r="C30" s="19">
        <v>27</v>
      </c>
      <c r="D30" s="19" t="s">
        <v>334</v>
      </c>
      <c r="E30" s="19"/>
      <c r="F30" s="19"/>
      <c r="G30" s="19" t="s">
        <v>165</v>
      </c>
      <c r="H30" s="20" t="s">
        <v>335</v>
      </c>
      <c r="I30" s="48"/>
      <c r="J30" s="48"/>
      <c r="K30" s="48"/>
      <c r="L30" s="19" t="s">
        <v>328</v>
      </c>
      <c r="M30" s="19"/>
      <c r="N30" s="19"/>
      <c r="O30" s="19"/>
      <c r="P30" s="19"/>
      <c r="Q30" s="19" t="s">
        <v>336</v>
      </c>
      <c r="R30" s="40">
        <v>33.467053481413998</v>
      </c>
      <c r="S30" s="40">
        <v>-117.68497654486499</v>
      </c>
      <c r="T30" s="19" t="s">
        <v>337</v>
      </c>
      <c r="U30" s="19"/>
      <c r="V30" s="19" t="s">
        <v>338</v>
      </c>
      <c r="W30" s="19" t="s">
        <v>339</v>
      </c>
      <c r="X30" s="19"/>
      <c r="Y30" s="126" t="s">
        <v>91</v>
      </c>
      <c r="Z30" s="126"/>
      <c r="AA30" s="21" t="s">
        <v>340</v>
      </c>
      <c r="AB30" s="46"/>
      <c r="AC30" s="19"/>
      <c r="AD30" s="19" t="s">
        <v>174</v>
      </c>
      <c r="AE30" s="19"/>
    </row>
    <row r="31" spans="1:31" ht="15" customHeight="1">
      <c r="A31" s="109"/>
      <c r="B31" s="110" t="s">
        <v>161</v>
      </c>
      <c r="C31" s="19">
        <v>28</v>
      </c>
      <c r="D31" s="19" t="s">
        <v>341</v>
      </c>
      <c r="E31" s="19" t="s">
        <v>163</v>
      </c>
      <c r="F31" s="19" t="s">
        <v>342</v>
      </c>
      <c r="G31" s="19" t="s">
        <v>165</v>
      </c>
      <c r="H31" s="20" t="s">
        <v>343</v>
      </c>
      <c r="I31" s="38" t="s">
        <v>259</v>
      </c>
      <c r="J31" s="48"/>
      <c r="K31" s="48"/>
      <c r="L31" s="19">
        <v>5</v>
      </c>
      <c r="M31" s="19">
        <v>6</v>
      </c>
      <c r="N31" s="19">
        <v>7</v>
      </c>
      <c r="O31" s="19">
        <v>8</v>
      </c>
      <c r="P31" s="19"/>
      <c r="Q31" s="19" t="s">
        <v>344</v>
      </c>
      <c r="R31" s="40">
        <v>27.824637238644598</v>
      </c>
      <c r="S31" s="40">
        <v>-82.741050946868597</v>
      </c>
      <c r="T31" s="76" t="s">
        <v>345</v>
      </c>
      <c r="U31" s="19" t="s">
        <v>346</v>
      </c>
      <c r="V31" s="19" t="s">
        <v>347</v>
      </c>
      <c r="W31" s="19" t="s">
        <v>348</v>
      </c>
      <c r="X31" s="19"/>
      <c r="Y31" s="126" t="s">
        <v>309</v>
      </c>
      <c r="Z31" s="126" t="s">
        <v>349</v>
      </c>
      <c r="AA31" s="21" t="s">
        <v>350</v>
      </c>
      <c r="AB31" s="19">
        <v>1962</v>
      </c>
      <c r="AC31" s="19" t="s">
        <v>321</v>
      </c>
      <c r="AD31" s="19" t="s">
        <v>174</v>
      </c>
      <c r="AE31" s="19"/>
    </row>
    <row r="32" spans="1:31" ht="15" customHeight="1">
      <c r="A32" s="109"/>
      <c r="B32" s="110" t="s">
        <v>161</v>
      </c>
      <c r="C32" s="19">
        <v>29</v>
      </c>
      <c r="D32" s="19" t="s">
        <v>351</v>
      </c>
      <c r="E32" s="19" t="s">
        <v>163</v>
      </c>
      <c r="F32" s="19" t="s">
        <v>352</v>
      </c>
      <c r="G32" s="19" t="s">
        <v>165</v>
      </c>
      <c r="H32" s="20" t="s">
        <v>313</v>
      </c>
      <c r="I32" s="48"/>
      <c r="J32" s="48"/>
      <c r="K32" s="48"/>
      <c r="L32" s="19">
        <v>5</v>
      </c>
      <c r="M32" s="19">
        <v>6</v>
      </c>
      <c r="N32" s="19">
        <v>7</v>
      </c>
      <c r="O32" s="19">
        <v>8</v>
      </c>
      <c r="P32" s="19"/>
      <c r="Q32" s="19" t="s">
        <v>353</v>
      </c>
      <c r="R32" s="40">
        <v>35.328124094411798</v>
      </c>
      <c r="S32" s="40">
        <v>-118.973258722463</v>
      </c>
      <c r="T32" s="113" t="s">
        <v>354</v>
      </c>
      <c r="U32" s="19"/>
      <c r="V32" s="19" t="s">
        <v>355</v>
      </c>
      <c r="W32" s="19" t="s">
        <v>356</v>
      </c>
      <c r="X32" s="19"/>
      <c r="Y32" s="126" t="s">
        <v>309</v>
      </c>
      <c r="Z32" s="126"/>
      <c r="AA32" s="21" t="s">
        <v>357</v>
      </c>
      <c r="AB32" s="46"/>
      <c r="AC32" s="46"/>
      <c r="AD32" s="19" t="s">
        <v>174</v>
      </c>
      <c r="AE32" s="19"/>
    </row>
    <row r="33" spans="1:32" ht="15" customHeight="1">
      <c r="A33" s="109"/>
      <c r="B33" s="110" t="s">
        <v>161</v>
      </c>
      <c r="C33" s="19">
        <v>30</v>
      </c>
      <c r="D33" s="19" t="s">
        <v>358</v>
      </c>
      <c r="E33" s="19" t="s">
        <v>163</v>
      </c>
      <c r="F33" s="19">
        <v>144</v>
      </c>
      <c r="G33" s="19" t="s">
        <v>165</v>
      </c>
      <c r="H33" s="20" t="s">
        <v>313</v>
      </c>
      <c r="I33" s="48"/>
      <c r="J33" s="48"/>
      <c r="K33" s="48"/>
      <c r="L33" s="19">
        <v>3</v>
      </c>
      <c r="M33" s="19">
        <v>5</v>
      </c>
      <c r="N33" s="19">
        <v>6</v>
      </c>
      <c r="O33" s="19">
        <v>7</v>
      </c>
      <c r="P33" s="19">
        <v>8</v>
      </c>
      <c r="Q33" s="19"/>
      <c r="R33" s="40">
        <v>33.664915000000001</v>
      </c>
      <c r="S33" s="40">
        <v>-117.839127</v>
      </c>
      <c r="T33" s="113" t="s">
        <v>359</v>
      </c>
      <c r="U33" s="19"/>
      <c r="V33" s="19" t="s">
        <v>360</v>
      </c>
      <c r="W33" s="19" t="s">
        <v>361</v>
      </c>
      <c r="X33" s="19" t="s">
        <v>362</v>
      </c>
      <c r="Y33" s="126" t="s">
        <v>363</v>
      </c>
      <c r="Z33" s="126" t="s">
        <v>309</v>
      </c>
      <c r="AA33" s="21" t="s">
        <v>364</v>
      </c>
      <c r="AB33" s="19">
        <v>1967</v>
      </c>
      <c r="AC33" s="19" t="s">
        <v>321</v>
      </c>
      <c r="AD33" s="19" t="s">
        <v>174</v>
      </c>
      <c r="AE33" s="19"/>
    </row>
    <row r="34" spans="1:32" ht="15" customHeight="1">
      <c r="A34" s="109"/>
      <c r="B34" s="110" t="s">
        <v>161</v>
      </c>
      <c r="C34" s="19">
        <v>31</v>
      </c>
      <c r="D34" s="19" t="s">
        <v>365</v>
      </c>
      <c r="E34" s="19" t="s">
        <v>163</v>
      </c>
      <c r="F34" s="19" t="s">
        <v>366</v>
      </c>
      <c r="G34" s="19" t="s">
        <v>367</v>
      </c>
      <c r="H34" s="20"/>
      <c r="I34" s="38">
        <v>6</v>
      </c>
      <c r="J34" s="38" t="s">
        <v>178</v>
      </c>
      <c r="K34" s="38" t="s">
        <v>169</v>
      </c>
      <c r="L34" s="19">
        <v>15</v>
      </c>
      <c r="M34" s="19"/>
      <c r="N34" s="19"/>
      <c r="O34" s="19"/>
      <c r="P34" s="19"/>
      <c r="Q34" s="19"/>
      <c r="R34" s="40">
        <v>1.3163655421079701</v>
      </c>
      <c r="S34" s="40">
        <v>104.004387724357</v>
      </c>
      <c r="T34" s="113" t="s">
        <v>368</v>
      </c>
      <c r="U34" s="19"/>
      <c r="V34" s="19" t="s">
        <v>368</v>
      </c>
      <c r="W34" s="19" t="s">
        <v>369</v>
      </c>
      <c r="X34" s="19"/>
      <c r="Y34" s="126" t="s">
        <v>247</v>
      </c>
      <c r="Z34" s="126"/>
      <c r="AA34" s="21">
        <v>228000</v>
      </c>
      <c r="AB34" s="19">
        <v>2017</v>
      </c>
      <c r="AC34" s="46"/>
      <c r="AD34" s="19" t="s">
        <v>174</v>
      </c>
      <c r="AE34" s="19"/>
    </row>
    <row r="35" spans="1:32" ht="15" customHeight="1">
      <c r="A35" s="109"/>
      <c r="B35" s="110" t="s">
        <v>161</v>
      </c>
      <c r="C35" s="19">
        <v>32</v>
      </c>
      <c r="D35" s="19" t="s">
        <v>370</v>
      </c>
      <c r="E35" s="19" t="s">
        <v>163</v>
      </c>
      <c r="F35" s="19" t="s">
        <v>371</v>
      </c>
      <c r="G35" s="19" t="s">
        <v>367</v>
      </c>
      <c r="H35" s="20" t="s">
        <v>372</v>
      </c>
      <c r="I35" s="38">
        <v>6</v>
      </c>
      <c r="J35" s="38" t="s">
        <v>178</v>
      </c>
      <c r="K35" s="38" t="s">
        <v>169</v>
      </c>
      <c r="L35" s="19">
        <v>15</v>
      </c>
      <c r="M35" s="19"/>
      <c r="N35" s="19"/>
      <c r="O35" s="19"/>
      <c r="P35" s="19"/>
      <c r="Q35" s="19" t="s">
        <v>373</v>
      </c>
      <c r="R35" s="40">
        <v>1.42801543050627</v>
      </c>
      <c r="S35" s="40">
        <v>103.760495896962</v>
      </c>
      <c r="T35" s="113" t="s">
        <v>368</v>
      </c>
      <c r="U35" s="19" t="s">
        <v>374</v>
      </c>
      <c r="V35" s="19" t="s">
        <v>368</v>
      </c>
      <c r="W35" s="19" t="s">
        <v>375</v>
      </c>
      <c r="X35" s="19"/>
      <c r="Y35" s="126" t="s">
        <v>247</v>
      </c>
      <c r="Z35" s="126"/>
      <c r="AA35" s="21" t="s">
        <v>376</v>
      </c>
      <c r="AB35" s="19">
        <v>2002</v>
      </c>
      <c r="AC35" s="19" t="s">
        <v>321</v>
      </c>
      <c r="AD35" s="19" t="s">
        <v>174</v>
      </c>
      <c r="AE35" s="19"/>
    </row>
    <row r="36" spans="1:32" ht="15" customHeight="1">
      <c r="A36" s="109"/>
      <c r="B36" s="110" t="s">
        <v>161</v>
      </c>
      <c r="C36" s="19">
        <v>33</v>
      </c>
      <c r="D36" s="19" t="s">
        <v>377</v>
      </c>
      <c r="E36" s="19" t="s">
        <v>163</v>
      </c>
      <c r="F36" s="19">
        <v>145</v>
      </c>
      <c r="G36" s="19" t="s">
        <v>367</v>
      </c>
      <c r="H36" s="20"/>
      <c r="I36" s="38">
        <v>6</v>
      </c>
      <c r="J36" s="38" t="s">
        <v>178</v>
      </c>
      <c r="K36" s="38" t="s">
        <v>169</v>
      </c>
      <c r="L36" s="76">
        <v>15</v>
      </c>
      <c r="M36" s="23"/>
      <c r="N36" s="23"/>
      <c r="O36" s="23"/>
      <c r="P36" s="23"/>
      <c r="Q36" s="23"/>
      <c r="R36" s="40">
        <v>1.3231528188341799</v>
      </c>
      <c r="S36" s="40">
        <v>103.95941692483601</v>
      </c>
      <c r="T36" s="113" t="s">
        <v>368</v>
      </c>
      <c r="U36" s="19"/>
      <c r="V36" s="19" t="s">
        <v>368</v>
      </c>
      <c r="W36" s="19" t="s">
        <v>369</v>
      </c>
      <c r="X36" s="19"/>
      <c r="Y36" s="126" t="s">
        <v>247</v>
      </c>
      <c r="Z36" s="126"/>
      <c r="AA36" s="21" t="s">
        <v>378</v>
      </c>
      <c r="AB36" s="19">
        <v>2003</v>
      </c>
      <c r="AC36" s="46"/>
      <c r="AD36" s="19" t="s">
        <v>174</v>
      </c>
      <c r="AE36" s="19"/>
    </row>
    <row r="37" spans="1:32" ht="15" customHeight="1">
      <c r="A37" s="109"/>
      <c r="B37" s="110" t="s">
        <v>161</v>
      </c>
      <c r="C37" s="19">
        <v>34</v>
      </c>
      <c r="D37" s="19" t="s">
        <v>379</v>
      </c>
      <c r="E37" s="19" t="s">
        <v>298</v>
      </c>
      <c r="F37" s="19" t="s">
        <v>380</v>
      </c>
      <c r="G37" s="19" t="s">
        <v>381</v>
      </c>
      <c r="H37" s="20"/>
      <c r="I37" s="38" t="s">
        <v>167</v>
      </c>
      <c r="J37" s="38" t="s">
        <v>382</v>
      </c>
      <c r="K37" s="38" t="s">
        <v>260</v>
      </c>
      <c r="L37" s="19">
        <v>11</v>
      </c>
      <c r="M37" s="19">
        <v>5</v>
      </c>
      <c r="N37" s="19">
        <v>6</v>
      </c>
      <c r="O37" s="19">
        <v>7</v>
      </c>
      <c r="P37" s="19">
        <v>8</v>
      </c>
      <c r="Q37" s="19"/>
      <c r="R37" s="40">
        <v>32.101627976490498</v>
      </c>
      <c r="S37" s="40">
        <v>34.9025425621506</v>
      </c>
      <c r="T37" s="113" t="s">
        <v>383</v>
      </c>
      <c r="U37" s="19"/>
      <c r="V37" s="19"/>
      <c r="W37" s="19" t="s">
        <v>384</v>
      </c>
      <c r="X37" s="19" t="s">
        <v>385</v>
      </c>
      <c r="Y37" s="126" t="s">
        <v>386</v>
      </c>
      <c r="Z37" s="126" t="s">
        <v>387</v>
      </c>
      <c r="AA37" s="21">
        <v>397000</v>
      </c>
      <c r="AB37" s="19">
        <v>1977</v>
      </c>
      <c r="AC37" s="46"/>
      <c r="AD37" s="19" t="s">
        <v>174</v>
      </c>
      <c r="AE37" s="19"/>
    </row>
    <row r="38" spans="1:32" ht="15" customHeight="1">
      <c r="A38" s="109"/>
      <c r="B38" s="110" t="s">
        <v>161</v>
      </c>
      <c r="C38" s="19">
        <v>35</v>
      </c>
      <c r="D38" s="19" t="s">
        <v>388</v>
      </c>
      <c r="E38" s="19" t="s">
        <v>163</v>
      </c>
      <c r="F38" s="19">
        <v>146</v>
      </c>
      <c r="G38" s="19" t="s">
        <v>381</v>
      </c>
      <c r="H38" s="20"/>
      <c r="I38" s="38" t="s">
        <v>259</v>
      </c>
      <c r="J38" s="38" t="s">
        <v>382</v>
      </c>
      <c r="K38" s="38" t="s">
        <v>260</v>
      </c>
      <c r="L38" s="76">
        <v>5</v>
      </c>
      <c r="M38" s="76">
        <v>6</v>
      </c>
      <c r="N38" s="76">
        <v>7</v>
      </c>
      <c r="O38" s="76">
        <v>8</v>
      </c>
      <c r="P38" s="23"/>
      <c r="Q38" s="23"/>
      <c r="R38" s="49"/>
      <c r="S38" s="49"/>
      <c r="T38" s="113" t="s">
        <v>383</v>
      </c>
      <c r="U38" s="19"/>
      <c r="V38" s="19"/>
      <c r="W38" s="19" t="s">
        <v>339</v>
      </c>
      <c r="X38" s="19"/>
      <c r="Y38" s="126" t="s">
        <v>91</v>
      </c>
      <c r="Z38" s="126"/>
      <c r="AA38" s="21" t="s">
        <v>389</v>
      </c>
      <c r="AB38" s="19">
        <v>2018</v>
      </c>
      <c r="AC38" s="46"/>
      <c r="AD38" s="19" t="s">
        <v>174</v>
      </c>
      <c r="AE38" s="19"/>
    </row>
    <row r="39" spans="1:32" ht="15" customHeight="1">
      <c r="A39" s="109"/>
      <c r="B39" s="110" t="s">
        <v>161</v>
      </c>
      <c r="C39" s="19">
        <v>36</v>
      </c>
      <c r="D39" s="19" t="s">
        <v>390</v>
      </c>
      <c r="E39" s="19" t="s">
        <v>163</v>
      </c>
      <c r="F39" s="19" t="s">
        <v>391</v>
      </c>
      <c r="G39" s="19" t="s">
        <v>294</v>
      </c>
      <c r="H39" s="47"/>
      <c r="I39" s="114" t="s">
        <v>219</v>
      </c>
      <c r="J39" s="112" t="s">
        <v>219</v>
      </c>
      <c r="K39" s="112" t="s">
        <v>219</v>
      </c>
      <c r="L39" s="19">
        <v>5</v>
      </c>
      <c r="M39" s="19">
        <v>6</v>
      </c>
      <c r="N39" s="19">
        <v>7</v>
      </c>
      <c r="O39" s="19">
        <v>8</v>
      </c>
      <c r="P39" s="19"/>
      <c r="Q39" s="46"/>
      <c r="R39" s="40">
        <v>-37.930572743867899</v>
      </c>
      <c r="S39" s="40">
        <v>144.63667357061499</v>
      </c>
      <c r="T39" s="113" t="s">
        <v>392</v>
      </c>
      <c r="U39" s="19"/>
      <c r="V39" s="19" t="s">
        <v>393</v>
      </c>
      <c r="W39" s="124" t="s">
        <v>394</v>
      </c>
      <c r="X39" s="76" t="s">
        <v>395</v>
      </c>
      <c r="Y39" s="127" t="s">
        <v>396</v>
      </c>
      <c r="Z39" s="127" t="s">
        <v>397</v>
      </c>
      <c r="AA39" s="21" t="s">
        <v>398</v>
      </c>
      <c r="AB39" s="46"/>
      <c r="AC39" s="46"/>
      <c r="AD39" s="19" t="s">
        <v>174</v>
      </c>
      <c r="AE39" s="19"/>
    </row>
    <row r="40" spans="1:32" ht="15" customHeight="1">
      <c r="A40" s="109"/>
      <c r="B40" s="110" t="s">
        <v>161</v>
      </c>
      <c r="C40" s="19">
        <v>37</v>
      </c>
      <c r="D40" s="19" t="s">
        <v>399</v>
      </c>
      <c r="E40" s="19" t="s">
        <v>163</v>
      </c>
      <c r="F40" s="19">
        <v>148</v>
      </c>
      <c r="G40" s="19" t="s">
        <v>294</v>
      </c>
      <c r="H40" s="47"/>
      <c r="I40" s="114" t="s">
        <v>219</v>
      </c>
      <c r="J40" s="112" t="s">
        <v>219</v>
      </c>
      <c r="K40" s="112" t="s">
        <v>219</v>
      </c>
      <c r="L40" s="76">
        <v>5</v>
      </c>
      <c r="M40" s="76"/>
      <c r="N40" s="76"/>
      <c r="O40" s="76"/>
      <c r="P40" s="76"/>
      <c r="Q40" s="50"/>
      <c r="R40" s="40">
        <v>-38.0608832633784</v>
      </c>
      <c r="S40" s="40">
        <v>145.17515830885</v>
      </c>
      <c r="T40" s="113" t="s">
        <v>392</v>
      </c>
      <c r="U40" s="19"/>
      <c r="V40" s="19" t="s">
        <v>393</v>
      </c>
      <c r="W40" s="113" t="s">
        <v>400</v>
      </c>
      <c r="X40" s="113"/>
      <c r="Y40" s="128" t="s">
        <v>401</v>
      </c>
      <c r="Z40" s="128"/>
      <c r="AA40" s="21" t="s">
        <v>402</v>
      </c>
      <c r="AB40" s="19">
        <v>1975</v>
      </c>
      <c r="AC40" s="46"/>
      <c r="AD40" s="19" t="s">
        <v>174</v>
      </c>
      <c r="AE40" s="19"/>
    </row>
    <row r="41" spans="1:32" ht="15" customHeight="1">
      <c r="A41" s="109"/>
      <c r="B41" s="110" t="s">
        <v>161</v>
      </c>
      <c r="C41" s="19">
        <v>38</v>
      </c>
      <c r="D41" s="19" t="s">
        <v>403</v>
      </c>
      <c r="E41" s="19" t="s">
        <v>163</v>
      </c>
      <c r="F41" s="19">
        <v>149</v>
      </c>
      <c r="G41" s="19" t="s">
        <v>294</v>
      </c>
      <c r="H41" s="47"/>
      <c r="I41" s="38">
        <v>6</v>
      </c>
      <c r="J41" s="38" t="s">
        <v>178</v>
      </c>
      <c r="K41" s="38" t="s">
        <v>179</v>
      </c>
      <c r="L41" s="19">
        <v>15</v>
      </c>
      <c r="M41" s="19"/>
      <c r="N41" s="19"/>
      <c r="O41" s="19"/>
      <c r="P41" s="19"/>
      <c r="Q41" s="46"/>
      <c r="R41" s="40">
        <v>-27.4388343454475</v>
      </c>
      <c r="S41" s="40">
        <v>153.117306097301</v>
      </c>
      <c r="T41" s="113" t="s">
        <v>404</v>
      </c>
      <c r="U41" s="19"/>
      <c r="V41" s="19" t="s">
        <v>405</v>
      </c>
      <c r="W41" s="19" t="s">
        <v>406</v>
      </c>
      <c r="X41" s="19"/>
      <c r="Y41" s="126" t="s">
        <v>197</v>
      </c>
      <c r="Z41" s="126"/>
      <c r="AA41" s="21" t="s">
        <v>407</v>
      </c>
      <c r="AB41" s="46"/>
      <c r="AC41" s="46"/>
      <c r="AD41" s="19" t="s">
        <v>174</v>
      </c>
      <c r="AE41" s="19"/>
    </row>
    <row r="42" spans="1:32" ht="15" customHeight="1">
      <c r="A42" s="109"/>
      <c r="B42" s="110" t="s">
        <v>161</v>
      </c>
      <c r="C42" s="19">
        <v>39</v>
      </c>
      <c r="D42" s="19" t="s">
        <v>408</v>
      </c>
      <c r="E42" s="19" t="s">
        <v>163</v>
      </c>
      <c r="F42" s="19">
        <v>150</v>
      </c>
      <c r="G42" s="19" t="s">
        <v>294</v>
      </c>
      <c r="H42" s="47"/>
      <c r="I42" s="38">
        <v>6</v>
      </c>
      <c r="J42" s="38" t="s">
        <v>178</v>
      </c>
      <c r="K42" s="38" t="s">
        <v>179</v>
      </c>
      <c r="L42" s="19">
        <v>15</v>
      </c>
      <c r="M42" s="19"/>
      <c r="N42" s="19"/>
      <c r="O42" s="19"/>
      <c r="P42" s="19"/>
      <c r="Q42" s="46"/>
      <c r="R42" s="40">
        <v>-27.379622135537701</v>
      </c>
      <c r="S42" s="40">
        <v>153.14882243962799</v>
      </c>
      <c r="T42" s="113" t="s">
        <v>404</v>
      </c>
      <c r="U42" s="19"/>
      <c r="V42" s="19" t="s">
        <v>405</v>
      </c>
      <c r="W42" s="19" t="s">
        <v>406</v>
      </c>
      <c r="X42" s="19"/>
      <c r="Y42" s="126" t="s">
        <v>197</v>
      </c>
      <c r="Z42" s="126"/>
      <c r="AA42" s="21" t="s">
        <v>409</v>
      </c>
      <c r="AB42" s="19">
        <v>2011</v>
      </c>
      <c r="AC42" s="46"/>
      <c r="AD42" s="19" t="s">
        <v>174</v>
      </c>
      <c r="AE42" s="19"/>
    </row>
    <row r="43" spans="1:32" ht="15" customHeight="1">
      <c r="A43" s="109"/>
      <c r="B43" s="110" t="s">
        <v>161</v>
      </c>
      <c r="C43" s="19">
        <v>40</v>
      </c>
      <c r="D43" s="19" t="s">
        <v>410</v>
      </c>
      <c r="E43" s="19" t="s">
        <v>163</v>
      </c>
      <c r="F43" s="19">
        <v>151</v>
      </c>
      <c r="G43" s="19" t="s">
        <v>294</v>
      </c>
      <c r="H43" s="47"/>
      <c r="I43" s="38">
        <v>6</v>
      </c>
      <c r="J43" s="38" t="s">
        <v>178</v>
      </c>
      <c r="K43" s="38" t="s">
        <v>179</v>
      </c>
      <c r="L43" s="19">
        <v>15</v>
      </c>
      <c r="M43" s="19"/>
      <c r="N43" s="19"/>
      <c r="O43" s="19"/>
      <c r="P43" s="19"/>
      <c r="Q43" s="46"/>
      <c r="R43" s="40">
        <v>-27.5961191083627</v>
      </c>
      <c r="S43" s="40">
        <v>152.81049315312501</v>
      </c>
      <c r="T43" s="113" t="s">
        <v>404</v>
      </c>
      <c r="U43" s="19"/>
      <c r="V43" s="19" t="s">
        <v>405</v>
      </c>
      <c r="W43" s="19" t="s">
        <v>406</v>
      </c>
      <c r="X43" s="19"/>
      <c r="Y43" s="126" t="s">
        <v>197</v>
      </c>
      <c r="Z43" s="126"/>
      <c r="AA43" s="21" t="s">
        <v>411</v>
      </c>
      <c r="AB43" s="19">
        <v>2008</v>
      </c>
      <c r="AC43" s="46"/>
      <c r="AD43" s="19" t="s">
        <v>174</v>
      </c>
      <c r="AE43" s="19"/>
    </row>
    <row r="44" spans="1:32" ht="15" customHeight="1">
      <c r="A44" s="109"/>
      <c r="B44" s="110" t="s">
        <v>161</v>
      </c>
      <c r="C44" s="19">
        <v>41</v>
      </c>
      <c r="D44" s="19" t="s">
        <v>412</v>
      </c>
      <c r="E44" s="19" t="s">
        <v>163</v>
      </c>
      <c r="F44" s="19">
        <v>152</v>
      </c>
      <c r="G44" s="19" t="s">
        <v>294</v>
      </c>
      <c r="H44" s="47"/>
      <c r="I44" s="114" t="s">
        <v>219</v>
      </c>
      <c r="J44" s="112" t="s">
        <v>219</v>
      </c>
      <c r="K44" s="112" t="s">
        <v>219</v>
      </c>
      <c r="L44" s="19">
        <v>14</v>
      </c>
      <c r="M44" s="19"/>
      <c r="N44" s="19"/>
      <c r="O44" s="19"/>
      <c r="P44" s="19"/>
      <c r="Q44" s="46"/>
      <c r="R44" s="40">
        <v>-33.735221291580999</v>
      </c>
      <c r="S44" s="40">
        <v>150.76994382630599</v>
      </c>
      <c r="T44" s="113" t="s">
        <v>413</v>
      </c>
      <c r="U44" s="19"/>
      <c r="V44" s="19" t="s">
        <v>413</v>
      </c>
      <c r="W44" s="19" t="s">
        <v>414</v>
      </c>
      <c r="X44" s="19"/>
      <c r="Y44" s="126" t="s">
        <v>288</v>
      </c>
      <c r="Z44" s="126"/>
      <c r="AA44" s="21" t="s">
        <v>415</v>
      </c>
      <c r="AB44" s="46"/>
      <c r="AC44" s="46"/>
      <c r="AD44" s="19" t="s">
        <v>174</v>
      </c>
      <c r="AE44" s="19"/>
    </row>
    <row r="45" spans="1:32" ht="15" customHeight="1">
      <c r="A45" s="109"/>
      <c r="B45" s="24" t="s">
        <v>416</v>
      </c>
      <c r="C45" s="19">
        <v>42</v>
      </c>
      <c r="D45" s="12" t="s">
        <v>417</v>
      </c>
      <c r="E45" s="12" t="s">
        <v>298</v>
      </c>
      <c r="F45" s="19">
        <v>9</v>
      </c>
      <c r="G45" s="12" t="s">
        <v>418</v>
      </c>
      <c r="H45" s="42" t="s">
        <v>419</v>
      </c>
      <c r="I45" s="69" t="s">
        <v>420</v>
      </c>
      <c r="J45" s="69" t="s">
        <v>421</v>
      </c>
      <c r="K45" s="69" t="s">
        <v>260</v>
      </c>
      <c r="L45" s="41"/>
      <c r="M45" s="41"/>
      <c r="N45" s="41"/>
      <c r="O45" s="41"/>
      <c r="P45" s="41"/>
      <c r="Q45" s="41" t="s">
        <v>422</v>
      </c>
      <c r="R45" s="40">
        <v>57.467930000000003</v>
      </c>
      <c r="S45" s="40">
        <v>18.487010999999999</v>
      </c>
      <c r="T45" s="12" t="s">
        <v>423</v>
      </c>
      <c r="U45" s="12" t="s">
        <v>424</v>
      </c>
      <c r="V45" s="12" t="s">
        <v>425</v>
      </c>
      <c r="W45" s="12" t="s">
        <v>426</v>
      </c>
      <c r="X45" s="12"/>
      <c r="Y45" s="129" t="s">
        <v>288</v>
      </c>
      <c r="Z45" s="129"/>
      <c r="AA45" s="21">
        <v>10500</v>
      </c>
      <c r="AB45" s="12">
        <v>2020</v>
      </c>
      <c r="AC45" s="12">
        <v>2022</v>
      </c>
      <c r="AD45" s="12" t="s">
        <v>427</v>
      </c>
      <c r="AE45" s="19"/>
      <c r="AF45" s="115"/>
    </row>
    <row r="46" spans="1:32" ht="15" customHeight="1">
      <c r="A46" s="109"/>
      <c r="B46" s="24" t="s">
        <v>416</v>
      </c>
      <c r="C46" s="19">
        <v>43</v>
      </c>
      <c r="D46" s="12" t="s">
        <v>428</v>
      </c>
      <c r="E46" s="12" t="s">
        <v>298</v>
      </c>
      <c r="F46" s="19">
        <v>9</v>
      </c>
      <c r="G46" s="12" t="s">
        <v>429</v>
      </c>
      <c r="H46" s="42" t="s">
        <v>430</v>
      </c>
      <c r="I46" s="69" t="s">
        <v>420</v>
      </c>
      <c r="J46" s="69" t="s">
        <v>421</v>
      </c>
      <c r="K46" s="69" t="s">
        <v>260</v>
      </c>
      <c r="L46" s="41"/>
      <c r="M46" s="41"/>
      <c r="N46" s="41"/>
      <c r="O46" s="41"/>
      <c r="P46" s="41"/>
      <c r="Q46" s="41" t="s">
        <v>431</v>
      </c>
      <c r="R46" s="40">
        <v>38.489684535570802</v>
      </c>
      <c r="S46" s="40">
        <v>-122.76790354470999</v>
      </c>
      <c r="T46" s="65" t="s">
        <v>432</v>
      </c>
      <c r="U46" s="12" t="s">
        <v>424</v>
      </c>
      <c r="V46" s="12" t="s">
        <v>433</v>
      </c>
      <c r="W46" s="12" t="s">
        <v>434</v>
      </c>
      <c r="X46" s="12"/>
      <c r="Y46" s="129" t="s">
        <v>57</v>
      </c>
      <c r="Z46" s="129"/>
      <c r="AA46" s="21">
        <v>25</v>
      </c>
      <c r="AB46" s="12">
        <v>2020</v>
      </c>
      <c r="AC46" s="12">
        <v>2022</v>
      </c>
      <c r="AD46" s="12" t="s">
        <v>427</v>
      </c>
      <c r="AE46" s="19"/>
      <c r="AF46" s="115"/>
    </row>
    <row r="47" spans="1:32" ht="15" customHeight="1">
      <c r="A47" s="109"/>
      <c r="B47" s="24" t="s">
        <v>416</v>
      </c>
      <c r="C47" s="19">
        <v>44</v>
      </c>
      <c r="D47" s="12" t="s">
        <v>435</v>
      </c>
      <c r="E47" s="12" t="s">
        <v>163</v>
      </c>
      <c r="F47" s="19">
        <v>9</v>
      </c>
      <c r="G47" s="12" t="s">
        <v>436</v>
      </c>
      <c r="H47" s="42" t="s">
        <v>437</v>
      </c>
      <c r="I47" s="38">
        <v>6</v>
      </c>
      <c r="J47" s="69" t="s">
        <v>178</v>
      </c>
      <c r="K47" s="69" t="s">
        <v>260</v>
      </c>
      <c r="L47" s="75"/>
      <c r="M47" s="75"/>
      <c r="N47" s="75"/>
      <c r="O47" s="75"/>
      <c r="P47" s="75"/>
      <c r="Q47" s="75" t="s">
        <v>438</v>
      </c>
      <c r="R47" s="68">
        <v>-42.718177016765402</v>
      </c>
      <c r="S47" s="68">
        <v>170.96408869370799</v>
      </c>
      <c r="T47" s="12" t="s">
        <v>439</v>
      </c>
      <c r="U47" s="12" t="s">
        <v>440</v>
      </c>
      <c r="V47" s="12" t="s">
        <v>441</v>
      </c>
      <c r="W47" s="12" t="s">
        <v>442</v>
      </c>
      <c r="X47" s="12"/>
      <c r="Y47" s="129" t="s">
        <v>443</v>
      </c>
      <c r="Z47" s="129"/>
      <c r="AA47" s="21">
        <v>10</v>
      </c>
      <c r="AB47" s="12">
        <v>2020</v>
      </c>
      <c r="AC47" s="12">
        <v>2022</v>
      </c>
      <c r="AD47" s="12" t="s">
        <v>427</v>
      </c>
      <c r="AE47" s="19"/>
      <c r="AF47" s="115"/>
    </row>
    <row r="48" spans="1:32" ht="15" customHeight="1">
      <c r="A48" s="109"/>
      <c r="B48" s="24" t="s">
        <v>416</v>
      </c>
      <c r="C48" s="19">
        <v>45</v>
      </c>
      <c r="D48" s="12" t="s">
        <v>444</v>
      </c>
      <c r="E48" s="12" t="s">
        <v>298</v>
      </c>
      <c r="F48" s="19">
        <v>9</v>
      </c>
      <c r="G48" s="12" t="s">
        <v>436</v>
      </c>
      <c r="H48" s="42" t="s">
        <v>445</v>
      </c>
      <c r="I48" s="38" t="s">
        <v>446</v>
      </c>
      <c r="J48" s="69" t="s">
        <v>168</v>
      </c>
      <c r="K48" s="69" t="s">
        <v>447</v>
      </c>
      <c r="L48" s="41"/>
      <c r="M48" s="41"/>
      <c r="N48" s="41"/>
      <c r="O48" s="41"/>
      <c r="P48" s="41"/>
      <c r="Q48" s="41" t="s">
        <v>448</v>
      </c>
      <c r="R48" s="68">
        <v>51.543590657367801</v>
      </c>
      <c r="S48" s="68">
        <v>5.1287443728394502</v>
      </c>
      <c r="T48" s="12" t="s">
        <v>449</v>
      </c>
      <c r="U48" s="12" t="s">
        <v>450</v>
      </c>
      <c r="V48" s="12" t="s">
        <v>449</v>
      </c>
      <c r="W48" s="12" t="s">
        <v>451</v>
      </c>
      <c r="X48" s="12"/>
      <c r="Y48" s="129" t="s">
        <v>288</v>
      </c>
      <c r="Z48" s="129"/>
      <c r="AA48" s="21">
        <v>438</v>
      </c>
      <c r="AB48" s="12">
        <v>2020</v>
      </c>
      <c r="AC48" s="12">
        <v>2022</v>
      </c>
      <c r="AD48" s="12" t="s">
        <v>427</v>
      </c>
      <c r="AE48" s="19"/>
      <c r="AF48" s="115"/>
    </row>
    <row r="49" spans="1:39" ht="15" customHeight="1">
      <c r="A49" s="109"/>
      <c r="B49" s="24" t="s">
        <v>416</v>
      </c>
      <c r="C49" s="19">
        <v>46</v>
      </c>
      <c r="D49" s="12" t="s">
        <v>452</v>
      </c>
      <c r="E49" s="12" t="s">
        <v>298</v>
      </c>
      <c r="F49" s="19">
        <v>10</v>
      </c>
      <c r="G49" s="12" t="s">
        <v>453</v>
      </c>
      <c r="H49" s="42" t="s">
        <v>454</v>
      </c>
      <c r="I49" s="69" t="s">
        <v>420</v>
      </c>
      <c r="J49" s="69" t="s">
        <v>421</v>
      </c>
      <c r="K49" s="69" t="s">
        <v>260</v>
      </c>
      <c r="L49" s="41"/>
      <c r="M49" s="41"/>
      <c r="N49" s="41"/>
      <c r="O49" s="41"/>
      <c r="P49" s="41"/>
      <c r="Q49" s="41" t="s">
        <v>452</v>
      </c>
      <c r="R49" s="68">
        <v>43.557882304873097</v>
      </c>
      <c r="S49" s="68">
        <v>10.3089306820566</v>
      </c>
      <c r="T49" s="12" t="s">
        <v>455</v>
      </c>
      <c r="U49" s="12" t="s">
        <v>424</v>
      </c>
      <c r="V49" s="12" t="s">
        <v>456</v>
      </c>
      <c r="W49" s="12" t="s">
        <v>457</v>
      </c>
      <c r="X49" s="12"/>
      <c r="Y49" s="129" t="s">
        <v>458</v>
      </c>
      <c r="Z49" s="129"/>
      <c r="AA49" s="21">
        <v>600</v>
      </c>
      <c r="AB49" s="12">
        <v>2021</v>
      </c>
      <c r="AC49" s="12">
        <v>2024</v>
      </c>
      <c r="AD49" s="12" t="s">
        <v>427</v>
      </c>
      <c r="AE49" s="19"/>
      <c r="AF49" s="115"/>
    </row>
    <row r="50" spans="1:39" ht="15" customHeight="1">
      <c r="A50" s="109"/>
      <c r="B50" s="24" t="s">
        <v>416</v>
      </c>
      <c r="C50" s="19">
        <v>47</v>
      </c>
      <c r="D50" s="12" t="s">
        <v>459</v>
      </c>
      <c r="E50" s="12" t="s">
        <v>298</v>
      </c>
      <c r="F50" s="19">
        <v>10</v>
      </c>
      <c r="G50" s="12" t="s">
        <v>429</v>
      </c>
      <c r="H50" s="42" t="s">
        <v>460</v>
      </c>
      <c r="I50" s="69" t="s">
        <v>284</v>
      </c>
      <c r="J50" s="69" t="s">
        <v>168</v>
      </c>
      <c r="K50" s="69" t="s">
        <v>447</v>
      </c>
      <c r="L50" s="41"/>
      <c r="M50" s="41"/>
      <c r="N50" s="41"/>
      <c r="O50" s="41"/>
      <c r="P50" s="41"/>
      <c r="Q50" s="41" t="s">
        <v>459</v>
      </c>
      <c r="R50" s="40">
        <v>38.107089065259203</v>
      </c>
      <c r="S50" s="40">
        <v>23.7277309301728</v>
      </c>
      <c r="T50" s="12" t="s">
        <v>461</v>
      </c>
      <c r="U50" s="12" t="s">
        <v>462</v>
      </c>
      <c r="V50" s="12" t="s">
        <v>463</v>
      </c>
      <c r="W50" s="12" t="s">
        <v>442</v>
      </c>
      <c r="X50" s="12"/>
      <c r="Y50" s="129" t="s">
        <v>443</v>
      </c>
      <c r="Z50" s="129"/>
      <c r="AA50" s="21">
        <v>10</v>
      </c>
      <c r="AB50" s="12">
        <v>2021</v>
      </c>
      <c r="AC50" s="12">
        <v>2024</v>
      </c>
      <c r="AD50" s="12" t="s">
        <v>427</v>
      </c>
      <c r="AE50" s="19"/>
      <c r="AF50" s="115"/>
    </row>
    <row r="51" spans="1:39" ht="15" customHeight="1">
      <c r="A51" s="109"/>
      <c r="B51" s="24" t="s">
        <v>416</v>
      </c>
      <c r="C51" s="19">
        <v>48</v>
      </c>
      <c r="D51" s="12" t="s">
        <v>464</v>
      </c>
      <c r="E51" s="12" t="s">
        <v>298</v>
      </c>
      <c r="F51" s="19">
        <v>10</v>
      </c>
      <c r="G51" s="12" t="s">
        <v>465</v>
      </c>
      <c r="H51" s="42" t="s">
        <v>466</v>
      </c>
      <c r="I51" s="69" t="s">
        <v>284</v>
      </c>
      <c r="J51" s="69" t="s">
        <v>168</v>
      </c>
      <c r="K51" s="69" t="s">
        <v>447</v>
      </c>
      <c r="L51" s="41"/>
      <c r="M51" s="41"/>
      <c r="N51" s="41"/>
      <c r="O51" s="41"/>
      <c r="P51" s="41"/>
      <c r="Q51" s="41" t="s">
        <v>464</v>
      </c>
      <c r="R51" s="40">
        <v>49.855477696609398</v>
      </c>
      <c r="S51" s="40">
        <v>18.246176559856998</v>
      </c>
      <c r="T51" s="12" t="s">
        <v>467</v>
      </c>
      <c r="U51" s="12" t="s">
        <v>468</v>
      </c>
      <c r="V51" s="12" t="s">
        <v>469</v>
      </c>
      <c r="W51" s="12"/>
      <c r="X51" s="12"/>
      <c r="Y51" s="129"/>
      <c r="Z51" s="129"/>
      <c r="AA51" s="21">
        <v>50</v>
      </c>
      <c r="AB51" s="12">
        <v>2021</v>
      </c>
      <c r="AC51" s="12">
        <v>2024</v>
      </c>
      <c r="AD51" s="12" t="s">
        <v>427</v>
      </c>
      <c r="AE51" s="19"/>
      <c r="AF51" s="115"/>
    </row>
    <row r="52" spans="1:39" ht="15" customHeight="1">
      <c r="A52" s="109"/>
      <c r="B52" s="24" t="s">
        <v>416</v>
      </c>
      <c r="C52" s="19">
        <v>49</v>
      </c>
      <c r="D52" s="12" t="s">
        <v>470</v>
      </c>
      <c r="E52" s="12" t="s">
        <v>298</v>
      </c>
      <c r="F52" s="19">
        <v>10</v>
      </c>
      <c r="G52" s="12" t="s">
        <v>224</v>
      </c>
      <c r="H52" s="42" t="s">
        <v>471</v>
      </c>
      <c r="I52" s="69" t="s">
        <v>284</v>
      </c>
      <c r="J52" s="69" t="s">
        <v>168</v>
      </c>
      <c r="K52" s="69" t="s">
        <v>447</v>
      </c>
      <c r="L52" s="41"/>
      <c r="M52" s="41"/>
      <c r="N52" s="41"/>
      <c r="O52" s="41"/>
      <c r="P52" s="41"/>
      <c r="Q52" s="41" t="s">
        <v>470</v>
      </c>
      <c r="R52" s="40">
        <v>57.817585724827602</v>
      </c>
      <c r="S52" s="40">
        <v>-4.05794423420335</v>
      </c>
      <c r="T52" s="12" t="s">
        <v>472</v>
      </c>
      <c r="U52" s="12" t="s">
        <v>473</v>
      </c>
      <c r="V52" s="12" t="s">
        <v>474</v>
      </c>
      <c r="W52" s="12" t="s">
        <v>475</v>
      </c>
      <c r="X52" s="12"/>
      <c r="Y52" s="129" t="s">
        <v>476</v>
      </c>
      <c r="Z52" s="129"/>
      <c r="AA52" s="21">
        <v>1</v>
      </c>
      <c r="AB52" s="12">
        <v>2021</v>
      </c>
      <c r="AC52" s="12">
        <v>2024</v>
      </c>
      <c r="AD52" s="12" t="s">
        <v>427</v>
      </c>
      <c r="AE52" s="19"/>
      <c r="AF52" s="115"/>
    </row>
    <row r="53" spans="1:39" ht="15" customHeight="1">
      <c r="A53" s="109"/>
      <c r="B53" s="24" t="s">
        <v>416</v>
      </c>
      <c r="C53" s="19">
        <v>50</v>
      </c>
      <c r="D53" s="12" t="s">
        <v>477</v>
      </c>
      <c r="E53" s="12" t="s">
        <v>298</v>
      </c>
      <c r="F53" s="19">
        <v>10</v>
      </c>
      <c r="G53" s="12" t="s">
        <v>478</v>
      </c>
      <c r="H53" s="42" t="s">
        <v>477</v>
      </c>
      <c r="I53" s="69" t="s">
        <v>284</v>
      </c>
      <c r="J53" s="69" t="s">
        <v>168</v>
      </c>
      <c r="K53" s="69" t="s">
        <v>285</v>
      </c>
      <c r="L53" s="41"/>
      <c r="M53" s="41"/>
      <c r="N53" s="41"/>
      <c r="O53" s="41"/>
      <c r="P53" s="41"/>
      <c r="Q53" s="41" t="s">
        <v>477</v>
      </c>
      <c r="R53" s="40">
        <v>55.665829927910103</v>
      </c>
      <c r="S53" s="40">
        <v>11.1033840738669</v>
      </c>
      <c r="T53" s="12" t="s">
        <v>479</v>
      </c>
      <c r="U53" s="12" t="s">
        <v>480</v>
      </c>
      <c r="V53" s="12" t="s">
        <v>481</v>
      </c>
      <c r="W53" s="12" t="s">
        <v>482</v>
      </c>
      <c r="X53" s="12"/>
      <c r="Y53" s="129" t="s">
        <v>483</v>
      </c>
      <c r="Z53" s="129"/>
      <c r="AA53" s="21">
        <v>24</v>
      </c>
      <c r="AB53" s="12">
        <v>2021</v>
      </c>
      <c r="AC53" s="12">
        <v>2024</v>
      </c>
      <c r="AD53" s="12" t="s">
        <v>427</v>
      </c>
      <c r="AE53" s="19"/>
      <c r="AF53" s="115"/>
    </row>
    <row r="54" spans="1:39" ht="15" customHeight="1">
      <c r="A54" s="109"/>
      <c r="B54" s="24" t="s">
        <v>416</v>
      </c>
      <c r="C54" s="19">
        <v>51</v>
      </c>
      <c r="D54" s="12" t="s">
        <v>484</v>
      </c>
      <c r="E54" s="12" t="s">
        <v>298</v>
      </c>
      <c r="F54" s="19">
        <v>11</v>
      </c>
      <c r="G54" s="12" t="s">
        <v>429</v>
      </c>
      <c r="H54" s="42" t="s">
        <v>485</v>
      </c>
      <c r="I54" s="69" t="s">
        <v>486</v>
      </c>
      <c r="J54" s="69" t="s">
        <v>168</v>
      </c>
      <c r="K54" s="69" t="s">
        <v>487</v>
      </c>
      <c r="L54" s="41"/>
      <c r="M54" s="41"/>
      <c r="N54" s="41"/>
      <c r="O54" s="41"/>
      <c r="P54" s="41"/>
      <c r="Q54" s="41" t="s">
        <v>488</v>
      </c>
      <c r="R54" s="40">
        <v>39.129378214828201</v>
      </c>
      <c r="S54" s="40">
        <v>26.5455054847965</v>
      </c>
      <c r="T54" s="65" t="s">
        <v>489</v>
      </c>
      <c r="U54" s="12" t="s">
        <v>490</v>
      </c>
      <c r="V54" s="12" t="s">
        <v>491</v>
      </c>
      <c r="W54" s="12" t="s">
        <v>492</v>
      </c>
      <c r="X54" s="12"/>
      <c r="Y54" s="129" t="s">
        <v>443</v>
      </c>
      <c r="Z54" s="129"/>
      <c r="AA54" s="21" t="s">
        <v>493</v>
      </c>
      <c r="AB54" s="12">
        <v>2018</v>
      </c>
      <c r="AC54" s="12">
        <v>2022</v>
      </c>
      <c r="AD54" s="12" t="s">
        <v>427</v>
      </c>
      <c r="AE54" s="19"/>
      <c r="AF54" s="115"/>
    </row>
    <row r="55" spans="1:39" ht="15" customHeight="1">
      <c r="A55" s="109"/>
      <c r="B55" s="24" t="s">
        <v>416</v>
      </c>
      <c r="C55" s="19">
        <v>52</v>
      </c>
      <c r="D55" s="12" t="s">
        <v>494</v>
      </c>
      <c r="E55" s="12" t="s">
        <v>163</v>
      </c>
      <c r="F55" s="19">
        <v>12</v>
      </c>
      <c r="G55" s="12" t="s">
        <v>495</v>
      </c>
      <c r="H55" s="42" t="s">
        <v>496</v>
      </c>
      <c r="I55" s="69" t="s">
        <v>284</v>
      </c>
      <c r="J55" s="69" t="s">
        <v>168</v>
      </c>
      <c r="K55" s="69" t="s">
        <v>285</v>
      </c>
      <c r="L55" s="41"/>
      <c r="M55" s="41"/>
      <c r="N55" s="41"/>
      <c r="O55" s="41"/>
      <c r="P55" s="41"/>
      <c r="Q55" s="41" t="s">
        <v>497</v>
      </c>
      <c r="R55" s="68">
        <v>39.753120373542401</v>
      </c>
      <c r="S55" s="68">
        <v>33.463406811602297</v>
      </c>
      <c r="T55" s="12" t="s">
        <v>498</v>
      </c>
      <c r="U55" s="12" t="s">
        <v>499</v>
      </c>
      <c r="V55" s="12" t="s">
        <v>500</v>
      </c>
      <c r="W55" s="12" t="s">
        <v>501</v>
      </c>
      <c r="X55" s="12"/>
      <c r="Y55" s="129" t="s">
        <v>502</v>
      </c>
      <c r="Z55" s="129"/>
      <c r="AA55" s="66">
        <v>10</v>
      </c>
      <c r="AB55" s="12">
        <v>2016</v>
      </c>
      <c r="AC55" s="12">
        <v>2019</v>
      </c>
      <c r="AD55" s="12" t="s">
        <v>503</v>
      </c>
      <c r="AE55" s="19"/>
      <c r="AF55" s="115"/>
    </row>
    <row r="56" spans="1:39" ht="15" customHeight="1">
      <c r="A56" s="109"/>
      <c r="B56" s="24" t="s">
        <v>416</v>
      </c>
      <c r="C56" s="19">
        <v>53</v>
      </c>
      <c r="D56" s="12" t="s">
        <v>504</v>
      </c>
      <c r="E56" s="12" t="s">
        <v>186</v>
      </c>
      <c r="F56" s="19">
        <v>14</v>
      </c>
      <c r="G56" s="12" t="s">
        <v>436</v>
      </c>
      <c r="H56" s="42" t="s">
        <v>505</v>
      </c>
      <c r="I56" s="69" t="s">
        <v>284</v>
      </c>
      <c r="J56" s="69" t="s">
        <v>168</v>
      </c>
      <c r="K56" s="69" t="s">
        <v>285</v>
      </c>
      <c r="L56" s="41"/>
      <c r="M56" s="41"/>
      <c r="N56" s="41"/>
      <c r="O56" s="41"/>
      <c r="P56" s="41"/>
      <c r="Q56" s="41" t="s">
        <v>505</v>
      </c>
      <c r="R56" s="68"/>
      <c r="S56" s="68"/>
      <c r="T56" s="12" t="s">
        <v>506</v>
      </c>
      <c r="U56" s="12" t="s">
        <v>507</v>
      </c>
      <c r="V56" s="12" t="s">
        <v>508</v>
      </c>
      <c r="W56" s="12" t="s">
        <v>509</v>
      </c>
      <c r="X56" s="12"/>
      <c r="Y56" s="129" t="s">
        <v>510</v>
      </c>
      <c r="Z56" s="129"/>
      <c r="AA56" s="67"/>
      <c r="AB56" s="19">
        <v>2016</v>
      </c>
      <c r="AC56" s="19">
        <v>2020</v>
      </c>
      <c r="AD56" s="19" t="s">
        <v>503</v>
      </c>
      <c r="AE56" s="19"/>
    </row>
    <row r="57" spans="1:39" ht="15" customHeight="1">
      <c r="A57" s="109"/>
      <c r="B57" s="24" t="s">
        <v>416</v>
      </c>
      <c r="C57" s="19">
        <v>54</v>
      </c>
      <c r="D57" s="12" t="s">
        <v>511</v>
      </c>
      <c r="E57" s="12" t="s">
        <v>163</v>
      </c>
      <c r="F57" s="19">
        <v>15</v>
      </c>
      <c r="G57" s="12" t="s">
        <v>512</v>
      </c>
      <c r="H57" s="42" t="s">
        <v>513</v>
      </c>
      <c r="I57" s="69" t="s">
        <v>314</v>
      </c>
      <c r="J57" s="69" t="s">
        <v>178</v>
      </c>
      <c r="K57" s="69" t="s">
        <v>514</v>
      </c>
      <c r="L57" s="41"/>
      <c r="M57" s="41"/>
      <c r="N57" s="41"/>
      <c r="O57" s="41"/>
      <c r="P57" s="41"/>
      <c r="Q57" s="41" t="s">
        <v>515</v>
      </c>
      <c r="R57" s="68">
        <v>41.623568215621503</v>
      </c>
      <c r="S57" s="68">
        <v>-4.7018411189593099</v>
      </c>
      <c r="T57" s="12" t="s">
        <v>516</v>
      </c>
      <c r="U57" s="12" t="s">
        <v>517</v>
      </c>
      <c r="V57" s="12" t="s">
        <v>518</v>
      </c>
      <c r="W57" s="12" t="s">
        <v>519</v>
      </c>
      <c r="X57" s="12"/>
      <c r="Y57" s="129" t="s">
        <v>520</v>
      </c>
      <c r="Z57" s="129"/>
      <c r="AA57" s="21">
        <v>10</v>
      </c>
      <c r="AB57" s="19">
        <v>2018</v>
      </c>
      <c r="AC57" s="19">
        <v>2021</v>
      </c>
      <c r="AD57" s="19" t="s">
        <v>427</v>
      </c>
      <c r="AE57" s="19"/>
    </row>
    <row r="58" spans="1:39" ht="15" customHeight="1">
      <c r="A58" s="109"/>
      <c r="B58" s="24" t="s">
        <v>416</v>
      </c>
      <c r="C58" s="19">
        <v>55</v>
      </c>
      <c r="D58" s="12" t="s">
        <v>521</v>
      </c>
      <c r="E58" s="12" t="s">
        <v>163</v>
      </c>
      <c r="F58" s="19">
        <v>15</v>
      </c>
      <c r="G58" s="12" t="s">
        <v>522</v>
      </c>
      <c r="H58" s="42" t="s">
        <v>523</v>
      </c>
      <c r="I58" s="69" t="s">
        <v>314</v>
      </c>
      <c r="J58" s="69" t="s">
        <v>178</v>
      </c>
      <c r="K58" s="69" t="s">
        <v>514</v>
      </c>
      <c r="L58" s="41"/>
      <c r="M58" s="41"/>
      <c r="N58" s="41"/>
      <c r="O58" s="41"/>
      <c r="P58" s="41"/>
      <c r="Q58" s="41" t="s">
        <v>524</v>
      </c>
      <c r="R58" s="68">
        <v>38.719670377511498</v>
      </c>
      <c r="S58" s="68">
        <v>-9.1437863502509593</v>
      </c>
      <c r="T58" s="12" t="s">
        <v>525</v>
      </c>
      <c r="U58" s="12" t="s">
        <v>517</v>
      </c>
      <c r="V58" s="12" t="s">
        <v>518</v>
      </c>
      <c r="W58" s="12" t="s">
        <v>519</v>
      </c>
      <c r="X58" s="12"/>
      <c r="Y58" s="129" t="s">
        <v>520</v>
      </c>
      <c r="Z58" s="129"/>
      <c r="AA58" s="21">
        <v>10</v>
      </c>
      <c r="AB58" s="19">
        <v>2018</v>
      </c>
      <c r="AC58" s="19">
        <v>2021</v>
      </c>
      <c r="AD58" s="19" t="s">
        <v>427</v>
      </c>
      <c r="AE58" s="19"/>
    </row>
    <row r="59" spans="1:39" ht="15" customHeight="1">
      <c r="A59" s="109"/>
      <c r="B59" s="24" t="s">
        <v>416</v>
      </c>
      <c r="C59" s="19">
        <v>56</v>
      </c>
      <c r="D59" s="12" t="s">
        <v>526</v>
      </c>
      <c r="E59" s="12" t="s">
        <v>163</v>
      </c>
      <c r="F59" s="19">
        <v>16</v>
      </c>
      <c r="G59" s="12" t="s">
        <v>512</v>
      </c>
      <c r="H59" s="42" t="s">
        <v>527</v>
      </c>
      <c r="I59" s="69" t="s">
        <v>284</v>
      </c>
      <c r="J59" s="69" t="s">
        <v>168</v>
      </c>
      <c r="K59" s="69" t="s">
        <v>285</v>
      </c>
      <c r="L59" s="41"/>
      <c r="M59" s="41"/>
      <c r="N59" s="41"/>
      <c r="O59" s="41"/>
      <c r="P59" s="41"/>
      <c r="Q59" s="41" t="s">
        <v>528</v>
      </c>
      <c r="R59" s="68">
        <v>41.624529458932301</v>
      </c>
      <c r="S59" s="68">
        <v>1.8659611</v>
      </c>
      <c r="T59" s="12" t="s">
        <v>529</v>
      </c>
      <c r="U59" s="12" t="s">
        <v>530</v>
      </c>
      <c r="V59" s="12" t="s">
        <v>531</v>
      </c>
      <c r="W59" s="12" t="s">
        <v>532</v>
      </c>
      <c r="X59" s="12"/>
      <c r="Y59" s="129" t="s">
        <v>533</v>
      </c>
      <c r="Z59" s="129"/>
      <c r="AA59" s="66">
        <v>22</v>
      </c>
      <c r="AB59" s="65">
        <v>2018</v>
      </c>
      <c r="AC59" s="65">
        <v>2022</v>
      </c>
      <c r="AD59" s="12" t="s">
        <v>503</v>
      </c>
      <c r="AE59" s="19"/>
      <c r="AF59" s="115"/>
    </row>
    <row r="60" spans="1:39" ht="15" customHeight="1">
      <c r="A60" s="109"/>
      <c r="B60" s="24" t="s">
        <v>416</v>
      </c>
      <c r="C60" s="19">
        <v>57</v>
      </c>
      <c r="D60" s="12" t="s">
        <v>534</v>
      </c>
      <c r="E60" s="12" t="s">
        <v>163</v>
      </c>
      <c r="F60" s="19">
        <v>17</v>
      </c>
      <c r="G60" s="12" t="s">
        <v>512</v>
      </c>
      <c r="H60" s="42" t="s">
        <v>535</v>
      </c>
      <c r="I60" s="69" t="s">
        <v>284</v>
      </c>
      <c r="J60" s="69" t="s">
        <v>168</v>
      </c>
      <c r="K60" s="69" t="s">
        <v>285</v>
      </c>
      <c r="L60" s="41"/>
      <c r="M60" s="41"/>
      <c r="N60" s="41"/>
      <c r="O60" s="41"/>
      <c r="P60" s="41"/>
      <c r="Q60" s="41" t="s">
        <v>536</v>
      </c>
      <c r="R60" s="68">
        <v>41.101640000000003</v>
      </c>
      <c r="S60" s="68">
        <v>1.18624</v>
      </c>
      <c r="T60" s="12" t="s">
        <v>537</v>
      </c>
      <c r="U60" s="12" t="s">
        <v>538</v>
      </c>
      <c r="V60" s="12" t="s">
        <v>539</v>
      </c>
      <c r="W60" s="12" t="s">
        <v>540</v>
      </c>
      <c r="X60" s="12"/>
      <c r="Y60" s="129" t="s">
        <v>288</v>
      </c>
      <c r="Z60" s="129"/>
      <c r="AA60" s="21">
        <v>55000</v>
      </c>
      <c r="AB60" s="65">
        <v>2016</v>
      </c>
      <c r="AC60" s="65">
        <v>2020</v>
      </c>
      <c r="AD60" s="12" t="s">
        <v>503</v>
      </c>
      <c r="AE60" s="19"/>
      <c r="AF60" s="115"/>
    </row>
    <row r="61" spans="1:39" ht="15" customHeight="1">
      <c r="A61" s="109"/>
      <c r="B61" s="24" t="s">
        <v>416</v>
      </c>
      <c r="C61" s="19">
        <v>58</v>
      </c>
      <c r="D61" s="12" t="s">
        <v>541</v>
      </c>
      <c r="E61" s="12" t="s">
        <v>163</v>
      </c>
      <c r="F61" s="19">
        <v>18</v>
      </c>
      <c r="G61" s="12" t="s">
        <v>512</v>
      </c>
      <c r="H61" s="42" t="s">
        <v>535</v>
      </c>
      <c r="I61" s="69" t="s">
        <v>259</v>
      </c>
      <c r="J61" s="69" t="s">
        <v>382</v>
      </c>
      <c r="K61" s="69" t="s">
        <v>260</v>
      </c>
      <c r="L61" s="41"/>
      <c r="M61" s="41"/>
      <c r="N61" s="41"/>
      <c r="O61" s="41"/>
      <c r="P61" s="41"/>
      <c r="Q61" s="41" t="s">
        <v>542</v>
      </c>
      <c r="R61" s="40">
        <v>41.613117616094101</v>
      </c>
      <c r="S61" s="40">
        <v>2.16993039649706</v>
      </c>
      <c r="T61" s="12" t="s">
        <v>543</v>
      </c>
      <c r="U61" s="12" t="s">
        <v>544</v>
      </c>
      <c r="V61" s="12" t="s">
        <v>545</v>
      </c>
      <c r="W61" s="12" t="s">
        <v>546</v>
      </c>
      <c r="X61" s="12"/>
      <c r="Y61" s="129" t="s">
        <v>547</v>
      </c>
      <c r="Z61" s="129"/>
      <c r="AA61" s="19">
        <v>1</v>
      </c>
      <c r="AB61" s="12">
        <v>1985</v>
      </c>
      <c r="AC61" s="65" t="s">
        <v>321</v>
      </c>
      <c r="AD61" s="12" t="s">
        <v>503</v>
      </c>
      <c r="AE61" s="19"/>
      <c r="AF61" s="115"/>
    </row>
    <row r="62" spans="1:39" ht="15" customHeight="1">
      <c r="A62" s="109"/>
      <c r="B62" s="24" t="s">
        <v>416</v>
      </c>
      <c r="C62" s="19">
        <v>59</v>
      </c>
      <c r="D62" s="12" t="s">
        <v>548</v>
      </c>
      <c r="E62" s="12" t="s">
        <v>163</v>
      </c>
      <c r="F62" s="19">
        <v>18</v>
      </c>
      <c r="G62" s="12" t="s">
        <v>512</v>
      </c>
      <c r="H62" s="42" t="s">
        <v>535</v>
      </c>
      <c r="I62" s="69" t="s">
        <v>314</v>
      </c>
      <c r="J62" s="69" t="s">
        <v>178</v>
      </c>
      <c r="K62" s="69" t="s">
        <v>487</v>
      </c>
      <c r="L62" s="41"/>
      <c r="M62" s="41"/>
      <c r="N62" s="41"/>
      <c r="O62" s="41"/>
      <c r="P62" s="41"/>
      <c r="Q62" s="41" t="s">
        <v>549</v>
      </c>
      <c r="R62" s="68">
        <v>41.878172359660297</v>
      </c>
      <c r="S62" s="68">
        <v>3.1464554843882602</v>
      </c>
      <c r="T62" s="12" t="s">
        <v>550</v>
      </c>
      <c r="U62" s="12" t="s">
        <v>551</v>
      </c>
      <c r="V62" s="12" t="s">
        <v>552</v>
      </c>
      <c r="W62" s="12" t="s">
        <v>553</v>
      </c>
      <c r="X62" s="12"/>
      <c r="Y62" s="129" t="s">
        <v>554</v>
      </c>
      <c r="Z62" s="129"/>
      <c r="AA62" s="21">
        <v>25</v>
      </c>
      <c r="AB62" s="12">
        <v>1997</v>
      </c>
      <c r="AC62" s="65" t="s">
        <v>321</v>
      </c>
      <c r="AD62" s="19" t="s">
        <v>174</v>
      </c>
      <c r="AE62" s="19"/>
      <c r="AF62" s="105"/>
      <c r="AM62" s="116"/>
    </row>
    <row r="63" spans="1:39" ht="15" customHeight="1">
      <c r="A63" s="109"/>
      <c r="B63" s="24" t="s">
        <v>416</v>
      </c>
      <c r="C63" s="19">
        <v>60</v>
      </c>
      <c r="D63" s="12" t="s">
        <v>555</v>
      </c>
      <c r="E63" s="12" t="s">
        <v>163</v>
      </c>
      <c r="F63" s="19">
        <v>18</v>
      </c>
      <c r="G63" s="12" t="s">
        <v>224</v>
      </c>
      <c r="H63" s="42" t="s">
        <v>556</v>
      </c>
      <c r="I63" s="69" t="s">
        <v>486</v>
      </c>
      <c r="J63" s="69" t="s">
        <v>168</v>
      </c>
      <c r="K63" s="69"/>
      <c r="L63" s="43">
        <v>2</v>
      </c>
      <c r="M63" s="43">
        <v>3</v>
      </c>
      <c r="N63" s="43"/>
      <c r="O63" s="43"/>
      <c r="P63" s="43"/>
      <c r="Q63" s="43" t="s">
        <v>557</v>
      </c>
      <c r="R63" s="40">
        <v>51.062611442250599</v>
      </c>
      <c r="S63" s="40">
        <v>-3.8673461829808603E-2</v>
      </c>
      <c r="T63" s="12" t="s">
        <v>558</v>
      </c>
      <c r="U63" s="12" t="s">
        <v>559</v>
      </c>
      <c r="V63" s="12" t="s">
        <v>560</v>
      </c>
      <c r="W63" s="12" t="s">
        <v>561</v>
      </c>
      <c r="X63" s="12"/>
      <c r="Y63" s="129" t="s">
        <v>79</v>
      </c>
      <c r="Z63" s="129"/>
      <c r="AA63" s="21">
        <v>574</v>
      </c>
      <c r="AB63" s="12">
        <v>2011</v>
      </c>
      <c r="AC63" s="65" t="s">
        <v>321</v>
      </c>
      <c r="AD63" s="19" t="s">
        <v>174</v>
      </c>
      <c r="AE63" s="19"/>
    </row>
    <row r="64" spans="1:39" ht="15" customHeight="1">
      <c r="A64" s="109"/>
      <c r="B64" s="24" t="s">
        <v>416</v>
      </c>
      <c r="C64" s="19">
        <v>61</v>
      </c>
      <c r="D64" s="76" t="s">
        <v>562</v>
      </c>
      <c r="E64" s="12" t="s">
        <v>163</v>
      </c>
      <c r="F64" s="19">
        <v>18</v>
      </c>
      <c r="G64" s="12" t="s">
        <v>563</v>
      </c>
      <c r="H64" s="42" t="s">
        <v>564</v>
      </c>
      <c r="I64" s="69" t="s">
        <v>208</v>
      </c>
      <c r="J64" s="69" t="s">
        <v>168</v>
      </c>
      <c r="K64" s="69" t="s">
        <v>226</v>
      </c>
      <c r="L64" s="41"/>
      <c r="M64" s="41"/>
      <c r="N64" s="41"/>
      <c r="O64" s="41"/>
      <c r="P64" s="41"/>
      <c r="Q64" s="41" t="s">
        <v>564</v>
      </c>
      <c r="R64" s="68">
        <v>46.766272080919997</v>
      </c>
      <c r="S64" s="68">
        <v>-2.04060730055763</v>
      </c>
      <c r="T64" s="12" t="s">
        <v>565</v>
      </c>
      <c r="U64" s="12" t="s">
        <v>566</v>
      </c>
      <c r="V64" s="12" t="s">
        <v>567</v>
      </c>
      <c r="W64" s="12" t="s">
        <v>568</v>
      </c>
      <c r="X64" s="12"/>
      <c r="Y64" s="129" t="s">
        <v>569</v>
      </c>
      <c r="Z64" s="129"/>
      <c r="AA64" s="21">
        <v>3600</v>
      </c>
      <c r="AB64" s="12">
        <v>2014</v>
      </c>
      <c r="AC64" s="65" t="s">
        <v>321</v>
      </c>
      <c r="AD64" s="19" t="s">
        <v>174</v>
      </c>
      <c r="AE64" s="19" t="s">
        <v>570</v>
      </c>
    </row>
    <row r="65" spans="1:32" ht="15" customHeight="1">
      <c r="A65" s="109"/>
      <c r="B65" s="24" t="s">
        <v>416</v>
      </c>
      <c r="C65" s="19">
        <v>62</v>
      </c>
      <c r="D65" s="12" t="s">
        <v>571</v>
      </c>
      <c r="E65" s="12" t="s">
        <v>163</v>
      </c>
      <c r="F65" s="19">
        <v>18</v>
      </c>
      <c r="G65" s="12" t="s">
        <v>453</v>
      </c>
      <c r="H65" s="42" t="s">
        <v>572</v>
      </c>
      <c r="I65" s="69" t="s">
        <v>259</v>
      </c>
      <c r="J65" s="69" t="s">
        <v>382</v>
      </c>
      <c r="K65" s="69" t="s">
        <v>260</v>
      </c>
      <c r="L65" s="41"/>
      <c r="M65" s="41"/>
      <c r="N65" s="41"/>
      <c r="O65" s="41"/>
      <c r="P65" s="41"/>
      <c r="Q65" s="41" t="s">
        <v>573</v>
      </c>
      <c r="R65" s="40">
        <v>41.482189273322803</v>
      </c>
      <c r="S65" s="40">
        <v>15.596397150791899</v>
      </c>
      <c r="T65" s="12" t="s">
        <v>574</v>
      </c>
      <c r="U65" s="12" t="s">
        <v>575</v>
      </c>
      <c r="V65" s="12" t="s">
        <v>576</v>
      </c>
      <c r="W65" s="12" t="s">
        <v>577</v>
      </c>
      <c r="X65" s="12"/>
      <c r="Y65" s="129" t="s">
        <v>578</v>
      </c>
      <c r="Z65" s="129"/>
      <c r="AA65" s="21">
        <v>300</v>
      </c>
      <c r="AB65" s="12" t="s">
        <v>579</v>
      </c>
      <c r="AC65" s="65" t="s">
        <v>321</v>
      </c>
      <c r="AD65" s="12" t="s">
        <v>503</v>
      </c>
      <c r="AE65" s="19" t="s">
        <v>570</v>
      </c>
      <c r="AF65" s="115"/>
    </row>
    <row r="66" spans="1:32" ht="15" customHeight="1">
      <c r="A66" s="109"/>
      <c r="B66" s="24" t="s">
        <v>416</v>
      </c>
      <c r="C66" s="19">
        <v>63</v>
      </c>
      <c r="D66" s="12" t="s">
        <v>580</v>
      </c>
      <c r="E66" s="12" t="s">
        <v>163</v>
      </c>
      <c r="F66" s="19">
        <v>18</v>
      </c>
      <c r="G66" s="12" t="s">
        <v>512</v>
      </c>
      <c r="H66" s="42" t="s">
        <v>535</v>
      </c>
      <c r="I66" s="69" t="s">
        <v>314</v>
      </c>
      <c r="J66" s="69" t="s">
        <v>178</v>
      </c>
      <c r="K66" s="69" t="s">
        <v>487</v>
      </c>
      <c r="L66" s="41"/>
      <c r="M66" s="41"/>
      <c r="N66" s="41"/>
      <c r="O66" s="41"/>
      <c r="P66" s="41"/>
      <c r="Q66" s="41" t="s">
        <v>581</v>
      </c>
      <c r="R66" s="40">
        <v>41.516625379540102</v>
      </c>
      <c r="S66" s="40">
        <v>2.10135599772055</v>
      </c>
      <c r="T66" s="12" t="s">
        <v>582</v>
      </c>
      <c r="U66" s="12" t="s">
        <v>583</v>
      </c>
      <c r="V66" s="12" t="s">
        <v>584</v>
      </c>
      <c r="W66" s="12" t="s">
        <v>585</v>
      </c>
      <c r="X66" s="12"/>
      <c r="Y66" s="129" t="s">
        <v>586</v>
      </c>
      <c r="Z66" s="129"/>
      <c r="AA66" s="21">
        <v>60000</v>
      </c>
      <c r="AB66" s="12">
        <v>1992</v>
      </c>
      <c r="AC66" s="65" t="s">
        <v>321</v>
      </c>
      <c r="AD66" s="19" t="s">
        <v>174</v>
      </c>
      <c r="AE66" s="19"/>
    </row>
    <row r="67" spans="1:32" ht="15" customHeight="1">
      <c r="A67" s="109"/>
      <c r="B67" s="24" t="s">
        <v>416</v>
      </c>
      <c r="C67" s="19">
        <v>64</v>
      </c>
      <c r="D67" s="12" t="s">
        <v>587</v>
      </c>
      <c r="E67" s="12" t="s">
        <v>163</v>
      </c>
      <c r="F67" s="19">
        <v>19</v>
      </c>
      <c r="G67" s="12" t="s">
        <v>512</v>
      </c>
      <c r="H67" s="42" t="s">
        <v>535</v>
      </c>
      <c r="I67" s="69" t="s">
        <v>446</v>
      </c>
      <c r="J67" s="69" t="s">
        <v>168</v>
      </c>
      <c r="K67" s="69" t="s">
        <v>285</v>
      </c>
      <c r="L67" s="41"/>
      <c r="M67" s="41"/>
      <c r="N67" s="41"/>
      <c r="O67" s="41"/>
      <c r="P67" s="41"/>
      <c r="Q67" s="41" t="s">
        <v>588</v>
      </c>
      <c r="R67" s="68">
        <v>41.4337759156586</v>
      </c>
      <c r="S67" s="68">
        <v>1.79684061154442</v>
      </c>
      <c r="T67" s="12" t="s">
        <v>589</v>
      </c>
      <c r="U67" s="12" t="s">
        <v>590</v>
      </c>
      <c r="V67" s="12" t="s">
        <v>591</v>
      </c>
      <c r="W67" s="12" t="s">
        <v>546</v>
      </c>
      <c r="X67" s="12"/>
      <c r="Y67" s="129" t="s">
        <v>547</v>
      </c>
      <c r="Z67" s="129"/>
      <c r="AA67" s="21" t="s">
        <v>592</v>
      </c>
      <c r="AB67" s="12">
        <v>2016</v>
      </c>
      <c r="AC67" s="65">
        <v>2018</v>
      </c>
      <c r="AD67" s="12" t="s">
        <v>503</v>
      </c>
      <c r="AE67" s="19" t="s">
        <v>593</v>
      </c>
      <c r="AF67" s="115"/>
    </row>
    <row r="68" spans="1:32" ht="15" customHeight="1">
      <c r="A68" s="109"/>
      <c r="B68" s="24" t="s">
        <v>416</v>
      </c>
      <c r="C68" s="19">
        <v>65</v>
      </c>
      <c r="D68" s="12" t="s">
        <v>594</v>
      </c>
      <c r="E68" s="12" t="s">
        <v>163</v>
      </c>
      <c r="F68" s="19">
        <v>20</v>
      </c>
      <c r="G68" s="12" t="s">
        <v>512</v>
      </c>
      <c r="H68" s="42" t="s">
        <v>595</v>
      </c>
      <c r="I68" s="69" t="s">
        <v>314</v>
      </c>
      <c r="J68" s="69" t="s">
        <v>178</v>
      </c>
      <c r="K68" s="69" t="s">
        <v>487</v>
      </c>
      <c r="L68" s="41"/>
      <c r="M68" s="41"/>
      <c r="N68" s="41"/>
      <c r="O68" s="41"/>
      <c r="P68" s="41"/>
      <c r="Q68" s="41" t="s">
        <v>596</v>
      </c>
      <c r="R68" s="40">
        <v>39.9183929901602</v>
      </c>
      <c r="S68" s="40">
        <v>-4.8769060945878602</v>
      </c>
      <c r="T68" s="12" t="s">
        <v>597</v>
      </c>
      <c r="U68" s="12" t="s">
        <v>598</v>
      </c>
      <c r="V68" s="12" t="s">
        <v>545</v>
      </c>
      <c r="W68" s="12" t="s">
        <v>599</v>
      </c>
      <c r="X68" s="12"/>
      <c r="Y68" s="129" t="s">
        <v>600</v>
      </c>
      <c r="Z68" s="129"/>
      <c r="AA68" s="21">
        <v>30</v>
      </c>
      <c r="AB68" s="12">
        <v>1997</v>
      </c>
      <c r="AC68" s="65" t="s">
        <v>321</v>
      </c>
      <c r="AD68" s="12" t="s">
        <v>503</v>
      </c>
      <c r="AE68" s="19"/>
      <c r="AF68" s="115"/>
    </row>
    <row r="69" spans="1:32" ht="15" customHeight="1">
      <c r="A69" s="109"/>
      <c r="B69" s="24" t="s">
        <v>416</v>
      </c>
      <c r="C69" s="19">
        <v>66</v>
      </c>
      <c r="D69" s="12" t="s">
        <v>601</v>
      </c>
      <c r="E69" s="12" t="s">
        <v>163</v>
      </c>
      <c r="F69" s="19">
        <v>20</v>
      </c>
      <c r="G69" s="12" t="s">
        <v>512</v>
      </c>
      <c r="H69" s="42" t="s">
        <v>527</v>
      </c>
      <c r="I69" s="69" t="s">
        <v>314</v>
      </c>
      <c r="J69" s="69" t="s">
        <v>178</v>
      </c>
      <c r="K69" s="69" t="s">
        <v>487</v>
      </c>
      <c r="L69" s="41"/>
      <c r="M69" s="41"/>
      <c r="N69" s="41"/>
      <c r="O69" s="41"/>
      <c r="P69" s="41"/>
      <c r="Q69" s="41" t="s">
        <v>602</v>
      </c>
      <c r="R69" s="68">
        <v>37.360038201367402</v>
      </c>
      <c r="S69" s="68">
        <v>-6.3322653099928896</v>
      </c>
      <c r="T69" s="12" t="s">
        <v>603</v>
      </c>
      <c r="U69" s="12" t="s">
        <v>598</v>
      </c>
      <c r="V69" s="12" t="s">
        <v>545</v>
      </c>
      <c r="W69" s="12" t="s">
        <v>599</v>
      </c>
      <c r="X69" s="12"/>
      <c r="Y69" s="129" t="s">
        <v>600</v>
      </c>
      <c r="Z69" s="129"/>
      <c r="AA69" s="21">
        <v>25</v>
      </c>
      <c r="AB69" s="12">
        <v>2019</v>
      </c>
      <c r="AC69" s="65" t="s">
        <v>321</v>
      </c>
      <c r="AD69" s="12" t="s">
        <v>503</v>
      </c>
      <c r="AE69" s="19"/>
      <c r="AF69" s="115"/>
    </row>
    <row r="70" spans="1:32" ht="15" customHeight="1">
      <c r="A70" s="109"/>
      <c r="B70" s="71" t="s">
        <v>604</v>
      </c>
      <c r="C70" s="19">
        <v>67</v>
      </c>
      <c r="D70" s="12" t="s">
        <v>605</v>
      </c>
      <c r="E70" s="12" t="s">
        <v>186</v>
      </c>
      <c r="F70" s="19"/>
      <c r="G70" s="12" t="s">
        <v>512</v>
      </c>
      <c r="H70" s="25" t="s">
        <v>606</v>
      </c>
      <c r="I70" s="38" t="s">
        <v>446</v>
      </c>
      <c r="J70" s="38" t="s">
        <v>168</v>
      </c>
      <c r="K70" s="38" t="s">
        <v>607</v>
      </c>
      <c r="L70" s="54"/>
      <c r="M70" s="54"/>
      <c r="N70" s="54"/>
      <c r="O70" s="54"/>
      <c r="P70" s="54"/>
      <c r="Q70" s="54"/>
      <c r="R70" s="40" t="s">
        <v>189</v>
      </c>
      <c r="S70" s="40" t="s">
        <v>189</v>
      </c>
      <c r="T70" s="12" t="s">
        <v>608</v>
      </c>
      <c r="U70" s="12" t="s">
        <v>609</v>
      </c>
      <c r="V70" s="12" t="s">
        <v>610</v>
      </c>
      <c r="W70" s="12" t="s">
        <v>611</v>
      </c>
      <c r="X70" s="12"/>
      <c r="Y70" s="129" t="s">
        <v>612</v>
      </c>
      <c r="Z70" s="129"/>
      <c r="AA70" s="21">
        <v>80</v>
      </c>
      <c r="AB70" s="12">
        <v>2020</v>
      </c>
      <c r="AC70" s="12">
        <v>2020</v>
      </c>
      <c r="AD70" s="12" t="s">
        <v>503</v>
      </c>
      <c r="AE70" s="19"/>
      <c r="AF70" s="115"/>
    </row>
    <row r="71" spans="1:32" ht="15" customHeight="1">
      <c r="A71" s="109"/>
      <c r="B71" s="71" t="s">
        <v>604</v>
      </c>
      <c r="C71" s="19">
        <v>68</v>
      </c>
      <c r="D71" s="12" t="s">
        <v>613</v>
      </c>
      <c r="E71" s="12" t="s">
        <v>186</v>
      </c>
      <c r="F71" s="19"/>
      <c r="G71" s="12" t="s">
        <v>512</v>
      </c>
      <c r="H71" s="25" t="s">
        <v>614</v>
      </c>
      <c r="I71" s="38" t="s">
        <v>314</v>
      </c>
      <c r="J71" s="38" t="s">
        <v>168</v>
      </c>
      <c r="K71" s="38" t="s">
        <v>514</v>
      </c>
      <c r="L71" s="54"/>
      <c r="M71" s="54"/>
      <c r="N71" s="54"/>
      <c r="O71" s="54"/>
      <c r="P71" s="54"/>
      <c r="Q71" s="54"/>
      <c r="R71" s="40" t="s">
        <v>189</v>
      </c>
      <c r="S71" s="40" t="s">
        <v>189</v>
      </c>
      <c r="T71" s="12" t="s">
        <v>608</v>
      </c>
      <c r="U71" s="12" t="s">
        <v>615</v>
      </c>
      <c r="V71" s="12" t="s">
        <v>616</v>
      </c>
      <c r="W71" s="12" t="s">
        <v>617</v>
      </c>
      <c r="X71" s="12"/>
      <c r="Y71" s="129" t="s">
        <v>309</v>
      </c>
      <c r="Z71" s="129"/>
      <c r="AA71" s="21">
        <v>1500</v>
      </c>
      <c r="AB71" s="12">
        <v>2020</v>
      </c>
      <c r="AC71" s="12">
        <v>2020</v>
      </c>
      <c r="AD71" s="12" t="s">
        <v>503</v>
      </c>
      <c r="AE71" s="19"/>
      <c r="AF71" s="115"/>
    </row>
    <row r="72" spans="1:32" ht="15" customHeight="1">
      <c r="A72" s="109"/>
      <c r="B72" s="71" t="s">
        <v>604</v>
      </c>
      <c r="C72" s="19">
        <v>69</v>
      </c>
      <c r="D72" s="12" t="s">
        <v>618</v>
      </c>
      <c r="E72" s="12" t="s">
        <v>619</v>
      </c>
      <c r="F72" s="19">
        <v>21</v>
      </c>
      <c r="G72" s="26" t="s">
        <v>512</v>
      </c>
      <c r="H72" s="25" t="s">
        <v>620</v>
      </c>
      <c r="I72" s="38" t="s">
        <v>486</v>
      </c>
      <c r="J72" s="38" t="s">
        <v>621</v>
      </c>
      <c r="K72" s="38" t="s">
        <v>487</v>
      </c>
      <c r="L72" s="54"/>
      <c r="M72" s="54"/>
      <c r="N72" s="54"/>
      <c r="O72" s="54"/>
      <c r="P72" s="54"/>
      <c r="Q72" s="54"/>
      <c r="R72" s="40" t="s">
        <v>189</v>
      </c>
      <c r="S72" s="40" t="s">
        <v>189</v>
      </c>
      <c r="T72" s="12" t="s">
        <v>622</v>
      </c>
      <c r="U72" s="26" t="s">
        <v>623</v>
      </c>
      <c r="V72" s="12" t="s">
        <v>624</v>
      </c>
      <c r="W72" s="26" t="s">
        <v>625</v>
      </c>
      <c r="X72" s="26"/>
      <c r="Y72" s="130" t="s">
        <v>547</v>
      </c>
      <c r="Z72" s="130"/>
      <c r="AA72" s="21">
        <v>1.6</v>
      </c>
      <c r="AB72" s="12">
        <v>2020</v>
      </c>
      <c r="AC72" s="71"/>
      <c r="AD72" s="19" t="s">
        <v>174</v>
      </c>
      <c r="AE72" s="19"/>
    </row>
    <row r="73" spans="1:32" ht="15" customHeight="1">
      <c r="A73" s="109"/>
      <c r="B73" s="71" t="s">
        <v>604</v>
      </c>
      <c r="C73" s="19">
        <v>70</v>
      </c>
      <c r="D73" s="12" t="s">
        <v>626</v>
      </c>
      <c r="E73" s="12" t="s">
        <v>619</v>
      </c>
      <c r="F73" s="19">
        <v>21</v>
      </c>
      <c r="G73" s="26" t="s">
        <v>512</v>
      </c>
      <c r="H73" s="25" t="s">
        <v>627</v>
      </c>
      <c r="I73" s="38" t="s">
        <v>486</v>
      </c>
      <c r="J73" s="38" t="s">
        <v>621</v>
      </c>
      <c r="K73" s="38" t="s">
        <v>487</v>
      </c>
      <c r="L73" s="54"/>
      <c r="M73" s="54"/>
      <c r="N73" s="54"/>
      <c r="O73" s="54"/>
      <c r="P73" s="54"/>
      <c r="Q73" s="54"/>
      <c r="R73" s="40" t="s">
        <v>189</v>
      </c>
      <c r="S73" s="40" t="s">
        <v>189</v>
      </c>
      <c r="T73" s="12" t="s">
        <v>622</v>
      </c>
      <c r="U73" s="26" t="s">
        <v>628</v>
      </c>
      <c r="V73" s="12" t="s">
        <v>624</v>
      </c>
      <c r="W73" s="26" t="s">
        <v>625</v>
      </c>
      <c r="X73" s="26"/>
      <c r="Y73" s="130" t="s">
        <v>547</v>
      </c>
      <c r="Z73" s="130"/>
      <c r="AA73" s="19">
        <v>2</v>
      </c>
      <c r="AB73" s="12">
        <v>2020</v>
      </c>
      <c r="AC73" s="71"/>
      <c r="AD73" s="19" t="s">
        <v>174</v>
      </c>
      <c r="AE73" s="19"/>
    </row>
    <row r="74" spans="1:32" ht="15" customHeight="1">
      <c r="A74" s="109"/>
      <c r="B74" s="71" t="s">
        <v>604</v>
      </c>
      <c r="C74" s="19">
        <v>71</v>
      </c>
      <c r="D74" s="12" t="s">
        <v>629</v>
      </c>
      <c r="E74" s="12" t="s">
        <v>163</v>
      </c>
      <c r="F74" s="19"/>
      <c r="G74" s="12" t="s">
        <v>512</v>
      </c>
      <c r="H74" s="25" t="s">
        <v>536</v>
      </c>
      <c r="I74" s="38" t="s">
        <v>314</v>
      </c>
      <c r="J74" s="38" t="s">
        <v>621</v>
      </c>
      <c r="K74" s="38" t="s">
        <v>514</v>
      </c>
      <c r="L74" s="54"/>
      <c r="M74" s="54"/>
      <c r="N74" s="54"/>
      <c r="O74" s="54"/>
      <c r="P74" s="54"/>
      <c r="Q74" s="54"/>
      <c r="R74" s="40" t="s">
        <v>189</v>
      </c>
      <c r="S74" s="40" t="s">
        <v>189</v>
      </c>
      <c r="T74" s="12" t="s">
        <v>630</v>
      </c>
      <c r="U74" s="19"/>
      <c r="V74" s="12" t="s">
        <v>631</v>
      </c>
      <c r="W74" s="12" t="s">
        <v>632</v>
      </c>
      <c r="X74" s="12"/>
      <c r="Y74" s="129" t="s">
        <v>633</v>
      </c>
      <c r="Z74" s="129"/>
      <c r="AA74" s="19">
        <v>55</v>
      </c>
      <c r="AB74" s="12">
        <v>2020</v>
      </c>
      <c r="AC74" s="71"/>
      <c r="AD74" s="19" t="s">
        <v>503</v>
      </c>
      <c r="AE74" s="19"/>
    </row>
    <row r="75" spans="1:32" ht="15" customHeight="1">
      <c r="A75" s="109"/>
      <c r="B75" s="71" t="s">
        <v>604</v>
      </c>
      <c r="C75" s="19">
        <v>72</v>
      </c>
      <c r="D75" s="19" t="s">
        <v>634</v>
      </c>
      <c r="E75" s="12" t="s">
        <v>163</v>
      </c>
      <c r="F75" s="117" t="s">
        <v>635</v>
      </c>
      <c r="G75" s="12" t="s">
        <v>512</v>
      </c>
      <c r="H75" s="20" t="s">
        <v>636</v>
      </c>
      <c r="I75" s="38" t="s">
        <v>314</v>
      </c>
      <c r="J75" s="38" t="s">
        <v>621</v>
      </c>
      <c r="K75" s="38" t="s">
        <v>514</v>
      </c>
      <c r="L75" s="54">
        <v>3</v>
      </c>
      <c r="M75" s="54">
        <v>8</v>
      </c>
      <c r="N75" s="54"/>
      <c r="O75" s="54"/>
      <c r="P75" s="54"/>
      <c r="Q75" s="54" t="s">
        <v>637</v>
      </c>
      <c r="R75" s="40">
        <v>40.350623225622599</v>
      </c>
      <c r="S75" s="40">
        <v>-3.6594543886837698</v>
      </c>
      <c r="T75" s="26" t="s">
        <v>638</v>
      </c>
      <c r="U75" s="26" t="s">
        <v>639</v>
      </c>
      <c r="V75" s="19" t="s">
        <v>640</v>
      </c>
      <c r="W75" s="26" t="s">
        <v>641</v>
      </c>
      <c r="X75" s="26"/>
      <c r="Y75" s="130" t="s">
        <v>642</v>
      </c>
      <c r="Z75" s="130"/>
      <c r="AA75" s="118">
        <f>1800*24</f>
        <v>43200</v>
      </c>
      <c r="AB75" s="19">
        <v>2009</v>
      </c>
      <c r="AC75" s="19" t="s">
        <v>189</v>
      </c>
      <c r="AD75" s="19" t="s">
        <v>174</v>
      </c>
      <c r="AE75" s="19"/>
    </row>
    <row r="76" spans="1:32" ht="15" customHeight="1">
      <c r="A76" s="109"/>
      <c r="B76" s="71" t="s">
        <v>604</v>
      </c>
      <c r="C76" s="19">
        <v>73</v>
      </c>
      <c r="D76" s="19" t="s">
        <v>643</v>
      </c>
      <c r="E76" s="12" t="s">
        <v>163</v>
      </c>
      <c r="F76" s="117" t="s">
        <v>644</v>
      </c>
      <c r="G76" s="19" t="s">
        <v>512</v>
      </c>
      <c r="H76" s="20" t="s">
        <v>645</v>
      </c>
      <c r="I76" s="38" t="s">
        <v>646</v>
      </c>
      <c r="J76" s="38" t="s">
        <v>168</v>
      </c>
      <c r="K76" s="38" t="s">
        <v>226</v>
      </c>
      <c r="L76" s="54"/>
      <c r="M76" s="54"/>
      <c r="N76" s="54"/>
      <c r="O76" s="54"/>
      <c r="P76" s="54"/>
      <c r="Q76" s="54" t="s">
        <v>647</v>
      </c>
      <c r="R76" s="40">
        <v>39.247655000000002</v>
      </c>
      <c r="S76" s="40">
        <v>-0.26161400000000001</v>
      </c>
      <c r="T76" s="19" t="s">
        <v>648</v>
      </c>
      <c r="U76" s="19" t="s">
        <v>649</v>
      </c>
      <c r="V76" s="19" t="s">
        <v>650</v>
      </c>
      <c r="W76" s="19" t="s">
        <v>651</v>
      </c>
      <c r="X76" s="19"/>
      <c r="Y76" s="126" t="s">
        <v>652</v>
      </c>
      <c r="Z76" s="126"/>
      <c r="AA76" s="19">
        <v>18000</v>
      </c>
      <c r="AB76" s="19">
        <v>2010</v>
      </c>
      <c r="AC76" s="71"/>
      <c r="AD76" s="19" t="s">
        <v>174</v>
      </c>
      <c r="AE76" s="19"/>
    </row>
    <row r="77" spans="1:32" ht="15" customHeight="1">
      <c r="A77" s="109"/>
      <c r="B77" s="71" t="s">
        <v>604</v>
      </c>
      <c r="C77" s="19">
        <v>74</v>
      </c>
      <c r="D77" s="19" t="s">
        <v>653</v>
      </c>
      <c r="E77" s="12" t="s">
        <v>163</v>
      </c>
      <c r="F77" s="117">
        <v>26</v>
      </c>
      <c r="G77" s="12" t="s">
        <v>512</v>
      </c>
      <c r="H77" s="119" t="s">
        <v>654</v>
      </c>
      <c r="I77" s="38" t="s">
        <v>655</v>
      </c>
      <c r="J77" s="38" t="s">
        <v>621</v>
      </c>
      <c r="K77" s="38" t="s">
        <v>514</v>
      </c>
      <c r="L77" s="120">
        <v>3</v>
      </c>
      <c r="M77" s="120">
        <v>5</v>
      </c>
      <c r="N77" s="120">
        <v>6</v>
      </c>
      <c r="O77" s="120">
        <v>7</v>
      </c>
      <c r="P77" s="120">
        <v>8</v>
      </c>
      <c r="Q77" s="120" t="s">
        <v>656</v>
      </c>
      <c r="R77" s="40">
        <v>36.7821857030888</v>
      </c>
      <c r="S77" s="40">
        <v>-2.6169335445969</v>
      </c>
      <c r="T77" s="26" t="s">
        <v>657</v>
      </c>
      <c r="U77" s="26" t="s">
        <v>658</v>
      </c>
      <c r="V77" s="26" t="s">
        <v>659</v>
      </c>
      <c r="W77" s="26" t="s">
        <v>660</v>
      </c>
      <c r="X77" s="26"/>
      <c r="Y77" s="130" t="s">
        <v>660</v>
      </c>
      <c r="Z77" s="130"/>
      <c r="AA77" s="118">
        <f>765*24</f>
        <v>18360</v>
      </c>
      <c r="AB77" s="19">
        <v>2006</v>
      </c>
      <c r="AC77" s="71" t="s">
        <v>321</v>
      </c>
      <c r="AD77" s="19" t="s">
        <v>174</v>
      </c>
      <c r="AE77" s="19" t="s">
        <v>661</v>
      </c>
    </row>
    <row r="78" spans="1:32" ht="15" customHeight="1">
      <c r="A78" s="109"/>
      <c r="B78" s="71" t="s">
        <v>604</v>
      </c>
      <c r="C78" s="19">
        <v>75</v>
      </c>
      <c r="D78" s="19" t="s">
        <v>662</v>
      </c>
      <c r="E78" s="12" t="s">
        <v>163</v>
      </c>
      <c r="F78" s="134" t="s">
        <v>663</v>
      </c>
      <c r="G78" s="12" t="s">
        <v>512</v>
      </c>
      <c r="H78" s="119" t="s">
        <v>654</v>
      </c>
      <c r="I78" s="38" t="s">
        <v>314</v>
      </c>
      <c r="J78" s="38" t="s">
        <v>168</v>
      </c>
      <c r="K78" s="38" t="s">
        <v>514</v>
      </c>
      <c r="L78" s="120">
        <v>3</v>
      </c>
      <c r="M78" s="120">
        <v>5</v>
      </c>
      <c r="N78" s="120">
        <v>6</v>
      </c>
      <c r="O78" s="120">
        <v>7</v>
      </c>
      <c r="P78" s="120">
        <v>8</v>
      </c>
      <c r="Q78" s="120" t="s">
        <v>664</v>
      </c>
      <c r="R78" s="40">
        <v>36.7459979105058</v>
      </c>
      <c r="S78" s="40">
        <v>-2.81255980412103</v>
      </c>
      <c r="T78" s="26" t="s">
        <v>665</v>
      </c>
      <c r="U78" s="26" t="s">
        <v>666</v>
      </c>
      <c r="V78" s="26" t="s">
        <v>667</v>
      </c>
      <c r="W78" s="26" t="s">
        <v>660</v>
      </c>
      <c r="X78" s="26"/>
      <c r="Y78" s="130" t="s">
        <v>660</v>
      </c>
      <c r="Z78" s="130"/>
      <c r="AA78" s="121">
        <f>490*24</f>
        <v>11760</v>
      </c>
      <c r="AB78" s="19">
        <v>2006</v>
      </c>
      <c r="AC78" s="71" t="s">
        <v>321</v>
      </c>
      <c r="AD78" s="19" t="s">
        <v>174</v>
      </c>
      <c r="AE78" s="19"/>
    </row>
    <row r="79" spans="1:32" ht="15" customHeight="1">
      <c r="A79" s="109"/>
      <c r="B79" s="71" t="s">
        <v>604</v>
      </c>
      <c r="C79" s="19">
        <v>76</v>
      </c>
      <c r="D79" s="19" t="s">
        <v>668</v>
      </c>
      <c r="E79" s="12" t="s">
        <v>163</v>
      </c>
      <c r="F79" s="117" t="s">
        <v>669</v>
      </c>
      <c r="G79" s="12" t="s">
        <v>512</v>
      </c>
      <c r="H79" s="119" t="s">
        <v>654</v>
      </c>
      <c r="I79" s="38" t="s">
        <v>655</v>
      </c>
      <c r="J79" s="38" t="s">
        <v>168</v>
      </c>
      <c r="K79" s="38" t="s">
        <v>514</v>
      </c>
      <c r="L79" s="120">
        <v>3</v>
      </c>
      <c r="M79" s="120">
        <v>5</v>
      </c>
      <c r="N79" s="120">
        <v>6</v>
      </c>
      <c r="O79" s="120">
        <v>7</v>
      </c>
      <c r="P79" s="120">
        <v>8</v>
      </c>
      <c r="Q79" s="120" t="s">
        <v>670</v>
      </c>
      <c r="R79" s="40">
        <v>36.746859620714602</v>
      </c>
      <c r="S79" s="40">
        <v>-2.99362857343369</v>
      </c>
      <c r="T79" s="26" t="s">
        <v>665</v>
      </c>
      <c r="U79" s="26" t="s">
        <v>671</v>
      </c>
      <c r="V79" s="26" t="s">
        <v>672</v>
      </c>
      <c r="W79" s="26" t="s">
        <v>673</v>
      </c>
      <c r="X79" s="26"/>
      <c r="Y79" s="130" t="s">
        <v>673</v>
      </c>
      <c r="Z79" s="130"/>
      <c r="AA79" s="121">
        <f>280*24</f>
        <v>6720</v>
      </c>
      <c r="AB79" s="19">
        <v>2006</v>
      </c>
      <c r="AC79" s="19" t="s">
        <v>321</v>
      </c>
      <c r="AD79" s="19" t="s">
        <v>174</v>
      </c>
      <c r="AE79" s="19" t="s">
        <v>661</v>
      </c>
    </row>
    <row r="80" spans="1:32" ht="15" customHeight="1">
      <c r="A80" s="109"/>
      <c r="B80" s="71" t="s">
        <v>604</v>
      </c>
      <c r="C80" s="19">
        <v>77</v>
      </c>
      <c r="D80" s="19" t="s">
        <v>674</v>
      </c>
      <c r="E80" s="12" t="s">
        <v>163</v>
      </c>
      <c r="F80" s="26">
        <v>29</v>
      </c>
      <c r="G80" s="12" t="s">
        <v>512</v>
      </c>
      <c r="H80" s="119" t="s">
        <v>675</v>
      </c>
      <c r="I80" s="38" t="s">
        <v>314</v>
      </c>
      <c r="J80" s="38" t="s">
        <v>168</v>
      </c>
      <c r="K80" s="38" t="s">
        <v>514</v>
      </c>
      <c r="L80" s="120"/>
      <c r="M80" s="120"/>
      <c r="N80" s="120"/>
      <c r="O80" s="120"/>
      <c r="P80" s="120"/>
      <c r="Q80" s="120" t="s">
        <v>676</v>
      </c>
      <c r="R80" s="40">
        <v>40.329183296820098</v>
      </c>
      <c r="S80" s="40">
        <v>-3.8951249175202798</v>
      </c>
      <c r="T80" s="26" t="s">
        <v>638</v>
      </c>
      <c r="U80" s="26" t="s">
        <v>677</v>
      </c>
      <c r="V80" s="26" t="s">
        <v>678</v>
      </c>
      <c r="W80" s="26" t="s">
        <v>679</v>
      </c>
      <c r="X80" s="26"/>
      <c r="Y80" s="130" t="s">
        <v>642</v>
      </c>
      <c r="Z80" s="130"/>
      <c r="AA80" s="121">
        <f>400*24</f>
        <v>9600</v>
      </c>
      <c r="AB80" s="19">
        <v>2007</v>
      </c>
      <c r="AC80" s="19" t="s">
        <v>321</v>
      </c>
      <c r="AD80" s="19" t="s">
        <v>174</v>
      </c>
      <c r="AE80" s="19"/>
    </row>
    <row r="81" spans="1:31" ht="15" customHeight="1">
      <c r="A81" s="109"/>
      <c r="B81" s="71" t="s">
        <v>604</v>
      </c>
      <c r="C81" s="19">
        <v>78</v>
      </c>
      <c r="D81" s="19" t="s">
        <v>680</v>
      </c>
      <c r="E81" s="12" t="s">
        <v>163</v>
      </c>
      <c r="F81" s="117">
        <v>30</v>
      </c>
      <c r="G81" s="12" t="s">
        <v>512</v>
      </c>
      <c r="H81" s="119" t="s">
        <v>675</v>
      </c>
      <c r="I81" s="38" t="s">
        <v>284</v>
      </c>
      <c r="J81" s="38" t="s">
        <v>168</v>
      </c>
      <c r="K81" s="38" t="s">
        <v>285</v>
      </c>
      <c r="L81" s="120"/>
      <c r="M81" s="120"/>
      <c r="N81" s="120"/>
      <c r="O81" s="120"/>
      <c r="P81" s="120"/>
      <c r="Q81" s="120" t="s">
        <v>681</v>
      </c>
      <c r="R81" s="40">
        <v>40.435082670411802</v>
      </c>
      <c r="S81" s="40">
        <v>-3.4810490156659699</v>
      </c>
      <c r="T81" s="26" t="s">
        <v>638</v>
      </c>
      <c r="U81" s="26" t="s">
        <v>682</v>
      </c>
      <c r="V81" s="19"/>
      <c r="W81" s="26" t="s">
        <v>683</v>
      </c>
      <c r="X81" s="26"/>
      <c r="Y81" s="130" t="s">
        <v>642</v>
      </c>
      <c r="Z81" s="130"/>
      <c r="AA81" s="121">
        <f>400*24</f>
        <v>9600</v>
      </c>
      <c r="AB81" s="19">
        <v>2009</v>
      </c>
      <c r="AC81" s="19" t="s">
        <v>321</v>
      </c>
      <c r="AD81" s="19" t="s">
        <v>174</v>
      </c>
      <c r="AE81" s="19"/>
    </row>
    <row r="82" spans="1:31" ht="15" customHeight="1">
      <c r="A82" s="109"/>
      <c r="B82" s="71" t="s">
        <v>604</v>
      </c>
      <c r="C82" s="19">
        <v>79</v>
      </c>
      <c r="D82" s="19" t="s">
        <v>684</v>
      </c>
      <c r="E82" s="12" t="s">
        <v>163</v>
      </c>
      <c r="F82" s="117">
        <v>31</v>
      </c>
      <c r="G82" s="12" t="s">
        <v>512</v>
      </c>
      <c r="H82" s="119"/>
      <c r="I82" s="38" t="s">
        <v>284</v>
      </c>
      <c r="J82" s="38" t="s">
        <v>168</v>
      </c>
      <c r="K82" s="38" t="s">
        <v>285</v>
      </c>
      <c r="L82" s="120"/>
      <c r="M82" s="120"/>
      <c r="N82" s="120"/>
      <c r="O82" s="120"/>
      <c r="P82" s="120"/>
      <c r="Q82" s="120"/>
      <c r="R82" s="40">
        <v>38.779098101175201</v>
      </c>
      <c r="S82" s="40">
        <v>-0.41654604269465001</v>
      </c>
      <c r="T82" s="26" t="s">
        <v>648</v>
      </c>
      <c r="U82" s="26" t="s">
        <v>685</v>
      </c>
      <c r="V82" s="26" t="s">
        <v>686</v>
      </c>
      <c r="W82" s="26" t="s">
        <v>687</v>
      </c>
      <c r="X82" s="26"/>
      <c r="Y82" s="130" t="s">
        <v>688</v>
      </c>
      <c r="Z82" s="130"/>
      <c r="AA82" s="118">
        <f>400*24</f>
        <v>9600</v>
      </c>
      <c r="AB82" s="19">
        <v>2009</v>
      </c>
      <c r="AC82" s="19" t="s">
        <v>321</v>
      </c>
      <c r="AD82" s="19" t="s">
        <v>174</v>
      </c>
      <c r="AE82" s="19"/>
    </row>
    <row r="83" spans="1:31" ht="15" customHeight="1">
      <c r="A83" s="109"/>
      <c r="B83" s="71" t="s">
        <v>604</v>
      </c>
      <c r="C83" s="19">
        <v>80</v>
      </c>
      <c r="D83" s="19" t="s">
        <v>689</v>
      </c>
      <c r="E83" s="12" t="s">
        <v>163</v>
      </c>
      <c r="F83" s="117">
        <v>32</v>
      </c>
      <c r="G83" s="12" t="s">
        <v>512</v>
      </c>
      <c r="H83" s="119" t="s">
        <v>690</v>
      </c>
      <c r="I83" s="38" t="s">
        <v>655</v>
      </c>
      <c r="J83" s="38" t="s">
        <v>168</v>
      </c>
      <c r="K83" s="38" t="s">
        <v>514</v>
      </c>
      <c r="L83" s="120">
        <v>3</v>
      </c>
      <c r="M83" s="120"/>
      <c r="N83" s="120"/>
      <c r="O83" s="120"/>
      <c r="P83" s="120"/>
      <c r="Q83" s="120" t="s">
        <v>691</v>
      </c>
      <c r="R83" s="40">
        <v>41.616059808716301</v>
      </c>
      <c r="S83" s="40">
        <v>2.3597236649814399</v>
      </c>
      <c r="T83" s="19" t="s">
        <v>692</v>
      </c>
      <c r="U83" s="26" t="s">
        <v>693</v>
      </c>
      <c r="V83" s="26" t="s">
        <v>694</v>
      </c>
      <c r="W83" s="19" t="s">
        <v>695</v>
      </c>
      <c r="X83" s="19"/>
      <c r="Y83" s="126" t="s">
        <v>554</v>
      </c>
      <c r="Z83" s="126"/>
      <c r="AA83" s="118">
        <v>1920</v>
      </c>
      <c r="AB83" s="19">
        <v>2014</v>
      </c>
      <c r="AC83" s="19" t="s">
        <v>321</v>
      </c>
      <c r="AD83" s="19" t="s">
        <v>696</v>
      </c>
      <c r="AE83" s="19" t="s">
        <v>697</v>
      </c>
    </row>
    <row r="84" spans="1:31" ht="15" customHeight="1">
      <c r="A84" s="109"/>
      <c r="B84" s="71" t="s">
        <v>604</v>
      </c>
      <c r="C84" s="19">
        <v>81</v>
      </c>
      <c r="D84" s="19" t="s">
        <v>698</v>
      </c>
      <c r="E84" s="12" t="s">
        <v>163</v>
      </c>
      <c r="F84" s="117" t="s">
        <v>699</v>
      </c>
      <c r="G84" s="12" t="s">
        <v>512</v>
      </c>
      <c r="H84" s="119" t="s">
        <v>700</v>
      </c>
      <c r="I84" s="38" t="s">
        <v>314</v>
      </c>
      <c r="J84" s="38" t="s">
        <v>168</v>
      </c>
      <c r="K84" s="38" t="s">
        <v>514</v>
      </c>
      <c r="L84" s="120"/>
      <c r="M84" s="120"/>
      <c r="N84" s="120"/>
      <c r="O84" s="120"/>
      <c r="P84" s="120"/>
      <c r="Q84" s="120" t="s">
        <v>701</v>
      </c>
      <c r="R84" s="40">
        <v>43.503900399666897</v>
      </c>
      <c r="S84" s="40">
        <v>-7.0399371039385299</v>
      </c>
      <c r="T84" s="26" t="s">
        <v>702</v>
      </c>
      <c r="U84" s="26" t="s">
        <v>703</v>
      </c>
      <c r="V84" s="26" t="s">
        <v>704</v>
      </c>
      <c r="W84" s="19" t="s">
        <v>705</v>
      </c>
      <c r="X84" s="19"/>
      <c r="Y84" s="126" t="s">
        <v>349</v>
      </c>
      <c r="Z84" s="126"/>
      <c r="AA84" s="118">
        <f>173.5*24</f>
        <v>4164</v>
      </c>
      <c r="AB84" s="19">
        <v>2015</v>
      </c>
      <c r="AC84" s="19" t="s">
        <v>321</v>
      </c>
      <c r="AD84" s="19" t="s">
        <v>174</v>
      </c>
      <c r="AE84" s="19"/>
    </row>
    <row r="85" spans="1:31" ht="15" customHeight="1">
      <c r="A85" s="109"/>
      <c r="B85" s="71" t="s">
        <v>604</v>
      </c>
      <c r="C85" s="19">
        <v>82</v>
      </c>
      <c r="D85" s="19" t="s">
        <v>706</v>
      </c>
      <c r="E85" s="12" t="s">
        <v>163</v>
      </c>
      <c r="F85" s="117" t="s">
        <v>707</v>
      </c>
      <c r="G85" s="12" t="s">
        <v>512</v>
      </c>
      <c r="H85" s="119" t="s">
        <v>708</v>
      </c>
      <c r="I85" s="38" t="s">
        <v>314</v>
      </c>
      <c r="J85" s="38" t="s">
        <v>168</v>
      </c>
      <c r="K85" s="38" t="s">
        <v>514</v>
      </c>
      <c r="L85" s="120">
        <v>3</v>
      </c>
      <c r="M85" s="120"/>
      <c r="N85" s="120"/>
      <c r="O85" s="120"/>
      <c r="P85" s="120"/>
      <c r="Q85" s="120" t="s">
        <v>709</v>
      </c>
      <c r="R85" s="40">
        <v>39.977898072453499</v>
      </c>
      <c r="S85" s="40">
        <v>-8.0195984991011507E-2</v>
      </c>
      <c r="T85" s="19" t="s">
        <v>710</v>
      </c>
      <c r="U85" s="26" t="s">
        <v>711</v>
      </c>
      <c r="V85" s="26" t="s">
        <v>712</v>
      </c>
      <c r="W85" s="19" t="s">
        <v>705</v>
      </c>
      <c r="X85" s="19"/>
      <c r="Y85" s="126" t="s">
        <v>349</v>
      </c>
      <c r="Z85" s="126"/>
      <c r="AA85" s="22">
        <v>1440</v>
      </c>
      <c r="AB85" s="19">
        <v>2019</v>
      </c>
      <c r="AC85" s="19" t="s">
        <v>321</v>
      </c>
      <c r="AD85" s="19" t="s">
        <v>174</v>
      </c>
      <c r="AE85" s="19"/>
    </row>
    <row r="86" spans="1:31" ht="15" customHeight="1">
      <c r="A86" s="109"/>
      <c r="B86" s="71" t="s">
        <v>604</v>
      </c>
      <c r="C86" s="19">
        <v>83</v>
      </c>
      <c r="D86" s="19" t="s">
        <v>713</v>
      </c>
      <c r="E86" s="12" t="s">
        <v>163</v>
      </c>
      <c r="F86" s="19">
        <v>36</v>
      </c>
      <c r="G86" s="12" t="s">
        <v>512</v>
      </c>
      <c r="H86" s="20" t="s">
        <v>714</v>
      </c>
      <c r="I86" s="38" t="s">
        <v>284</v>
      </c>
      <c r="J86" s="38" t="s">
        <v>168</v>
      </c>
      <c r="K86" s="38" t="s">
        <v>285</v>
      </c>
      <c r="L86" s="54" t="s">
        <v>328</v>
      </c>
      <c r="M86" s="54"/>
      <c r="N86" s="54"/>
      <c r="O86" s="54"/>
      <c r="P86" s="54"/>
      <c r="Q86" s="54" t="s">
        <v>715</v>
      </c>
      <c r="R86" s="40">
        <v>40.425042248645603</v>
      </c>
      <c r="S86" s="40">
        <v>-0.25102265577827199</v>
      </c>
      <c r="T86" s="19" t="s">
        <v>648</v>
      </c>
      <c r="U86" s="19" t="s">
        <v>716</v>
      </c>
      <c r="V86" s="19"/>
      <c r="W86" s="19" t="s">
        <v>617</v>
      </c>
      <c r="X86" s="19"/>
      <c r="Y86" s="126" t="s">
        <v>309</v>
      </c>
      <c r="Z86" s="126"/>
      <c r="AA86" s="19">
        <v>840</v>
      </c>
      <c r="AB86" s="19">
        <v>2019</v>
      </c>
      <c r="AC86" s="19" t="s">
        <v>321</v>
      </c>
      <c r="AD86" s="19" t="s">
        <v>174</v>
      </c>
      <c r="AE86" s="19"/>
    </row>
    <row r="87" spans="1:31" ht="15" customHeight="1">
      <c r="A87" s="109"/>
      <c r="B87" s="71" t="s">
        <v>604</v>
      </c>
      <c r="C87" s="19">
        <v>84</v>
      </c>
      <c r="D87" s="19" t="s">
        <v>717</v>
      </c>
      <c r="E87" s="12" t="s">
        <v>163</v>
      </c>
      <c r="F87" s="117">
        <v>37</v>
      </c>
      <c r="G87" s="12" t="s">
        <v>512</v>
      </c>
      <c r="H87" s="119" t="s">
        <v>690</v>
      </c>
      <c r="I87" s="38" t="s">
        <v>284</v>
      </c>
      <c r="J87" s="38" t="s">
        <v>168</v>
      </c>
      <c r="K87" s="38" t="s">
        <v>285</v>
      </c>
      <c r="L87" s="120">
        <v>3</v>
      </c>
      <c r="M87" s="120"/>
      <c r="N87" s="120"/>
      <c r="O87" s="120"/>
      <c r="P87" s="120"/>
      <c r="Q87" s="120" t="s">
        <v>718</v>
      </c>
      <c r="R87" s="40">
        <v>41.543243480556299</v>
      </c>
      <c r="S87" s="40">
        <v>2.23878186902094</v>
      </c>
      <c r="T87" s="19" t="s">
        <v>719</v>
      </c>
      <c r="U87" s="26" t="s">
        <v>720</v>
      </c>
      <c r="V87" s="26" t="s">
        <v>721</v>
      </c>
      <c r="W87" s="26" t="s">
        <v>695</v>
      </c>
      <c r="X87" s="26"/>
      <c r="Y87" s="130" t="s">
        <v>554</v>
      </c>
      <c r="Z87" s="130"/>
      <c r="AA87" s="19">
        <v>2400</v>
      </c>
      <c r="AB87" s="19">
        <v>2020</v>
      </c>
      <c r="AC87" s="19" t="s">
        <v>321</v>
      </c>
      <c r="AD87" s="19" t="s">
        <v>174</v>
      </c>
      <c r="AE87" s="19"/>
    </row>
    <row r="88" spans="1:31" ht="15" customHeight="1">
      <c r="A88" s="109"/>
      <c r="B88" s="71" t="s">
        <v>604</v>
      </c>
      <c r="C88" s="19">
        <v>85</v>
      </c>
      <c r="D88" s="19" t="s">
        <v>722</v>
      </c>
      <c r="E88" s="12" t="s">
        <v>163</v>
      </c>
      <c r="F88" s="19" t="s">
        <v>723</v>
      </c>
      <c r="G88" s="12" t="s">
        <v>512</v>
      </c>
      <c r="H88" s="119" t="s">
        <v>724</v>
      </c>
      <c r="I88" s="38" t="s">
        <v>284</v>
      </c>
      <c r="J88" s="38" t="s">
        <v>168</v>
      </c>
      <c r="K88" s="38" t="s">
        <v>285</v>
      </c>
      <c r="L88" s="120">
        <v>5</v>
      </c>
      <c r="M88" s="120">
        <v>6</v>
      </c>
      <c r="N88" s="120">
        <v>7</v>
      </c>
      <c r="O88" s="120">
        <v>8</v>
      </c>
      <c r="P88" s="120"/>
      <c r="Q88" s="120" t="s">
        <v>722</v>
      </c>
      <c r="R88" s="40">
        <v>38.046215667313</v>
      </c>
      <c r="S88" s="40">
        <v>-1.25381267340094</v>
      </c>
      <c r="T88" s="26" t="s">
        <v>725</v>
      </c>
      <c r="U88" s="19" t="s">
        <v>726</v>
      </c>
      <c r="V88" s="19" t="s">
        <v>727</v>
      </c>
      <c r="W88" s="19" t="s">
        <v>728</v>
      </c>
      <c r="X88" s="19"/>
      <c r="Y88" s="126" t="s">
        <v>652</v>
      </c>
      <c r="Z88" s="126"/>
      <c r="AA88" s="22">
        <v>36000</v>
      </c>
      <c r="AB88" s="19">
        <v>2013</v>
      </c>
      <c r="AC88" s="19" t="s">
        <v>321</v>
      </c>
      <c r="AD88" s="19" t="s">
        <v>174</v>
      </c>
      <c r="AE88" s="19"/>
    </row>
    <row r="89" spans="1:31" ht="15" customHeight="1">
      <c r="A89" s="109"/>
      <c r="B89" s="71" t="s">
        <v>604</v>
      </c>
      <c r="C89" s="19">
        <v>86</v>
      </c>
      <c r="D89" s="19" t="s">
        <v>729</v>
      </c>
      <c r="E89" s="12" t="s">
        <v>163</v>
      </c>
      <c r="F89" s="19">
        <v>42</v>
      </c>
      <c r="G89" s="19" t="s">
        <v>512</v>
      </c>
      <c r="H89" s="20" t="s">
        <v>730</v>
      </c>
      <c r="I89" s="38" t="s">
        <v>646</v>
      </c>
      <c r="J89" s="38" t="s">
        <v>168</v>
      </c>
      <c r="K89" s="38" t="s">
        <v>226</v>
      </c>
      <c r="L89" s="54">
        <v>14</v>
      </c>
      <c r="M89" s="54"/>
      <c r="N89" s="54"/>
      <c r="O89" s="54"/>
      <c r="P89" s="54"/>
      <c r="Q89" s="54" t="s">
        <v>731</v>
      </c>
      <c r="R89" s="40">
        <v>37.688065436929698</v>
      </c>
      <c r="S89" s="40">
        <v>-1.0535510752615</v>
      </c>
      <c r="T89" s="19" t="s">
        <v>725</v>
      </c>
      <c r="U89" s="19" t="s">
        <v>732</v>
      </c>
      <c r="V89" s="19" t="s">
        <v>733</v>
      </c>
      <c r="W89" s="19" t="s">
        <v>734</v>
      </c>
      <c r="X89" s="19"/>
      <c r="Y89" s="126" t="s">
        <v>349</v>
      </c>
      <c r="Z89" s="126"/>
      <c r="AA89" s="22">
        <v>9600</v>
      </c>
      <c r="AB89" s="19">
        <v>2008</v>
      </c>
      <c r="AC89" s="19" t="s">
        <v>321</v>
      </c>
      <c r="AD89" s="19" t="s">
        <v>174</v>
      </c>
      <c r="AE89" s="19"/>
    </row>
    <row r="90" spans="1:31" ht="15" customHeight="1">
      <c r="A90" s="109"/>
      <c r="B90" s="71" t="s">
        <v>604</v>
      </c>
      <c r="C90" s="19">
        <v>87</v>
      </c>
      <c r="D90" s="19" t="s">
        <v>735</v>
      </c>
      <c r="E90" s="12" t="s">
        <v>163</v>
      </c>
      <c r="F90" s="117" t="s">
        <v>736</v>
      </c>
      <c r="G90" s="12" t="s">
        <v>737</v>
      </c>
      <c r="H90" s="119" t="s">
        <v>738</v>
      </c>
      <c r="I90" s="38" t="s">
        <v>208</v>
      </c>
      <c r="J90" s="38" t="s">
        <v>168</v>
      </c>
      <c r="K90" s="38" t="s">
        <v>226</v>
      </c>
      <c r="L90" s="120"/>
      <c r="M90" s="120"/>
      <c r="N90" s="120"/>
      <c r="O90" s="120"/>
      <c r="P90" s="120"/>
      <c r="Q90" s="120" t="s">
        <v>739</v>
      </c>
      <c r="R90" s="40">
        <v>21.919600630786199</v>
      </c>
      <c r="S90" s="40">
        <v>-102.274295375835</v>
      </c>
      <c r="T90" s="26" t="s">
        <v>740</v>
      </c>
      <c r="U90" s="19" t="s">
        <v>741</v>
      </c>
      <c r="V90" s="19" t="s">
        <v>742</v>
      </c>
      <c r="W90" s="19" t="s">
        <v>743</v>
      </c>
      <c r="X90" s="19"/>
      <c r="Y90" s="126" t="s">
        <v>744</v>
      </c>
      <c r="Z90" s="126"/>
      <c r="AA90" s="22">
        <v>4320</v>
      </c>
      <c r="AB90" s="19">
        <v>2015</v>
      </c>
      <c r="AC90" s="19" t="s">
        <v>321</v>
      </c>
      <c r="AD90" s="19" t="s">
        <v>174</v>
      </c>
      <c r="AE90" s="19"/>
    </row>
    <row r="91" spans="1:31" ht="15" customHeight="1">
      <c r="A91" s="109"/>
      <c r="B91" s="71" t="s">
        <v>604</v>
      </c>
      <c r="C91" s="19">
        <v>88</v>
      </c>
      <c r="D91" s="19" t="s">
        <v>745</v>
      </c>
      <c r="E91" s="12" t="s">
        <v>163</v>
      </c>
      <c r="F91" s="117" t="s">
        <v>746</v>
      </c>
      <c r="G91" s="12" t="s">
        <v>512</v>
      </c>
      <c r="H91" s="119" t="s">
        <v>747</v>
      </c>
      <c r="I91" s="38" t="s">
        <v>646</v>
      </c>
      <c r="J91" s="38" t="s">
        <v>168</v>
      </c>
      <c r="K91" s="38" t="s">
        <v>226</v>
      </c>
      <c r="L91" s="120">
        <v>3</v>
      </c>
      <c r="M91" s="120">
        <v>14</v>
      </c>
      <c r="N91" s="120"/>
      <c r="O91" s="120"/>
      <c r="P91" s="120"/>
      <c r="Q91" s="120" t="s">
        <v>748</v>
      </c>
      <c r="R91" s="40">
        <v>42.348859562803497</v>
      </c>
      <c r="S91" s="40">
        <v>-7.9057605980974497</v>
      </c>
      <c r="T91" s="19" t="s">
        <v>749</v>
      </c>
      <c r="U91" s="26" t="s">
        <v>750</v>
      </c>
      <c r="V91" s="26" t="s">
        <v>751</v>
      </c>
      <c r="W91" s="19" t="s">
        <v>705</v>
      </c>
      <c r="X91" s="19"/>
      <c r="Y91" s="126" t="s">
        <v>349</v>
      </c>
      <c r="Z91" s="126"/>
      <c r="AA91" s="118">
        <f>1190*4*24</f>
        <v>114240</v>
      </c>
      <c r="AB91" s="19">
        <v>2015</v>
      </c>
      <c r="AC91" s="19" t="s">
        <v>321</v>
      </c>
      <c r="AD91" s="19" t="s">
        <v>174</v>
      </c>
      <c r="AE91" s="19"/>
    </row>
    <row r="92" spans="1:31" ht="15" customHeight="1">
      <c r="B92" s="64" t="s">
        <v>752</v>
      </c>
      <c r="C92" s="19">
        <v>89</v>
      </c>
      <c r="D92" s="19" t="s">
        <v>753</v>
      </c>
      <c r="E92" s="12" t="s">
        <v>163</v>
      </c>
      <c r="F92" s="19">
        <v>50</v>
      </c>
      <c r="G92" s="19" t="s">
        <v>294</v>
      </c>
      <c r="H92" s="45" t="s">
        <v>754</v>
      </c>
      <c r="I92" s="38" t="s">
        <v>314</v>
      </c>
      <c r="J92" s="63"/>
      <c r="K92" s="38" t="s">
        <v>514</v>
      </c>
      <c r="L92" s="44"/>
      <c r="M92" s="44"/>
      <c r="N92" s="44"/>
      <c r="O92" s="44"/>
      <c r="P92" s="44"/>
      <c r="Q92" s="44" t="s">
        <v>755</v>
      </c>
      <c r="R92" s="40">
        <v>-34.962029647304597</v>
      </c>
      <c r="S92" s="40">
        <v>138.510472176588</v>
      </c>
      <c r="T92" s="19" t="s">
        <v>756</v>
      </c>
      <c r="U92" s="19" t="s">
        <v>757</v>
      </c>
      <c r="V92" s="19" t="s">
        <v>758</v>
      </c>
      <c r="W92" s="19" t="s">
        <v>759</v>
      </c>
      <c r="X92" s="19"/>
      <c r="Y92" s="126" t="s">
        <v>688</v>
      </c>
      <c r="Z92" s="126"/>
      <c r="AA92" s="19">
        <v>35000</v>
      </c>
      <c r="AB92" s="19">
        <v>2009</v>
      </c>
      <c r="AC92" s="19" t="s">
        <v>321</v>
      </c>
      <c r="AD92" s="19" t="s">
        <v>174</v>
      </c>
      <c r="AE92" s="19" t="s">
        <v>760</v>
      </c>
    </row>
    <row r="93" spans="1:31" ht="15" customHeight="1">
      <c r="B93" s="64" t="s">
        <v>752</v>
      </c>
      <c r="C93" s="19">
        <v>90</v>
      </c>
      <c r="D93" s="19" t="s">
        <v>761</v>
      </c>
      <c r="E93" s="12" t="s">
        <v>163</v>
      </c>
      <c r="F93" s="19"/>
      <c r="G93" s="19" t="s">
        <v>294</v>
      </c>
      <c r="H93" s="45"/>
      <c r="I93" s="63"/>
      <c r="J93" s="63"/>
      <c r="K93" s="63"/>
      <c r="L93" s="44">
        <v>5</v>
      </c>
      <c r="M93" s="44"/>
      <c r="N93" s="44"/>
      <c r="O93" s="44"/>
      <c r="P93" s="44"/>
      <c r="Q93" s="44" t="s">
        <v>755</v>
      </c>
      <c r="R93" s="40">
        <v>-34.770245813238098</v>
      </c>
      <c r="S93" s="40">
        <v>138.58441223397199</v>
      </c>
      <c r="T93" s="19" t="s">
        <v>756</v>
      </c>
      <c r="U93" s="19"/>
      <c r="V93" s="19"/>
      <c r="W93" s="19" t="s">
        <v>762</v>
      </c>
      <c r="X93" s="19"/>
      <c r="Y93" s="126" t="s">
        <v>271</v>
      </c>
      <c r="Z93" s="126"/>
      <c r="AA93" s="19">
        <v>100000</v>
      </c>
      <c r="AB93" s="19">
        <v>2004</v>
      </c>
      <c r="AC93" s="64"/>
      <c r="AD93" s="19" t="s">
        <v>174</v>
      </c>
      <c r="AE93" s="19"/>
    </row>
    <row r="94" spans="1:31" ht="15" customHeight="1">
      <c r="B94" s="64" t="s">
        <v>752</v>
      </c>
      <c r="C94" s="19">
        <v>91</v>
      </c>
      <c r="D94" s="19" t="s">
        <v>763</v>
      </c>
      <c r="E94" s="12" t="s">
        <v>163</v>
      </c>
      <c r="F94" s="19">
        <v>50</v>
      </c>
      <c r="G94" s="19" t="s">
        <v>294</v>
      </c>
      <c r="H94" s="45" t="s">
        <v>764</v>
      </c>
      <c r="I94" s="38" t="s">
        <v>486</v>
      </c>
      <c r="J94" s="63"/>
      <c r="K94" s="38" t="s">
        <v>765</v>
      </c>
      <c r="L94" s="44"/>
      <c r="M94" s="44"/>
      <c r="N94" s="44"/>
      <c r="O94" s="44"/>
      <c r="P94" s="44"/>
      <c r="Q94" s="44" t="s">
        <v>755</v>
      </c>
      <c r="R94" s="40">
        <v>-35.288930054570102</v>
      </c>
      <c r="S94" s="40">
        <v>138.48072719162701</v>
      </c>
      <c r="T94" s="19" t="s">
        <v>756</v>
      </c>
      <c r="U94" s="19" t="s">
        <v>766</v>
      </c>
      <c r="V94" s="19" t="s">
        <v>767</v>
      </c>
      <c r="W94" s="19" t="s">
        <v>759</v>
      </c>
      <c r="X94" s="19"/>
      <c r="Y94" s="126" t="s">
        <v>688</v>
      </c>
      <c r="Z94" s="126"/>
      <c r="AA94" s="19">
        <v>2000</v>
      </c>
      <c r="AB94" s="19">
        <v>2010</v>
      </c>
      <c r="AC94" s="19" t="s">
        <v>321</v>
      </c>
      <c r="AD94" s="19" t="s">
        <v>174</v>
      </c>
      <c r="AE94" s="19" t="s">
        <v>768</v>
      </c>
    </row>
    <row r="95" spans="1:31" ht="15" customHeight="1">
      <c r="B95" s="64" t="s">
        <v>752</v>
      </c>
      <c r="C95" s="19">
        <v>92</v>
      </c>
      <c r="D95" s="19" t="s">
        <v>769</v>
      </c>
      <c r="E95" s="12" t="s">
        <v>163</v>
      </c>
      <c r="F95" s="19">
        <v>50</v>
      </c>
      <c r="G95" s="19" t="s">
        <v>294</v>
      </c>
      <c r="H95" s="45" t="s">
        <v>770</v>
      </c>
      <c r="I95" s="38" t="s">
        <v>486</v>
      </c>
      <c r="J95" s="63"/>
      <c r="K95" s="38" t="s">
        <v>765</v>
      </c>
      <c r="L95" s="44"/>
      <c r="M95" s="44"/>
      <c r="N95" s="44"/>
      <c r="O95" s="44"/>
      <c r="P95" s="44"/>
      <c r="Q95" s="44" t="s">
        <v>755</v>
      </c>
      <c r="R95" s="40">
        <v>-35.126654281723503</v>
      </c>
      <c r="S95" s="40">
        <v>138.47240734951799</v>
      </c>
      <c r="T95" s="19" t="s">
        <v>756</v>
      </c>
      <c r="U95" s="19" t="s">
        <v>771</v>
      </c>
      <c r="V95" s="19" t="s">
        <v>767</v>
      </c>
      <c r="W95" s="26" t="s">
        <v>772</v>
      </c>
      <c r="X95" s="26"/>
      <c r="Y95" s="130" t="s">
        <v>363</v>
      </c>
      <c r="Z95" s="130"/>
      <c r="AA95" s="19">
        <v>25000</v>
      </c>
      <c r="AB95" s="19">
        <v>2012</v>
      </c>
      <c r="AC95" s="19" t="s">
        <v>321</v>
      </c>
      <c r="AD95" s="19" t="s">
        <v>174</v>
      </c>
      <c r="AE95" s="19" t="s">
        <v>773</v>
      </c>
    </row>
    <row r="96" spans="1:31" ht="15" customHeight="1">
      <c r="B96" s="64" t="s">
        <v>752</v>
      </c>
      <c r="C96" s="19">
        <v>93</v>
      </c>
      <c r="D96" s="19" t="s">
        <v>774</v>
      </c>
      <c r="E96" s="12" t="s">
        <v>163</v>
      </c>
      <c r="F96" s="19" t="s">
        <v>775</v>
      </c>
      <c r="G96" s="19" t="s">
        <v>294</v>
      </c>
      <c r="H96" s="45" t="s">
        <v>776</v>
      </c>
      <c r="I96" s="38" t="s">
        <v>284</v>
      </c>
      <c r="J96" s="63"/>
      <c r="K96" s="38" t="s">
        <v>285</v>
      </c>
      <c r="L96" s="44">
        <v>9</v>
      </c>
      <c r="M96" s="44"/>
      <c r="N96" s="44"/>
      <c r="O96" s="44"/>
      <c r="P96" s="44"/>
      <c r="Q96" s="44" t="s">
        <v>777</v>
      </c>
      <c r="R96" s="40">
        <v>-32.8795974576853</v>
      </c>
      <c r="S96" s="40">
        <v>151.72000319458101</v>
      </c>
      <c r="T96" s="19" t="s">
        <v>756</v>
      </c>
      <c r="U96" s="19" t="s">
        <v>778</v>
      </c>
      <c r="V96" s="19" t="s">
        <v>779</v>
      </c>
      <c r="W96" s="19" t="s">
        <v>780</v>
      </c>
      <c r="X96" s="19"/>
      <c r="Y96" s="126" t="s">
        <v>288</v>
      </c>
      <c r="Z96" s="126"/>
      <c r="AA96" s="19">
        <v>9000</v>
      </c>
      <c r="AB96" s="19">
        <v>2014</v>
      </c>
      <c r="AC96" s="19" t="s">
        <v>321</v>
      </c>
      <c r="AD96" s="19" t="s">
        <v>174</v>
      </c>
      <c r="AE96" s="19"/>
    </row>
    <row r="97" spans="2:31" ht="15" customHeight="1">
      <c r="B97" s="64" t="s">
        <v>752</v>
      </c>
      <c r="C97" s="19">
        <v>94</v>
      </c>
      <c r="D97" s="19" t="s">
        <v>781</v>
      </c>
      <c r="E97" s="12" t="s">
        <v>163</v>
      </c>
      <c r="F97" s="19"/>
      <c r="G97" s="19" t="s">
        <v>294</v>
      </c>
      <c r="H97" s="45"/>
      <c r="I97" s="63"/>
      <c r="J97" s="63"/>
      <c r="K97" s="63"/>
      <c r="L97" s="44">
        <v>5</v>
      </c>
      <c r="M97" s="44">
        <v>6</v>
      </c>
      <c r="N97" s="44">
        <v>7</v>
      </c>
      <c r="O97" s="44">
        <v>8</v>
      </c>
      <c r="P97" s="44"/>
      <c r="Q97" s="44" t="s">
        <v>782</v>
      </c>
      <c r="R97" s="40">
        <v>-38.408983156447498</v>
      </c>
      <c r="S97" s="40">
        <v>144.883038158435</v>
      </c>
      <c r="T97" s="19" t="s">
        <v>756</v>
      </c>
      <c r="U97" s="19" t="s">
        <v>783</v>
      </c>
      <c r="V97" s="19"/>
      <c r="W97" s="19" t="s">
        <v>784</v>
      </c>
      <c r="X97" s="19"/>
      <c r="Y97" s="126" t="s">
        <v>785</v>
      </c>
      <c r="Z97" s="126"/>
      <c r="AA97" s="19">
        <v>16000</v>
      </c>
      <c r="AB97" s="64"/>
      <c r="AC97" s="64"/>
      <c r="AD97" s="19" t="s">
        <v>174</v>
      </c>
      <c r="AE97" s="19"/>
    </row>
    <row r="98" spans="2:31" ht="15" customHeight="1">
      <c r="B98" s="64" t="s">
        <v>752</v>
      </c>
      <c r="C98" s="19">
        <v>95</v>
      </c>
      <c r="D98" s="19" t="s">
        <v>786</v>
      </c>
      <c r="E98" s="12" t="s">
        <v>163</v>
      </c>
      <c r="F98" s="19" t="s">
        <v>787</v>
      </c>
      <c r="G98" s="19" t="s">
        <v>788</v>
      </c>
      <c r="H98" s="45" t="s">
        <v>789</v>
      </c>
      <c r="I98" s="63"/>
      <c r="J98" s="63"/>
      <c r="K98" s="63"/>
      <c r="L98" s="44"/>
      <c r="M98" s="44"/>
      <c r="N98" s="44"/>
      <c r="O98" s="44"/>
      <c r="P98" s="44"/>
      <c r="Q98" s="44" t="s">
        <v>790</v>
      </c>
      <c r="R98" s="40">
        <v>-33.462103039640603</v>
      </c>
      <c r="S98" s="40">
        <v>-70.783298687266495</v>
      </c>
      <c r="T98" s="19" t="s">
        <v>756</v>
      </c>
      <c r="U98" s="26" t="s">
        <v>791</v>
      </c>
      <c r="V98" s="19" t="s">
        <v>792</v>
      </c>
      <c r="W98" s="19" t="s">
        <v>612</v>
      </c>
      <c r="X98" s="19"/>
      <c r="Y98" s="126" t="s">
        <v>612</v>
      </c>
      <c r="Z98" s="126"/>
      <c r="AA98" s="19">
        <v>145000</v>
      </c>
      <c r="AB98" s="19">
        <v>2003</v>
      </c>
      <c r="AC98" s="19" t="s">
        <v>321</v>
      </c>
      <c r="AD98" s="19" t="s">
        <v>174</v>
      </c>
      <c r="AE98" s="19"/>
    </row>
    <row r="99" spans="2:31" ht="15" customHeight="1">
      <c r="B99" s="64" t="s">
        <v>752</v>
      </c>
      <c r="C99" s="19">
        <v>96</v>
      </c>
      <c r="D99" s="19" t="s">
        <v>793</v>
      </c>
      <c r="E99" s="12" t="s">
        <v>163</v>
      </c>
      <c r="F99" s="19">
        <v>54</v>
      </c>
      <c r="G99" s="19" t="s">
        <v>788</v>
      </c>
      <c r="H99" s="45" t="s">
        <v>794</v>
      </c>
      <c r="I99" s="63"/>
      <c r="J99" s="63"/>
      <c r="K99" s="63"/>
      <c r="L99" s="44"/>
      <c r="M99" s="44"/>
      <c r="N99" s="44"/>
      <c r="O99" s="44"/>
      <c r="P99" s="44"/>
      <c r="Q99" s="44" t="s">
        <v>790</v>
      </c>
      <c r="R99" s="40">
        <v>-33.540924570000001</v>
      </c>
      <c r="S99" s="40">
        <v>-70.834894724102298</v>
      </c>
      <c r="T99" s="19" t="s">
        <v>756</v>
      </c>
      <c r="U99" s="19" t="s">
        <v>795</v>
      </c>
      <c r="V99" s="19" t="s">
        <v>792</v>
      </c>
      <c r="W99" s="19" t="s">
        <v>612</v>
      </c>
      <c r="X99" s="19"/>
      <c r="Y99" s="126" t="s">
        <v>612</v>
      </c>
      <c r="Z99" s="126"/>
      <c r="AA99" s="19">
        <v>16000</v>
      </c>
      <c r="AB99" s="19">
        <v>2001</v>
      </c>
      <c r="AC99" s="64"/>
      <c r="AD99" s="19" t="s">
        <v>174</v>
      </c>
      <c r="AE99" s="19"/>
    </row>
    <row r="100" spans="2:31" ht="15" customHeight="1">
      <c r="B100" s="64" t="s">
        <v>752</v>
      </c>
      <c r="C100" s="19">
        <v>97</v>
      </c>
      <c r="D100" s="19" t="s">
        <v>796</v>
      </c>
      <c r="E100" s="12" t="s">
        <v>163</v>
      </c>
      <c r="F100" s="19">
        <v>55</v>
      </c>
      <c r="G100" s="19" t="s">
        <v>797</v>
      </c>
      <c r="H100" s="45" t="s">
        <v>798</v>
      </c>
      <c r="I100" s="38" t="s">
        <v>486</v>
      </c>
      <c r="J100" s="63"/>
      <c r="K100" s="38" t="s">
        <v>765</v>
      </c>
      <c r="L100" s="44"/>
      <c r="M100" s="44"/>
      <c r="N100" s="44"/>
      <c r="O100" s="44"/>
      <c r="P100" s="44"/>
      <c r="Q100" s="44" t="s">
        <v>799</v>
      </c>
      <c r="R100" s="40">
        <v>29.566196632975299</v>
      </c>
      <c r="S100" s="40">
        <v>106.532351619981</v>
      </c>
      <c r="T100" s="19" t="s">
        <v>756</v>
      </c>
      <c r="U100" s="19" t="s">
        <v>800</v>
      </c>
      <c r="V100" s="19"/>
      <c r="W100" s="64" t="s">
        <v>182</v>
      </c>
      <c r="X100" s="64"/>
      <c r="Y100" s="126"/>
      <c r="Z100" s="126"/>
      <c r="AA100" s="19">
        <v>400000</v>
      </c>
      <c r="AB100" s="19" t="s">
        <v>801</v>
      </c>
      <c r="AC100" s="19" t="s">
        <v>321</v>
      </c>
      <c r="AD100" s="19" t="s">
        <v>174</v>
      </c>
      <c r="AE100" s="19"/>
    </row>
    <row r="101" spans="2:31" ht="15" customHeight="1">
      <c r="B101" s="64" t="s">
        <v>752</v>
      </c>
      <c r="C101" s="19">
        <v>98</v>
      </c>
      <c r="D101" s="19" t="s">
        <v>802</v>
      </c>
      <c r="E101" s="12" t="s">
        <v>163</v>
      </c>
      <c r="F101" s="19"/>
      <c r="G101" s="19" t="s">
        <v>797</v>
      </c>
      <c r="H101" s="45"/>
      <c r="I101" s="63"/>
      <c r="J101" s="63"/>
      <c r="K101" s="63"/>
      <c r="L101" s="44"/>
      <c r="M101" s="44"/>
      <c r="N101" s="44"/>
      <c r="O101" s="44"/>
      <c r="P101" s="44"/>
      <c r="Q101" s="44" t="s">
        <v>803</v>
      </c>
      <c r="R101" s="40">
        <v>31.968947917507101</v>
      </c>
      <c r="S101" s="40">
        <v>118.618803017094</v>
      </c>
      <c r="T101" s="19" t="s">
        <v>756</v>
      </c>
      <c r="U101" s="19"/>
      <c r="V101" s="19"/>
      <c r="W101" s="64"/>
      <c r="X101" s="64"/>
      <c r="Y101" s="126"/>
      <c r="Z101" s="126"/>
      <c r="AA101" s="19">
        <v>300000</v>
      </c>
      <c r="AB101" s="19">
        <v>2014</v>
      </c>
      <c r="AC101" s="64"/>
      <c r="AD101" s="19" t="s">
        <v>174</v>
      </c>
      <c r="AE101" s="19"/>
    </row>
    <row r="102" spans="2:31" ht="15" customHeight="1">
      <c r="B102" s="64" t="s">
        <v>752</v>
      </c>
      <c r="C102" s="19">
        <v>99</v>
      </c>
      <c r="D102" s="19" t="s">
        <v>804</v>
      </c>
      <c r="E102" s="12" t="s">
        <v>163</v>
      </c>
      <c r="F102" s="19">
        <v>56</v>
      </c>
      <c r="G102" s="19" t="s">
        <v>563</v>
      </c>
      <c r="H102" s="45" t="s">
        <v>805</v>
      </c>
      <c r="I102" s="38" t="s">
        <v>655</v>
      </c>
      <c r="J102" s="63"/>
      <c r="K102" s="38" t="s">
        <v>514</v>
      </c>
      <c r="L102" s="44"/>
      <c r="M102" s="44"/>
      <c r="N102" s="44"/>
      <c r="O102" s="44"/>
      <c r="P102" s="44"/>
      <c r="Q102" s="44" t="s">
        <v>804</v>
      </c>
      <c r="R102" s="40">
        <v>43.296106563632598</v>
      </c>
      <c r="S102" s="40">
        <v>3.4658229998585002</v>
      </c>
      <c r="T102" s="19" t="s">
        <v>756</v>
      </c>
      <c r="U102" s="19" t="s">
        <v>806</v>
      </c>
      <c r="V102" s="19" t="s">
        <v>807</v>
      </c>
      <c r="W102" s="19" t="s">
        <v>270</v>
      </c>
      <c r="X102" s="19"/>
      <c r="Y102" s="126" t="s">
        <v>271</v>
      </c>
      <c r="Z102" s="126"/>
      <c r="AA102" s="19">
        <v>40000</v>
      </c>
      <c r="AB102" s="19">
        <v>2010</v>
      </c>
      <c r="AC102" s="19" t="s">
        <v>321</v>
      </c>
      <c r="AD102" s="19" t="s">
        <v>174</v>
      </c>
      <c r="AE102" s="19" t="s">
        <v>808</v>
      </c>
    </row>
    <row r="103" spans="2:31" ht="15" customHeight="1">
      <c r="B103" s="64" t="s">
        <v>752</v>
      </c>
      <c r="C103" s="19">
        <v>100</v>
      </c>
      <c r="D103" s="19" t="s">
        <v>809</v>
      </c>
      <c r="E103" s="12" t="s">
        <v>163</v>
      </c>
      <c r="F103" s="19">
        <v>57</v>
      </c>
      <c r="G103" s="19" t="s">
        <v>563</v>
      </c>
      <c r="H103" s="45" t="s">
        <v>809</v>
      </c>
      <c r="I103" s="38" t="s">
        <v>486</v>
      </c>
      <c r="J103" s="63"/>
      <c r="K103" s="38" t="s">
        <v>487</v>
      </c>
      <c r="L103" s="44"/>
      <c r="M103" s="44"/>
      <c r="N103" s="44"/>
      <c r="O103" s="44"/>
      <c r="P103" s="44"/>
      <c r="Q103" s="44" t="s">
        <v>810</v>
      </c>
      <c r="R103" s="40">
        <v>-16.4998131603198</v>
      </c>
      <c r="S103" s="40">
        <v>-151.740446731209</v>
      </c>
      <c r="T103" s="19" t="s">
        <v>756</v>
      </c>
      <c r="U103" s="19" t="s">
        <v>811</v>
      </c>
      <c r="V103" s="19" t="s">
        <v>812</v>
      </c>
      <c r="W103" s="19" t="s">
        <v>270</v>
      </c>
      <c r="X103" s="19"/>
      <c r="Y103" s="126" t="s">
        <v>271</v>
      </c>
      <c r="Z103" s="126"/>
      <c r="AA103" s="19">
        <v>600</v>
      </c>
      <c r="AB103" s="19">
        <v>2005</v>
      </c>
      <c r="AC103" s="19" t="s">
        <v>321</v>
      </c>
      <c r="AD103" s="19" t="s">
        <v>174</v>
      </c>
      <c r="AE103" s="19"/>
    </row>
    <row r="104" spans="2:31" ht="15" customHeight="1">
      <c r="B104" s="64" t="s">
        <v>752</v>
      </c>
      <c r="C104" s="19">
        <v>101</v>
      </c>
      <c r="D104" s="19" t="s">
        <v>813</v>
      </c>
      <c r="E104" s="12" t="s">
        <v>163</v>
      </c>
      <c r="F104" s="19" t="s">
        <v>814</v>
      </c>
      <c r="G104" s="19" t="s">
        <v>815</v>
      </c>
      <c r="H104" s="45" t="s">
        <v>816</v>
      </c>
      <c r="I104" s="38" t="s">
        <v>284</v>
      </c>
      <c r="J104" s="63"/>
      <c r="K104" s="38" t="s">
        <v>285</v>
      </c>
      <c r="L104" s="44"/>
      <c r="M104" s="44"/>
      <c r="N104" s="44"/>
      <c r="O104" s="44"/>
      <c r="P104" s="44"/>
      <c r="Q104" s="44" t="s">
        <v>817</v>
      </c>
      <c r="R104" s="40">
        <v>28.634481474999198</v>
      </c>
      <c r="S104" s="40">
        <v>77.246206334465995</v>
      </c>
      <c r="T104" s="19" t="s">
        <v>756</v>
      </c>
      <c r="U104" s="38" t="s">
        <v>818</v>
      </c>
      <c r="V104" s="19" t="s">
        <v>819</v>
      </c>
      <c r="W104" s="19" t="s">
        <v>820</v>
      </c>
      <c r="X104" s="19"/>
      <c r="Y104" s="126" t="s">
        <v>81</v>
      </c>
      <c r="Z104" s="126"/>
      <c r="AA104" s="19">
        <v>10000</v>
      </c>
      <c r="AB104" s="19">
        <v>2003</v>
      </c>
      <c r="AC104" s="19" t="s">
        <v>321</v>
      </c>
      <c r="AD104" s="19" t="s">
        <v>174</v>
      </c>
      <c r="AE104" s="19" t="s">
        <v>821</v>
      </c>
    </row>
    <row r="105" spans="2:31" ht="15" customHeight="1">
      <c r="B105" s="64" t="s">
        <v>752</v>
      </c>
      <c r="C105" s="19">
        <v>102</v>
      </c>
      <c r="D105" s="19" t="s">
        <v>822</v>
      </c>
      <c r="E105" s="12" t="s">
        <v>163</v>
      </c>
      <c r="F105" s="19" t="s">
        <v>823</v>
      </c>
      <c r="G105" s="19" t="s">
        <v>815</v>
      </c>
      <c r="H105" s="45" t="s">
        <v>817</v>
      </c>
      <c r="I105" s="38" t="s">
        <v>284</v>
      </c>
      <c r="J105" s="63"/>
      <c r="K105" s="38" t="s">
        <v>285</v>
      </c>
      <c r="L105" s="44"/>
      <c r="M105" s="44"/>
      <c r="N105" s="44"/>
      <c r="O105" s="44"/>
      <c r="P105" s="44"/>
      <c r="Q105" s="44" t="s">
        <v>817</v>
      </c>
      <c r="R105" s="40">
        <v>28.605873353130001</v>
      </c>
      <c r="S105" s="40">
        <v>77.327145284516703</v>
      </c>
      <c r="T105" s="19" t="s">
        <v>756</v>
      </c>
      <c r="U105" s="19" t="s">
        <v>824</v>
      </c>
      <c r="V105" s="19" t="s">
        <v>825</v>
      </c>
      <c r="W105" s="19" t="s">
        <v>820</v>
      </c>
      <c r="X105" s="19"/>
      <c r="Y105" s="126" t="s">
        <v>81</v>
      </c>
      <c r="Z105" s="126"/>
      <c r="AA105" s="19">
        <v>10000</v>
      </c>
      <c r="AB105" s="19">
        <v>2015</v>
      </c>
      <c r="AC105" s="19" t="s">
        <v>321</v>
      </c>
      <c r="AD105" s="19" t="s">
        <v>174</v>
      </c>
      <c r="AE105" s="19" t="s">
        <v>826</v>
      </c>
    </row>
    <row r="106" spans="2:31" ht="15" customHeight="1">
      <c r="B106" s="64" t="s">
        <v>752</v>
      </c>
      <c r="C106" s="19">
        <v>103</v>
      </c>
      <c r="D106" s="19" t="s">
        <v>827</v>
      </c>
      <c r="E106" s="12" t="s">
        <v>163</v>
      </c>
      <c r="F106" s="19"/>
      <c r="G106" s="19" t="s">
        <v>815</v>
      </c>
      <c r="H106" s="45"/>
      <c r="I106" s="38" t="s">
        <v>284</v>
      </c>
      <c r="J106" s="63"/>
      <c r="K106" s="38" t="s">
        <v>285</v>
      </c>
      <c r="L106" s="44" t="s">
        <v>328</v>
      </c>
      <c r="M106" s="44"/>
      <c r="N106" s="44"/>
      <c r="O106" s="44"/>
      <c r="P106" s="44"/>
      <c r="Q106" s="44" t="s">
        <v>817</v>
      </c>
      <c r="R106" s="40">
        <v>28.605873353130001</v>
      </c>
      <c r="S106" s="40">
        <v>77.327145284516703</v>
      </c>
      <c r="T106" s="19" t="s">
        <v>756</v>
      </c>
      <c r="U106" s="19"/>
      <c r="V106" s="19"/>
      <c r="W106" s="19" t="s">
        <v>270</v>
      </c>
      <c r="X106" s="19"/>
      <c r="Y106" s="126" t="s">
        <v>271</v>
      </c>
      <c r="Z106" s="126"/>
      <c r="AA106" s="19">
        <v>68000</v>
      </c>
      <c r="AB106" s="64"/>
      <c r="AC106" s="64"/>
      <c r="AD106" s="19" t="s">
        <v>174</v>
      </c>
      <c r="AE106" s="19"/>
    </row>
    <row r="107" spans="2:31" ht="15" customHeight="1">
      <c r="B107" s="64" t="s">
        <v>752</v>
      </c>
      <c r="C107" s="19">
        <v>104</v>
      </c>
      <c r="D107" s="19" t="s">
        <v>828</v>
      </c>
      <c r="E107" s="12" t="s">
        <v>163</v>
      </c>
      <c r="F107" s="19">
        <v>61</v>
      </c>
      <c r="G107" s="19" t="s">
        <v>815</v>
      </c>
      <c r="H107" s="45" t="s">
        <v>829</v>
      </c>
      <c r="I107" s="63"/>
      <c r="J107" s="63"/>
      <c r="K107" s="63"/>
      <c r="L107" s="44" t="s">
        <v>328</v>
      </c>
      <c r="M107" s="44"/>
      <c r="N107" s="44"/>
      <c r="O107" s="44"/>
      <c r="P107" s="44"/>
      <c r="Q107" s="44" t="s">
        <v>817</v>
      </c>
      <c r="R107" s="40">
        <v>28.724888038559701</v>
      </c>
      <c r="S107" s="40">
        <v>77.104865039321098</v>
      </c>
      <c r="T107" s="19" t="s">
        <v>756</v>
      </c>
      <c r="U107" s="19" t="s">
        <v>830</v>
      </c>
      <c r="V107" s="19"/>
      <c r="W107" s="19" t="s">
        <v>820</v>
      </c>
      <c r="X107" s="19"/>
      <c r="Y107" s="126" t="s">
        <v>81</v>
      </c>
      <c r="Z107" s="126"/>
      <c r="AA107" s="19">
        <v>182000</v>
      </c>
      <c r="AB107" s="19">
        <v>2002</v>
      </c>
      <c r="AC107" s="19" t="s">
        <v>321</v>
      </c>
      <c r="AD107" s="19" t="s">
        <v>174</v>
      </c>
      <c r="AE107" s="19" t="s">
        <v>831</v>
      </c>
    </row>
    <row r="108" spans="2:31" ht="15" customHeight="1">
      <c r="B108" s="64" t="s">
        <v>752</v>
      </c>
      <c r="C108" s="19">
        <v>105</v>
      </c>
      <c r="D108" s="19" t="s">
        <v>832</v>
      </c>
      <c r="E108" s="12" t="s">
        <v>163</v>
      </c>
      <c r="F108" s="19" t="s">
        <v>833</v>
      </c>
      <c r="G108" s="19" t="s">
        <v>815</v>
      </c>
      <c r="H108" s="45" t="s">
        <v>834</v>
      </c>
      <c r="I108" s="63"/>
      <c r="J108" s="63"/>
      <c r="K108" s="63"/>
      <c r="L108" s="44"/>
      <c r="M108" s="44"/>
      <c r="N108" s="44"/>
      <c r="O108" s="44"/>
      <c r="P108" s="44"/>
      <c r="Q108" s="44" t="s">
        <v>817</v>
      </c>
      <c r="R108" s="40">
        <v>28.549500338945201</v>
      </c>
      <c r="S108" s="40">
        <v>77.281579681386603</v>
      </c>
      <c r="T108" s="19" t="s">
        <v>756</v>
      </c>
      <c r="U108" s="19" t="s">
        <v>835</v>
      </c>
      <c r="V108" s="19" t="s">
        <v>836</v>
      </c>
      <c r="W108" s="19" t="s">
        <v>612</v>
      </c>
      <c r="X108" s="19"/>
      <c r="Y108" s="126" t="s">
        <v>612</v>
      </c>
      <c r="Z108" s="126"/>
      <c r="AA108" s="19">
        <v>136000</v>
      </c>
      <c r="AB108" s="19">
        <v>2011</v>
      </c>
      <c r="AC108" s="19" t="s">
        <v>321</v>
      </c>
      <c r="AD108" s="19" t="s">
        <v>174</v>
      </c>
      <c r="AE108" s="19"/>
    </row>
    <row r="109" spans="2:31" ht="15" customHeight="1">
      <c r="B109" s="64" t="s">
        <v>752</v>
      </c>
      <c r="C109" s="19">
        <v>106</v>
      </c>
      <c r="D109" s="19" t="s">
        <v>837</v>
      </c>
      <c r="E109" s="12" t="s">
        <v>163</v>
      </c>
      <c r="F109" s="19">
        <v>63</v>
      </c>
      <c r="G109" s="19" t="s">
        <v>815</v>
      </c>
      <c r="H109" s="45" t="s">
        <v>838</v>
      </c>
      <c r="I109" s="38" t="s">
        <v>284</v>
      </c>
      <c r="J109" s="63"/>
      <c r="K109" s="38" t="s">
        <v>285</v>
      </c>
      <c r="L109" s="44"/>
      <c r="M109" s="44"/>
      <c r="N109" s="44"/>
      <c r="O109" s="44"/>
      <c r="P109" s="44"/>
      <c r="Q109" s="44" t="s">
        <v>839</v>
      </c>
      <c r="R109" s="40">
        <v>24.252840619390401</v>
      </c>
      <c r="S109" s="40">
        <v>78.1591210735223</v>
      </c>
      <c r="T109" s="19" t="s">
        <v>756</v>
      </c>
      <c r="U109" s="19" t="s">
        <v>840</v>
      </c>
      <c r="V109" s="19" t="s">
        <v>841</v>
      </c>
      <c r="W109" s="19" t="s">
        <v>842</v>
      </c>
      <c r="X109" s="19"/>
      <c r="Y109" s="126" t="s">
        <v>843</v>
      </c>
      <c r="Z109" s="126"/>
      <c r="AA109" s="19">
        <v>9000</v>
      </c>
      <c r="AB109" s="19">
        <v>2008</v>
      </c>
      <c r="AC109" s="19" t="s">
        <v>321</v>
      </c>
      <c r="AD109" s="19" t="s">
        <v>503</v>
      </c>
      <c r="AE109" s="19"/>
    </row>
    <row r="110" spans="2:31" ht="15" customHeight="1">
      <c r="B110" s="64" t="s">
        <v>752</v>
      </c>
      <c r="C110" s="19">
        <v>107</v>
      </c>
      <c r="D110" s="19" t="s">
        <v>844</v>
      </c>
      <c r="E110" s="12" t="s">
        <v>163</v>
      </c>
      <c r="F110" s="19">
        <v>64</v>
      </c>
      <c r="G110" s="19" t="s">
        <v>815</v>
      </c>
      <c r="H110" s="45" t="s">
        <v>845</v>
      </c>
      <c r="I110" s="38" t="s">
        <v>284</v>
      </c>
      <c r="J110" s="63"/>
      <c r="K110" s="38" t="s">
        <v>285</v>
      </c>
      <c r="L110" s="44"/>
      <c r="M110" s="44"/>
      <c r="N110" s="44"/>
      <c r="O110" s="44"/>
      <c r="P110" s="44"/>
      <c r="Q110" s="44" t="s">
        <v>846</v>
      </c>
      <c r="R110" s="40">
        <v>29.9246337782428</v>
      </c>
      <c r="S110" s="40">
        <v>74.959346825259104</v>
      </c>
      <c r="T110" s="19" t="s">
        <v>756</v>
      </c>
      <c r="U110" s="19" t="s">
        <v>847</v>
      </c>
      <c r="V110" s="19" t="s">
        <v>841</v>
      </c>
      <c r="W110" s="19" t="s">
        <v>848</v>
      </c>
      <c r="X110" s="19"/>
      <c r="Y110" s="126" t="s">
        <v>57</v>
      </c>
      <c r="Z110" s="126"/>
      <c r="AA110" s="19">
        <v>12000</v>
      </c>
      <c r="AB110" s="19">
        <v>2011</v>
      </c>
      <c r="AC110" s="19" t="s">
        <v>321</v>
      </c>
      <c r="AD110" s="19" t="s">
        <v>503</v>
      </c>
      <c r="AE110" s="19"/>
    </row>
    <row r="111" spans="2:31" ht="15" customHeight="1">
      <c r="B111" s="64" t="s">
        <v>752</v>
      </c>
      <c r="C111" s="19">
        <v>108</v>
      </c>
      <c r="D111" s="19" t="s">
        <v>849</v>
      </c>
      <c r="E111" s="12" t="s">
        <v>163</v>
      </c>
      <c r="F111" s="19" t="s">
        <v>850</v>
      </c>
      <c r="G111" s="19" t="s">
        <v>815</v>
      </c>
      <c r="H111" s="45" t="s">
        <v>851</v>
      </c>
      <c r="I111" s="63"/>
      <c r="J111" s="63"/>
      <c r="K111" s="63"/>
      <c r="L111" s="44"/>
      <c r="M111" s="44"/>
      <c r="N111" s="44"/>
      <c r="O111" s="44"/>
      <c r="P111" s="44"/>
      <c r="Q111" s="44" t="s">
        <v>852</v>
      </c>
      <c r="R111" s="40">
        <v>18.907712032153899</v>
      </c>
      <c r="S111" s="40">
        <v>72.817868008905293</v>
      </c>
      <c r="T111" s="19" t="s">
        <v>756</v>
      </c>
      <c r="U111" s="19" t="s">
        <v>853</v>
      </c>
      <c r="V111" s="19" t="s">
        <v>854</v>
      </c>
      <c r="W111" s="19" t="s">
        <v>855</v>
      </c>
      <c r="X111" s="19"/>
      <c r="Y111" s="126" t="s">
        <v>309</v>
      </c>
      <c r="Z111" s="126"/>
      <c r="AA111" s="19">
        <v>37000</v>
      </c>
      <c r="AB111" s="19">
        <v>2019</v>
      </c>
      <c r="AC111" s="19" t="s">
        <v>321</v>
      </c>
      <c r="AD111" s="19" t="s">
        <v>174</v>
      </c>
      <c r="AE111" s="19" t="s">
        <v>856</v>
      </c>
    </row>
    <row r="112" spans="2:31" ht="15" customHeight="1">
      <c r="B112" s="64" t="s">
        <v>752</v>
      </c>
      <c r="C112" s="19">
        <v>109</v>
      </c>
      <c r="D112" s="19" t="s">
        <v>857</v>
      </c>
      <c r="E112" s="12" t="s">
        <v>163</v>
      </c>
      <c r="F112" s="19" t="s">
        <v>858</v>
      </c>
      <c r="G112" s="19" t="s">
        <v>815</v>
      </c>
      <c r="H112" s="45" t="s">
        <v>857</v>
      </c>
      <c r="I112" s="63"/>
      <c r="J112" s="63"/>
      <c r="K112" s="63"/>
      <c r="L112" s="44">
        <v>5</v>
      </c>
      <c r="M112" s="44">
        <v>6</v>
      </c>
      <c r="N112" s="44">
        <v>7</v>
      </c>
      <c r="O112" s="44">
        <v>8</v>
      </c>
      <c r="P112" s="44"/>
      <c r="Q112" s="44" t="s">
        <v>859</v>
      </c>
      <c r="R112" s="40">
        <v>12.9707047217336</v>
      </c>
      <c r="S112" s="40">
        <v>77.591374892387407</v>
      </c>
      <c r="T112" s="19" t="s">
        <v>756</v>
      </c>
      <c r="U112" s="19" t="s">
        <v>860</v>
      </c>
      <c r="V112" s="19" t="s">
        <v>861</v>
      </c>
      <c r="W112" s="19" t="s">
        <v>862</v>
      </c>
      <c r="X112" s="19"/>
      <c r="Y112" s="126" t="s">
        <v>863</v>
      </c>
      <c r="Z112" s="126"/>
      <c r="AA112" s="19">
        <v>4000</v>
      </c>
      <c r="AB112" s="19">
        <v>2004</v>
      </c>
      <c r="AC112" s="19" t="s">
        <v>321</v>
      </c>
      <c r="AD112" s="19" t="s">
        <v>174</v>
      </c>
      <c r="AE112" s="19"/>
    </row>
    <row r="113" spans="2:31" ht="15" customHeight="1">
      <c r="B113" s="64" t="s">
        <v>752</v>
      </c>
      <c r="C113" s="19">
        <v>110</v>
      </c>
      <c r="D113" s="19" t="s">
        <v>864</v>
      </c>
      <c r="E113" s="12" t="s">
        <v>163</v>
      </c>
      <c r="F113" s="19" t="s">
        <v>865</v>
      </c>
      <c r="G113" s="19" t="s">
        <v>815</v>
      </c>
      <c r="H113" s="45" t="s">
        <v>866</v>
      </c>
      <c r="I113" s="38" t="s">
        <v>646</v>
      </c>
      <c r="J113" s="63"/>
      <c r="K113" s="38" t="s">
        <v>226</v>
      </c>
      <c r="L113" s="44">
        <v>14</v>
      </c>
      <c r="M113" s="44"/>
      <c r="N113" s="44"/>
      <c r="O113" s="44"/>
      <c r="P113" s="44"/>
      <c r="Q113" s="44" t="s">
        <v>859</v>
      </c>
      <c r="R113" s="40">
        <v>12.934491717944701</v>
      </c>
      <c r="S113" s="40">
        <v>77.519394993162194</v>
      </c>
      <c r="T113" s="19" t="s">
        <v>756</v>
      </c>
      <c r="U113" s="19" t="s">
        <v>867</v>
      </c>
      <c r="V113" s="19" t="s">
        <v>696</v>
      </c>
      <c r="W113" s="19" t="s">
        <v>868</v>
      </c>
      <c r="X113" s="19"/>
      <c r="Y113" s="126" t="s">
        <v>869</v>
      </c>
      <c r="Z113" s="126"/>
      <c r="AA113" s="19">
        <v>60000</v>
      </c>
      <c r="AB113" s="19">
        <v>2000</v>
      </c>
      <c r="AC113" s="19" t="s">
        <v>321</v>
      </c>
      <c r="AD113" s="19" t="s">
        <v>174</v>
      </c>
      <c r="AE113" s="19" t="s">
        <v>870</v>
      </c>
    </row>
    <row r="114" spans="2:31" ht="15" customHeight="1">
      <c r="B114" s="64" t="s">
        <v>752</v>
      </c>
      <c r="C114" s="19">
        <v>111</v>
      </c>
      <c r="D114" s="19" t="s">
        <v>871</v>
      </c>
      <c r="E114" s="12" t="s">
        <v>163</v>
      </c>
      <c r="F114" s="19"/>
      <c r="G114" s="19" t="s">
        <v>815</v>
      </c>
      <c r="H114" s="45"/>
      <c r="I114" s="63"/>
      <c r="J114" s="63"/>
      <c r="K114" s="63"/>
      <c r="L114" s="44" t="s">
        <v>328</v>
      </c>
      <c r="M114" s="44"/>
      <c r="N114" s="44"/>
      <c r="O114" s="44"/>
      <c r="P114" s="44"/>
      <c r="Q114" s="44" t="s">
        <v>859</v>
      </c>
      <c r="R114" s="40">
        <v>12.9481322486258</v>
      </c>
      <c r="S114" s="40">
        <v>77.668900766610506</v>
      </c>
      <c r="T114" s="19" t="s">
        <v>756</v>
      </c>
      <c r="U114" s="19"/>
      <c r="V114" s="19"/>
      <c r="W114" s="19" t="s">
        <v>872</v>
      </c>
      <c r="X114" s="19"/>
      <c r="Y114" s="126" t="s">
        <v>873</v>
      </c>
      <c r="Z114" s="126"/>
      <c r="AA114" s="19">
        <v>30000</v>
      </c>
      <c r="AB114" s="64"/>
      <c r="AC114" s="64"/>
      <c r="AD114" s="19" t="s">
        <v>174</v>
      </c>
      <c r="AE114" s="19"/>
    </row>
    <row r="115" spans="2:31" ht="15" customHeight="1">
      <c r="B115" s="64" t="s">
        <v>752</v>
      </c>
      <c r="C115" s="19">
        <v>112</v>
      </c>
      <c r="D115" s="19" t="s">
        <v>874</v>
      </c>
      <c r="E115" s="12" t="s">
        <v>163</v>
      </c>
      <c r="F115" s="19">
        <v>71</v>
      </c>
      <c r="G115" s="19" t="s">
        <v>815</v>
      </c>
      <c r="H115" s="45" t="s">
        <v>859</v>
      </c>
      <c r="I115" s="63"/>
      <c r="J115" s="63"/>
      <c r="K115" s="63"/>
      <c r="L115" s="44" t="s">
        <v>328</v>
      </c>
      <c r="M115" s="44"/>
      <c r="N115" s="44"/>
      <c r="O115" s="44"/>
      <c r="P115" s="44"/>
      <c r="Q115" s="44" t="s">
        <v>859</v>
      </c>
      <c r="R115" s="40">
        <v>12.936418652899</v>
      </c>
      <c r="S115" s="40">
        <v>77.521346482858704</v>
      </c>
      <c r="T115" s="19" t="s">
        <v>756</v>
      </c>
      <c r="U115" s="19"/>
      <c r="V115" s="19"/>
      <c r="W115" s="19" t="s">
        <v>875</v>
      </c>
      <c r="X115" s="19"/>
      <c r="Y115" s="126" t="s">
        <v>876</v>
      </c>
      <c r="Z115" s="126"/>
      <c r="AA115" s="19">
        <v>40000</v>
      </c>
      <c r="AB115" s="19">
        <v>2003</v>
      </c>
      <c r="AC115" s="19" t="s">
        <v>321</v>
      </c>
      <c r="AD115" s="19" t="s">
        <v>174</v>
      </c>
      <c r="AE115" s="19"/>
    </row>
    <row r="116" spans="2:31" ht="15" customHeight="1">
      <c r="B116" s="64" t="s">
        <v>752</v>
      </c>
      <c r="C116" s="19">
        <v>113</v>
      </c>
      <c r="D116" s="19" t="s">
        <v>877</v>
      </c>
      <c r="E116" s="12" t="s">
        <v>163</v>
      </c>
      <c r="F116" s="19"/>
      <c r="G116" s="19" t="s">
        <v>815</v>
      </c>
      <c r="H116" s="45"/>
      <c r="I116" s="63"/>
      <c r="J116" s="63"/>
      <c r="K116" s="63"/>
      <c r="L116" s="44" t="s">
        <v>328</v>
      </c>
      <c r="M116" s="44"/>
      <c r="N116" s="44"/>
      <c r="O116" s="44"/>
      <c r="P116" s="44"/>
      <c r="Q116" s="44" t="s">
        <v>859</v>
      </c>
      <c r="R116" s="40">
        <v>12.936418652899</v>
      </c>
      <c r="S116" s="40">
        <v>77.521346482858704</v>
      </c>
      <c r="T116" s="19" t="s">
        <v>756</v>
      </c>
      <c r="U116" s="19"/>
      <c r="V116" s="19"/>
      <c r="W116" s="19" t="s">
        <v>820</v>
      </c>
      <c r="X116" s="19"/>
      <c r="Y116" s="126" t="s">
        <v>81</v>
      </c>
      <c r="Z116" s="126"/>
      <c r="AA116" s="19">
        <v>40000</v>
      </c>
      <c r="AB116" s="64"/>
      <c r="AC116" s="64"/>
      <c r="AD116" s="19" t="s">
        <v>174</v>
      </c>
      <c r="AE116" s="19" t="s">
        <v>878</v>
      </c>
    </row>
    <row r="117" spans="2:31" ht="15" customHeight="1">
      <c r="B117" s="64" t="s">
        <v>752</v>
      </c>
      <c r="C117" s="19">
        <v>114</v>
      </c>
      <c r="D117" s="19" t="s">
        <v>879</v>
      </c>
      <c r="E117" s="12" t="s">
        <v>163</v>
      </c>
      <c r="F117" s="19"/>
      <c r="G117" s="19" t="s">
        <v>815</v>
      </c>
      <c r="H117" s="45"/>
      <c r="I117" s="63"/>
      <c r="J117" s="63"/>
      <c r="K117" s="63"/>
      <c r="L117" s="44"/>
      <c r="M117" s="44"/>
      <c r="N117" s="44"/>
      <c r="O117" s="44"/>
      <c r="P117" s="44"/>
      <c r="Q117" s="44" t="s">
        <v>859</v>
      </c>
      <c r="R117" s="40">
        <v>12.9182550661513</v>
      </c>
      <c r="S117" s="40">
        <v>77.833091806357203</v>
      </c>
      <c r="T117" s="19" t="s">
        <v>756</v>
      </c>
      <c r="U117" s="19"/>
      <c r="V117" s="19"/>
      <c r="W117" s="64"/>
      <c r="X117" s="64"/>
      <c r="Y117" s="126"/>
      <c r="Z117" s="126"/>
      <c r="AA117" s="19">
        <v>1500</v>
      </c>
      <c r="AB117" s="64"/>
      <c r="AC117" s="64"/>
      <c r="AD117" s="19" t="s">
        <v>174</v>
      </c>
      <c r="AE117" s="19"/>
    </row>
    <row r="118" spans="2:31" ht="15" customHeight="1">
      <c r="B118" s="64" t="s">
        <v>752</v>
      </c>
      <c r="C118" s="19">
        <v>115</v>
      </c>
      <c r="D118" s="19" t="s">
        <v>880</v>
      </c>
      <c r="E118" s="12" t="s">
        <v>163</v>
      </c>
      <c r="F118" s="19" t="s">
        <v>881</v>
      </c>
      <c r="G118" s="19" t="s">
        <v>882</v>
      </c>
      <c r="H118" s="45" t="s">
        <v>883</v>
      </c>
      <c r="I118" s="63"/>
      <c r="J118" s="63"/>
      <c r="K118" s="63"/>
      <c r="L118" s="44"/>
      <c r="M118" s="44"/>
      <c r="N118" s="44"/>
      <c r="O118" s="44"/>
      <c r="P118" s="44"/>
      <c r="Q118" s="44" t="s">
        <v>884</v>
      </c>
      <c r="R118" s="40">
        <v>32.148605224818702</v>
      </c>
      <c r="S118" s="40">
        <v>36.170038145354397</v>
      </c>
      <c r="T118" s="19" t="s">
        <v>756</v>
      </c>
      <c r="U118" s="19" t="s">
        <v>885</v>
      </c>
      <c r="V118" s="19" t="s">
        <v>861</v>
      </c>
      <c r="W118" s="19" t="s">
        <v>886</v>
      </c>
      <c r="X118" s="19"/>
      <c r="Y118" s="126" t="s">
        <v>887</v>
      </c>
      <c r="Z118" s="126"/>
      <c r="AA118" s="19">
        <v>364000</v>
      </c>
      <c r="AB118" s="19">
        <v>2008</v>
      </c>
      <c r="AC118" s="19" t="s">
        <v>321</v>
      </c>
      <c r="AD118" s="19" t="s">
        <v>174</v>
      </c>
      <c r="AE118" s="19"/>
    </row>
    <row r="119" spans="2:31" ht="15" customHeight="1">
      <c r="B119" s="64" t="s">
        <v>752</v>
      </c>
      <c r="C119" s="19">
        <v>116</v>
      </c>
      <c r="D119" s="19" t="s">
        <v>888</v>
      </c>
      <c r="E119" s="12" t="s">
        <v>163</v>
      </c>
      <c r="F119" s="19" t="s">
        <v>889</v>
      </c>
      <c r="G119" s="19" t="s">
        <v>737</v>
      </c>
      <c r="H119" s="45" t="s">
        <v>890</v>
      </c>
      <c r="I119" s="38" t="s">
        <v>314</v>
      </c>
      <c r="J119" s="63"/>
      <c r="K119" s="38" t="s">
        <v>514</v>
      </c>
      <c r="L119" s="44"/>
      <c r="M119" s="44"/>
      <c r="N119" s="44"/>
      <c r="O119" s="44"/>
      <c r="P119" s="44"/>
      <c r="Q119" s="44" t="s">
        <v>891</v>
      </c>
      <c r="R119" s="40">
        <v>22.134100492457399</v>
      </c>
      <c r="S119" s="40">
        <v>-100.99282564710801</v>
      </c>
      <c r="T119" s="19" t="s">
        <v>756</v>
      </c>
      <c r="U119" s="19" t="s">
        <v>892</v>
      </c>
      <c r="V119" s="19" t="s">
        <v>893</v>
      </c>
      <c r="W119" s="19" t="s">
        <v>894</v>
      </c>
      <c r="X119" s="19"/>
      <c r="Y119" s="126" t="s">
        <v>895</v>
      </c>
      <c r="Z119" s="126"/>
      <c r="AA119" s="19">
        <v>46000</v>
      </c>
      <c r="AB119" s="19">
        <v>1999</v>
      </c>
      <c r="AC119" s="19" t="s">
        <v>321</v>
      </c>
      <c r="AD119" s="19" t="s">
        <v>174</v>
      </c>
      <c r="AE119" s="19"/>
    </row>
    <row r="120" spans="2:31" ht="15" customHeight="1">
      <c r="B120" s="64" t="s">
        <v>752</v>
      </c>
      <c r="C120" s="19">
        <v>117</v>
      </c>
      <c r="D120" s="19" t="s">
        <v>896</v>
      </c>
      <c r="E120" s="12" t="s">
        <v>163</v>
      </c>
      <c r="F120" s="19">
        <v>76</v>
      </c>
      <c r="G120" s="19" t="s">
        <v>737</v>
      </c>
      <c r="H120" s="45" t="s">
        <v>897</v>
      </c>
      <c r="I120" s="63"/>
      <c r="J120" s="63"/>
      <c r="K120" s="63"/>
      <c r="L120" s="44">
        <v>8</v>
      </c>
      <c r="M120" s="44"/>
      <c r="N120" s="44"/>
      <c r="O120" s="44"/>
      <c r="P120" s="44"/>
      <c r="Q120" s="44" t="s">
        <v>896</v>
      </c>
      <c r="R120" s="40">
        <v>31.552505458818001</v>
      </c>
      <c r="S120" s="40">
        <v>-106.265679352425</v>
      </c>
      <c r="T120" s="19" t="s">
        <v>756</v>
      </c>
      <c r="U120" s="19" t="s">
        <v>898</v>
      </c>
      <c r="V120" s="19" t="s">
        <v>861</v>
      </c>
      <c r="W120" s="19" t="s">
        <v>899</v>
      </c>
      <c r="X120" s="19"/>
      <c r="Y120" s="126" t="s">
        <v>900</v>
      </c>
      <c r="Z120" s="126"/>
      <c r="AA120" s="19">
        <v>311000</v>
      </c>
      <c r="AB120" s="19">
        <v>2009</v>
      </c>
      <c r="AC120" s="19"/>
      <c r="AD120" s="19" t="s">
        <v>174</v>
      </c>
      <c r="AE120" s="19"/>
    </row>
    <row r="121" spans="2:31" ht="15" customHeight="1">
      <c r="B121" s="64" t="s">
        <v>752</v>
      </c>
      <c r="C121" s="19">
        <v>118</v>
      </c>
      <c r="D121" s="19" t="s">
        <v>901</v>
      </c>
      <c r="E121" s="12" t="s">
        <v>163</v>
      </c>
      <c r="F121" s="19"/>
      <c r="G121" s="19" t="s">
        <v>737</v>
      </c>
      <c r="H121" s="45"/>
      <c r="I121" s="63"/>
      <c r="J121" s="63"/>
      <c r="K121" s="63"/>
      <c r="L121" s="44" t="s">
        <v>328</v>
      </c>
      <c r="M121" s="44"/>
      <c r="N121" s="44"/>
      <c r="O121" s="44"/>
      <c r="P121" s="44"/>
      <c r="Q121" s="44" t="s">
        <v>901</v>
      </c>
      <c r="R121" s="40">
        <v>32.541043665931902</v>
      </c>
      <c r="S121" s="40">
        <v>-117.06104342645</v>
      </c>
      <c r="T121" s="19" t="s">
        <v>756</v>
      </c>
      <c r="U121" s="19"/>
      <c r="V121" s="19"/>
      <c r="W121" s="19" t="s">
        <v>902</v>
      </c>
      <c r="X121" s="19"/>
      <c r="Y121" s="126" t="s">
        <v>309</v>
      </c>
      <c r="Z121" s="126"/>
      <c r="AA121" s="19">
        <v>67000</v>
      </c>
      <c r="AB121" s="19">
        <v>2011</v>
      </c>
      <c r="AC121" s="64"/>
      <c r="AD121" s="19" t="s">
        <v>174</v>
      </c>
      <c r="AE121" s="19"/>
    </row>
    <row r="122" spans="2:31" ht="15" customHeight="1">
      <c r="B122" s="64" t="s">
        <v>752</v>
      </c>
      <c r="C122" s="19">
        <v>119</v>
      </c>
      <c r="D122" s="19" t="s">
        <v>903</v>
      </c>
      <c r="E122" s="12" t="s">
        <v>163</v>
      </c>
      <c r="F122" s="19"/>
      <c r="G122" s="19" t="s">
        <v>737</v>
      </c>
      <c r="H122" s="45"/>
      <c r="I122" s="63"/>
      <c r="J122" s="63"/>
      <c r="K122" s="63"/>
      <c r="L122" s="44" t="s">
        <v>328</v>
      </c>
      <c r="M122" s="44"/>
      <c r="N122" s="44"/>
      <c r="O122" s="44"/>
      <c r="P122" s="44"/>
      <c r="Q122" s="44" t="s">
        <v>903</v>
      </c>
      <c r="R122" s="40">
        <v>22.122670041206</v>
      </c>
      <c r="S122" s="40">
        <v>-100.87850587920801</v>
      </c>
      <c r="T122" s="19" t="s">
        <v>756</v>
      </c>
      <c r="U122" s="19"/>
      <c r="V122" s="19"/>
      <c r="W122" s="19" t="s">
        <v>904</v>
      </c>
      <c r="X122" s="19"/>
      <c r="Y122" s="126" t="s">
        <v>900</v>
      </c>
      <c r="Z122" s="126"/>
      <c r="AA122" s="19">
        <v>91000</v>
      </c>
      <c r="AB122" s="64"/>
      <c r="AC122" s="64"/>
      <c r="AD122" s="19" t="s">
        <v>174</v>
      </c>
      <c r="AE122" s="19"/>
    </row>
    <row r="123" spans="2:31" ht="15" customHeight="1">
      <c r="B123" s="64" t="s">
        <v>752</v>
      </c>
      <c r="C123" s="19">
        <v>120</v>
      </c>
      <c r="D123" s="19" t="s">
        <v>905</v>
      </c>
      <c r="E123" s="12" t="s">
        <v>163</v>
      </c>
      <c r="F123" s="19"/>
      <c r="G123" s="19" t="s">
        <v>737</v>
      </c>
      <c r="H123" s="45"/>
      <c r="I123" s="63"/>
      <c r="J123" s="63"/>
      <c r="K123" s="63"/>
      <c r="L123" s="44" t="s">
        <v>328</v>
      </c>
      <c r="M123" s="44"/>
      <c r="N123" s="44"/>
      <c r="O123" s="44"/>
      <c r="P123" s="44"/>
      <c r="Q123" s="44" t="s">
        <v>906</v>
      </c>
      <c r="R123" s="40">
        <v>24.817393119365398</v>
      </c>
      <c r="S123" s="40">
        <v>-107.52868969033</v>
      </c>
      <c r="T123" s="19" t="s">
        <v>756</v>
      </c>
      <c r="U123" s="19"/>
      <c r="V123" s="19"/>
      <c r="W123" s="19" t="s">
        <v>907</v>
      </c>
      <c r="X123" s="19"/>
      <c r="Y123" s="126" t="s">
        <v>908</v>
      </c>
      <c r="Z123" s="126"/>
      <c r="AA123" s="19">
        <v>146000</v>
      </c>
      <c r="AB123" s="19">
        <v>2002</v>
      </c>
      <c r="AC123" s="64"/>
      <c r="AD123" s="19" t="s">
        <v>174</v>
      </c>
      <c r="AE123" s="19"/>
    </row>
    <row r="124" spans="2:31" ht="15" customHeight="1">
      <c r="B124" s="64" t="s">
        <v>752</v>
      </c>
      <c r="C124" s="19">
        <v>121</v>
      </c>
      <c r="D124" s="19" t="s">
        <v>909</v>
      </c>
      <c r="E124" s="12" t="s">
        <v>163</v>
      </c>
      <c r="F124" s="19"/>
      <c r="G124" s="19" t="s">
        <v>737</v>
      </c>
      <c r="H124" s="45"/>
      <c r="I124" s="63"/>
      <c r="J124" s="63"/>
      <c r="K124" s="63"/>
      <c r="L124" s="44" t="s">
        <v>328</v>
      </c>
      <c r="M124" s="44"/>
      <c r="N124" s="44"/>
      <c r="O124" s="44"/>
      <c r="P124" s="44"/>
      <c r="Q124" s="44" t="s">
        <v>910</v>
      </c>
      <c r="R124" s="40">
        <v>28.697294336486301</v>
      </c>
      <c r="S124" s="40">
        <v>-106.08102884915</v>
      </c>
      <c r="T124" s="19" t="s">
        <v>756</v>
      </c>
      <c r="U124" s="19"/>
      <c r="V124" s="19"/>
      <c r="W124" s="19" t="s">
        <v>612</v>
      </c>
      <c r="X124" s="19"/>
      <c r="Y124" s="126" t="s">
        <v>612</v>
      </c>
      <c r="Z124" s="126"/>
      <c r="AA124" s="19">
        <v>1500</v>
      </c>
      <c r="AB124" s="19">
        <v>1995</v>
      </c>
      <c r="AC124" s="64"/>
      <c r="AD124" s="19" t="s">
        <v>174</v>
      </c>
      <c r="AE124" s="19"/>
    </row>
    <row r="125" spans="2:31" ht="15" customHeight="1">
      <c r="B125" s="64" t="s">
        <v>752</v>
      </c>
      <c r="C125" s="19">
        <v>122</v>
      </c>
      <c r="D125" s="19" t="s">
        <v>910</v>
      </c>
      <c r="E125" s="12" t="s">
        <v>163</v>
      </c>
      <c r="F125" s="19"/>
      <c r="G125" s="19" t="s">
        <v>737</v>
      </c>
      <c r="H125" s="45"/>
      <c r="I125" s="63"/>
      <c r="J125" s="63"/>
      <c r="K125" s="63"/>
      <c r="L125" s="44"/>
      <c r="M125" s="44"/>
      <c r="N125" s="44"/>
      <c r="O125" s="44"/>
      <c r="P125" s="44"/>
      <c r="Q125" s="44" t="s">
        <v>910</v>
      </c>
      <c r="R125" s="40">
        <v>28.591822056539101</v>
      </c>
      <c r="S125" s="40">
        <v>-106.13775567128801</v>
      </c>
      <c r="T125" s="19" t="s">
        <v>756</v>
      </c>
      <c r="U125" s="19"/>
      <c r="V125" s="19"/>
      <c r="W125" s="19" t="s">
        <v>612</v>
      </c>
      <c r="X125" s="19"/>
      <c r="Y125" s="126" t="s">
        <v>612</v>
      </c>
      <c r="Z125" s="126"/>
      <c r="AA125" s="19">
        <v>500</v>
      </c>
      <c r="AB125" s="19">
        <v>2006</v>
      </c>
      <c r="AC125" s="64"/>
      <c r="AD125" s="19" t="s">
        <v>174</v>
      </c>
      <c r="AE125" s="19"/>
    </row>
    <row r="126" spans="2:31" ht="15" customHeight="1">
      <c r="B126" s="64" t="s">
        <v>752</v>
      </c>
      <c r="C126" s="19">
        <v>123</v>
      </c>
      <c r="D126" s="19" t="s">
        <v>911</v>
      </c>
      <c r="E126" s="12" t="s">
        <v>163</v>
      </c>
      <c r="F126" s="19" t="s">
        <v>912</v>
      </c>
      <c r="G126" s="19" t="s">
        <v>913</v>
      </c>
      <c r="H126" s="45" t="s">
        <v>911</v>
      </c>
      <c r="I126" s="63"/>
      <c r="J126" s="63"/>
      <c r="K126" s="63"/>
      <c r="L126" s="44"/>
      <c r="M126" s="44"/>
      <c r="N126" s="44"/>
      <c r="O126" s="44"/>
      <c r="P126" s="44"/>
      <c r="Q126" s="44" t="s">
        <v>911</v>
      </c>
      <c r="R126" s="40">
        <v>23.4764546980342</v>
      </c>
      <c r="S126" s="40">
        <v>58.509649428989299</v>
      </c>
      <c r="T126" s="19" t="s">
        <v>756</v>
      </c>
      <c r="U126" s="19" t="s">
        <v>914</v>
      </c>
      <c r="V126" s="19" t="s">
        <v>861</v>
      </c>
      <c r="W126" s="19" t="s">
        <v>434</v>
      </c>
      <c r="X126" s="19"/>
      <c r="Y126" s="126" t="s">
        <v>57</v>
      </c>
      <c r="Z126" s="126"/>
      <c r="AA126" s="19">
        <v>36000</v>
      </c>
      <c r="AB126" s="19">
        <v>2020</v>
      </c>
      <c r="AC126" s="19" t="s">
        <v>321</v>
      </c>
      <c r="AD126" s="19" t="s">
        <v>174</v>
      </c>
      <c r="AE126" s="19"/>
    </row>
    <row r="127" spans="2:31" ht="15" customHeight="1">
      <c r="B127" s="64" t="s">
        <v>752</v>
      </c>
      <c r="C127" s="19">
        <v>124</v>
      </c>
      <c r="D127" s="19" t="s">
        <v>915</v>
      </c>
      <c r="E127" s="12" t="s">
        <v>163</v>
      </c>
      <c r="F127" s="19" t="s">
        <v>916</v>
      </c>
      <c r="G127" s="19" t="s">
        <v>917</v>
      </c>
      <c r="H127" s="45" t="s">
        <v>918</v>
      </c>
      <c r="I127" s="63"/>
      <c r="J127" s="63"/>
      <c r="K127" s="63"/>
      <c r="L127" s="44"/>
      <c r="M127" s="44"/>
      <c r="N127" s="44"/>
      <c r="O127" s="44"/>
      <c r="P127" s="44"/>
      <c r="Q127" s="44" t="s">
        <v>918</v>
      </c>
      <c r="R127" s="40">
        <v>25.4471036753616</v>
      </c>
      <c r="S127" s="40">
        <v>51.293506383886204</v>
      </c>
      <c r="T127" s="19" t="s">
        <v>756</v>
      </c>
      <c r="U127" s="19" t="s">
        <v>919</v>
      </c>
      <c r="V127" s="19" t="s">
        <v>920</v>
      </c>
      <c r="W127" s="19" t="s">
        <v>921</v>
      </c>
      <c r="X127" s="19"/>
      <c r="Y127" s="126" t="s">
        <v>922</v>
      </c>
      <c r="Z127" s="126"/>
      <c r="AA127" s="19">
        <v>244000</v>
      </c>
      <c r="AB127" s="19">
        <v>2015</v>
      </c>
      <c r="AC127" s="19" t="s">
        <v>321</v>
      </c>
      <c r="AD127" s="19" t="s">
        <v>174</v>
      </c>
      <c r="AE127" s="19"/>
    </row>
    <row r="128" spans="2:31" ht="15" customHeight="1">
      <c r="B128" s="64" t="s">
        <v>752</v>
      </c>
      <c r="C128" s="19">
        <v>125</v>
      </c>
      <c r="D128" s="19" t="s">
        <v>923</v>
      </c>
      <c r="E128" s="12" t="s">
        <v>163</v>
      </c>
      <c r="F128" s="19">
        <v>92</v>
      </c>
      <c r="G128" s="19" t="s">
        <v>924</v>
      </c>
      <c r="H128" s="45" t="s">
        <v>918</v>
      </c>
      <c r="I128" s="38" t="s">
        <v>314</v>
      </c>
      <c r="J128" s="63"/>
      <c r="K128" s="38" t="s">
        <v>514</v>
      </c>
      <c r="L128" s="44" t="s">
        <v>328</v>
      </c>
      <c r="M128" s="44"/>
      <c r="N128" s="44"/>
      <c r="O128" s="44"/>
      <c r="P128" s="44"/>
      <c r="Q128" s="44" t="s">
        <v>923</v>
      </c>
      <c r="R128" s="40">
        <v>25.426340497323601</v>
      </c>
      <c r="S128" s="40">
        <v>51.401786601705403</v>
      </c>
      <c r="T128" s="19" t="s">
        <v>756</v>
      </c>
      <c r="U128" s="19" t="s">
        <v>925</v>
      </c>
      <c r="V128" s="19" t="s">
        <v>926</v>
      </c>
      <c r="W128" s="19" t="s">
        <v>434</v>
      </c>
      <c r="X128" s="19"/>
      <c r="Y128" s="126" t="s">
        <v>57</v>
      </c>
      <c r="Z128" s="126"/>
      <c r="AA128" s="19">
        <v>60000</v>
      </c>
      <c r="AB128" s="19">
        <v>2013</v>
      </c>
      <c r="AC128" s="19" t="s">
        <v>321</v>
      </c>
      <c r="AD128" s="19" t="s">
        <v>174</v>
      </c>
      <c r="AE128" s="19"/>
    </row>
    <row r="129" spans="2:32" s="122" customFormat="1" ht="15" customHeight="1">
      <c r="B129" s="63" t="s">
        <v>752</v>
      </c>
      <c r="C129" s="19">
        <v>126</v>
      </c>
      <c r="D129" s="38" t="s">
        <v>927</v>
      </c>
      <c r="E129" s="78" t="s">
        <v>163</v>
      </c>
      <c r="F129" s="38"/>
      <c r="G129" s="38" t="s">
        <v>917</v>
      </c>
      <c r="H129" s="79"/>
      <c r="I129" s="63"/>
      <c r="J129" s="63"/>
      <c r="K129" s="63"/>
      <c r="L129" s="79" t="s">
        <v>328</v>
      </c>
      <c r="M129" s="79"/>
      <c r="N129" s="79"/>
      <c r="O129" s="79"/>
      <c r="P129" s="79"/>
      <c r="Q129" s="79" t="s">
        <v>928</v>
      </c>
      <c r="R129" s="87">
        <v>25.213067734602799</v>
      </c>
      <c r="S129" s="87">
        <v>51.3233972609315</v>
      </c>
      <c r="T129" s="38" t="s">
        <v>756</v>
      </c>
      <c r="U129" s="38"/>
      <c r="V129" s="38"/>
      <c r="W129" s="38" t="s">
        <v>929</v>
      </c>
      <c r="X129" s="38"/>
      <c r="Y129" s="131" t="s">
        <v>930</v>
      </c>
      <c r="Z129" s="131"/>
      <c r="AA129" s="38">
        <v>440</v>
      </c>
      <c r="AB129" s="63"/>
      <c r="AC129" s="63"/>
      <c r="AD129" s="38" t="s">
        <v>174</v>
      </c>
      <c r="AE129" s="38"/>
    </row>
    <row r="130" spans="2:32" ht="15" customHeight="1">
      <c r="B130" s="64" t="s">
        <v>752</v>
      </c>
      <c r="C130" s="19">
        <v>127</v>
      </c>
      <c r="D130" s="19" t="s">
        <v>931</v>
      </c>
      <c r="E130" s="12" t="s">
        <v>163</v>
      </c>
      <c r="F130" s="19"/>
      <c r="G130" s="19" t="s">
        <v>924</v>
      </c>
      <c r="H130" s="45"/>
      <c r="I130" s="63"/>
      <c r="J130" s="63"/>
      <c r="K130" s="63"/>
      <c r="L130" s="44"/>
      <c r="M130" s="44"/>
      <c r="N130" s="44"/>
      <c r="O130" s="44"/>
      <c r="P130" s="44"/>
      <c r="Q130" s="44" t="s">
        <v>932</v>
      </c>
      <c r="R130" s="40">
        <v>25.344241790298401</v>
      </c>
      <c r="S130" s="40">
        <v>51.229296361144002</v>
      </c>
      <c r="T130" s="19" t="s">
        <v>756</v>
      </c>
      <c r="U130" s="19"/>
      <c r="V130" s="19"/>
      <c r="W130" s="64"/>
      <c r="X130" s="64"/>
      <c r="Y130" s="126"/>
      <c r="Z130" s="126"/>
      <c r="AA130" s="19">
        <v>1350</v>
      </c>
      <c r="AB130" s="19">
        <v>2012</v>
      </c>
      <c r="AC130" s="64"/>
      <c r="AD130" s="19" t="s">
        <v>174</v>
      </c>
      <c r="AE130" s="19"/>
    </row>
    <row r="131" spans="2:32" ht="15" customHeight="1">
      <c r="B131" s="64" t="s">
        <v>752</v>
      </c>
      <c r="C131" s="19">
        <v>128</v>
      </c>
      <c r="D131" s="19" t="s">
        <v>933</v>
      </c>
      <c r="E131" s="12" t="s">
        <v>163</v>
      </c>
      <c r="F131" s="19">
        <v>79</v>
      </c>
      <c r="G131" s="19" t="s">
        <v>512</v>
      </c>
      <c r="H131" s="45" t="s">
        <v>933</v>
      </c>
      <c r="I131" s="63"/>
      <c r="J131" s="63"/>
      <c r="K131" s="63"/>
      <c r="L131" s="44"/>
      <c r="M131" s="44"/>
      <c r="N131" s="44"/>
      <c r="O131" s="44"/>
      <c r="P131" s="44"/>
      <c r="Q131" s="44" t="s">
        <v>934</v>
      </c>
      <c r="R131" s="40">
        <v>38.335541907698499</v>
      </c>
      <c r="S131" s="40">
        <v>-0.52294200610866803</v>
      </c>
      <c r="T131" s="19" t="s">
        <v>756</v>
      </c>
      <c r="U131" s="19" t="s">
        <v>935</v>
      </c>
      <c r="V131" s="19" t="s">
        <v>861</v>
      </c>
      <c r="W131" s="19" t="s">
        <v>936</v>
      </c>
      <c r="X131" s="19"/>
      <c r="Y131" s="126" t="s">
        <v>937</v>
      </c>
      <c r="Z131" s="126"/>
      <c r="AA131" s="19">
        <v>38000</v>
      </c>
      <c r="AB131" s="19">
        <v>2007</v>
      </c>
      <c r="AC131" s="19" t="s">
        <v>321</v>
      </c>
      <c r="AD131" s="19" t="s">
        <v>174</v>
      </c>
      <c r="AE131" s="19"/>
    </row>
    <row r="132" spans="2:32" ht="15" customHeight="1">
      <c r="B132" s="64" t="s">
        <v>752</v>
      </c>
      <c r="C132" s="19">
        <v>129</v>
      </c>
      <c r="D132" s="19" t="s">
        <v>938</v>
      </c>
      <c r="E132" s="12" t="s">
        <v>163</v>
      </c>
      <c r="F132" s="19" t="s">
        <v>939</v>
      </c>
      <c r="G132" s="19" t="s">
        <v>512</v>
      </c>
      <c r="H132" s="45" t="s">
        <v>940</v>
      </c>
      <c r="I132" s="63"/>
      <c r="J132" s="63"/>
      <c r="K132" s="63"/>
      <c r="L132" s="44">
        <v>5</v>
      </c>
      <c r="M132" s="44">
        <v>6</v>
      </c>
      <c r="N132" s="44">
        <v>7</v>
      </c>
      <c r="O132" s="44">
        <v>8</v>
      </c>
      <c r="P132" s="44"/>
      <c r="Q132" s="44" t="s">
        <v>941</v>
      </c>
      <c r="R132" s="40">
        <v>28.088437995716401</v>
      </c>
      <c r="S132" s="40">
        <v>-15.4267275565576</v>
      </c>
      <c r="T132" s="19" t="s">
        <v>756</v>
      </c>
      <c r="U132" s="19" t="s">
        <v>942</v>
      </c>
      <c r="V132" s="19" t="s">
        <v>861</v>
      </c>
      <c r="W132" s="19" t="s">
        <v>943</v>
      </c>
      <c r="X132" s="19"/>
      <c r="Y132" s="126" t="s">
        <v>944</v>
      </c>
      <c r="Z132" s="126"/>
      <c r="AA132" s="19">
        <v>12000</v>
      </c>
      <c r="AB132" s="19">
        <v>2002</v>
      </c>
      <c r="AC132" s="19" t="s">
        <v>321</v>
      </c>
      <c r="AD132" s="19" t="s">
        <v>174</v>
      </c>
      <c r="AE132" s="19"/>
      <c r="AF132" s="105"/>
    </row>
    <row r="133" spans="2:32" ht="15" customHeight="1">
      <c r="B133" s="64" t="s">
        <v>752</v>
      </c>
      <c r="C133" s="19">
        <v>130</v>
      </c>
      <c r="D133" s="19" t="s">
        <v>945</v>
      </c>
      <c r="E133" s="12" t="s">
        <v>163</v>
      </c>
      <c r="F133" s="19">
        <v>83</v>
      </c>
      <c r="G133" s="19" t="s">
        <v>512</v>
      </c>
      <c r="H133" s="45" t="s">
        <v>946</v>
      </c>
      <c r="I133" s="63"/>
      <c r="J133" s="63"/>
      <c r="K133" s="63"/>
      <c r="L133" s="44" t="s">
        <v>328</v>
      </c>
      <c r="M133" s="44"/>
      <c r="N133" s="44"/>
      <c r="O133" s="44"/>
      <c r="P133" s="44"/>
      <c r="Q133" s="44" t="s">
        <v>947</v>
      </c>
      <c r="R133" s="40">
        <v>41.380709232483802</v>
      </c>
      <c r="S133" s="40">
        <v>2.0321833264896298</v>
      </c>
      <c r="T133" s="19" t="s">
        <v>756</v>
      </c>
      <c r="U133" s="19" t="s">
        <v>948</v>
      </c>
      <c r="V133" s="19" t="s">
        <v>949</v>
      </c>
      <c r="W133" s="19" t="s">
        <v>950</v>
      </c>
      <c r="X133" s="19"/>
      <c r="Y133" s="126" t="s">
        <v>652</v>
      </c>
      <c r="Z133" s="126"/>
      <c r="AA133" s="19">
        <v>7200</v>
      </c>
      <c r="AB133" s="19">
        <v>2009</v>
      </c>
      <c r="AC133" s="19" t="s">
        <v>321</v>
      </c>
      <c r="AD133" s="19" t="s">
        <v>174</v>
      </c>
      <c r="AE133" s="19"/>
      <c r="AF133" s="105"/>
    </row>
    <row r="134" spans="2:32" ht="15" customHeight="1">
      <c r="B134" s="64" t="s">
        <v>752</v>
      </c>
      <c r="C134" s="19">
        <v>131</v>
      </c>
      <c r="D134" s="19" t="s">
        <v>951</v>
      </c>
      <c r="E134" s="12" t="s">
        <v>163</v>
      </c>
      <c r="F134" s="19">
        <v>84</v>
      </c>
      <c r="G134" s="19" t="s">
        <v>512</v>
      </c>
      <c r="H134" s="45" t="s">
        <v>952</v>
      </c>
      <c r="I134" s="38" t="s">
        <v>314</v>
      </c>
      <c r="J134" s="63"/>
      <c r="K134" s="38" t="s">
        <v>514</v>
      </c>
      <c r="L134" s="44">
        <v>3</v>
      </c>
      <c r="M134" s="44"/>
      <c r="N134" s="44"/>
      <c r="O134" s="44"/>
      <c r="P134" s="44"/>
      <c r="Q134" s="44" t="s">
        <v>947</v>
      </c>
      <c r="R134" s="40">
        <v>41.516737846584597</v>
      </c>
      <c r="S134" s="40">
        <v>2.1023001357404301</v>
      </c>
      <c r="T134" s="19" t="s">
        <v>756</v>
      </c>
      <c r="U134" s="19" t="s">
        <v>953</v>
      </c>
      <c r="V134" s="19" t="s">
        <v>926</v>
      </c>
      <c r="W134" s="19" t="s">
        <v>434</v>
      </c>
      <c r="X134" s="19"/>
      <c r="Y134" s="126" t="s">
        <v>57</v>
      </c>
      <c r="Z134" s="126"/>
      <c r="AA134" s="19">
        <v>2400</v>
      </c>
      <c r="AB134" s="19">
        <v>2010</v>
      </c>
      <c r="AC134" s="19" t="s">
        <v>321</v>
      </c>
      <c r="AD134" s="19" t="s">
        <v>174</v>
      </c>
      <c r="AE134" s="19"/>
      <c r="AF134" s="105"/>
    </row>
    <row r="135" spans="2:32" ht="15" customHeight="1">
      <c r="B135" s="64" t="s">
        <v>752</v>
      </c>
      <c r="C135" s="19">
        <v>132</v>
      </c>
      <c r="D135" s="19" t="s">
        <v>954</v>
      </c>
      <c r="E135" s="12" t="s">
        <v>163</v>
      </c>
      <c r="F135" s="19"/>
      <c r="G135" s="19" t="s">
        <v>165</v>
      </c>
      <c r="H135" s="45"/>
      <c r="I135" s="63"/>
      <c r="J135" s="63"/>
      <c r="K135" s="63"/>
      <c r="L135" s="44" t="s">
        <v>328</v>
      </c>
      <c r="M135" s="44"/>
      <c r="N135" s="44"/>
      <c r="O135" s="44"/>
      <c r="P135" s="44"/>
      <c r="Q135" s="44" t="s">
        <v>955</v>
      </c>
      <c r="R135" s="40">
        <v>34.2187026613516</v>
      </c>
      <c r="S135" s="40">
        <v>-118.51855768682699</v>
      </c>
      <c r="T135" s="19" t="s">
        <v>756</v>
      </c>
      <c r="U135" s="19"/>
      <c r="V135" s="19"/>
      <c r="W135" s="64"/>
      <c r="X135" s="64"/>
      <c r="Y135" s="126"/>
      <c r="Z135" s="126"/>
      <c r="AA135" s="19">
        <v>32500</v>
      </c>
      <c r="AB135" s="64"/>
      <c r="AC135" s="64"/>
      <c r="AD135" s="19" t="s">
        <v>174</v>
      </c>
      <c r="AE135" s="19"/>
    </row>
    <row r="136" spans="2:32" ht="15" customHeight="1">
      <c r="B136" s="64" t="s">
        <v>752</v>
      </c>
      <c r="C136" s="19">
        <v>133</v>
      </c>
      <c r="D136" s="19" t="s">
        <v>217</v>
      </c>
      <c r="E136" s="12" t="s">
        <v>163</v>
      </c>
      <c r="F136" s="19" t="s">
        <v>218</v>
      </c>
      <c r="G136" s="19" t="s">
        <v>165</v>
      </c>
      <c r="H136" s="45"/>
      <c r="I136" s="38" t="s">
        <v>956</v>
      </c>
      <c r="J136" s="63"/>
      <c r="K136" s="63" t="s">
        <v>169</v>
      </c>
      <c r="L136" s="44" t="s">
        <v>169</v>
      </c>
      <c r="M136" s="44"/>
      <c r="N136" s="44"/>
      <c r="O136" s="44"/>
      <c r="P136" s="44"/>
      <c r="Q136" s="44" t="s">
        <v>957</v>
      </c>
      <c r="R136" s="40">
        <v>33.909198926856199</v>
      </c>
      <c r="S136" s="40">
        <v>-118.39162661550699</v>
      </c>
      <c r="T136" s="19" t="s">
        <v>756</v>
      </c>
      <c r="U136" s="19"/>
      <c r="V136" s="19"/>
      <c r="W136" s="19" t="s">
        <v>958</v>
      </c>
      <c r="X136" s="19"/>
      <c r="Y136" s="126" t="s">
        <v>221</v>
      </c>
      <c r="Z136" s="126"/>
      <c r="AA136" s="19" t="s">
        <v>333</v>
      </c>
      <c r="AB136" s="19">
        <v>1995</v>
      </c>
      <c r="AC136" s="64"/>
      <c r="AD136" s="19" t="s">
        <v>174</v>
      </c>
      <c r="AE136" s="19"/>
    </row>
    <row r="137" spans="2:32">
      <c r="B137" s="71" t="s">
        <v>959</v>
      </c>
      <c r="C137" s="19">
        <v>134</v>
      </c>
      <c r="D137" s="19" t="s">
        <v>960</v>
      </c>
      <c r="E137" s="12" t="s">
        <v>163</v>
      </c>
      <c r="F137" s="19" t="s">
        <v>961</v>
      </c>
      <c r="G137" s="19" t="s">
        <v>512</v>
      </c>
      <c r="H137" s="20"/>
      <c r="I137" s="38" t="s">
        <v>646</v>
      </c>
      <c r="J137" s="38" t="s">
        <v>168</v>
      </c>
      <c r="K137" s="38" t="s">
        <v>226</v>
      </c>
      <c r="L137" s="19">
        <v>11</v>
      </c>
      <c r="M137" s="19"/>
      <c r="N137" s="19"/>
      <c r="O137" s="19"/>
      <c r="P137" s="19"/>
      <c r="Q137" s="19"/>
      <c r="R137" s="19">
        <v>40.556901000000003</v>
      </c>
      <c r="S137" s="19">
        <v>0.53058899999999998</v>
      </c>
      <c r="T137" s="19" t="s">
        <v>962</v>
      </c>
      <c r="U137" s="19"/>
      <c r="V137" s="19"/>
      <c r="W137" s="38" t="s">
        <v>963</v>
      </c>
      <c r="X137" s="38"/>
      <c r="Y137" s="132" t="s">
        <v>349</v>
      </c>
      <c r="Z137" s="132"/>
      <c r="AA137" s="102" t="s">
        <v>189</v>
      </c>
      <c r="AB137" s="19">
        <v>1993</v>
      </c>
      <c r="AC137" s="19" t="s">
        <v>321</v>
      </c>
      <c r="AD137" s="19" t="s">
        <v>174</v>
      </c>
      <c r="AE137" s="19" t="s">
        <v>964</v>
      </c>
    </row>
    <row r="138" spans="2:32">
      <c r="B138" s="71" t="s">
        <v>959</v>
      </c>
      <c r="C138" s="19">
        <v>135</v>
      </c>
      <c r="D138" s="19" t="s">
        <v>965</v>
      </c>
      <c r="E138" s="12" t="s">
        <v>163</v>
      </c>
      <c r="F138" s="19" t="s">
        <v>961</v>
      </c>
      <c r="G138" s="19" t="s">
        <v>512</v>
      </c>
      <c r="H138" s="20"/>
      <c r="I138" s="70"/>
      <c r="J138" s="70"/>
      <c r="K138" s="70"/>
      <c r="L138" s="19" t="s">
        <v>328</v>
      </c>
      <c r="M138" s="19"/>
      <c r="N138" s="19"/>
      <c r="O138" s="19"/>
      <c r="P138" s="19"/>
      <c r="Q138" s="19"/>
      <c r="R138" s="19">
        <v>41.672944741702601</v>
      </c>
      <c r="S138" s="19">
        <v>2.7621664266963801</v>
      </c>
      <c r="T138" s="19" t="s">
        <v>966</v>
      </c>
      <c r="U138" s="19"/>
      <c r="V138" s="19"/>
      <c r="W138" s="38" t="s">
        <v>683</v>
      </c>
      <c r="X138" s="38"/>
      <c r="Y138" s="131" t="s">
        <v>642</v>
      </c>
      <c r="Z138" s="131"/>
      <c r="AA138" s="60">
        <v>15000</v>
      </c>
      <c r="AB138" s="19">
        <v>2002</v>
      </c>
      <c r="AC138" s="19" t="s">
        <v>321</v>
      </c>
      <c r="AD138" s="19" t="s">
        <v>174</v>
      </c>
      <c r="AE138" s="19" t="s">
        <v>964</v>
      </c>
    </row>
    <row r="139" spans="2:32">
      <c r="B139" s="71" t="s">
        <v>959</v>
      </c>
      <c r="C139" s="19">
        <v>136</v>
      </c>
      <c r="D139" s="19" t="s">
        <v>967</v>
      </c>
      <c r="E139" s="12" t="s">
        <v>163</v>
      </c>
      <c r="F139" s="19" t="s">
        <v>961</v>
      </c>
      <c r="G139" s="19" t="s">
        <v>512</v>
      </c>
      <c r="H139" s="20"/>
      <c r="I139" s="38" t="s">
        <v>314</v>
      </c>
      <c r="J139" s="38" t="s">
        <v>168</v>
      </c>
      <c r="K139" s="38" t="s">
        <v>968</v>
      </c>
      <c r="L139" s="19">
        <v>3</v>
      </c>
      <c r="M139" s="19"/>
      <c r="N139" s="19"/>
      <c r="O139" s="19"/>
      <c r="P139" s="19"/>
      <c r="Q139" s="19"/>
      <c r="R139" s="19">
        <v>42.288296757766297</v>
      </c>
      <c r="S139" s="19">
        <v>3.2712713399328699</v>
      </c>
      <c r="T139" s="19" t="s">
        <v>966</v>
      </c>
      <c r="U139" s="19"/>
      <c r="V139" s="19"/>
      <c r="W139" s="38" t="s">
        <v>969</v>
      </c>
      <c r="X139" s="38"/>
      <c r="Y139" s="131" t="s">
        <v>554</v>
      </c>
      <c r="Z139" s="131"/>
      <c r="AA139" s="60">
        <v>600</v>
      </c>
      <c r="AB139" s="19">
        <v>2001</v>
      </c>
      <c r="AC139" s="19" t="s">
        <v>321</v>
      </c>
      <c r="AD139" s="19" t="s">
        <v>174</v>
      </c>
      <c r="AE139" s="19" t="s">
        <v>964</v>
      </c>
    </row>
    <row r="140" spans="2:32">
      <c r="B140" s="71" t="s">
        <v>959</v>
      </c>
      <c r="C140" s="19">
        <v>137</v>
      </c>
      <c r="D140" s="19" t="s">
        <v>970</v>
      </c>
      <c r="E140" s="12" t="s">
        <v>163</v>
      </c>
      <c r="F140" s="19" t="s">
        <v>961</v>
      </c>
      <c r="G140" s="19" t="s">
        <v>512</v>
      </c>
      <c r="H140" s="20"/>
      <c r="I140" s="70"/>
      <c r="J140" s="70"/>
      <c r="K140" s="70"/>
      <c r="L140" s="19" t="s">
        <v>328</v>
      </c>
      <c r="M140" s="19"/>
      <c r="N140" s="19"/>
      <c r="O140" s="19"/>
      <c r="P140" s="19"/>
      <c r="Q140" s="19"/>
      <c r="R140" s="19">
        <v>41.808266541067397</v>
      </c>
      <c r="S140" s="19">
        <v>3.0295859843720101</v>
      </c>
      <c r="T140" s="19" t="s">
        <v>966</v>
      </c>
      <c r="U140" s="19"/>
      <c r="V140" s="19"/>
      <c r="W140" s="38" t="s">
        <v>969</v>
      </c>
      <c r="X140" s="38"/>
      <c r="Y140" s="131" t="s">
        <v>554</v>
      </c>
      <c r="Z140" s="131"/>
      <c r="AA140" s="60">
        <v>14400</v>
      </c>
      <c r="AB140" s="19">
        <v>1989</v>
      </c>
      <c r="AC140" s="19" t="s">
        <v>321</v>
      </c>
      <c r="AD140" s="19" t="s">
        <v>174</v>
      </c>
      <c r="AE140" s="19" t="s">
        <v>964</v>
      </c>
    </row>
    <row r="141" spans="2:32">
      <c r="B141" s="71" t="s">
        <v>959</v>
      </c>
      <c r="C141" s="19">
        <v>138</v>
      </c>
      <c r="D141" s="19" t="s">
        <v>971</v>
      </c>
      <c r="E141" s="12" t="s">
        <v>163</v>
      </c>
      <c r="F141" s="19" t="s">
        <v>961</v>
      </c>
      <c r="G141" s="19" t="s">
        <v>512</v>
      </c>
      <c r="H141" s="20"/>
      <c r="I141" s="70"/>
      <c r="J141" s="70"/>
      <c r="K141" s="70"/>
      <c r="L141" s="19" t="s">
        <v>328</v>
      </c>
      <c r="M141" s="19"/>
      <c r="N141" s="19"/>
      <c r="O141" s="19"/>
      <c r="P141" s="19"/>
      <c r="Q141" s="19"/>
      <c r="R141" s="19">
        <v>42.403007000000002</v>
      </c>
      <c r="S141" s="19">
        <v>3.1557360000000001</v>
      </c>
      <c r="T141" s="19" t="s">
        <v>966</v>
      </c>
      <c r="U141" s="19"/>
      <c r="V141" s="19"/>
      <c r="W141" s="38" t="s">
        <v>969</v>
      </c>
      <c r="X141" s="38"/>
      <c r="Y141" s="131" t="s">
        <v>554</v>
      </c>
      <c r="Z141" s="131"/>
      <c r="AA141" s="60">
        <v>360</v>
      </c>
      <c r="AB141" s="19">
        <v>1997</v>
      </c>
      <c r="AC141" s="19" t="s">
        <v>321</v>
      </c>
      <c r="AD141" s="19" t="s">
        <v>174</v>
      </c>
      <c r="AE141" s="19" t="s">
        <v>964</v>
      </c>
    </row>
    <row r="142" spans="2:32">
      <c r="B142" s="71" t="s">
        <v>959</v>
      </c>
      <c r="C142" s="19">
        <v>139</v>
      </c>
      <c r="D142" s="19" t="s">
        <v>972</v>
      </c>
      <c r="E142" s="12" t="s">
        <v>163</v>
      </c>
      <c r="F142" s="19" t="s">
        <v>961</v>
      </c>
      <c r="G142" s="19" t="s">
        <v>512</v>
      </c>
      <c r="H142" s="20"/>
      <c r="I142" s="38" t="s">
        <v>646</v>
      </c>
      <c r="J142" s="38" t="s">
        <v>168</v>
      </c>
      <c r="K142" s="38" t="s">
        <v>226</v>
      </c>
      <c r="L142" s="19">
        <v>11</v>
      </c>
      <c r="M142" s="19"/>
      <c r="N142" s="19"/>
      <c r="O142" s="19"/>
      <c r="P142" s="19"/>
      <c r="Q142" s="19"/>
      <c r="R142" s="19">
        <v>42.244460896513701</v>
      </c>
      <c r="S142" s="19">
        <v>3.1036862690406801</v>
      </c>
      <c r="T142" s="19" t="s">
        <v>966</v>
      </c>
      <c r="U142" s="19"/>
      <c r="V142" s="19"/>
      <c r="W142" s="38" t="s">
        <v>546</v>
      </c>
      <c r="X142" s="38"/>
      <c r="Y142" s="131" t="s">
        <v>547</v>
      </c>
      <c r="Z142" s="131"/>
      <c r="AA142" s="60">
        <v>8750</v>
      </c>
      <c r="AB142" s="19">
        <v>1997</v>
      </c>
      <c r="AC142" s="19" t="s">
        <v>321</v>
      </c>
      <c r="AD142" s="19" t="s">
        <v>174</v>
      </c>
      <c r="AE142" s="19" t="s">
        <v>964</v>
      </c>
    </row>
    <row r="143" spans="2:32">
      <c r="B143" s="71" t="s">
        <v>959</v>
      </c>
      <c r="C143" s="19">
        <v>140</v>
      </c>
      <c r="D143" s="19" t="s">
        <v>973</v>
      </c>
      <c r="E143" s="12" t="s">
        <v>163</v>
      </c>
      <c r="F143" s="19" t="s">
        <v>961</v>
      </c>
      <c r="G143" s="19" t="s">
        <v>512</v>
      </c>
      <c r="H143" s="20"/>
      <c r="I143" s="70"/>
      <c r="J143" s="70"/>
      <c r="K143" s="70"/>
      <c r="L143" s="19" t="s">
        <v>328</v>
      </c>
      <c r="M143" s="19"/>
      <c r="N143" s="19"/>
      <c r="O143" s="19"/>
      <c r="P143" s="19"/>
      <c r="Q143" s="19"/>
      <c r="R143" s="19">
        <v>42.1006886907848</v>
      </c>
      <c r="S143" s="19">
        <v>3.09998426903659</v>
      </c>
      <c r="T143" s="19" t="s">
        <v>966</v>
      </c>
      <c r="U143" s="19"/>
      <c r="V143" s="19"/>
      <c r="W143" s="38" t="s">
        <v>969</v>
      </c>
      <c r="X143" s="38"/>
      <c r="Y143" s="132" t="s">
        <v>554</v>
      </c>
      <c r="Z143" s="132"/>
      <c r="AA143" s="102" t="s">
        <v>189</v>
      </c>
      <c r="AB143" s="19">
        <v>2014</v>
      </c>
      <c r="AC143" s="19" t="s">
        <v>321</v>
      </c>
      <c r="AD143" s="19" t="s">
        <v>174</v>
      </c>
      <c r="AE143" s="19" t="s">
        <v>964</v>
      </c>
    </row>
    <row r="144" spans="2:32">
      <c r="B144" s="71" t="s">
        <v>959</v>
      </c>
      <c r="C144" s="19">
        <v>141</v>
      </c>
      <c r="D144" s="19" t="s">
        <v>974</v>
      </c>
      <c r="E144" s="12" t="s">
        <v>163</v>
      </c>
      <c r="F144" s="19" t="s">
        <v>961</v>
      </c>
      <c r="G144" s="19" t="s">
        <v>512</v>
      </c>
      <c r="H144" s="20"/>
      <c r="I144" s="38" t="s">
        <v>646</v>
      </c>
      <c r="J144" s="38" t="s">
        <v>168</v>
      </c>
      <c r="K144" s="38" t="s">
        <v>226</v>
      </c>
      <c r="L144" s="19">
        <v>11</v>
      </c>
      <c r="M144" s="19"/>
      <c r="N144" s="19"/>
      <c r="O144" s="19"/>
      <c r="P144" s="19"/>
      <c r="Q144" s="19"/>
      <c r="R144" s="19">
        <v>41.276715340809403</v>
      </c>
      <c r="S144" s="19">
        <v>2.0417551113416601</v>
      </c>
      <c r="T144" s="19" t="s">
        <v>975</v>
      </c>
      <c r="U144" s="19"/>
      <c r="V144" s="19"/>
      <c r="W144" s="38" t="s">
        <v>632</v>
      </c>
      <c r="X144" s="38"/>
      <c r="Y144" s="131" t="s">
        <v>633</v>
      </c>
      <c r="Z144" s="131"/>
      <c r="AA144" s="60">
        <v>43000</v>
      </c>
      <c r="AB144" s="19">
        <v>2006</v>
      </c>
      <c r="AC144" s="19" t="s">
        <v>321</v>
      </c>
      <c r="AD144" s="19" t="s">
        <v>174</v>
      </c>
      <c r="AE144" s="19" t="s">
        <v>964</v>
      </c>
    </row>
    <row r="145" spans="2:31">
      <c r="B145" s="71" t="s">
        <v>959</v>
      </c>
      <c r="C145" s="19">
        <v>142</v>
      </c>
      <c r="D145" s="19" t="s">
        <v>976</v>
      </c>
      <c r="E145" s="12" t="s">
        <v>163</v>
      </c>
      <c r="F145" s="19" t="s">
        <v>961</v>
      </c>
      <c r="G145" s="19" t="s">
        <v>512</v>
      </c>
      <c r="H145" s="20"/>
      <c r="I145" s="38" t="s">
        <v>646</v>
      </c>
      <c r="J145" s="38" t="s">
        <v>168</v>
      </c>
      <c r="K145" s="38" t="s">
        <v>226</v>
      </c>
      <c r="L145" s="19">
        <v>11</v>
      </c>
      <c r="M145" s="19"/>
      <c r="N145" s="19"/>
      <c r="O145" s="19"/>
      <c r="P145" s="19"/>
      <c r="Q145" s="19"/>
      <c r="R145" s="19">
        <v>41.567684163230197</v>
      </c>
      <c r="S145" s="19">
        <v>2.2713316941546999</v>
      </c>
      <c r="T145" s="19" t="s">
        <v>977</v>
      </c>
      <c r="U145" s="19"/>
      <c r="V145" s="19"/>
      <c r="W145" s="38" t="s">
        <v>546</v>
      </c>
      <c r="X145" s="38"/>
      <c r="Y145" s="132" t="s">
        <v>547</v>
      </c>
      <c r="Z145" s="132"/>
      <c r="AA145" s="102" t="s">
        <v>189</v>
      </c>
      <c r="AB145" s="40" t="s">
        <v>189</v>
      </c>
      <c r="AC145" s="19" t="s">
        <v>321</v>
      </c>
      <c r="AD145" s="19" t="s">
        <v>174</v>
      </c>
      <c r="AE145" s="19" t="s">
        <v>964</v>
      </c>
    </row>
    <row r="146" spans="2:31">
      <c r="B146" s="71" t="s">
        <v>959</v>
      </c>
      <c r="C146" s="19">
        <v>143</v>
      </c>
      <c r="D146" s="19" t="s">
        <v>978</v>
      </c>
      <c r="E146" s="12" t="s">
        <v>163</v>
      </c>
      <c r="F146" s="19" t="s">
        <v>961</v>
      </c>
      <c r="G146" s="19" t="s">
        <v>512</v>
      </c>
      <c r="H146" s="20"/>
      <c r="I146" s="38" t="s">
        <v>646</v>
      </c>
      <c r="J146" s="38" t="s">
        <v>168</v>
      </c>
      <c r="K146" s="38" t="s">
        <v>226</v>
      </c>
      <c r="L146" s="19">
        <v>11</v>
      </c>
      <c r="M146" s="19"/>
      <c r="N146" s="19"/>
      <c r="O146" s="19"/>
      <c r="P146" s="19"/>
      <c r="Q146" s="19"/>
      <c r="R146" s="19">
        <v>42.376328597581697</v>
      </c>
      <c r="S146" s="19">
        <v>3.1484622383570899</v>
      </c>
      <c r="T146" s="19" t="s">
        <v>966</v>
      </c>
      <c r="U146" s="19"/>
      <c r="V146" s="19"/>
      <c r="W146" s="38" t="s">
        <v>969</v>
      </c>
      <c r="X146" s="38"/>
      <c r="Y146" s="131" t="s">
        <v>554</v>
      </c>
      <c r="Z146" s="131"/>
      <c r="AA146" s="60">
        <v>600</v>
      </c>
      <c r="AB146" s="19">
        <v>2008</v>
      </c>
      <c r="AC146" s="19" t="s">
        <v>321</v>
      </c>
      <c r="AD146" s="19" t="s">
        <v>174</v>
      </c>
      <c r="AE146" s="19" t="s">
        <v>964</v>
      </c>
    </row>
    <row r="147" spans="2:31">
      <c r="B147" s="71" t="s">
        <v>959</v>
      </c>
      <c r="C147" s="19">
        <v>144</v>
      </c>
      <c r="D147" s="19" t="s">
        <v>979</v>
      </c>
      <c r="E147" s="12" t="s">
        <v>163</v>
      </c>
      <c r="F147" s="19" t="s">
        <v>961</v>
      </c>
      <c r="G147" s="19" t="s">
        <v>512</v>
      </c>
      <c r="H147" s="20"/>
      <c r="I147" s="70"/>
      <c r="J147" s="70"/>
      <c r="K147" s="70"/>
      <c r="L147" s="19" t="s">
        <v>328</v>
      </c>
      <c r="M147" s="19"/>
      <c r="N147" s="19"/>
      <c r="O147" s="19"/>
      <c r="P147" s="19"/>
      <c r="Q147" s="19"/>
      <c r="R147" s="19">
        <v>41.7151175616358</v>
      </c>
      <c r="S147" s="19">
        <v>2.8224908132053401</v>
      </c>
      <c r="T147" s="19" t="s">
        <v>966</v>
      </c>
      <c r="U147" s="19"/>
      <c r="V147" s="19"/>
      <c r="W147" s="38" t="s">
        <v>980</v>
      </c>
      <c r="X147" s="38"/>
      <c r="Y147" s="132" t="s">
        <v>652</v>
      </c>
      <c r="Z147" s="132"/>
      <c r="AA147" s="103">
        <v>25000</v>
      </c>
      <c r="AB147" s="19">
        <v>1994</v>
      </c>
      <c r="AC147" s="19" t="s">
        <v>321</v>
      </c>
      <c r="AD147" s="19" t="s">
        <v>174</v>
      </c>
      <c r="AE147" s="19" t="s">
        <v>964</v>
      </c>
    </row>
    <row r="148" spans="2:31">
      <c r="B148" s="71" t="s">
        <v>959</v>
      </c>
      <c r="C148" s="19">
        <v>145</v>
      </c>
      <c r="D148" s="19" t="s">
        <v>981</v>
      </c>
      <c r="E148" s="12" t="s">
        <v>163</v>
      </c>
      <c r="F148" s="19" t="s">
        <v>961</v>
      </c>
      <c r="G148" s="19" t="s">
        <v>512</v>
      </c>
      <c r="H148" s="20"/>
      <c r="I148" s="38" t="s">
        <v>646</v>
      </c>
      <c r="J148" s="38" t="s">
        <v>168</v>
      </c>
      <c r="K148" s="38" t="s">
        <v>226</v>
      </c>
      <c r="L148" s="19">
        <v>11</v>
      </c>
      <c r="M148" s="19"/>
      <c r="N148" s="19"/>
      <c r="O148" s="19"/>
      <c r="P148" s="19"/>
      <c r="Q148" s="19"/>
      <c r="R148" s="19">
        <v>41.474900188747398</v>
      </c>
      <c r="S148" s="19">
        <v>2.19222135552678</v>
      </c>
      <c r="T148" s="19" t="s">
        <v>977</v>
      </c>
      <c r="U148" s="19"/>
      <c r="V148" s="19"/>
      <c r="W148" s="38" t="s">
        <v>546</v>
      </c>
      <c r="X148" s="38"/>
      <c r="Y148" s="131" t="s">
        <v>547</v>
      </c>
      <c r="Z148" s="131"/>
      <c r="AA148" s="60">
        <v>72500</v>
      </c>
      <c r="AB148" s="19">
        <v>2006</v>
      </c>
      <c r="AC148" s="19" t="s">
        <v>321</v>
      </c>
      <c r="AD148" s="19" t="s">
        <v>174</v>
      </c>
      <c r="AE148" s="19" t="s">
        <v>964</v>
      </c>
    </row>
    <row r="149" spans="2:31">
      <c r="B149" s="71" t="s">
        <v>959</v>
      </c>
      <c r="C149" s="19">
        <v>146</v>
      </c>
      <c r="D149" s="19" t="s">
        <v>982</v>
      </c>
      <c r="E149" s="12" t="s">
        <v>163</v>
      </c>
      <c r="F149" s="19" t="s">
        <v>961</v>
      </c>
      <c r="G149" s="19" t="s">
        <v>512</v>
      </c>
      <c r="H149" s="20"/>
      <c r="I149" s="70"/>
      <c r="J149" s="70"/>
      <c r="K149" s="70"/>
      <c r="L149" s="19" t="s">
        <v>328</v>
      </c>
      <c r="M149" s="19"/>
      <c r="N149" s="19"/>
      <c r="O149" s="19"/>
      <c r="P149" s="19"/>
      <c r="Q149" s="19"/>
      <c r="R149" s="19">
        <v>41.878190734232497</v>
      </c>
      <c r="S149" s="19">
        <v>3.1463077285535701</v>
      </c>
      <c r="T149" s="19" t="s">
        <v>966</v>
      </c>
      <c r="U149" s="19"/>
      <c r="V149" s="19"/>
      <c r="W149" s="19" t="s">
        <v>983</v>
      </c>
      <c r="X149" s="19"/>
      <c r="Y149" s="126" t="s">
        <v>612</v>
      </c>
      <c r="Z149" s="126"/>
      <c r="AA149" s="60">
        <v>360</v>
      </c>
      <c r="AB149" s="19">
        <v>2005</v>
      </c>
      <c r="AC149" s="19" t="s">
        <v>321</v>
      </c>
      <c r="AD149" s="19" t="s">
        <v>174</v>
      </c>
      <c r="AE149" s="19" t="s">
        <v>964</v>
      </c>
    </row>
    <row r="150" spans="2:31">
      <c r="B150" s="71" t="s">
        <v>959</v>
      </c>
      <c r="C150" s="19">
        <v>147</v>
      </c>
      <c r="D150" s="19" t="s">
        <v>984</v>
      </c>
      <c r="E150" s="12" t="s">
        <v>163</v>
      </c>
      <c r="F150" s="19" t="s">
        <v>961</v>
      </c>
      <c r="G150" s="19" t="s">
        <v>512</v>
      </c>
      <c r="H150" s="20"/>
      <c r="I150" s="38" t="s">
        <v>646</v>
      </c>
      <c r="J150" s="38" t="s">
        <v>168</v>
      </c>
      <c r="K150" s="38" t="s">
        <v>226</v>
      </c>
      <c r="L150" s="19">
        <v>11</v>
      </c>
      <c r="M150" s="19"/>
      <c r="N150" s="19"/>
      <c r="O150" s="19"/>
      <c r="P150" s="19"/>
      <c r="Q150" s="19"/>
      <c r="R150" s="19">
        <v>42.302078545984799</v>
      </c>
      <c r="S150" s="19">
        <v>3.1299348636056599</v>
      </c>
      <c r="T150" s="19" t="s">
        <v>966</v>
      </c>
      <c r="U150" s="19"/>
      <c r="V150" s="19"/>
      <c r="W150" s="38" t="s">
        <v>546</v>
      </c>
      <c r="X150" s="38"/>
      <c r="Y150" s="131" t="s">
        <v>547</v>
      </c>
      <c r="Z150" s="131"/>
      <c r="AA150" s="102" t="s">
        <v>189</v>
      </c>
      <c r="AB150" s="40" t="s">
        <v>189</v>
      </c>
      <c r="AC150" s="19" t="s">
        <v>321</v>
      </c>
      <c r="AD150" s="19" t="s">
        <v>174</v>
      </c>
      <c r="AE150" s="19" t="s">
        <v>964</v>
      </c>
    </row>
    <row r="151" spans="2:31">
      <c r="B151" s="71" t="s">
        <v>959</v>
      </c>
      <c r="C151" s="19">
        <v>148</v>
      </c>
      <c r="D151" s="19" t="s">
        <v>985</v>
      </c>
      <c r="E151" s="12" t="s">
        <v>163</v>
      </c>
      <c r="F151" s="19" t="s">
        <v>961</v>
      </c>
      <c r="G151" s="19" t="s">
        <v>512</v>
      </c>
      <c r="H151" s="20"/>
      <c r="I151" s="70"/>
      <c r="J151" s="70"/>
      <c r="K151" s="70"/>
      <c r="L151" s="19" t="s">
        <v>328</v>
      </c>
      <c r="M151" s="19"/>
      <c r="N151" s="19"/>
      <c r="O151" s="19"/>
      <c r="P151" s="19"/>
      <c r="Q151" s="19"/>
      <c r="R151" s="19">
        <v>41.992151331083903</v>
      </c>
      <c r="S151" s="19">
        <v>3.1638018248539499</v>
      </c>
      <c r="T151" s="19" t="s">
        <v>966</v>
      </c>
      <c r="U151" s="19"/>
      <c r="V151" s="19"/>
      <c r="W151" s="19" t="s">
        <v>986</v>
      </c>
      <c r="X151" s="19"/>
      <c r="Y151" s="126" t="s">
        <v>612</v>
      </c>
      <c r="Z151" s="126"/>
      <c r="AA151" s="60">
        <v>2400</v>
      </c>
      <c r="AB151" s="19">
        <v>2000</v>
      </c>
      <c r="AC151" s="19" t="s">
        <v>321</v>
      </c>
      <c r="AD151" s="19" t="s">
        <v>174</v>
      </c>
      <c r="AE151" s="19" t="s">
        <v>964</v>
      </c>
    </row>
    <row r="152" spans="2:31">
      <c r="B152" s="71" t="s">
        <v>959</v>
      </c>
      <c r="C152" s="19">
        <v>149</v>
      </c>
      <c r="D152" s="19" t="s">
        <v>987</v>
      </c>
      <c r="E152" s="12" t="s">
        <v>163</v>
      </c>
      <c r="F152" s="19" t="s">
        <v>961</v>
      </c>
      <c r="G152" s="19" t="s">
        <v>512</v>
      </c>
      <c r="H152" s="20"/>
      <c r="I152" s="70"/>
      <c r="J152" s="70"/>
      <c r="K152" s="70"/>
      <c r="L152" s="19" t="s">
        <v>328</v>
      </c>
      <c r="M152" s="19"/>
      <c r="N152" s="19"/>
      <c r="O152" s="19"/>
      <c r="P152" s="19"/>
      <c r="Q152" s="19"/>
      <c r="R152" s="19">
        <v>41.499167247678997</v>
      </c>
      <c r="S152" s="19">
        <v>1.7251212620068199</v>
      </c>
      <c r="T152" s="19" t="s">
        <v>988</v>
      </c>
      <c r="U152" s="19"/>
      <c r="V152" s="19"/>
      <c r="W152" s="38" t="s">
        <v>989</v>
      </c>
      <c r="X152" s="38"/>
      <c r="Y152" s="131" t="s">
        <v>87</v>
      </c>
      <c r="Z152" s="131"/>
      <c r="AA152" s="102" t="s">
        <v>189</v>
      </c>
      <c r="AB152" s="40" t="s">
        <v>189</v>
      </c>
      <c r="AC152" s="19" t="s">
        <v>321</v>
      </c>
      <c r="AD152" s="19" t="s">
        <v>174</v>
      </c>
      <c r="AE152" s="19" t="s">
        <v>964</v>
      </c>
    </row>
    <row r="153" spans="2:31">
      <c r="B153" s="71" t="s">
        <v>959</v>
      </c>
      <c r="C153" s="19">
        <v>150</v>
      </c>
      <c r="D153" s="19" t="s">
        <v>990</v>
      </c>
      <c r="E153" s="12" t="s">
        <v>163</v>
      </c>
      <c r="F153" s="19" t="s">
        <v>961</v>
      </c>
      <c r="G153" s="19" t="s">
        <v>512</v>
      </c>
      <c r="H153" s="20"/>
      <c r="I153" s="38" t="s">
        <v>646</v>
      </c>
      <c r="J153" s="38" t="s">
        <v>168</v>
      </c>
      <c r="K153" s="38" t="s">
        <v>226</v>
      </c>
      <c r="L153" s="19">
        <v>11</v>
      </c>
      <c r="M153" s="19"/>
      <c r="N153" s="19"/>
      <c r="O153" s="19"/>
      <c r="P153" s="19"/>
      <c r="Q153" s="19"/>
      <c r="R153" s="19">
        <v>41.693367675578301</v>
      </c>
      <c r="S153" s="19">
        <v>1.87073052854837</v>
      </c>
      <c r="T153" s="19" t="s">
        <v>988</v>
      </c>
      <c r="U153" s="19"/>
      <c r="V153" s="19"/>
      <c r="W153" s="19" t="s">
        <v>991</v>
      </c>
      <c r="X153" s="19"/>
      <c r="Y153" s="126" t="s">
        <v>228</v>
      </c>
      <c r="Z153" s="126"/>
      <c r="AA153" s="102" t="s">
        <v>189</v>
      </c>
      <c r="AB153" s="40" t="s">
        <v>189</v>
      </c>
      <c r="AC153" s="19" t="s">
        <v>321</v>
      </c>
      <c r="AD153" s="19" t="s">
        <v>174</v>
      </c>
      <c r="AE153" s="19" t="s">
        <v>964</v>
      </c>
    </row>
    <row r="154" spans="2:31">
      <c r="B154" s="71" t="s">
        <v>959</v>
      </c>
      <c r="C154" s="19">
        <v>151</v>
      </c>
      <c r="D154" s="19" t="s">
        <v>992</v>
      </c>
      <c r="E154" s="12" t="s">
        <v>163</v>
      </c>
      <c r="F154" s="19" t="s">
        <v>961</v>
      </c>
      <c r="G154" s="19" t="s">
        <v>512</v>
      </c>
      <c r="H154" s="20"/>
      <c r="I154" s="70"/>
      <c r="J154" s="70"/>
      <c r="K154" s="70"/>
      <c r="L154" s="54" t="s">
        <v>328</v>
      </c>
      <c r="M154" s="54"/>
      <c r="N154" s="54"/>
      <c r="O154" s="54"/>
      <c r="P154" s="54"/>
      <c r="Q154" s="54"/>
      <c r="R154" s="19">
        <v>42.348347172597101</v>
      </c>
      <c r="S154" s="19">
        <v>3.2007118645858399</v>
      </c>
      <c r="T154" s="19" t="s">
        <v>966</v>
      </c>
      <c r="U154" s="19"/>
      <c r="V154" s="19"/>
      <c r="W154" s="38" t="s">
        <v>993</v>
      </c>
      <c r="X154" s="38"/>
      <c r="Y154" s="131" t="s">
        <v>993</v>
      </c>
      <c r="Z154" s="131"/>
      <c r="AA154" s="60">
        <v>600</v>
      </c>
      <c r="AB154" s="19">
        <v>2001</v>
      </c>
      <c r="AC154" s="19" t="s">
        <v>321</v>
      </c>
      <c r="AD154" s="19" t="s">
        <v>174</v>
      </c>
      <c r="AE154" s="19" t="s">
        <v>964</v>
      </c>
    </row>
    <row r="155" spans="2:31">
      <c r="B155" s="71" t="s">
        <v>959</v>
      </c>
      <c r="C155" s="19">
        <v>152</v>
      </c>
      <c r="D155" s="19" t="s">
        <v>994</v>
      </c>
      <c r="E155" s="12" t="s">
        <v>163</v>
      </c>
      <c r="F155" s="19" t="s">
        <v>961</v>
      </c>
      <c r="G155" s="19" t="s">
        <v>512</v>
      </c>
      <c r="H155" s="20"/>
      <c r="I155" s="38" t="s">
        <v>314</v>
      </c>
      <c r="J155" s="38" t="s">
        <v>168</v>
      </c>
      <c r="K155" s="38" t="s">
        <v>968</v>
      </c>
      <c r="L155" s="19">
        <v>3</v>
      </c>
      <c r="M155" s="19"/>
      <c r="N155" s="19"/>
      <c r="O155" s="19"/>
      <c r="P155" s="19"/>
      <c r="Q155" s="19"/>
      <c r="R155" s="19">
        <v>42.441146353620603</v>
      </c>
      <c r="S155" s="19">
        <v>3.1560799088513201</v>
      </c>
      <c r="T155" s="19" t="s">
        <v>966</v>
      </c>
      <c r="U155" s="19"/>
      <c r="V155" s="19"/>
      <c r="W155" s="38" t="s">
        <v>695</v>
      </c>
      <c r="X155" s="38"/>
      <c r="Y155" s="131" t="s">
        <v>554</v>
      </c>
      <c r="Z155" s="131"/>
      <c r="AA155" s="60">
        <v>360</v>
      </c>
      <c r="AB155" s="19">
        <v>2002</v>
      </c>
      <c r="AC155" s="19" t="s">
        <v>321</v>
      </c>
      <c r="AD155" s="19" t="s">
        <v>174</v>
      </c>
      <c r="AE155" s="19" t="s">
        <v>964</v>
      </c>
    </row>
    <row r="156" spans="2:31">
      <c r="B156" s="71" t="s">
        <v>959</v>
      </c>
      <c r="C156" s="19">
        <v>153</v>
      </c>
      <c r="D156" s="19" t="s">
        <v>995</v>
      </c>
      <c r="E156" s="12" t="s">
        <v>163</v>
      </c>
      <c r="F156" s="19" t="s">
        <v>961</v>
      </c>
      <c r="G156" s="19" t="s">
        <v>512</v>
      </c>
      <c r="H156" s="20"/>
      <c r="I156" s="70"/>
      <c r="J156" s="70"/>
      <c r="K156" s="70"/>
      <c r="L156" s="19" t="s">
        <v>328</v>
      </c>
      <c r="M156" s="19"/>
      <c r="N156" s="19"/>
      <c r="O156" s="19"/>
      <c r="P156" s="19"/>
      <c r="Q156" s="19"/>
      <c r="R156" s="19">
        <v>41.312614176030401</v>
      </c>
      <c r="S156" s="19">
        <v>2.1262105958617101</v>
      </c>
      <c r="T156" s="19" t="s">
        <v>975</v>
      </c>
      <c r="U156" s="19"/>
      <c r="V156" s="19"/>
      <c r="W156" s="38" t="s">
        <v>996</v>
      </c>
      <c r="X156" s="38"/>
      <c r="Y156" s="131" t="s">
        <v>996</v>
      </c>
      <c r="Z156" s="131" t="s">
        <v>642</v>
      </c>
      <c r="AA156" s="60">
        <v>302400</v>
      </c>
      <c r="AB156" s="19">
        <v>2006</v>
      </c>
      <c r="AC156" s="19" t="s">
        <v>321</v>
      </c>
      <c r="AD156" s="19" t="s">
        <v>174</v>
      </c>
      <c r="AE156" s="19" t="s">
        <v>964</v>
      </c>
    </row>
    <row r="157" spans="2:31">
      <c r="B157" s="71" t="s">
        <v>959</v>
      </c>
      <c r="C157" s="19">
        <v>154</v>
      </c>
      <c r="D157" s="19" t="s">
        <v>997</v>
      </c>
      <c r="E157" s="12" t="s">
        <v>163</v>
      </c>
      <c r="F157" s="19" t="s">
        <v>961</v>
      </c>
      <c r="G157" s="19" t="s">
        <v>512</v>
      </c>
      <c r="H157" s="20"/>
      <c r="I157" s="38" t="s">
        <v>314</v>
      </c>
      <c r="J157" s="38" t="s">
        <v>168</v>
      </c>
      <c r="K157" s="38" t="s">
        <v>968</v>
      </c>
      <c r="L157" s="19">
        <v>3</v>
      </c>
      <c r="M157" s="19"/>
      <c r="N157" s="19"/>
      <c r="O157" s="19"/>
      <c r="P157" s="19"/>
      <c r="Q157" s="19"/>
      <c r="R157" s="19">
        <v>42.2940239816445</v>
      </c>
      <c r="S157" s="19">
        <v>3.0791756127117398</v>
      </c>
      <c r="T157" s="19" t="s">
        <v>966</v>
      </c>
      <c r="U157" s="19"/>
      <c r="V157" s="19"/>
      <c r="W157" s="38" t="s">
        <v>695</v>
      </c>
      <c r="X157" s="38"/>
      <c r="Y157" s="131" t="s">
        <v>554</v>
      </c>
      <c r="Z157" s="131"/>
      <c r="AA157" s="60">
        <v>600</v>
      </c>
      <c r="AB157" s="19">
        <v>2008</v>
      </c>
      <c r="AC157" s="19" t="s">
        <v>321</v>
      </c>
      <c r="AD157" s="19" t="s">
        <v>174</v>
      </c>
      <c r="AE157" s="19" t="s">
        <v>964</v>
      </c>
    </row>
    <row r="158" spans="2:31">
      <c r="B158" s="71" t="s">
        <v>959</v>
      </c>
      <c r="C158" s="19">
        <v>155</v>
      </c>
      <c r="D158" s="19" t="s">
        <v>998</v>
      </c>
      <c r="E158" s="12" t="s">
        <v>163</v>
      </c>
      <c r="F158" s="19" t="s">
        <v>961</v>
      </c>
      <c r="G158" s="19" t="s">
        <v>512</v>
      </c>
      <c r="H158" s="20"/>
      <c r="I158" s="38" t="s">
        <v>646</v>
      </c>
      <c r="J158" s="38" t="s">
        <v>168</v>
      </c>
      <c r="K158" s="38" t="s">
        <v>226</v>
      </c>
      <c r="L158" s="19">
        <v>11</v>
      </c>
      <c r="M158" s="19"/>
      <c r="N158" s="19"/>
      <c r="O158" s="19"/>
      <c r="P158" s="19"/>
      <c r="Q158" s="19"/>
      <c r="R158" s="19">
        <v>40.628465439761797</v>
      </c>
      <c r="S158" s="19">
        <v>0.62182750053368296</v>
      </c>
      <c r="T158" s="19" t="s">
        <v>962</v>
      </c>
      <c r="U158" s="19"/>
      <c r="V158" s="19"/>
      <c r="W158" s="38" t="s">
        <v>980</v>
      </c>
      <c r="X158" s="38"/>
      <c r="Y158" s="131" t="s">
        <v>652</v>
      </c>
      <c r="Z158" s="131"/>
      <c r="AA158" s="102" t="s">
        <v>189</v>
      </c>
      <c r="AB158" s="40" t="s">
        <v>189</v>
      </c>
      <c r="AC158" s="19" t="s">
        <v>321</v>
      </c>
      <c r="AD158" s="19" t="s">
        <v>174</v>
      </c>
      <c r="AE158" s="19" t="s">
        <v>964</v>
      </c>
    </row>
    <row r="159" spans="2:31">
      <c r="B159" s="71" t="s">
        <v>959</v>
      </c>
      <c r="C159" s="19">
        <v>156</v>
      </c>
      <c r="D159" s="19" t="s">
        <v>999</v>
      </c>
      <c r="E159" s="12" t="s">
        <v>163</v>
      </c>
      <c r="F159" s="19" t="s">
        <v>961</v>
      </c>
      <c r="G159" s="19" t="s">
        <v>512</v>
      </c>
      <c r="H159" s="20"/>
      <c r="I159" s="70"/>
      <c r="J159" s="70"/>
      <c r="K159" s="70"/>
      <c r="L159" s="54" t="s">
        <v>328</v>
      </c>
      <c r="M159" s="54"/>
      <c r="N159" s="54"/>
      <c r="O159" s="54"/>
      <c r="P159" s="54"/>
      <c r="Q159" s="54"/>
      <c r="R159" s="19">
        <v>41.808190365174099</v>
      </c>
      <c r="S159" s="19">
        <v>3.0295788063793401</v>
      </c>
      <c r="T159" s="19" t="s">
        <v>988</v>
      </c>
      <c r="U159" s="19"/>
      <c r="V159" s="19"/>
      <c r="W159" s="38" t="s">
        <v>617</v>
      </c>
      <c r="X159" s="38"/>
      <c r="Y159" s="131" t="s">
        <v>309</v>
      </c>
      <c r="Z159" s="131"/>
      <c r="AA159" s="60">
        <v>72000</v>
      </c>
      <c r="AB159" s="19">
        <v>2006</v>
      </c>
      <c r="AC159" s="19" t="s">
        <v>321</v>
      </c>
      <c r="AD159" s="19" t="s">
        <v>174</v>
      </c>
      <c r="AE159" s="19" t="s">
        <v>964</v>
      </c>
    </row>
    <row r="160" spans="2:31">
      <c r="B160" s="71" t="s">
        <v>959</v>
      </c>
      <c r="C160" s="19">
        <v>157</v>
      </c>
      <c r="D160" s="19" t="s">
        <v>1000</v>
      </c>
      <c r="E160" s="12" t="s">
        <v>163</v>
      </c>
      <c r="F160" s="19" t="s">
        <v>961</v>
      </c>
      <c r="G160" s="19" t="s">
        <v>512</v>
      </c>
      <c r="H160" s="20"/>
      <c r="I160" s="38" t="s">
        <v>646</v>
      </c>
      <c r="J160" s="38" t="s">
        <v>168</v>
      </c>
      <c r="K160" s="38" t="s">
        <v>226</v>
      </c>
      <c r="L160" s="19">
        <v>11</v>
      </c>
      <c r="M160" s="19"/>
      <c r="N160" s="19"/>
      <c r="O160" s="19"/>
      <c r="P160" s="19"/>
      <c r="Q160" s="19"/>
      <c r="R160" s="19">
        <v>41.800104923765801</v>
      </c>
      <c r="S160" s="19">
        <v>2.7518937842383302</v>
      </c>
      <c r="T160" s="19" t="s">
        <v>988</v>
      </c>
      <c r="U160" s="19"/>
      <c r="V160" s="19"/>
      <c r="W160" s="38" t="s">
        <v>546</v>
      </c>
      <c r="X160" s="38"/>
      <c r="Y160" s="131" t="s">
        <v>547</v>
      </c>
      <c r="Z160" s="131"/>
      <c r="AA160" s="60">
        <v>3100</v>
      </c>
      <c r="AB160" s="19">
        <v>2006</v>
      </c>
      <c r="AC160" s="19" t="s">
        <v>321</v>
      </c>
      <c r="AD160" s="19" t="s">
        <v>174</v>
      </c>
      <c r="AE160" s="19" t="s">
        <v>964</v>
      </c>
    </row>
    <row r="161" spans="2:31">
      <c r="B161" s="71" t="s">
        <v>959</v>
      </c>
      <c r="C161" s="19">
        <v>158</v>
      </c>
      <c r="D161" s="19" t="s">
        <v>1001</v>
      </c>
      <c r="E161" s="12" t="s">
        <v>163</v>
      </c>
      <c r="F161" s="19" t="s">
        <v>1002</v>
      </c>
      <c r="G161" s="19" t="s">
        <v>512</v>
      </c>
      <c r="H161" s="20"/>
      <c r="I161" s="70"/>
      <c r="J161" s="70"/>
      <c r="K161" s="70"/>
      <c r="L161" s="19" t="s">
        <v>328</v>
      </c>
      <c r="M161" s="19"/>
      <c r="N161" s="19"/>
      <c r="O161" s="19"/>
      <c r="P161" s="19"/>
      <c r="Q161" s="19"/>
      <c r="R161" s="19">
        <v>41.098212066047999</v>
      </c>
      <c r="S161" s="19">
        <v>1.1902996553778999</v>
      </c>
      <c r="T161" s="19" t="s">
        <v>988</v>
      </c>
      <c r="U161" s="12" t="s">
        <v>1003</v>
      </c>
      <c r="V161" s="12" t="s">
        <v>1004</v>
      </c>
      <c r="W161" s="38" t="s">
        <v>1005</v>
      </c>
      <c r="X161" s="38"/>
      <c r="Y161" s="131" t="s">
        <v>458</v>
      </c>
      <c r="Z161" s="131"/>
      <c r="AA161" s="60">
        <v>16500</v>
      </c>
      <c r="AB161" s="19">
        <v>2006</v>
      </c>
      <c r="AC161" s="19" t="s">
        <v>321</v>
      </c>
      <c r="AD161" s="19" t="s">
        <v>174</v>
      </c>
      <c r="AE161" s="19" t="s">
        <v>964</v>
      </c>
    </row>
    <row r="162" spans="2:31">
      <c r="B162" s="71" t="s">
        <v>959</v>
      </c>
      <c r="C162" s="19">
        <v>159</v>
      </c>
      <c r="D162" s="19" t="s">
        <v>1001</v>
      </c>
      <c r="E162" s="12" t="s">
        <v>163</v>
      </c>
      <c r="F162" s="19" t="s">
        <v>1002</v>
      </c>
      <c r="G162" s="19" t="s">
        <v>512</v>
      </c>
      <c r="H162" s="20"/>
      <c r="I162" s="38" t="s">
        <v>284</v>
      </c>
      <c r="J162" s="38" t="s">
        <v>168</v>
      </c>
      <c r="K162" s="38" t="s">
        <v>285</v>
      </c>
      <c r="L162" s="19">
        <v>9</v>
      </c>
      <c r="M162" s="19"/>
      <c r="N162" s="19"/>
      <c r="O162" s="19"/>
      <c r="P162" s="19"/>
      <c r="Q162" s="19"/>
      <c r="R162" s="19">
        <v>41.098212066047999</v>
      </c>
      <c r="S162" s="19">
        <v>1.1902996553778999</v>
      </c>
      <c r="T162" s="19" t="s">
        <v>988</v>
      </c>
      <c r="U162" s="12" t="s">
        <v>1003</v>
      </c>
      <c r="V162" s="12" t="s">
        <v>1004</v>
      </c>
      <c r="W162" s="38" t="s">
        <v>1006</v>
      </c>
      <c r="X162" s="38"/>
      <c r="Y162" s="131" t="s">
        <v>1007</v>
      </c>
      <c r="Z162" s="131"/>
      <c r="AA162" s="102" t="s">
        <v>189</v>
      </c>
      <c r="AB162" s="19">
        <v>2013</v>
      </c>
      <c r="AC162" s="19" t="s">
        <v>321</v>
      </c>
      <c r="AD162" s="19" t="s">
        <v>174</v>
      </c>
      <c r="AE162" s="19" t="s">
        <v>964</v>
      </c>
    </row>
    <row r="163" spans="2:31">
      <c r="B163" s="71" t="s">
        <v>959</v>
      </c>
      <c r="C163" s="19">
        <v>160</v>
      </c>
      <c r="D163" s="19" t="s">
        <v>1008</v>
      </c>
      <c r="E163" s="12" t="s">
        <v>163</v>
      </c>
      <c r="F163" s="19" t="s">
        <v>961</v>
      </c>
      <c r="G163" s="19" t="s">
        <v>512</v>
      </c>
      <c r="H163" s="20"/>
      <c r="I163" s="70"/>
      <c r="J163" s="70"/>
      <c r="K163" s="70"/>
      <c r="L163" s="54" t="s">
        <v>328</v>
      </c>
      <c r="M163" s="54"/>
      <c r="N163" s="54"/>
      <c r="O163" s="54"/>
      <c r="P163" s="54"/>
      <c r="Q163" s="54"/>
      <c r="R163" s="19">
        <v>42.030337394516401</v>
      </c>
      <c r="S163" s="19">
        <v>3.1582223951957298</v>
      </c>
      <c r="T163" s="19" t="s">
        <v>1009</v>
      </c>
      <c r="U163" s="19"/>
      <c r="V163" s="19"/>
      <c r="W163" s="38" t="s">
        <v>969</v>
      </c>
      <c r="X163" s="38"/>
      <c r="Y163" s="131" t="s">
        <v>554</v>
      </c>
      <c r="Z163" s="131"/>
      <c r="AA163" s="60">
        <v>1000</v>
      </c>
      <c r="AB163" s="40" t="s">
        <v>189</v>
      </c>
      <c r="AC163" s="19" t="s">
        <v>321</v>
      </c>
      <c r="AD163" s="19" t="s">
        <v>174</v>
      </c>
      <c r="AE163" s="19" t="s">
        <v>964</v>
      </c>
    </row>
    <row r="164" spans="2:31">
      <c r="B164" s="71" t="s">
        <v>959</v>
      </c>
      <c r="C164" s="19">
        <v>161</v>
      </c>
      <c r="D164" s="19" t="s">
        <v>1010</v>
      </c>
      <c r="E164" s="12" t="s">
        <v>298</v>
      </c>
      <c r="F164" s="19" t="s">
        <v>1011</v>
      </c>
      <c r="G164" s="19" t="s">
        <v>512</v>
      </c>
      <c r="H164" s="20"/>
      <c r="I164" s="70"/>
      <c r="J164" s="70"/>
      <c r="K164" s="70"/>
      <c r="L164" s="54" t="s">
        <v>328</v>
      </c>
      <c r="M164" s="54"/>
      <c r="N164" s="54"/>
      <c r="O164" s="54"/>
      <c r="P164" s="54"/>
      <c r="Q164" s="54"/>
      <c r="R164" s="19">
        <v>41.732144823540999</v>
      </c>
      <c r="S164" s="19">
        <v>2.92257917074383</v>
      </c>
      <c r="T164" s="19" t="s">
        <v>1009</v>
      </c>
      <c r="U164" s="12" t="s">
        <v>424</v>
      </c>
      <c r="V164" s="19" t="s">
        <v>1012</v>
      </c>
      <c r="W164" s="38" t="s">
        <v>52</v>
      </c>
      <c r="X164" s="38"/>
      <c r="Y164" s="131" t="s">
        <v>1013</v>
      </c>
      <c r="Z164" s="131"/>
      <c r="AA164" s="133">
        <v>17500</v>
      </c>
      <c r="AB164" s="12">
        <v>2020</v>
      </c>
      <c r="AC164" s="12">
        <v>2022</v>
      </c>
      <c r="AD164" s="12" t="s">
        <v>427</v>
      </c>
      <c r="AE164" s="19" t="s">
        <v>964</v>
      </c>
    </row>
    <row r="165" spans="2:31">
      <c r="B165" s="71" t="s">
        <v>959</v>
      </c>
      <c r="C165" s="19">
        <v>162</v>
      </c>
      <c r="D165" s="19" t="s">
        <v>1014</v>
      </c>
      <c r="E165" s="12" t="s">
        <v>163</v>
      </c>
      <c r="F165" s="19" t="s">
        <v>961</v>
      </c>
      <c r="G165" s="19" t="s">
        <v>512</v>
      </c>
      <c r="H165" s="20"/>
      <c r="I165" s="38" t="s">
        <v>646</v>
      </c>
      <c r="J165" s="38" t="s">
        <v>168</v>
      </c>
      <c r="K165" s="38" t="s">
        <v>226</v>
      </c>
      <c r="L165" s="19">
        <v>11</v>
      </c>
      <c r="M165" s="19"/>
      <c r="N165" s="19"/>
      <c r="O165" s="19"/>
      <c r="P165" s="19"/>
      <c r="Q165" s="19"/>
      <c r="R165" s="19">
        <v>41.2556900926403</v>
      </c>
      <c r="S165" s="19">
        <v>1.5359880977114599</v>
      </c>
      <c r="T165" s="19" t="s">
        <v>988</v>
      </c>
      <c r="U165" s="19"/>
      <c r="V165" s="19"/>
      <c r="W165" s="38" t="s">
        <v>683</v>
      </c>
      <c r="X165" s="38"/>
      <c r="Y165" s="131" t="s">
        <v>642</v>
      </c>
      <c r="Z165" s="131"/>
      <c r="AA165" s="40" t="s">
        <v>189</v>
      </c>
      <c r="AB165" s="40" t="s">
        <v>189</v>
      </c>
      <c r="AC165" s="19" t="s">
        <v>321</v>
      </c>
      <c r="AD165" s="19" t="s">
        <v>174</v>
      </c>
      <c r="AE165" s="19" t="s">
        <v>964</v>
      </c>
    </row>
  </sheetData>
  <dataValidations count="6">
    <dataValidation type="list" allowBlank="1" showInputMessage="1" showErrorMessage="1" sqref="AD4:AD165" xr:uid="{0E94C58A-F531-497C-A62C-E2D659B7460F}">
      <formula1>"EDAR Urbana, Tract. Industrial, Demostratiu R+D"</formula1>
    </dataValidation>
    <dataValidation type="list" allowBlank="1" showInputMessage="1" showErrorMessage="1" sqref="E4:E165" xr:uid="{AEA43867-5C56-4305-A19F-D40D9B69941C}">
      <formula1>"Funcionament, Tancada, Proves"</formula1>
    </dataValidation>
    <dataValidation type="list" allowBlank="1" showInputMessage="1" showErrorMessage="1" sqref="G4:G165" xr:uid="{4419246C-C1A4-47FD-9CEA-5B2D163AAD1B}">
      <formula1>"Austràlia, Bèlgica, Dinamarca, EEUU, Espanya, França, Grècia, India, Israel, Itàlia, Jordània, Mèxic, Namibia, Oman, Països Baixos, Portugal, Qatar, Regne Unit, Republica Txeca, Singapur, Sudàfrica, Suècia, Turquia, Xile, Xina"</formula1>
    </dataValidation>
    <dataValidation type="list" allowBlank="1" showInputMessage="1" showErrorMessage="1" sqref="K41:K43 K45:K165 K4:K38" xr:uid="{187C28B1-C8B8-4B3F-80FA-FF8720CC818C}">
      <formula1>"SAD1, SAD2, SAD3, SAD4, SAD5, SAD6, SAD7, SAD8, SAD9, SAD10, SAD11, SAD12, Altres"</formula1>
    </dataValidation>
    <dataValidation type="list" allowBlank="1" showInputMessage="1" showErrorMessage="1" sqref="J23:J38 J41:J43 J45:J165 J4:J21" xr:uid="{1A5C0351-8358-4B52-9125-7AFFE07C8259}">
      <formula1>"A, B, C, D, E, F"</formula1>
    </dataValidation>
    <dataValidation type="list" allowBlank="1" showInputMessage="1" showErrorMessage="1" sqref="I4:I10 I41:I43 I45:I165 I12:I38" xr:uid="{0BCB2754-3C29-4E49-8826-E9E65AA7DC59}">
      <formula1>"1.1, 1.2, 2.1, 2.2, 2.3, 3.1 (a i b), 3.1 (c), 3.2, 4.1, 4.2, 5.1, 5.2, 5.3, 5.4, 6, Altres"</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zoomScale="60" zoomScaleNormal="60" workbookViewId="0">
      <pane xSplit="4" ySplit="3" topLeftCell="E46" activePane="bottomRight" state="frozen"/>
      <selection pane="bottomRight" activeCell="D43" sqref="D43"/>
      <selection pane="bottomLeft" activeCell="A4" sqref="A4"/>
      <selection pane="topRight" activeCell="E1" sqref="E1"/>
    </sheetView>
  </sheetViews>
  <sheetFormatPr defaultColWidth="8.85546875" defaultRowHeight="15"/>
  <cols>
    <col min="1" max="1" width="2.140625" customWidth="1"/>
    <col min="2" max="2" width="15.42578125" style="5" customWidth="1"/>
    <col min="3" max="3" width="10.5703125" style="1" customWidth="1"/>
    <col min="4" max="4" width="60" style="1" customWidth="1"/>
    <col min="5" max="5" width="14.140625" style="1" customWidth="1"/>
    <col min="6" max="6" width="11.140625" style="1" customWidth="1"/>
    <col min="7" max="7" width="14" style="1" customWidth="1"/>
    <col min="8" max="8" width="2.140625" style="9" hidden="1" customWidth="1"/>
    <col min="9" max="9" width="13.5703125" style="9" customWidth="1"/>
    <col min="10" max="10" width="12.42578125" style="9" customWidth="1"/>
    <col min="11" max="11" width="8.42578125" style="9" customWidth="1"/>
    <col min="12" max="12" width="0.140625" style="1" hidden="1" customWidth="1"/>
    <col min="13" max="13" width="27.140625" style="1" bestFit="1" customWidth="1"/>
    <col min="14" max="14" width="16.42578125" style="1" bestFit="1" customWidth="1"/>
    <col min="15" max="15" width="38.7109375" style="1" customWidth="1"/>
    <col min="16" max="16" width="255.5703125" style="1" bestFit="1" customWidth="1"/>
    <col min="17" max="17" width="27.5703125" style="1" customWidth="1"/>
    <col min="18" max="18" width="49.28515625" style="1" customWidth="1"/>
    <col min="19" max="19" width="19.42578125" style="1" customWidth="1"/>
    <col min="20" max="21" width="17.42578125" style="1" customWidth="1"/>
    <col min="22" max="22" width="23.5703125" style="1" customWidth="1"/>
    <col min="23" max="23" width="28.140625" style="5" customWidth="1"/>
    <col min="26" max="26" width="10.28515625" customWidth="1"/>
    <col min="27" max="27" width="10.42578125" customWidth="1"/>
    <col min="30" max="30" width="12.42578125" customWidth="1"/>
  </cols>
  <sheetData>
    <row r="1" spans="1:24" ht="20.45" customHeight="1">
      <c r="G1" s="1" t="s">
        <v>114</v>
      </c>
    </row>
    <row r="2" spans="1:24" s="5" customFormat="1" ht="49.35" customHeight="1">
      <c r="B2" s="13" t="s">
        <v>115</v>
      </c>
      <c r="C2" s="13" t="s">
        <v>116</v>
      </c>
      <c r="D2" s="13" t="s">
        <v>117</v>
      </c>
      <c r="E2" s="13" t="s">
        <v>118</v>
      </c>
      <c r="F2" s="13" t="s">
        <v>119</v>
      </c>
      <c r="G2" s="13" t="s">
        <v>120</v>
      </c>
      <c r="H2" s="14" t="s">
        <v>121</v>
      </c>
      <c r="I2" s="13" t="s">
        <v>122</v>
      </c>
      <c r="J2" s="13" t="s">
        <v>123</v>
      </c>
      <c r="K2" s="13" t="s">
        <v>124</v>
      </c>
      <c r="L2" s="13" t="s">
        <v>126</v>
      </c>
      <c r="M2" s="13" t="s">
        <v>127</v>
      </c>
      <c r="N2" s="13" t="s">
        <v>128</v>
      </c>
      <c r="O2" s="13" t="s">
        <v>129</v>
      </c>
      <c r="P2" s="13" t="s">
        <v>130</v>
      </c>
      <c r="Q2" s="13" t="s">
        <v>131</v>
      </c>
      <c r="R2" s="13" t="s">
        <v>132</v>
      </c>
      <c r="S2" s="13" t="s">
        <v>133</v>
      </c>
      <c r="T2" s="13" t="s">
        <v>134</v>
      </c>
      <c r="U2" s="13" t="s">
        <v>135</v>
      </c>
      <c r="V2" s="13" t="s">
        <v>136</v>
      </c>
      <c r="W2" s="13" t="s">
        <v>137</v>
      </c>
    </row>
    <row r="3" spans="1:24" ht="47.45" customHeight="1">
      <c r="B3" s="16"/>
      <c r="C3" s="15"/>
      <c r="D3" s="16"/>
      <c r="E3" s="16" t="s">
        <v>138</v>
      </c>
      <c r="F3" s="16" t="s">
        <v>139</v>
      </c>
      <c r="G3" s="16"/>
      <c r="H3" s="17" t="s">
        <v>140</v>
      </c>
      <c r="I3" s="15" t="s">
        <v>141</v>
      </c>
      <c r="J3" s="15" t="s">
        <v>142</v>
      </c>
      <c r="K3" s="16" t="s">
        <v>143</v>
      </c>
      <c r="L3" s="16" t="s">
        <v>149</v>
      </c>
      <c r="M3" s="16"/>
      <c r="N3" s="16"/>
      <c r="O3" s="16" t="s">
        <v>150</v>
      </c>
      <c r="P3" s="16" t="s">
        <v>151</v>
      </c>
      <c r="Q3" s="16" t="s">
        <v>152</v>
      </c>
      <c r="R3" s="16" t="s">
        <v>1015</v>
      </c>
      <c r="S3" s="16" t="s">
        <v>157</v>
      </c>
      <c r="T3" s="16" t="s">
        <v>158</v>
      </c>
      <c r="U3" s="16" t="s">
        <v>159</v>
      </c>
      <c r="V3" s="16" t="s">
        <v>160</v>
      </c>
      <c r="W3" s="16"/>
    </row>
    <row r="4" spans="1:24" ht="15" customHeight="1">
      <c r="A4" s="73"/>
      <c r="B4" s="89" t="s">
        <v>161</v>
      </c>
      <c r="C4" s="10">
        <v>1</v>
      </c>
      <c r="D4" s="19" t="s">
        <v>162</v>
      </c>
      <c r="E4" s="19" t="s">
        <v>163</v>
      </c>
      <c r="F4" s="18" t="s">
        <v>164</v>
      </c>
      <c r="G4" s="19" t="s">
        <v>165</v>
      </c>
      <c r="H4" s="20" t="s">
        <v>166</v>
      </c>
      <c r="I4" s="90" t="s">
        <v>167</v>
      </c>
      <c r="J4" s="90" t="s">
        <v>168</v>
      </c>
      <c r="K4" s="38" t="s">
        <v>169</v>
      </c>
      <c r="L4" s="19" t="s">
        <v>170</v>
      </c>
      <c r="M4" s="40">
        <v>34.030999999999999</v>
      </c>
      <c r="N4" s="40">
        <v>-118.066</v>
      </c>
      <c r="O4" s="19" t="s">
        <v>171</v>
      </c>
      <c r="P4" s="19"/>
      <c r="Q4" s="19"/>
      <c r="R4" s="19" t="s">
        <v>172</v>
      </c>
      <c r="S4" s="22">
        <v>56781</v>
      </c>
      <c r="T4" s="19">
        <v>1962</v>
      </c>
      <c r="U4" s="19"/>
      <c r="V4" s="19" t="s">
        <v>174</v>
      </c>
      <c r="W4" s="18"/>
      <c r="X4" s="4"/>
    </row>
    <row r="5" spans="1:24" ht="15" customHeight="1">
      <c r="A5" s="73"/>
      <c r="B5" s="89" t="s">
        <v>161</v>
      </c>
      <c r="C5" s="10">
        <v>2</v>
      </c>
      <c r="D5" s="19" t="s">
        <v>175</v>
      </c>
      <c r="E5" s="19" t="s">
        <v>163</v>
      </c>
      <c r="F5" s="18" t="s">
        <v>176</v>
      </c>
      <c r="G5" s="19" t="s">
        <v>177</v>
      </c>
      <c r="H5" s="20"/>
      <c r="I5" s="90">
        <v>6</v>
      </c>
      <c r="J5" s="90" t="s">
        <v>178</v>
      </c>
      <c r="K5" s="38" t="s">
        <v>179</v>
      </c>
      <c r="L5" s="19" t="s">
        <v>180</v>
      </c>
      <c r="M5" s="40">
        <v>-22.527002</v>
      </c>
      <c r="N5" s="40">
        <v>17.050450999999999</v>
      </c>
      <c r="O5" s="19" t="s">
        <v>181</v>
      </c>
      <c r="P5" s="19" t="s">
        <v>182</v>
      </c>
      <c r="Q5" s="19"/>
      <c r="R5" s="19" t="s">
        <v>183</v>
      </c>
      <c r="S5" s="22">
        <v>25003.5</v>
      </c>
      <c r="T5" s="19">
        <v>2002</v>
      </c>
      <c r="U5" s="19"/>
      <c r="V5" s="19" t="s">
        <v>174</v>
      </c>
      <c r="W5" s="18"/>
      <c r="X5" s="4"/>
    </row>
    <row r="6" spans="1:24" ht="15" customHeight="1">
      <c r="A6" s="73"/>
      <c r="B6" s="89" t="s">
        <v>161</v>
      </c>
      <c r="C6" s="10">
        <v>3</v>
      </c>
      <c r="D6" s="19" t="s">
        <v>185</v>
      </c>
      <c r="E6" s="19" t="s">
        <v>186</v>
      </c>
      <c r="F6" s="18" t="s">
        <v>187</v>
      </c>
      <c r="G6" s="19" t="s">
        <v>165</v>
      </c>
      <c r="H6" s="20" t="s">
        <v>166</v>
      </c>
      <c r="I6" s="90" t="s">
        <v>167</v>
      </c>
      <c r="J6" s="90" t="s">
        <v>168</v>
      </c>
      <c r="K6" s="38" t="s">
        <v>169</v>
      </c>
      <c r="L6" s="19" t="s">
        <v>188</v>
      </c>
      <c r="M6" s="40" t="s">
        <v>189</v>
      </c>
      <c r="N6" s="40" t="s">
        <v>189</v>
      </c>
      <c r="O6" s="19" t="s">
        <v>190</v>
      </c>
      <c r="P6" s="19"/>
      <c r="Q6" s="19"/>
      <c r="R6" s="19" t="s">
        <v>191</v>
      </c>
      <c r="S6" s="22">
        <v>77726</v>
      </c>
      <c r="T6" s="19">
        <v>1976</v>
      </c>
      <c r="U6" s="19">
        <v>2004</v>
      </c>
      <c r="V6" s="19" t="s">
        <v>174</v>
      </c>
      <c r="W6" s="18"/>
      <c r="X6" s="4"/>
    </row>
    <row r="7" spans="1:24" ht="15" customHeight="1">
      <c r="A7" s="73"/>
      <c r="B7" s="89" t="s">
        <v>161</v>
      </c>
      <c r="C7" s="10">
        <v>4</v>
      </c>
      <c r="D7" s="19" t="s">
        <v>193</v>
      </c>
      <c r="E7" s="19" t="s">
        <v>163</v>
      </c>
      <c r="F7" s="18" t="s">
        <v>194</v>
      </c>
      <c r="G7" s="19" t="s">
        <v>165</v>
      </c>
      <c r="H7" s="20" t="s">
        <v>166</v>
      </c>
      <c r="I7" s="90" t="s">
        <v>167</v>
      </c>
      <c r="J7" s="90" t="s">
        <v>178</v>
      </c>
      <c r="K7" s="38" t="s">
        <v>169</v>
      </c>
      <c r="L7" s="19" t="s">
        <v>188</v>
      </c>
      <c r="M7" s="40">
        <v>33.640211999999998</v>
      </c>
      <c r="N7" s="40">
        <v>117.959085</v>
      </c>
      <c r="O7" s="19" t="s">
        <v>195</v>
      </c>
      <c r="P7" s="19" t="s">
        <v>182</v>
      </c>
      <c r="Q7" s="19"/>
      <c r="R7" s="19" t="s">
        <v>196</v>
      </c>
      <c r="S7" s="22">
        <v>378000</v>
      </c>
      <c r="T7" s="19">
        <v>2008</v>
      </c>
      <c r="U7" s="19"/>
      <c r="V7" s="19" t="s">
        <v>174</v>
      </c>
      <c r="W7" s="18" t="s">
        <v>198</v>
      </c>
      <c r="X7" s="4"/>
    </row>
    <row r="8" spans="1:24" ht="15" customHeight="1">
      <c r="A8" s="73"/>
      <c r="B8" s="89" t="s">
        <v>161</v>
      </c>
      <c r="C8" s="10">
        <v>5</v>
      </c>
      <c r="D8" s="19" t="s">
        <v>199</v>
      </c>
      <c r="E8" s="19" t="s">
        <v>163</v>
      </c>
      <c r="F8" s="18" t="s">
        <v>200</v>
      </c>
      <c r="G8" s="19" t="s">
        <v>165</v>
      </c>
      <c r="H8" s="20" t="s">
        <v>201</v>
      </c>
      <c r="I8" s="90" t="s">
        <v>167</v>
      </c>
      <c r="J8" s="90" t="s">
        <v>178</v>
      </c>
      <c r="K8" s="38" t="s">
        <v>169</v>
      </c>
      <c r="L8" s="19" t="s">
        <v>202</v>
      </c>
      <c r="M8" s="40">
        <v>38.810589999999998</v>
      </c>
      <c r="N8" s="40">
        <v>77.462145000000007</v>
      </c>
      <c r="O8" s="19" t="s">
        <v>199</v>
      </c>
      <c r="P8" s="19"/>
      <c r="Q8" s="19"/>
      <c r="R8" s="19" t="s">
        <v>203</v>
      </c>
      <c r="S8" s="22">
        <v>245488.86</v>
      </c>
      <c r="T8" s="19">
        <v>1978</v>
      </c>
      <c r="U8" s="19"/>
      <c r="V8" s="19" t="s">
        <v>174</v>
      </c>
      <c r="W8" s="18"/>
      <c r="X8" s="4"/>
    </row>
    <row r="9" spans="1:24" ht="15" customHeight="1">
      <c r="A9" s="73"/>
      <c r="B9" s="89" t="s">
        <v>161</v>
      </c>
      <c r="C9" s="10">
        <v>6</v>
      </c>
      <c r="D9" s="19" t="s">
        <v>1016</v>
      </c>
      <c r="E9" s="19" t="s">
        <v>163</v>
      </c>
      <c r="F9" s="18" t="s">
        <v>206</v>
      </c>
      <c r="G9" s="19" t="s">
        <v>165</v>
      </c>
      <c r="H9" s="20" t="s">
        <v>207</v>
      </c>
      <c r="I9" s="90" t="s">
        <v>208</v>
      </c>
      <c r="J9" s="90" t="s">
        <v>178</v>
      </c>
      <c r="K9" s="38" t="s">
        <v>169</v>
      </c>
      <c r="L9" s="19"/>
      <c r="M9" s="40">
        <v>31.946424</v>
      </c>
      <c r="N9" s="40">
        <v>-106.35329400000001</v>
      </c>
      <c r="O9" s="19" t="s">
        <v>209</v>
      </c>
      <c r="P9" s="19"/>
      <c r="Q9" s="19"/>
      <c r="R9" s="19" t="s">
        <v>210</v>
      </c>
      <c r="S9" s="52"/>
      <c r="T9" s="19">
        <v>1985</v>
      </c>
      <c r="U9" s="19"/>
      <c r="V9" s="19" t="s">
        <v>174</v>
      </c>
      <c r="W9" s="18"/>
      <c r="X9" s="4"/>
    </row>
    <row r="10" spans="1:24" ht="15" customHeight="1">
      <c r="A10" s="73"/>
      <c r="B10" s="89" t="s">
        <v>161</v>
      </c>
      <c r="C10" s="10">
        <v>7</v>
      </c>
      <c r="D10" s="19" t="s">
        <v>212</v>
      </c>
      <c r="E10" s="38" t="s">
        <v>163</v>
      </c>
      <c r="F10" s="18" t="s">
        <v>213</v>
      </c>
      <c r="G10" s="19" t="s">
        <v>165</v>
      </c>
      <c r="H10" s="20" t="s">
        <v>214</v>
      </c>
      <c r="I10" s="90">
        <v>6</v>
      </c>
      <c r="J10" s="90" t="s">
        <v>178</v>
      </c>
      <c r="K10" s="38" t="s">
        <v>169</v>
      </c>
      <c r="L10" s="19" t="s">
        <v>215</v>
      </c>
      <c r="M10" s="40">
        <v>33.516588823842298</v>
      </c>
      <c r="N10" s="40">
        <v>-84.369968743139594</v>
      </c>
      <c r="O10" s="19" t="s">
        <v>212</v>
      </c>
      <c r="P10" s="19"/>
      <c r="Q10" s="19"/>
      <c r="R10" s="19" t="s">
        <v>216</v>
      </c>
      <c r="S10" s="22">
        <v>1514</v>
      </c>
      <c r="T10" s="19">
        <v>1985</v>
      </c>
      <c r="U10" s="19"/>
      <c r="V10" s="19" t="s">
        <v>174</v>
      </c>
      <c r="W10" s="18"/>
      <c r="X10" s="4"/>
    </row>
    <row r="11" spans="1:24" ht="15" customHeight="1">
      <c r="A11" s="73"/>
      <c r="B11" s="89" t="s">
        <v>161</v>
      </c>
      <c r="C11" s="10">
        <v>8</v>
      </c>
      <c r="D11" s="19" t="s">
        <v>1017</v>
      </c>
      <c r="E11" s="19" t="s">
        <v>163</v>
      </c>
      <c r="F11" s="18" t="s">
        <v>1018</v>
      </c>
      <c r="G11" s="19" t="s">
        <v>165</v>
      </c>
      <c r="H11" s="20" t="s">
        <v>214</v>
      </c>
      <c r="I11" s="91" t="s">
        <v>219</v>
      </c>
      <c r="J11" s="92"/>
      <c r="K11" s="48"/>
      <c r="L11" s="19"/>
      <c r="M11" s="40">
        <v>33.909896000000003</v>
      </c>
      <c r="N11" s="40">
        <v>118.392179</v>
      </c>
      <c r="O11" s="19" t="s">
        <v>220</v>
      </c>
      <c r="P11" s="19"/>
      <c r="Q11" s="19"/>
      <c r="R11" s="19" t="s">
        <v>1019</v>
      </c>
      <c r="S11" s="22">
        <v>151416</v>
      </c>
      <c r="T11" s="19">
        <v>1995</v>
      </c>
      <c r="U11" s="19"/>
      <c r="V11" s="19" t="s">
        <v>174</v>
      </c>
      <c r="W11" s="18"/>
      <c r="X11" s="4"/>
    </row>
    <row r="12" spans="1:24" ht="15" customHeight="1">
      <c r="A12" s="73"/>
      <c r="B12" s="89" t="s">
        <v>161</v>
      </c>
      <c r="C12" s="10">
        <v>9</v>
      </c>
      <c r="D12" s="19" t="s">
        <v>222</v>
      </c>
      <c r="E12" s="19" t="s">
        <v>163</v>
      </c>
      <c r="F12" s="18" t="s">
        <v>223</v>
      </c>
      <c r="G12" s="19" t="s">
        <v>224</v>
      </c>
      <c r="H12" s="20" t="s">
        <v>225</v>
      </c>
      <c r="I12" s="90">
        <v>6</v>
      </c>
      <c r="J12" s="90" t="s">
        <v>178</v>
      </c>
      <c r="K12" s="38" t="s">
        <v>226</v>
      </c>
      <c r="L12" s="19"/>
      <c r="M12" s="40">
        <v>51.751728</v>
      </c>
      <c r="N12" s="40">
        <v>0.65360799999999997</v>
      </c>
      <c r="O12" s="19" t="s">
        <v>227</v>
      </c>
      <c r="P12" s="19"/>
      <c r="Q12" s="19"/>
      <c r="R12" s="19" t="s">
        <v>228</v>
      </c>
      <c r="S12" s="21">
        <v>6850</v>
      </c>
      <c r="T12" s="19">
        <v>1997</v>
      </c>
      <c r="U12" s="19"/>
      <c r="V12" s="19" t="s">
        <v>174</v>
      </c>
      <c r="W12" s="18" t="s">
        <v>229</v>
      </c>
      <c r="X12" s="4"/>
    </row>
    <row r="13" spans="1:24" ht="15" customHeight="1">
      <c r="A13" s="73"/>
      <c r="B13" s="89" t="s">
        <v>161</v>
      </c>
      <c r="C13" s="10">
        <v>10</v>
      </c>
      <c r="D13" s="19" t="s">
        <v>230</v>
      </c>
      <c r="E13" s="19" t="s">
        <v>163</v>
      </c>
      <c r="F13" s="18">
        <v>1</v>
      </c>
      <c r="G13" s="19" t="s">
        <v>165</v>
      </c>
      <c r="H13" s="20" t="s">
        <v>214</v>
      </c>
      <c r="I13" s="90">
        <v>6</v>
      </c>
      <c r="J13" s="90" t="s">
        <v>178</v>
      </c>
      <c r="K13" s="38" t="s">
        <v>169</v>
      </c>
      <c r="L13" s="19" t="s">
        <v>231</v>
      </c>
      <c r="M13" s="40">
        <v>34.061214</v>
      </c>
      <c r="N13" s="40">
        <v>84.016096000000005</v>
      </c>
      <c r="O13" s="19" t="s">
        <v>232</v>
      </c>
      <c r="P13" s="19"/>
      <c r="Q13" s="19"/>
      <c r="R13" s="19" t="s">
        <v>1020</v>
      </c>
      <c r="S13" s="22">
        <v>37854</v>
      </c>
      <c r="T13" s="19">
        <v>1999</v>
      </c>
      <c r="U13" s="19"/>
      <c r="V13" s="19" t="s">
        <v>174</v>
      </c>
      <c r="W13" s="18"/>
      <c r="X13" s="4"/>
    </row>
    <row r="14" spans="1:24" ht="15" customHeight="1">
      <c r="A14" s="73"/>
      <c r="B14" s="89" t="s">
        <v>161</v>
      </c>
      <c r="C14" s="10">
        <v>11</v>
      </c>
      <c r="D14" s="19" t="s">
        <v>235</v>
      </c>
      <c r="E14" s="19" t="s">
        <v>163</v>
      </c>
      <c r="F14" s="18" t="s">
        <v>236</v>
      </c>
      <c r="G14" s="19" t="s">
        <v>165</v>
      </c>
      <c r="H14" s="20" t="s">
        <v>237</v>
      </c>
      <c r="I14" s="90">
        <v>6</v>
      </c>
      <c r="J14" s="90" t="s">
        <v>178</v>
      </c>
      <c r="K14" s="38" t="s">
        <v>169</v>
      </c>
      <c r="L14" s="19"/>
      <c r="M14" s="40">
        <v>33.660787999999997</v>
      </c>
      <c r="N14" s="40">
        <v>111.89437100000001</v>
      </c>
      <c r="O14" s="19" t="s">
        <v>238</v>
      </c>
      <c r="P14" s="19"/>
      <c r="Q14" s="19"/>
      <c r="R14" s="19" t="s">
        <v>239</v>
      </c>
      <c r="S14" s="22">
        <v>4657534</v>
      </c>
      <c r="T14" s="19">
        <v>1999</v>
      </c>
      <c r="U14" s="19"/>
      <c r="V14" s="19" t="s">
        <v>174</v>
      </c>
      <c r="W14" s="18"/>
      <c r="X14" s="4"/>
    </row>
    <row r="15" spans="1:24" ht="15" customHeight="1">
      <c r="A15" s="73"/>
      <c r="B15" s="89" t="s">
        <v>161</v>
      </c>
      <c r="C15" s="10">
        <v>12</v>
      </c>
      <c r="D15" s="19" t="s">
        <v>241</v>
      </c>
      <c r="E15" s="19" t="s">
        <v>163</v>
      </c>
      <c r="F15" s="18" t="s">
        <v>242</v>
      </c>
      <c r="G15" s="19" t="s">
        <v>243</v>
      </c>
      <c r="H15" s="20"/>
      <c r="I15" s="90">
        <v>6</v>
      </c>
      <c r="J15" s="90" t="s">
        <v>178</v>
      </c>
      <c r="K15" s="38" t="s">
        <v>169</v>
      </c>
      <c r="L15" s="19" t="s">
        <v>244</v>
      </c>
      <c r="M15" s="40">
        <v>51.096921999999999</v>
      </c>
      <c r="N15" s="40">
        <v>2.6778010000000001</v>
      </c>
      <c r="O15" s="19" t="s">
        <v>245</v>
      </c>
      <c r="P15" s="19"/>
      <c r="Q15" s="19"/>
      <c r="R15" s="19" t="s">
        <v>246</v>
      </c>
      <c r="S15" s="21">
        <v>8637.57</v>
      </c>
      <c r="T15" s="19">
        <v>2002</v>
      </c>
      <c r="U15" s="19"/>
      <c r="V15" s="19" t="s">
        <v>174</v>
      </c>
      <c r="W15" s="18"/>
      <c r="X15" s="4"/>
    </row>
    <row r="16" spans="1:24" ht="15" customHeight="1">
      <c r="A16" s="73"/>
      <c r="B16" s="89" t="s">
        <v>161</v>
      </c>
      <c r="C16" s="10">
        <v>13</v>
      </c>
      <c r="D16" s="19" t="s">
        <v>248</v>
      </c>
      <c r="E16" s="19" t="s">
        <v>163</v>
      </c>
      <c r="F16" s="18" t="s">
        <v>1021</v>
      </c>
      <c r="G16" s="19" t="s">
        <v>165</v>
      </c>
      <c r="H16" s="20" t="s">
        <v>166</v>
      </c>
      <c r="I16" s="90" t="s">
        <v>208</v>
      </c>
      <c r="J16" s="92"/>
      <c r="K16" s="48"/>
      <c r="L16" s="19" t="s">
        <v>250</v>
      </c>
      <c r="M16" s="40">
        <v>33.8410147163993</v>
      </c>
      <c r="N16" s="40">
        <v>-118.15288346077701</v>
      </c>
      <c r="O16" s="19" t="s">
        <v>251</v>
      </c>
      <c r="P16" s="19"/>
      <c r="Q16" s="19"/>
      <c r="R16" s="19" t="s">
        <v>1022</v>
      </c>
      <c r="S16" s="21">
        <v>30283</v>
      </c>
      <c r="T16" s="19">
        <v>2005</v>
      </c>
      <c r="U16" s="19"/>
      <c r="V16" s="19" t="s">
        <v>174</v>
      </c>
      <c r="W16" s="18"/>
      <c r="X16" s="4"/>
    </row>
    <row r="17" spans="1:24" ht="15" customHeight="1">
      <c r="A17" s="73"/>
      <c r="B17" s="89" t="s">
        <v>161</v>
      </c>
      <c r="C17" s="10">
        <v>14</v>
      </c>
      <c r="D17" s="19" t="s">
        <v>253</v>
      </c>
      <c r="E17" s="19" t="s">
        <v>163</v>
      </c>
      <c r="F17" s="18" t="s">
        <v>254</v>
      </c>
      <c r="G17" s="19" t="s">
        <v>165</v>
      </c>
      <c r="H17" s="20" t="s">
        <v>166</v>
      </c>
      <c r="I17" s="90" t="s">
        <v>167</v>
      </c>
      <c r="J17" s="90" t="s">
        <v>178</v>
      </c>
      <c r="K17" s="38" t="s">
        <v>226</v>
      </c>
      <c r="L17" s="19"/>
      <c r="M17" s="40">
        <v>34.078589912706697</v>
      </c>
      <c r="N17" s="40">
        <v>-117.70444688750899</v>
      </c>
      <c r="O17" s="19" t="s">
        <v>255</v>
      </c>
      <c r="P17" s="19"/>
      <c r="Q17" s="19"/>
      <c r="R17" s="19" t="s">
        <v>172</v>
      </c>
      <c r="S17" s="21">
        <v>101300</v>
      </c>
      <c r="T17" s="19">
        <v>2007</v>
      </c>
      <c r="U17" s="19"/>
      <c r="V17" s="19" t="s">
        <v>174</v>
      </c>
      <c r="W17" s="18"/>
      <c r="X17" s="4"/>
    </row>
    <row r="18" spans="1:24" ht="15" customHeight="1">
      <c r="A18" s="73"/>
      <c r="B18" s="89" t="s">
        <v>161</v>
      </c>
      <c r="C18" s="10">
        <v>15</v>
      </c>
      <c r="D18" s="19" t="s">
        <v>256</v>
      </c>
      <c r="E18" s="19" t="s">
        <v>163</v>
      </c>
      <c r="F18" s="18" t="s">
        <v>257</v>
      </c>
      <c r="G18" s="19" t="s">
        <v>165</v>
      </c>
      <c r="H18" s="20" t="s">
        <v>258</v>
      </c>
      <c r="I18" s="90" t="s">
        <v>259</v>
      </c>
      <c r="J18" s="92"/>
      <c r="K18" s="38" t="s">
        <v>260</v>
      </c>
      <c r="L18" s="19" t="s">
        <v>261</v>
      </c>
      <c r="M18" s="40">
        <v>39.552411843907102</v>
      </c>
      <c r="N18" s="40">
        <v>-104.77965852555199</v>
      </c>
      <c r="O18" s="19" t="s">
        <v>262</v>
      </c>
      <c r="P18" s="19"/>
      <c r="Q18" s="19"/>
      <c r="R18" s="19" t="s">
        <v>263</v>
      </c>
      <c r="S18" s="21">
        <v>9085</v>
      </c>
      <c r="T18" s="19">
        <v>2009</v>
      </c>
      <c r="U18" s="19"/>
      <c r="V18" s="19" t="s">
        <v>174</v>
      </c>
      <c r="W18" s="18"/>
      <c r="X18" s="4"/>
    </row>
    <row r="19" spans="1:24" ht="15" customHeight="1">
      <c r="A19" s="73"/>
      <c r="B19" s="89" t="s">
        <v>161</v>
      </c>
      <c r="C19" s="10">
        <v>16</v>
      </c>
      <c r="D19" s="19" t="s">
        <v>265</v>
      </c>
      <c r="E19" s="19" t="s">
        <v>163</v>
      </c>
      <c r="F19" s="18">
        <v>1</v>
      </c>
      <c r="G19" s="19" t="s">
        <v>266</v>
      </c>
      <c r="H19" s="20" t="s">
        <v>267</v>
      </c>
      <c r="I19" s="90">
        <v>6</v>
      </c>
      <c r="J19" s="92"/>
      <c r="K19" s="38" t="s">
        <v>179</v>
      </c>
      <c r="L19" s="19" t="s">
        <v>268</v>
      </c>
      <c r="M19" s="40">
        <v>-33.992272339859397</v>
      </c>
      <c r="N19" s="40">
        <v>22.424644610735001</v>
      </c>
      <c r="O19" s="19" t="s">
        <v>269</v>
      </c>
      <c r="P19" s="19"/>
      <c r="Q19" s="19"/>
      <c r="R19" s="19" t="s">
        <v>270</v>
      </c>
      <c r="S19" s="21">
        <v>10000</v>
      </c>
      <c r="T19" s="19">
        <v>2009</v>
      </c>
      <c r="U19" s="19">
        <v>2010</v>
      </c>
      <c r="V19" s="19" t="s">
        <v>174</v>
      </c>
      <c r="W19" s="18"/>
      <c r="X19" s="4"/>
    </row>
    <row r="20" spans="1:24" ht="15" customHeight="1">
      <c r="A20" s="73"/>
      <c r="B20" s="89" t="s">
        <v>161</v>
      </c>
      <c r="C20" s="10">
        <v>17</v>
      </c>
      <c r="D20" s="19" t="s">
        <v>272</v>
      </c>
      <c r="E20" s="19" t="s">
        <v>163</v>
      </c>
      <c r="F20" s="18" t="s">
        <v>273</v>
      </c>
      <c r="G20" s="19" t="s">
        <v>165</v>
      </c>
      <c r="H20" s="20" t="s">
        <v>258</v>
      </c>
      <c r="I20" s="90">
        <v>6</v>
      </c>
      <c r="J20" s="90" t="s">
        <v>178</v>
      </c>
      <c r="K20" s="38" t="s">
        <v>179</v>
      </c>
      <c r="L20" s="19" t="s">
        <v>274</v>
      </c>
      <c r="M20" s="40">
        <v>39.623181000000002</v>
      </c>
      <c r="N20" s="40">
        <v>-104.66846</v>
      </c>
      <c r="O20" s="46"/>
      <c r="P20" s="19"/>
      <c r="Q20" s="19"/>
      <c r="R20" s="19" t="s">
        <v>275</v>
      </c>
      <c r="S20" s="21">
        <v>189271</v>
      </c>
      <c r="T20" s="19">
        <v>2010</v>
      </c>
      <c r="U20" s="19"/>
      <c r="V20" s="19" t="s">
        <v>174</v>
      </c>
      <c r="W20" s="18"/>
      <c r="X20" s="4"/>
    </row>
    <row r="21" spans="1:24" ht="15" customHeight="1">
      <c r="A21" s="73"/>
      <c r="B21" s="89" t="s">
        <v>161</v>
      </c>
      <c r="C21" s="10">
        <v>18</v>
      </c>
      <c r="D21" s="19" t="s">
        <v>277</v>
      </c>
      <c r="E21" s="19" t="s">
        <v>163</v>
      </c>
      <c r="F21" s="18" t="s">
        <v>278</v>
      </c>
      <c r="G21" s="19" t="s">
        <v>266</v>
      </c>
      <c r="H21" s="20"/>
      <c r="I21" s="90">
        <v>6</v>
      </c>
      <c r="J21" s="90" t="s">
        <v>178</v>
      </c>
      <c r="K21" s="38" t="s">
        <v>179</v>
      </c>
      <c r="L21" s="19"/>
      <c r="M21" s="40">
        <v>-32.380644283795199</v>
      </c>
      <c r="N21" s="40">
        <v>22.5872343721711</v>
      </c>
      <c r="O21" s="19" t="s">
        <v>279</v>
      </c>
      <c r="P21" s="19"/>
      <c r="Q21" s="19"/>
      <c r="R21" s="19" t="s">
        <v>1023</v>
      </c>
      <c r="S21" s="21">
        <v>2300</v>
      </c>
      <c r="T21" s="19">
        <v>2010</v>
      </c>
      <c r="U21" s="19"/>
      <c r="V21" s="19" t="s">
        <v>174</v>
      </c>
      <c r="W21" s="18"/>
      <c r="X21" s="4"/>
    </row>
    <row r="22" spans="1:24" ht="15" customHeight="1">
      <c r="A22" s="73"/>
      <c r="B22" s="89" t="s">
        <v>161</v>
      </c>
      <c r="C22" s="10">
        <v>19</v>
      </c>
      <c r="D22" s="19" t="s">
        <v>282</v>
      </c>
      <c r="E22" s="19" t="s">
        <v>163</v>
      </c>
      <c r="F22" s="18" t="s">
        <v>283</v>
      </c>
      <c r="G22" s="19" t="s">
        <v>165</v>
      </c>
      <c r="H22" s="20" t="s">
        <v>166</v>
      </c>
      <c r="I22" s="90" t="s">
        <v>284</v>
      </c>
      <c r="J22" s="93" t="s">
        <v>219</v>
      </c>
      <c r="K22" s="38" t="s">
        <v>285</v>
      </c>
      <c r="L22" s="19" t="s">
        <v>286</v>
      </c>
      <c r="M22" s="40">
        <v>33.836750555663102</v>
      </c>
      <c r="N22" s="40">
        <v>-118.202729187182</v>
      </c>
      <c r="O22" s="85" t="s">
        <v>251</v>
      </c>
      <c r="P22" s="19"/>
      <c r="Q22" s="19"/>
      <c r="R22" s="19" t="s">
        <v>287</v>
      </c>
      <c r="S22" s="21">
        <v>45425</v>
      </c>
      <c r="T22" s="19">
        <v>2012</v>
      </c>
      <c r="U22" s="19"/>
      <c r="V22" s="19" t="s">
        <v>174</v>
      </c>
      <c r="W22" s="18"/>
      <c r="X22" s="4"/>
    </row>
    <row r="23" spans="1:24" ht="15" customHeight="1">
      <c r="A23" s="73"/>
      <c r="B23" s="89" t="s">
        <v>161</v>
      </c>
      <c r="C23" s="10">
        <v>20</v>
      </c>
      <c r="D23" s="19" t="s">
        <v>289</v>
      </c>
      <c r="E23" s="46"/>
      <c r="F23" s="18" t="s">
        <v>290</v>
      </c>
      <c r="G23" s="19" t="s">
        <v>165</v>
      </c>
      <c r="H23" s="20" t="s">
        <v>207</v>
      </c>
      <c r="I23" s="90" t="s">
        <v>208</v>
      </c>
      <c r="J23" s="90" t="s">
        <v>178</v>
      </c>
      <c r="K23" s="38" t="s">
        <v>179</v>
      </c>
      <c r="L23" s="19"/>
      <c r="M23" s="40">
        <v>32.244171797987697</v>
      </c>
      <c r="N23" s="40">
        <v>-101.454128302168</v>
      </c>
      <c r="O23" s="46"/>
      <c r="P23" s="19"/>
      <c r="Q23" s="19"/>
      <c r="R23" s="19" t="s">
        <v>1024</v>
      </c>
      <c r="S23" s="21">
        <v>13638.27</v>
      </c>
      <c r="T23" s="19">
        <v>2013</v>
      </c>
      <c r="U23" s="19"/>
      <c r="V23" s="19" t="s">
        <v>174</v>
      </c>
      <c r="W23" s="18"/>
      <c r="X23" s="4"/>
    </row>
    <row r="24" spans="1:24" ht="15" customHeight="1">
      <c r="A24" s="73"/>
      <c r="B24" s="89" t="s">
        <v>161</v>
      </c>
      <c r="C24" s="10">
        <v>21</v>
      </c>
      <c r="D24" s="19" t="s">
        <v>292</v>
      </c>
      <c r="E24" s="19" t="s">
        <v>163</v>
      </c>
      <c r="F24" s="18" t="s">
        <v>293</v>
      </c>
      <c r="G24" s="19" t="s">
        <v>294</v>
      </c>
      <c r="H24" s="20"/>
      <c r="I24" s="92"/>
      <c r="J24" s="92"/>
      <c r="K24" s="48"/>
      <c r="L24" s="19" t="s">
        <v>295</v>
      </c>
      <c r="M24" s="40">
        <v>-31.783751182124298</v>
      </c>
      <c r="N24" s="40">
        <v>115.776811040729</v>
      </c>
      <c r="O24" s="19" t="s">
        <v>296</v>
      </c>
      <c r="P24" s="19"/>
      <c r="Q24" s="19"/>
      <c r="R24" s="19" t="s">
        <v>246</v>
      </c>
      <c r="S24" s="46"/>
      <c r="T24" s="19">
        <v>2016</v>
      </c>
      <c r="U24" s="19"/>
      <c r="V24" s="19" t="s">
        <v>174</v>
      </c>
      <c r="W24" s="18"/>
      <c r="X24" s="4"/>
    </row>
    <row r="25" spans="1:24" ht="15" customHeight="1">
      <c r="A25" s="73"/>
      <c r="B25" s="89" t="s">
        <v>161</v>
      </c>
      <c r="C25" s="10">
        <v>22</v>
      </c>
      <c r="D25" s="19" t="s">
        <v>297</v>
      </c>
      <c r="E25" s="19" t="s">
        <v>298</v>
      </c>
      <c r="F25" s="18" t="s">
        <v>299</v>
      </c>
      <c r="G25" s="19" t="s">
        <v>165</v>
      </c>
      <c r="H25" s="20" t="s">
        <v>300</v>
      </c>
      <c r="I25" s="90">
        <v>6</v>
      </c>
      <c r="J25" s="90" t="s">
        <v>178</v>
      </c>
      <c r="K25" s="38" t="s">
        <v>179</v>
      </c>
      <c r="L25" s="19"/>
      <c r="M25" s="40">
        <v>32.958150591141397</v>
      </c>
      <c r="N25" s="40">
        <v>-105.74186044138899</v>
      </c>
      <c r="O25" s="46"/>
      <c r="P25" s="19"/>
      <c r="Q25" s="19"/>
      <c r="R25" s="19" t="s">
        <v>301</v>
      </c>
      <c r="S25" s="19">
        <v>681</v>
      </c>
      <c r="T25" s="19">
        <v>2018</v>
      </c>
      <c r="U25" s="19"/>
      <c r="V25" s="19" t="s">
        <v>174</v>
      </c>
      <c r="W25" s="18"/>
      <c r="X25" s="4"/>
    </row>
    <row r="26" spans="1:24" ht="15" customHeight="1">
      <c r="A26" s="73"/>
      <c r="B26" s="89" t="s">
        <v>161</v>
      </c>
      <c r="C26" s="10">
        <v>23</v>
      </c>
      <c r="D26" s="19" t="s">
        <v>303</v>
      </c>
      <c r="E26" s="19" t="s">
        <v>163</v>
      </c>
      <c r="F26" s="18" t="s">
        <v>304</v>
      </c>
      <c r="G26" s="19" t="s">
        <v>165</v>
      </c>
      <c r="H26" s="20" t="s">
        <v>305</v>
      </c>
      <c r="I26" s="92"/>
      <c r="J26" s="92"/>
      <c r="K26" s="48"/>
      <c r="L26" s="19"/>
      <c r="M26" s="40">
        <v>29.238499999999998</v>
      </c>
      <c r="N26" s="40">
        <v>-98.430706999999998</v>
      </c>
      <c r="O26" s="19" t="s">
        <v>306</v>
      </c>
      <c r="P26" s="19"/>
      <c r="Q26" s="19" t="s">
        <v>307</v>
      </c>
      <c r="R26" s="19" t="s">
        <v>308</v>
      </c>
      <c r="S26" s="21" t="s">
        <v>310</v>
      </c>
      <c r="T26" s="19">
        <v>1996</v>
      </c>
      <c r="U26" s="19"/>
      <c r="V26" s="19" t="s">
        <v>174</v>
      </c>
      <c r="W26" s="18"/>
      <c r="X26" s="4"/>
    </row>
    <row r="27" spans="1:24" ht="15" customHeight="1">
      <c r="A27" s="73"/>
      <c r="B27" s="89" t="s">
        <v>161</v>
      </c>
      <c r="C27" s="10">
        <v>24</v>
      </c>
      <c r="D27" s="19" t="s">
        <v>311</v>
      </c>
      <c r="E27" s="19" t="s">
        <v>163</v>
      </c>
      <c r="F27" s="18" t="s">
        <v>312</v>
      </c>
      <c r="G27" s="19" t="s">
        <v>165</v>
      </c>
      <c r="H27" s="20" t="s">
        <v>313</v>
      </c>
      <c r="I27" s="90" t="s">
        <v>314</v>
      </c>
      <c r="J27" s="90" t="s">
        <v>168</v>
      </c>
      <c r="K27" s="38" t="s">
        <v>169</v>
      </c>
      <c r="L27" s="19" t="s">
        <v>315</v>
      </c>
      <c r="M27" s="40">
        <v>37.432767932206097</v>
      </c>
      <c r="N27" s="40">
        <v>-121.944993957534</v>
      </c>
      <c r="O27" s="19" t="s">
        <v>316</v>
      </c>
      <c r="P27" s="19" t="s">
        <v>317</v>
      </c>
      <c r="Q27" s="19" t="s">
        <v>318</v>
      </c>
      <c r="R27" s="19" t="s">
        <v>319</v>
      </c>
      <c r="S27" s="21" t="s">
        <v>320</v>
      </c>
      <c r="T27" s="19">
        <v>1998</v>
      </c>
      <c r="U27" s="19" t="s">
        <v>321</v>
      </c>
      <c r="V27" s="19" t="s">
        <v>174</v>
      </c>
      <c r="W27" s="18"/>
      <c r="X27" s="4"/>
    </row>
    <row r="28" spans="1:24" ht="15" customHeight="1">
      <c r="A28" s="73"/>
      <c r="B28" s="89" t="s">
        <v>161</v>
      </c>
      <c r="C28" s="10">
        <v>25</v>
      </c>
      <c r="D28" s="19" t="s">
        <v>1025</v>
      </c>
      <c r="E28" s="19" t="s">
        <v>163</v>
      </c>
      <c r="F28" s="18">
        <v>6</v>
      </c>
      <c r="G28" s="19" t="s">
        <v>165</v>
      </c>
      <c r="H28" s="20" t="s">
        <v>313</v>
      </c>
      <c r="I28" s="90" t="s">
        <v>167</v>
      </c>
      <c r="J28" s="90" t="s">
        <v>168</v>
      </c>
      <c r="K28" s="38" t="s">
        <v>226</v>
      </c>
      <c r="L28" s="19" t="s">
        <v>166</v>
      </c>
      <c r="M28" s="40">
        <v>37.2483780510115</v>
      </c>
      <c r="N28" s="40">
        <v>-121.873597043316</v>
      </c>
      <c r="O28" s="19" t="s">
        <v>323</v>
      </c>
      <c r="P28" s="19" t="s">
        <v>324</v>
      </c>
      <c r="Q28" s="19" t="s">
        <v>325</v>
      </c>
      <c r="R28" s="19" t="s">
        <v>1026</v>
      </c>
      <c r="S28" s="21" t="s">
        <v>327</v>
      </c>
      <c r="T28" s="19">
        <v>2008</v>
      </c>
      <c r="U28" s="19" t="s">
        <v>321</v>
      </c>
      <c r="V28" s="19" t="s">
        <v>174</v>
      </c>
      <c r="W28" s="18"/>
      <c r="X28" s="4"/>
    </row>
    <row r="29" spans="1:24" ht="15" customHeight="1">
      <c r="A29" s="73"/>
      <c r="B29" s="89" t="s">
        <v>161</v>
      </c>
      <c r="C29" s="10">
        <v>26</v>
      </c>
      <c r="D29" s="19" t="s">
        <v>1027</v>
      </c>
      <c r="E29" s="19" t="s">
        <v>163</v>
      </c>
      <c r="F29" s="18" t="s">
        <v>1028</v>
      </c>
      <c r="G29" s="19" t="s">
        <v>165</v>
      </c>
      <c r="H29" s="20" t="s">
        <v>313</v>
      </c>
      <c r="I29" s="92"/>
      <c r="J29" s="92"/>
      <c r="K29" s="48"/>
      <c r="L29" s="19" t="s">
        <v>329</v>
      </c>
      <c r="M29" s="40">
        <v>33.909244575094803</v>
      </c>
      <c r="N29" s="40">
        <v>-118.39226278718</v>
      </c>
      <c r="O29" s="18" t="s">
        <v>220</v>
      </c>
      <c r="P29" s="19" t="s">
        <v>330</v>
      </c>
      <c r="Q29" s="19" t="s">
        <v>331</v>
      </c>
      <c r="R29" s="19" t="s">
        <v>332</v>
      </c>
      <c r="S29" s="21" t="s">
        <v>333</v>
      </c>
      <c r="T29" s="19">
        <v>1995</v>
      </c>
      <c r="U29" s="19" t="s">
        <v>321</v>
      </c>
      <c r="V29" s="19" t="s">
        <v>174</v>
      </c>
      <c r="W29" s="18"/>
      <c r="X29" s="4"/>
    </row>
    <row r="30" spans="1:24" ht="15" customHeight="1">
      <c r="A30" s="73"/>
      <c r="B30" s="89" t="s">
        <v>161</v>
      </c>
      <c r="C30" s="10">
        <v>27</v>
      </c>
      <c r="D30" s="19" t="s">
        <v>334</v>
      </c>
      <c r="E30" s="19"/>
      <c r="F30" s="18"/>
      <c r="G30" s="19" t="s">
        <v>165</v>
      </c>
      <c r="H30" s="20" t="s">
        <v>335</v>
      </c>
      <c r="I30" s="92"/>
      <c r="J30" s="92"/>
      <c r="K30" s="48"/>
      <c r="L30" s="19" t="s">
        <v>336</v>
      </c>
      <c r="M30" s="40">
        <v>33.467053481413998</v>
      </c>
      <c r="N30" s="40">
        <v>-117.68497654486499</v>
      </c>
      <c r="O30" s="18" t="s">
        <v>337</v>
      </c>
      <c r="P30" s="19"/>
      <c r="Q30" s="19" t="s">
        <v>338</v>
      </c>
      <c r="R30" s="19" t="s">
        <v>339</v>
      </c>
      <c r="S30" s="21" t="s">
        <v>340</v>
      </c>
      <c r="T30" s="46"/>
      <c r="U30" s="19"/>
      <c r="V30" s="19" t="s">
        <v>174</v>
      </c>
      <c r="W30" s="18"/>
      <c r="X30" s="4"/>
    </row>
    <row r="31" spans="1:24" ht="15" customHeight="1">
      <c r="A31" s="73"/>
      <c r="B31" s="89" t="s">
        <v>161</v>
      </c>
      <c r="C31" s="10">
        <v>28</v>
      </c>
      <c r="D31" s="19" t="s">
        <v>341</v>
      </c>
      <c r="E31" s="19" t="s">
        <v>163</v>
      </c>
      <c r="F31" s="18" t="s">
        <v>342</v>
      </c>
      <c r="G31" s="19" t="s">
        <v>165</v>
      </c>
      <c r="H31" s="20" t="s">
        <v>343</v>
      </c>
      <c r="I31" s="90" t="s">
        <v>259</v>
      </c>
      <c r="J31" s="92"/>
      <c r="K31" s="48"/>
      <c r="L31" s="19" t="s">
        <v>344</v>
      </c>
      <c r="M31" s="40">
        <v>27.824637238644598</v>
      </c>
      <c r="N31" s="40">
        <v>-82.741050946868597</v>
      </c>
      <c r="O31" s="84" t="s">
        <v>345</v>
      </c>
      <c r="P31" s="19" t="s">
        <v>346</v>
      </c>
      <c r="Q31" s="19" t="s">
        <v>347</v>
      </c>
      <c r="R31" s="19" t="s">
        <v>348</v>
      </c>
      <c r="S31" s="21" t="s">
        <v>350</v>
      </c>
      <c r="T31" s="19">
        <v>1962</v>
      </c>
      <c r="U31" s="19" t="s">
        <v>321</v>
      </c>
      <c r="V31" s="19" t="s">
        <v>174</v>
      </c>
      <c r="W31" s="18"/>
      <c r="X31" s="4"/>
    </row>
    <row r="32" spans="1:24" ht="15" customHeight="1">
      <c r="A32" s="73"/>
      <c r="B32" s="89" t="s">
        <v>161</v>
      </c>
      <c r="C32" s="10">
        <v>29</v>
      </c>
      <c r="D32" s="19" t="s">
        <v>351</v>
      </c>
      <c r="E32" s="19" t="s">
        <v>163</v>
      </c>
      <c r="F32" s="18" t="s">
        <v>352</v>
      </c>
      <c r="G32" s="19" t="s">
        <v>165</v>
      </c>
      <c r="H32" s="20" t="s">
        <v>313</v>
      </c>
      <c r="I32" s="92"/>
      <c r="J32" s="92"/>
      <c r="K32" s="48"/>
      <c r="L32" s="19" t="s">
        <v>353</v>
      </c>
      <c r="M32" s="40">
        <v>35.328124094411798</v>
      </c>
      <c r="N32" s="40">
        <v>-118.973258722463</v>
      </c>
      <c r="O32" s="85" t="s">
        <v>354</v>
      </c>
      <c r="P32" s="19"/>
      <c r="Q32" s="19" t="s">
        <v>355</v>
      </c>
      <c r="R32" s="19" t="s">
        <v>356</v>
      </c>
      <c r="S32" s="21" t="s">
        <v>357</v>
      </c>
      <c r="T32" s="46"/>
      <c r="U32" s="46"/>
      <c r="V32" s="19" t="s">
        <v>174</v>
      </c>
      <c r="W32" s="18"/>
      <c r="X32" s="4"/>
    </row>
    <row r="33" spans="1:24" ht="15" customHeight="1">
      <c r="A33" s="73"/>
      <c r="B33" s="89" t="s">
        <v>161</v>
      </c>
      <c r="C33" s="10">
        <v>30</v>
      </c>
      <c r="D33" s="19" t="s">
        <v>358</v>
      </c>
      <c r="E33" s="19" t="s">
        <v>163</v>
      </c>
      <c r="F33" s="18">
        <v>144</v>
      </c>
      <c r="G33" s="19" t="s">
        <v>165</v>
      </c>
      <c r="H33" s="20" t="s">
        <v>313</v>
      </c>
      <c r="I33" s="92"/>
      <c r="J33" s="92"/>
      <c r="K33" s="48"/>
      <c r="L33" s="19"/>
      <c r="M33" s="40">
        <v>33.664915000000001</v>
      </c>
      <c r="N33" s="40">
        <v>-117.839127</v>
      </c>
      <c r="O33" s="85" t="s">
        <v>359</v>
      </c>
      <c r="P33" s="19"/>
      <c r="Q33" s="19" t="s">
        <v>360</v>
      </c>
      <c r="R33" s="19" t="s">
        <v>1029</v>
      </c>
      <c r="S33" s="21" t="s">
        <v>364</v>
      </c>
      <c r="T33" s="19">
        <v>1967</v>
      </c>
      <c r="U33" s="19" t="s">
        <v>321</v>
      </c>
      <c r="V33" s="19" t="s">
        <v>174</v>
      </c>
      <c r="W33" s="18"/>
      <c r="X33" s="4"/>
    </row>
    <row r="34" spans="1:24" ht="15" customHeight="1">
      <c r="A34" s="73"/>
      <c r="B34" s="89" t="s">
        <v>161</v>
      </c>
      <c r="C34" s="10">
        <v>31</v>
      </c>
      <c r="D34" s="19" t="s">
        <v>365</v>
      </c>
      <c r="E34" s="19" t="s">
        <v>163</v>
      </c>
      <c r="F34" s="18" t="s">
        <v>366</v>
      </c>
      <c r="G34" s="19" t="s">
        <v>367</v>
      </c>
      <c r="H34" s="20"/>
      <c r="I34" s="90">
        <v>6</v>
      </c>
      <c r="J34" s="90" t="s">
        <v>178</v>
      </c>
      <c r="K34" s="38" t="s">
        <v>169</v>
      </c>
      <c r="L34" s="19"/>
      <c r="M34" s="40">
        <v>1.3163655421079701</v>
      </c>
      <c r="N34" s="40">
        <v>104.004387724357</v>
      </c>
      <c r="O34" s="85" t="s">
        <v>368</v>
      </c>
      <c r="P34" s="19"/>
      <c r="Q34" s="19" t="s">
        <v>368</v>
      </c>
      <c r="R34" s="19" t="s">
        <v>369</v>
      </c>
      <c r="S34" s="21">
        <v>228000</v>
      </c>
      <c r="T34" s="19">
        <v>2017</v>
      </c>
      <c r="U34" s="46"/>
      <c r="V34" s="19" t="s">
        <v>174</v>
      </c>
      <c r="W34" s="18"/>
      <c r="X34" s="4"/>
    </row>
    <row r="35" spans="1:24" ht="15" customHeight="1">
      <c r="A35" s="73"/>
      <c r="B35" s="89" t="s">
        <v>161</v>
      </c>
      <c r="C35" s="10">
        <v>32</v>
      </c>
      <c r="D35" s="19" t="s">
        <v>370</v>
      </c>
      <c r="E35" s="19" t="s">
        <v>163</v>
      </c>
      <c r="F35" s="18" t="s">
        <v>371</v>
      </c>
      <c r="G35" s="19" t="s">
        <v>367</v>
      </c>
      <c r="H35" s="20" t="s">
        <v>372</v>
      </c>
      <c r="I35" s="90" t="s">
        <v>284</v>
      </c>
      <c r="J35" s="90" t="s">
        <v>168</v>
      </c>
      <c r="K35" s="38" t="s">
        <v>285</v>
      </c>
      <c r="L35" s="19" t="s">
        <v>373</v>
      </c>
      <c r="M35" s="40">
        <v>1.42801543050627</v>
      </c>
      <c r="N35" s="40">
        <v>103.760495896962</v>
      </c>
      <c r="O35" s="85" t="s">
        <v>368</v>
      </c>
      <c r="P35" s="19" t="s">
        <v>374</v>
      </c>
      <c r="Q35" s="19" t="s">
        <v>368</v>
      </c>
      <c r="R35" s="19" t="s">
        <v>375</v>
      </c>
      <c r="S35" s="21" t="s">
        <v>376</v>
      </c>
      <c r="T35" s="19">
        <v>2002</v>
      </c>
      <c r="U35" s="19" t="s">
        <v>321</v>
      </c>
      <c r="V35" s="19" t="s">
        <v>174</v>
      </c>
      <c r="W35" s="18"/>
      <c r="X35" s="4"/>
    </row>
    <row r="36" spans="1:24" ht="15" customHeight="1">
      <c r="A36" s="73"/>
      <c r="B36" s="89" t="s">
        <v>161</v>
      </c>
      <c r="C36" s="10">
        <v>33</v>
      </c>
      <c r="D36" s="19" t="s">
        <v>377</v>
      </c>
      <c r="E36" s="19" t="s">
        <v>163</v>
      </c>
      <c r="F36" s="18">
        <v>145</v>
      </c>
      <c r="G36" s="19" t="s">
        <v>367</v>
      </c>
      <c r="H36" s="20"/>
      <c r="I36" s="90" t="s">
        <v>284</v>
      </c>
      <c r="J36" s="90" t="s">
        <v>168</v>
      </c>
      <c r="K36" s="38" t="s">
        <v>285</v>
      </c>
      <c r="L36" s="23"/>
      <c r="M36" s="40">
        <v>1.3231528188341799</v>
      </c>
      <c r="N36" s="40">
        <v>103.95941692483601</v>
      </c>
      <c r="O36" s="85" t="s">
        <v>368</v>
      </c>
      <c r="P36" s="19"/>
      <c r="Q36" s="19" t="s">
        <v>368</v>
      </c>
      <c r="R36" s="19" t="s">
        <v>369</v>
      </c>
      <c r="S36" s="21" t="s">
        <v>378</v>
      </c>
      <c r="T36" s="19">
        <v>2003</v>
      </c>
      <c r="U36" s="46"/>
      <c r="V36" s="19" t="s">
        <v>174</v>
      </c>
      <c r="W36" s="18"/>
      <c r="X36" s="4"/>
    </row>
    <row r="37" spans="1:24" ht="15" customHeight="1">
      <c r="A37" s="73"/>
      <c r="B37" s="89" t="s">
        <v>161</v>
      </c>
      <c r="C37" s="10">
        <v>34</v>
      </c>
      <c r="D37" s="19" t="s">
        <v>379</v>
      </c>
      <c r="E37" s="19" t="s">
        <v>163</v>
      </c>
      <c r="F37" s="18" t="s">
        <v>380</v>
      </c>
      <c r="G37" s="19" t="s">
        <v>381</v>
      </c>
      <c r="H37" s="20"/>
      <c r="I37" s="90" t="s">
        <v>167</v>
      </c>
      <c r="J37" s="90" t="s">
        <v>178</v>
      </c>
      <c r="K37" s="38" t="s">
        <v>179</v>
      </c>
      <c r="L37" s="19"/>
      <c r="M37" s="40">
        <v>32.101627976490498</v>
      </c>
      <c r="N37" s="40">
        <v>34.9025425621506</v>
      </c>
      <c r="O37" s="85" t="s">
        <v>383</v>
      </c>
      <c r="P37" s="19"/>
      <c r="Q37" s="19"/>
      <c r="R37" s="19" t="s">
        <v>1030</v>
      </c>
      <c r="S37" s="21">
        <v>397000</v>
      </c>
      <c r="T37" s="19">
        <v>1977</v>
      </c>
      <c r="U37" s="46"/>
      <c r="V37" s="19" t="s">
        <v>174</v>
      </c>
      <c r="W37" s="18"/>
      <c r="X37" s="4"/>
    </row>
    <row r="38" spans="1:24" ht="15" customHeight="1">
      <c r="A38" s="73"/>
      <c r="B38" s="89" t="s">
        <v>161</v>
      </c>
      <c r="C38" s="10">
        <v>35</v>
      </c>
      <c r="D38" s="19" t="s">
        <v>388</v>
      </c>
      <c r="E38" s="19" t="s">
        <v>163</v>
      </c>
      <c r="F38" s="18">
        <v>146</v>
      </c>
      <c r="G38" s="19" t="s">
        <v>381</v>
      </c>
      <c r="H38" s="20"/>
      <c r="I38" s="90" t="s">
        <v>259</v>
      </c>
      <c r="J38" s="90" t="s">
        <v>382</v>
      </c>
      <c r="K38" s="38" t="s">
        <v>260</v>
      </c>
      <c r="L38" s="23"/>
      <c r="M38" s="49"/>
      <c r="N38" s="49"/>
      <c r="O38" s="85" t="s">
        <v>383</v>
      </c>
      <c r="P38" s="19"/>
      <c r="Q38" s="19"/>
      <c r="R38" s="19" t="s">
        <v>339</v>
      </c>
      <c r="S38" s="21" t="s">
        <v>389</v>
      </c>
      <c r="T38" s="19">
        <v>2018</v>
      </c>
      <c r="U38" s="46"/>
      <c r="V38" s="19" t="s">
        <v>174</v>
      </c>
      <c r="W38" s="18"/>
      <c r="X38" s="4"/>
    </row>
    <row r="39" spans="1:24" ht="15" customHeight="1">
      <c r="A39" s="73"/>
      <c r="B39" s="89" t="s">
        <v>161</v>
      </c>
      <c r="C39" s="10">
        <v>36</v>
      </c>
      <c r="D39" s="19" t="s">
        <v>390</v>
      </c>
      <c r="E39" s="19" t="s">
        <v>163</v>
      </c>
      <c r="F39" s="18" t="s">
        <v>391</v>
      </c>
      <c r="G39" s="19" t="s">
        <v>294</v>
      </c>
      <c r="H39" s="47"/>
      <c r="I39" s="94" t="s">
        <v>219</v>
      </c>
      <c r="J39" s="93" t="s">
        <v>219</v>
      </c>
      <c r="K39" s="88" t="s">
        <v>219</v>
      </c>
      <c r="L39" s="46"/>
      <c r="M39" s="40">
        <v>-37.930572743867899</v>
      </c>
      <c r="N39" s="40">
        <v>144.63667357061499</v>
      </c>
      <c r="O39" s="85" t="s">
        <v>392</v>
      </c>
      <c r="P39" s="19"/>
      <c r="Q39" s="19" t="s">
        <v>393</v>
      </c>
      <c r="R39" s="84" t="s">
        <v>1031</v>
      </c>
      <c r="S39" s="21" t="s">
        <v>398</v>
      </c>
      <c r="T39" s="46"/>
      <c r="U39" s="46"/>
      <c r="V39" s="19" t="s">
        <v>174</v>
      </c>
      <c r="W39" s="18"/>
      <c r="X39" s="4"/>
    </row>
    <row r="40" spans="1:24" ht="15" customHeight="1">
      <c r="A40" s="73"/>
      <c r="B40" s="89" t="s">
        <v>161</v>
      </c>
      <c r="C40" s="10">
        <v>37</v>
      </c>
      <c r="D40" s="19" t="s">
        <v>399</v>
      </c>
      <c r="E40" s="19" t="s">
        <v>163</v>
      </c>
      <c r="F40" s="18">
        <v>148</v>
      </c>
      <c r="G40" s="19" t="s">
        <v>294</v>
      </c>
      <c r="H40" s="47"/>
      <c r="I40" s="94" t="s">
        <v>219</v>
      </c>
      <c r="J40" s="93" t="s">
        <v>219</v>
      </c>
      <c r="K40" s="88" t="s">
        <v>219</v>
      </c>
      <c r="L40" s="50"/>
      <c r="M40" s="40">
        <v>-38.0608832633784</v>
      </c>
      <c r="N40" s="40">
        <v>145.17515830885</v>
      </c>
      <c r="O40" s="85" t="s">
        <v>392</v>
      </c>
      <c r="P40" s="19"/>
      <c r="Q40" s="19" t="s">
        <v>393</v>
      </c>
      <c r="R40" s="85" t="s">
        <v>1032</v>
      </c>
      <c r="S40" s="21" t="s">
        <v>402</v>
      </c>
      <c r="T40" s="19">
        <v>1975</v>
      </c>
      <c r="U40" s="46"/>
      <c r="V40" s="19" t="s">
        <v>174</v>
      </c>
      <c r="W40" s="18"/>
      <c r="X40" s="4"/>
    </row>
    <row r="41" spans="1:24" ht="15" customHeight="1">
      <c r="A41" s="73"/>
      <c r="B41" s="89" t="s">
        <v>161</v>
      </c>
      <c r="C41" s="10">
        <v>38</v>
      </c>
      <c r="D41" s="19" t="s">
        <v>403</v>
      </c>
      <c r="E41" s="19" t="s">
        <v>163</v>
      </c>
      <c r="F41" s="18">
        <v>149</v>
      </c>
      <c r="G41" s="19" t="s">
        <v>294</v>
      </c>
      <c r="H41" s="47"/>
      <c r="I41" s="90">
        <v>6</v>
      </c>
      <c r="J41" s="90" t="s">
        <v>178</v>
      </c>
      <c r="K41" s="38" t="s">
        <v>179</v>
      </c>
      <c r="L41" s="46"/>
      <c r="M41" s="40">
        <v>-27.4388343454475</v>
      </c>
      <c r="N41" s="40">
        <v>153.117306097301</v>
      </c>
      <c r="O41" s="85" t="s">
        <v>404</v>
      </c>
      <c r="P41" s="19"/>
      <c r="Q41" s="19" t="s">
        <v>405</v>
      </c>
      <c r="R41" s="19" t="s">
        <v>1033</v>
      </c>
      <c r="S41" s="21" t="s">
        <v>407</v>
      </c>
      <c r="T41" s="46"/>
      <c r="U41" s="46"/>
      <c r="V41" s="19" t="s">
        <v>174</v>
      </c>
      <c r="W41" s="18"/>
      <c r="X41" s="4"/>
    </row>
    <row r="42" spans="1:24" ht="15" customHeight="1">
      <c r="A42" s="73"/>
      <c r="B42" s="89" t="s">
        <v>161</v>
      </c>
      <c r="C42" s="10">
        <v>39</v>
      </c>
      <c r="D42" s="19" t="s">
        <v>408</v>
      </c>
      <c r="E42" s="19" t="s">
        <v>163</v>
      </c>
      <c r="F42" s="18">
        <v>150</v>
      </c>
      <c r="G42" s="19" t="s">
        <v>294</v>
      </c>
      <c r="H42" s="47"/>
      <c r="I42" s="90">
        <v>6</v>
      </c>
      <c r="J42" s="90" t="s">
        <v>178</v>
      </c>
      <c r="K42" s="38" t="s">
        <v>179</v>
      </c>
      <c r="L42" s="46"/>
      <c r="M42" s="40">
        <v>-27.379622135537701</v>
      </c>
      <c r="N42" s="40">
        <v>153.14882243962799</v>
      </c>
      <c r="O42" s="85" t="s">
        <v>404</v>
      </c>
      <c r="P42" s="19"/>
      <c r="Q42" s="19" t="s">
        <v>405</v>
      </c>
      <c r="R42" s="19" t="s">
        <v>1033</v>
      </c>
      <c r="S42" s="21" t="s">
        <v>409</v>
      </c>
      <c r="T42" s="19">
        <v>2011</v>
      </c>
      <c r="U42" s="46"/>
      <c r="V42" s="19" t="s">
        <v>174</v>
      </c>
      <c r="W42" s="18"/>
      <c r="X42" s="4"/>
    </row>
    <row r="43" spans="1:24" ht="15" customHeight="1">
      <c r="A43" s="73"/>
      <c r="B43" s="89" t="s">
        <v>161</v>
      </c>
      <c r="C43" s="10">
        <v>40</v>
      </c>
      <c r="D43" s="19" t="s">
        <v>410</v>
      </c>
      <c r="E43" s="19" t="s">
        <v>163</v>
      </c>
      <c r="F43" s="18">
        <v>151</v>
      </c>
      <c r="G43" s="19" t="s">
        <v>294</v>
      </c>
      <c r="H43" s="47"/>
      <c r="I43" s="90" t="s">
        <v>284</v>
      </c>
      <c r="J43" s="90" t="s">
        <v>178</v>
      </c>
      <c r="K43" s="38" t="s">
        <v>285</v>
      </c>
      <c r="L43" s="46"/>
      <c r="M43" s="40">
        <v>-27.5961191083627</v>
      </c>
      <c r="N43" s="40">
        <v>152.81049315312501</v>
      </c>
      <c r="O43" s="85" t="s">
        <v>404</v>
      </c>
      <c r="P43" s="19"/>
      <c r="Q43" s="19" t="s">
        <v>405</v>
      </c>
      <c r="R43" s="19" t="s">
        <v>1033</v>
      </c>
      <c r="S43" s="21" t="s">
        <v>411</v>
      </c>
      <c r="T43" s="19">
        <v>2008</v>
      </c>
      <c r="U43" s="46"/>
      <c r="V43" s="19" t="s">
        <v>174</v>
      </c>
      <c r="W43" s="18"/>
      <c r="X43" s="4"/>
    </row>
    <row r="44" spans="1:24" ht="15" customHeight="1">
      <c r="A44" s="73"/>
      <c r="B44" s="89" t="s">
        <v>161</v>
      </c>
      <c r="C44" s="10">
        <v>41</v>
      </c>
      <c r="D44" s="19" t="s">
        <v>412</v>
      </c>
      <c r="E44" s="19" t="s">
        <v>163</v>
      </c>
      <c r="F44" s="18">
        <v>152</v>
      </c>
      <c r="G44" s="19" t="s">
        <v>294</v>
      </c>
      <c r="H44" s="47"/>
      <c r="I44" s="94" t="s">
        <v>219</v>
      </c>
      <c r="J44" s="93" t="s">
        <v>219</v>
      </c>
      <c r="K44" s="88" t="s">
        <v>219</v>
      </c>
      <c r="L44" s="46"/>
      <c r="M44" s="40">
        <v>-33.735221291580999</v>
      </c>
      <c r="N44" s="40">
        <v>150.76994382630599</v>
      </c>
      <c r="O44" s="85" t="s">
        <v>413</v>
      </c>
      <c r="P44" s="19"/>
      <c r="Q44" s="19" t="s">
        <v>413</v>
      </c>
      <c r="R44" s="19" t="s">
        <v>414</v>
      </c>
      <c r="S44" s="21" t="s">
        <v>415</v>
      </c>
      <c r="T44" s="46"/>
      <c r="U44" s="46"/>
      <c r="V44" s="19" t="s">
        <v>174</v>
      </c>
      <c r="W44" s="18"/>
      <c r="X44" s="4"/>
    </row>
    <row r="45" spans="1:24" ht="15" customHeight="1">
      <c r="A45" s="73"/>
      <c r="B45" s="24" t="s">
        <v>416</v>
      </c>
      <c r="C45" s="10">
        <v>42</v>
      </c>
      <c r="D45" s="12" t="s">
        <v>417</v>
      </c>
      <c r="E45" s="12" t="s">
        <v>298</v>
      </c>
      <c r="F45" s="18">
        <v>9</v>
      </c>
      <c r="G45" s="12" t="s">
        <v>418</v>
      </c>
      <c r="H45" s="42" t="s">
        <v>419</v>
      </c>
      <c r="I45" s="95" t="s">
        <v>420</v>
      </c>
      <c r="J45" s="95" t="s">
        <v>421</v>
      </c>
      <c r="K45" s="69" t="s">
        <v>260</v>
      </c>
      <c r="L45" s="41" t="s">
        <v>422</v>
      </c>
      <c r="M45" s="40">
        <v>57.467930000000003</v>
      </c>
      <c r="N45" s="40">
        <v>18.487010999999999</v>
      </c>
      <c r="O45" s="12" t="s">
        <v>423</v>
      </c>
      <c r="P45" s="12" t="s">
        <v>424</v>
      </c>
      <c r="Q45" s="12" t="s">
        <v>425</v>
      </c>
      <c r="R45" s="12" t="s">
        <v>426</v>
      </c>
      <c r="S45" s="21">
        <v>10500</v>
      </c>
      <c r="T45" s="12">
        <v>2020</v>
      </c>
      <c r="U45" s="12">
        <v>2022</v>
      </c>
      <c r="V45" s="12" t="s">
        <v>427</v>
      </c>
      <c r="W45" s="18"/>
      <c r="X45" s="3"/>
    </row>
    <row r="46" spans="1:24" ht="15" customHeight="1">
      <c r="A46" s="73"/>
      <c r="B46" s="24" t="s">
        <v>416</v>
      </c>
      <c r="C46" s="10">
        <v>43</v>
      </c>
      <c r="D46" s="12" t="s">
        <v>428</v>
      </c>
      <c r="E46" s="12" t="s">
        <v>298</v>
      </c>
      <c r="F46" s="18">
        <v>9</v>
      </c>
      <c r="G46" s="12" t="s">
        <v>429</v>
      </c>
      <c r="H46" s="42" t="s">
        <v>430</v>
      </c>
      <c r="I46" s="95" t="s">
        <v>420</v>
      </c>
      <c r="J46" s="95" t="s">
        <v>421</v>
      </c>
      <c r="K46" s="69" t="s">
        <v>260</v>
      </c>
      <c r="L46" s="41" t="s">
        <v>431</v>
      </c>
      <c r="M46" s="40">
        <v>38.489684535570802</v>
      </c>
      <c r="N46" s="40">
        <v>-122.76790354470999</v>
      </c>
      <c r="O46" s="65" t="s">
        <v>432</v>
      </c>
      <c r="P46" s="12" t="s">
        <v>424</v>
      </c>
      <c r="Q46" s="12" t="s">
        <v>433</v>
      </c>
      <c r="R46" s="12" t="s">
        <v>434</v>
      </c>
      <c r="S46" s="21">
        <v>25</v>
      </c>
      <c r="T46" s="12">
        <v>2020</v>
      </c>
      <c r="U46" s="12">
        <v>2022</v>
      </c>
      <c r="V46" s="12" t="s">
        <v>427</v>
      </c>
      <c r="W46" s="18"/>
      <c r="X46" s="3"/>
    </row>
    <row r="47" spans="1:24" ht="15" customHeight="1">
      <c r="A47" s="73"/>
      <c r="B47" s="24" t="s">
        <v>416</v>
      </c>
      <c r="C47" s="10">
        <v>44</v>
      </c>
      <c r="D47" s="12" t="s">
        <v>435</v>
      </c>
      <c r="E47" s="12" t="s">
        <v>163</v>
      </c>
      <c r="F47" s="18">
        <v>9</v>
      </c>
      <c r="G47" s="12" t="s">
        <v>436</v>
      </c>
      <c r="H47" s="42" t="s">
        <v>437</v>
      </c>
      <c r="I47" s="90">
        <v>6</v>
      </c>
      <c r="J47" s="95" t="s">
        <v>178</v>
      </c>
      <c r="K47" s="69" t="s">
        <v>260</v>
      </c>
      <c r="L47" s="75" t="s">
        <v>438</v>
      </c>
      <c r="M47" s="68">
        <v>-42.718177016765402</v>
      </c>
      <c r="N47" s="68">
        <v>170.96408869370799</v>
      </c>
      <c r="O47" s="12" t="s">
        <v>439</v>
      </c>
      <c r="P47" s="12" t="s">
        <v>440</v>
      </c>
      <c r="Q47" s="12" t="s">
        <v>441</v>
      </c>
      <c r="R47" s="12" t="s">
        <v>1031</v>
      </c>
      <c r="S47" s="21">
        <v>10</v>
      </c>
      <c r="T47" s="12">
        <v>2020</v>
      </c>
      <c r="U47" s="12">
        <v>2022</v>
      </c>
      <c r="V47" s="12" t="s">
        <v>427</v>
      </c>
      <c r="W47" s="18"/>
      <c r="X47" s="3"/>
    </row>
    <row r="48" spans="1:24" ht="15" customHeight="1">
      <c r="A48" s="73"/>
      <c r="B48" s="24" t="s">
        <v>416</v>
      </c>
      <c r="C48" s="10">
        <v>45</v>
      </c>
      <c r="D48" s="12" t="s">
        <v>444</v>
      </c>
      <c r="E48" s="12" t="s">
        <v>298</v>
      </c>
      <c r="F48" s="18">
        <v>9</v>
      </c>
      <c r="G48" s="12" t="s">
        <v>436</v>
      </c>
      <c r="H48" s="42" t="s">
        <v>445</v>
      </c>
      <c r="I48" s="90" t="s">
        <v>446</v>
      </c>
      <c r="J48" s="95" t="s">
        <v>168</v>
      </c>
      <c r="K48" s="69" t="s">
        <v>447</v>
      </c>
      <c r="L48" s="41" t="s">
        <v>448</v>
      </c>
      <c r="M48" s="68">
        <v>51.543590657367801</v>
      </c>
      <c r="N48" s="68">
        <v>5.1287443728394502</v>
      </c>
      <c r="O48" s="12" t="s">
        <v>449</v>
      </c>
      <c r="P48" s="12" t="s">
        <v>450</v>
      </c>
      <c r="Q48" s="12" t="s">
        <v>449</v>
      </c>
      <c r="R48" s="12" t="s">
        <v>451</v>
      </c>
      <c r="S48" s="21">
        <v>438</v>
      </c>
      <c r="T48" s="12">
        <v>2020</v>
      </c>
      <c r="U48" s="12">
        <v>2022</v>
      </c>
      <c r="V48" s="12" t="s">
        <v>427</v>
      </c>
      <c r="W48" s="18"/>
      <c r="X48" s="3"/>
    </row>
    <row r="49" spans="1:31" ht="15" customHeight="1">
      <c r="A49" s="73"/>
      <c r="B49" s="24" t="s">
        <v>416</v>
      </c>
      <c r="C49" s="10">
        <v>46</v>
      </c>
      <c r="D49" s="12" t="s">
        <v>452</v>
      </c>
      <c r="E49" s="12" t="s">
        <v>298</v>
      </c>
      <c r="F49" s="18">
        <v>10</v>
      </c>
      <c r="G49" s="12" t="s">
        <v>453</v>
      </c>
      <c r="H49" s="42" t="s">
        <v>454</v>
      </c>
      <c r="I49" s="95" t="s">
        <v>420</v>
      </c>
      <c r="J49" s="95" t="s">
        <v>421</v>
      </c>
      <c r="K49" s="69" t="s">
        <v>260</v>
      </c>
      <c r="L49" s="41" t="s">
        <v>452</v>
      </c>
      <c r="M49" s="68">
        <v>43.557882304873097</v>
      </c>
      <c r="N49" s="68">
        <v>10.3089306820566</v>
      </c>
      <c r="O49" s="12" t="s">
        <v>455</v>
      </c>
      <c r="P49" s="12" t="s">
        <v>424</v>
      </c>
      <c r="Q49" s="12" t="s">
        <v>456</v>
      </c>
      <c r="R49" s="12" t="s">
        <v>457</v>
      </c>
      <c r="S49" s="21">
        <v>600</v>
      </c>
      <c r="T49" s="12">
        <v>2021</v>
      </c>
      <c r="U49" s="12">
        <v>2024</v>
      </c>
      <c r="V49" s="12" t="s">
        <v>427</v>
      </c>
      <c r="W49" s="18"/>
      <c r="X49" s="3"/>
    </row>
    <row r="50" spans="1:31" ht="15" customHeight="1">
      <c r="A50" s="73"/>
      <c r="B50" s="24" t="s">
        <v>416</v>
      </c>
      <c r="C50" s="10">
        <v>47</v>
      </c>
      <c r="D50" s="12" t="s">
        <v>459</v>
      </c>
      <c r="E50" s="12" t="s">
        <v>298</v>
      </c>
      <c r="F50" s="18">
        <v>10</v>
      </c>
      <c r="G50" s="12" t="s">
        <v>429</v>
      </c>
      <c r="H50" s="42" t="s">
        <v>460</v>
      </c>
      <c r="I50" s="95" t="s">
        <v>284</v>
      </c>
      <c r="J50" s="95" t="s">
        <v>168</v>
      </c>
      <c r="K50" s="69" t="s">
        <v>447</v>
      </c>
      <c r="L50" s="41" t="s">
        <v>459</v>
      </c>
      <c r="M50" s="40">
        <v>38.107089065259203</v>
      </c>
      <c r="N50" s="40">
        <v>23.7277309301728</v>
      </c>
      <c r="O50" s="12" t="s">
        <v>461</v>
      </c>
      <c r="P50" s="12" t="s">
        <v>462</v>
      </c>
      <c r="Q50" s="12" t="s">
        <v>463</v>
      </c>
      <c r="R50" s="12" t="s">
        <v>1031</v>
      </c>
      <c r="S50" s="21">
        <v>10</v>
      </c>
      <c r="T50" s="12">
        <v>2021</v>
      </c>
      <c r="U50" s="12">
        <v>2024</v>
      </c>
      <c r="V50" s="12" t="s">
        <v>427</v>
      </c>
      <c r="W50" s="18"/>
      <c r="X50" s="3"/>
    </row>
    <row r="51" spans="1:31" ht="15" customHeight="1">
      <c r="A51" s="73"/>
      <c r="B51" s="24" t="s">
        <v>416</v>
      </c>
      <c r="C51" s="10">
        <v>48</v>
      </c>
      <c r="D51" s="12" t="s">
        <v>464</v>
      </c>
      <c r="E51" s="12" t="s">
        <v>298</v>
      </c>
      <c r="F51" s="18">
        <v>10</v>
      </c>
      <c r="G51" s="12" t="s">
        <v>465</v>
      </c>
      <c r="H51" s="42" t="s">
        <v>466</v>
      </c>
      <c r="I51" s="95" t="s">
        <v>284</v>
      </c>
      <c r="J51" s="95" t="s">
        <v>168</v>
      </c>
      <c r="K51" s="69" t="s">
        <v>447</v>
      </c>
      <c r="L51" s="41" t="s">
        <v>464</v>
      </c>
      <c r="M51" s="40">
        <v>49.855477696609398</v>
      </c>
      <c r="N51" s="40">
        <v>18.246176559856998</v>
      </c>
      <c r="O51" s="12" t="s">
        <v>467</v>
      </c>
      <c r="P51" s="12" t="s">
        <v>468</v>
      </c>
      <c r="Q51" s="12" t="s">
        <v>469</v>
      </c>
      <c r="R51" s="12"/>
      <c r="S51" s="21">
        <v>50</v>
      </c>
      <c r="T51" s="12">
        <v>2021</v>
      </c>
      <c r="U51" s="12">
        <v>2024</v>
      </c>
      <c r="V51" s="12" t="s">
        <v>427</v>
      </c>
      <c r="W51" s="18"/>
      <c r="X51" s="3"/>
    </row>
    <row r="52" spans="1:31" ht="15" customHeight="1">
      <c r="A52" s="73"/>
      <c r="B52" s="24" t="s">
        <v>416</v>
      </c>
      <c r="C52" s="10">
        <v>49</v>
      </c>
      <c r="D52" s="12" t="s">
        <v>470</v>
      </c>
      <c r="E52" s="12" t="s">
        <v>298</v>
      </c>
      <c r="F52" s="18">
        <v>10</v>
      </c>
      <c r="G52" s="12" t="s">
        <v>224</v>
      </c>
      <c r="H52" s="42" t="s">
        <v>471</v>
      </c>
      <c r="I52" s="95" t="s">
        <v>284</v>
      </c>
      <c r="J52" s="95" t="s">
        <v>168</v>
      </c>
      <c r="K52" s="69" t="s">
        <v>447</v>
      </c>
      <c r="L52" s="41" t="s">
        <v>470</v>
      </c>
      <c r="M52" s="40">
        <v>57.817585724827602</v>
      </c>
      <c r="N52" s="40">
        <v>-4.05794423420335</v>
      </c>
      <c r="O52" s="12" t="s">
        <v>472</v>
      </c>
      <c r="P52" s="12" t="s">
        <v>473</v>
      </c>
      <c r="Q52" s="12" t="s">
        <v>474</v>
      </c>
      <c r="R52" s="12" t="s">
        <v>475</v>
      </c>
      <c r="S52" s="21">
        <v>1</v>
      </c>
      <c r="T52" s="12">
        <v>2021</v>
      </c>
      <c r="U52" s="12">
        <v>2024</v>
      </c>
      <c r="V52" s="12" t="s">
        <v>427</v>
      </c>
      <c r="W52" s="18"/>
      <c r="X52" s="3"/>
    </row>
    <row r="53" spans="1:31" ht="15" customHeight="1">
      <c r="A53" s="73"/>
      <c r="B53" s="24" t="s">
        <v>416</v>
      </c>
      <c r="C53" s="10">
        <v>50</v>
      </c>
      <c r="D53" s="12" t="s">
        <v>477</v>
      </c>
      <c r="E53" s="12" t="s">
        <v>298</v>
      </c>
      <c r="F53" s="18">
        <v>10</v>
      </c>
      <c r="G53" s="12" t="s">
        <v>478</v>
      </c>
      <c r="H53" s="42" t="s">
        <v>477</v>
      </c>
      <c r="I53" s="95" t="s">
        <v>284</v>
      </c>
      <c r="J53" s="95" t="s">
        <v>168</v>
      </c>
      <c r="K53" s="69" t="s">
        <v>285</v>
      </c>
      <c r="L53" s="41" t="s">
        <v>477</v>
      </c>
      <c r="M53" s="40">
        <v>55.665829927910103</v>
      </c>
      <c r="N53" s="40">
        <v>11.1033840738669</v>
      </c>
      <c r="O53" s="12" t="s">
        <v>479</v>
      </c>
      <c r="P53" s="12" t="s">
        <v>480</v>
      </c>
      <c r="Q53" s="12" t="s">
        <v>481</v>
      </c>
      <c r="R53" s="12" t="s">
        <v>482</v>
      </c>
      <c r="S53" s="21">
        <v>24</v>
      </c>
      <c r="T53" s="12">
        <v>2021</v>
      </c>
      <c r="U53" s="12">
        <v>2024</v>
      </c>
      <c r="V53" s="12" t="s">
        <v>427</v>
      </c>
      <c r="W53" s="18"/>
      <c r="X53" s="3"/>
    </row>
    <row r="54" spans="1:31" ht="15" customHeight="1">
      <c r="A54" s="74"/>
      <c r="B54" s="24" t="s">
        <v>416</v>
      </c>
      <c r="C54" s="10">
        <v>51</v>
      </c>
      <c r="D54" s="12" t="s">
        <v>484</v>
      </c>
      <c r="E54" s="12" t="s">
        <v>298</v>
      </c>
      <c r="F54" s="18">
        <v>11</v>
      </c>
      <c r="G54" s="12" t="s">
        <v>429</v>
      </c>
      <c r="H54" s="42" t="s">
        <v>485</v>
      </c>
      <c r="I54" s="95" t="s">
        <v>486</v>
      </c>
      <c r="J54" s="95" t="s">
        <v>168</v>
      </c>
      <c r="K54" s="69" t="s">
        <v>487</v>
      </c>
      <c r="L54" s="41" t="s">
        <v>488</v>
      </c>
      <c r="M54" s="40">
        <v>39.129378214828201</v>
      </c>
      <c r="N54" s="40">
        <v>26.5455054847965</v>
      </c>
      <c r="O54" s="65" t="s">
        <v>489</v>
      </c>
      <c r="P54" s="12" t="s">
        <v>490</v>
      </c>
      <c r="Q54" s="12" t="s">
        <v>491</v>
      </c>
      <c r="R54" s="12" t="s">
        <v>492</v>
      </c>
      <c r="S54" s="21" t="s">
        <v>493</v>
      </c>
      <c r="T54" s="12">
        <v>2018</v>
      </c>
      <c r="U54" s="12">
        <v>2022</v>
      </c>
      <c r="V54" s="12" t="s">
        <v>427</v>
      </c>
      <c r="W54" s="18"/>
      <c r="X54" s="3"/>
    </row>
    <row r="55" spans="1:31" ht="15" customHeight="1">
      <c r="A55" s="74"/>
      <c r="B55" s="24" t="s">
        <v>416</v>
      </c>
      <c r="C55" s="10">
        <v>52</v>
      </c>
      <c r="D55" s="12" t="s">
        <v>494</v>
      </c>
      <c r="E55" s="12" t="s">
        <v>163</v>
      </c>
      <c r="F55" s="18">
        <v>12</v>
      </c>
      <c r="G55" s="12" t="s">
        <v>495</v>
      </c>
      <c r="H55" s="42" t="s">
        <v>496</v>
      </c>
      <c r="I55" s="95" t="s">
        <v>284</v>
      </c>
      <c r="J55" s="95" t="s">
        <v>168</v>
      </c>
      <c r="K55" s="69" t="s">
        <v>285</v>
      </c>
      <c r="L55" s="41" t="s">
        <v>497</v>
      </c>
      <c r="M55" s="68">
        <v>39.753120373542401</v>
      </c>
      <c r="N55" s="68">
        <v>33.463406811602297</v>
      </c>
      <c r="O55" s="12" t="s">
        <v>498</v>
      </c>
      <c r="P55" s="12" t="s">
        <v>499</v>
      </c>
      <c r="Q55" s="12" t="s">
        <v>500</v>
      </c>
      <c r="R55" s="12" t="s">
        <v>501</v>
      </c>
      <c r="S55" s="66">
        <v>10</v>
      </c>
      <c r="T55" s="12">
        <v>2016</v>
      </c>
      <c r="U55" s="12">
        <v>2019</v>
      </c>
      <c r="V55" s="12" t="s">
        <v>503</v>
      </c>
      <c r="W55" s="18"/>
      <c r="X55" s="3"/>
    </row>
    <row r="56" spans="1:31" ht="15" customHeight="1">
      <c r="A56" s="74"/>
      <c r="B56" s="24" t="s">
        <v>416</v>
      </c>
      <c r="C56" s="10">
        <v>53</v>
      </c>
      <c r="D56" s="12" t="s">
        <v>504</v>
      </c>
      <c r="E56" s="12" t="s">
        <v>186</v>
      </c>
      <c r="F56" s="18">
        <v>14</v>
      </c>
      <c r="G56" s="12" t="s">
        <v>436</v>
      </c>
      <c r="H56" s="42" t="s">
        <v>505</v>
      </c>
      <c r="I56" s="95" t="s">
        <v>284</v>
      </c>
      <c r="J56" s="95" t="s">
        <v>168</v>
      </c>
      <c r="K56" s="69" t="s">
        <v>285</v>
      </c>
      <c r="L56" s="41" t="s">
        <v>505</v>
      </c>
      <c r="M56" s="68"/>
      <c r="N56" s="68"/>
      <c r="O56" s="12" t="s">
        <v>506</v>
      </c>
      <c r="P56" s="12" t="s">
        <v>507</v>
      </c>
      <c r="Q56" s="12" t="s">
        <v>508</v>
      </c>
      <c r="R56" s="12" t="s">
        <v>509</v>
      </c>
      <c r="S56" s="67"/>
      <c r="T56" s="19">
        <v>2016</v>
      </c>
      <c r="U56" s="19">
        <v>2020</v>
      </c>
      <c r="V56" s="19" t="s">
        <v>503</v>
      </c>
      <c r="W56" s="18"/>
      <c r="X56" s="4"/>
    </row>
    <row r="57" spans="1:31" ht="15" customHeight="1">
      <c r="A57" s="74"/>
      <c r="B57" s="24" t="s">
        <v>416</v>
      </c>
      <c r="C57" s="10">
        <v>54</v>
      </c>
      <c r="D57" s="12" t="s">
        <v>511</v>
      </c>
      <c r="E57" s="12" t="s">
        <v>163</v>
      </c>
      <c r="F57" s="18">
        <v>15</v>
      </c>
      <c r="G57" s="12" t="s">
        <v>512</v>
      </c>
      <c r="H57" s="42" t="s">
        <v>513</v>
      </c>
      <c r="I57" s="95" t="s">
        <v>314</v>
      </c>
      <c r="J57" s="95" t="s">
        <v>178</v>
      </c>
      <c r="K57" s="69" t="s">
        <v>514</v>
      </c>
      <c r="L57" s="41" t="s">
        <v>515</v>
      </c>
      <c r="M57" s="68">
        <v>41.623568215621503</v>
      </c>
      <c r="N57" s="68">
        <v>-4.7018411189593099</v>
      </c>
      <c r="O57" s="12" t="s">
        <v>516</v>
      </c>
      <c r="P57" s="12" t="s">
        <v>517</v>
      </c>
      <c r="Q57" s="12" t="s">
        <v>518</v>
      </c>
      <c r="R57" s="12" t="s">
        <v>519</v>
      </c>
      <c r="S57" s="21">
        <v>10</v>
      </c>
      <c r="T57" s="19">
        <v>2018</v>
      </c>
      <c r="U57" s="19">
        <v>2021</v>
      </c>
      <c r="V57" s="19" t="s">
        <v>427</v>
      </c>
      <c r="W57" s="18"/>
      <c r="X57" s="4"/>
    </row>
    <row r="58" spans="1:31" ht="15" customHeight="1">
      <c r="A58" s="74"/>
      <c r="B58" s="24" t="s">
        <v>416</v>
      </c>
      <c r="C58" s="10">
        <v>55</v>
      </c>
      <c r="D58" s="12" t="s">
        <v>521</v>
      </c>
      <c r="E58" s="12" t="s">
        <v>163</v>
      </c>
      <c r="F58" s="18">
        <v>15</v>
      </c>
      <c r="G58" s="12" t="s">
        <v>522</v>
      </c>
      <c r="H58" s="42" t="s">
        <v>523</v>
      </c>
      <c r="I58" s="95" t="s">
        <v>314</v>
      </c>
      <c r="J58" s="95" t="s">
        <v>178</v>
      </c>
      <c r="K58" s="69" t="s">
        <v>514</v>
      </c>
      <c r="L58" s="41" t="s">
        <v>524</v>
      </c>
      <c r="M58" s="68">
        <v>38.719670377511498</v>
      </c>
      <c r="N58" s="68">
        <v>-9.1437863502509593</v>
      </c>
      <c r="O58" s="12" t="s">
        <v>525</v>
      </c>
      <c r="P58" s="12" t="s">
        <v>517</v>
      </c>
      <c r="Q58" s="12" t="s">
        <v>518</v>
      </c>
      <c r="R58" s="12" t="s">
        <v>519</v>
      </c>
      <c r="S58" s="21">
        <v>10</v>
      </c>
      <c r="T58" s="19">
        <v>2018</v>
      </c>
      <c r="U58" s="19">
        <v>2021</v>
      </c>
      <c r="V58" s="19" t="s">
        <v>427</v>
      </c>
      <c r="W58" s="18"/>
      <c r="X58" s="4"/>
    </row>
    <row r="59" spans="1:31" ht="15" customHeight="1">
      <c r="A59" s="74"/>
      <c r="B59" s="24" t="s">
        <v>416</v>
      </c>
      <c r="C59" s="10">
        <v>56</v>
      </c>
      <c r="D59" s="12" t="s">
        <v>526</v>
      </c>
      <c r="E59" s="12" t="s">
        <v>163</v>
      </c>
      <c r="F59" s="18">
        <v>16</v>
      </c>
      <c r="G59" s="12" t="s">
        <v>512</v>
      </c>
      <c r="H59" s="42" t="s">
        <v>527</v>
      </c>
      <c r="I59" s="95" t="s">
        <v>284</v>
      </c>
      <c r="J59" s="95" t="s">
        <v>168</v>
      </c>
      <c r="K59" s="69" t="s">
        <v>285</v>
      </c>
      <c r="L59" s="41" t="s">
        <v>528</v>
      </c>
      <c r="M59" s="68">
        <v>41.624529458932301</v>
      </c>
      <c r="N59" s="68">
        <v>1.8659611</v>
      </c>
      <c r="O59" s="12" t="s">
        <v>529</v>
      </c>
      <c r="P59" s="12" t="s">
        <v>530</v>
      </c>
      <c r="Q59" s="12" t="s">
        <v>531</v>
      </c>
      <c r="R59" s="12" t="s">
        <v>532</v>
      </c>
      <c r="S59" s="66">
        <v>22</v>
      </c>
      <c r="T59" s="65">
        <v>2018</v>
      </c>
      <c r="U59" s="65">
        <v>2022</v>
      </c>
      <c r="V59" s="12" t="s">
        <v>503</v>
      </c>
      <c r="W59" s="18"/>
      <c r="X59" s="3"/>
    </row>
    <row r="60" spans="1:31" ht="15" customHeight="1">
      <c r="A60" s="74"/>
      <c r="B60" s="24" t="s">
        <v>416</v>
      </c>
      <c r="C60" s="10">
        <v>57</v>
      </c>
      <c r="D60" s="12" t="s">
        <v>534</v>
      </c>
      <c r="E60" s="12" t="s">
        <v>163</v>
      </c>
      <c r="F60" s="18">
        <v>17</v>
      </c>
      <c r="G60" s="12" t="s">
        <v>512</v>
      </c>
      <c r="H60" s="42" t="s">
        <v>535</v>
      </c>
      <c r="I60" s="95" t="s">
        <v>284</v>
      </c>
      <c r="J60" s="95" t="s">
        <v>168</v>
      </c>
      <c r="K60" s="69" t="s">
        <v>285</v>
      </c>
      <c r="L60" s="41" t="s">
        <v>536</v>
      </c>
      <c r="M60" s="68">
        <v>41.101640000000003</v>
      </c>
      <c r="N60" s="68">
        <v>1.18624</v>
      </c>
      <c r="O60" s="12" t="s">
        <v>537</v>
      </c>
      <c r="P60" s="12" t="s">
        <v>538</v>
      </c>
      <c r="Q60" s="12" t="s">
        <v>539</v>
      </c>
      <c r="R60" s="12" t="s">
        <v>540</v>
      </c>
      <c r="S60" s="21">
        <v>55000</v>
      </c>
      <c r="T60" s="65">
        <v>2016</v>
      </c>
      <c r="U60" s="65">
        <v>2020</v>
      </c>
      <c r="V60" s="12" t="s">
        <v>503</v>
      </c>
      <c r="W60" s="18"/>
      <c r="X60" s="3"/>
    </row>
    <row r="61" spans="1:31" ht="15" customHeight="1">
      <c r="A61" s="74"/>
      <c r="B61" s="24" t="s">
        <v>416</v>
      </c>
      <c r="C61" s="10">
        <v>58</v>
      </c>
      <c r="D61" s="12" t="s">
        <v>541</v>
      </c>
      <c r="E61" s="12" t="s">
        <v>163</v>
      </c>
      <c r="F61" s="18">
        <v>18</v>
      </c>
      <c r="G61" s="12" t="s">
        <v>512</v>
      </c>
      <c r="H61" s="42" t="s">
        <v>535</v>
      </c>
      <c r="I61" s="95" t="s">
        <v>259</v>
      </c>
      <c r="J61" s="95" t="s">
        <v>382</v>
      </c>
      <c r="K61" s="69" t="s">
        <v>260</v>
      </c>
      <c r="L61" s="41" t="s">
        <v>542</v>
      </c>
      <c r="M61" s="40">
        <v>41.613117616094101</v>
      </c>
      <c r="N61" s="40">
        <v>2.16993039649706</v>
      </c>
      <c r="O61" s="12" t="s">
        <v>543</v>
      </c>
      <c r="P61" s="12" t="s">
        <v>544</v>
      </c>
      <c r="Q61" s="12" t="s">
        <v>545</v>
      </c>
      <c r="R61" s="12" t="s">
        <v>546</v>
      </c>
      <c r="S61" s="19">
        <v>1</v>
      </c>
      <c r="T61" s="12">
        <v>1985</v>
      </c>
      <c r="U61" s="65" t="s">
        <v>321</v>
      </c>
      <c r="V61" s="12" t="s">
        <v>503</v>
      </c>
      <c r="W61" s="18"/>
      <c r="X61" s="3"/>
    </row>
    <row r="62" spans="1:31" ht="15" customHeight="1">
      <c r="A62" s="74"/>
      <c r="B62" s="24" t="s">
        <v>416</v>
      </c>
      <c r="C62" s="10">
        <v>59</v>
      </c>
      <c r="D62" s="12" t="s">
        <v>548</v>
      </c>
      <c r="E62" s="12" t="s">
        <v>163</v>
      </c>
      <c r="F62" s="18">
        <v>18</v>
      </c>
      <c r="G62" s="12" t="s">
        <v>512</v>
      </c>
      <c r="H62" s="42" t="s">
        <v>535</v>
      </c>
      <c r="I62" s="95" t="s">
        <v>314</v>
      </c>
      <c r="J62" s="95" t="s">
        <v>178</v>
      </c>
      <c r="K62" s="69" t="s">
        <v>487</v>
      </c>
      <c r="L62" s="41" t="s">
        <v>549</v>
      </c>
      <c r="M62" s="68">
        <v>41.878172359660297</v>
      </c>
      <c r="N62" s="68">
        <v>3.1464554843882602</v>
      </c>
      <c r="O62" s="12" t="s">
        <v>550</v>
      </c>
      <c r="P62" s="12" t="s">
        <v>551</v>
      </c>
      <c r="Q62" s="12" t="s">
        <v>552</v>
      </c>
      <c r="R62" s="12" t="s">
        <v>553</v>
      </c>
      <c r="S62" s="21">
        <v>25</v>
      </c>
      <c r="T62" s="12">
        <v>1997</v>
      </c>
      <c r="U62" s="65" t="s">
        <v>321</v>
      </c>
      <c r="V62" s="19" t="s">
        <v>174</v>
      </c>
      <c r="W62" s="18"/>
      <c r="X62" s="51"/>
      <c r="AE62" s="82"/>
    </row>
    <row r="63" spans="1:31" ht="15" customHeight="1">
      <c r="A63" s="74"/>
      <c r="B63" s="24" t="s">
        <v>416</v>
      </c>
      <c r="C63" s="10">
        <v>60</v>
      </c>
      <c r="D63" s="12" t="s">
        <v>555</v>
      </c>
      <c r="E63" s="12" t="s">
        <v>163</v>
      </c>
      <c r="F63" s="18">
        <v>18</v>
      </c>
      <c r="G63" s="12" t="s">
        <v>224</v>
      </c>
      <c r="H63" s="42" t="s">
        <v>556</v>
      </c>
      <c r="I63" s="95" t="s">
        <v>486</v>
      </c>
      <c r="J63" s="95" t="s">
        <v>168</v>
      </c>
      <c r="K63" s="69"/>
      <c r="L63" s="43" t="s">
        <v>557</v>
      </c>
      <c r="M63" s="40">
        <v>51.062611442250599</v>
      </c>
      <c r="N63" s="40">
        <v>-3.8673461829808603E-2</v>
      </c>
      <c r="O63" s="12" t="s">
        <v>558</v>
      </c>
      <c r="P63" s="12" t="s">
        <v>559</v>
      </c>
      <c r="Q63" s="12" t="s">
        <v>560</v>
      </c>
      <c r="R63" s="12" t="s">
        <v>561</v>
      </c>
      <c r="S63" s="21">
        <v>574</v>
      </c>
      <c r="T63" s="12">
        <v>2011</v>
      </c>
      <c r="U63" s="65" t="s">
        <v>321</v>
      </c>
      <c r="V63" s="19" t="s">
        <v>174</v>
      </c>
      <c r="W63" s="18"/>
      <c r="X63" s="4"/>
    </row>
    <row r="64" spans="1:31" ht="15" customHeight="1">
      <c r="A64" s="74"/>
      <c r="B64" s="24" t="s">
        <v>416</v>
      </c>
      <c r="C64" s="10">
        <v>61</v>
      </c>
      <c r="D64" s="76" t="s">
        <v>562</v>
      </c>
      <c r="E64" s="12" t="s">
        <v>163</v>
      </c>
      <c r="F64" s="18">
        <v>18</v>
      </c>
      <c r="G64" s="12" t="s">
        <v>563</v>
      </c>
      <c r="H64" s="42" t="s">
        <v>564</v>
      </c>
      <c r="I64" s="95" t="s">
        <v>208</v>
      </c>
      <c r="J64" s="95" t="s">
        <v>168</v>
      </c>
      <c r="K64" s="69" t="s">
        <v>226</v>
      </c>
      <c r="L64" s="41" t="s">
        <v>564</v>
      </c>
      <c r="M64" s="68">
        <v>46.766272080919997</v>
      </c>
      <c r="N64" s="68">
        <v>-2.04060730055763</v>
      </c>
      <c r="O64" s="12" t="s">
        <v>565</v>
      </c>
      <c r="P64" s="12" t="s">
        <v>566</v>
      </c>
      <c r="Q64" s="12" t="s">
        <v>567</v>
      </c>
      <c r="R64" s="12" t="s">
        <v>568</v>
      </c>
      <c r="S64" s="21">
        <v>3600</v>
      </c>
      <c r="T64" s="12">
        <v>2014</v>
      </c>
      <c r="U64" s="65" t="s">
        <v>321</v>
      </c>
      <c r="V64" s="19" t="s">
        <v>174</v>
      </c>
      <c r="W64" s="18" t="s">
        <v>570</v>
      </c>
      <c r="X64" s="4"/>
    </row>
    <row r="65" spans="1:24" ht="15" customHeight="1">
      <c r="A65" s="74"/>
      <c r="B65" s="24" t="s">
        <v>416</v>
      </c>
      <c r="C65" s="10">
        <v>62</v>
      </c>
      <c r="D65" s="12" t="s">
        <v>571</v>
      </c>
      <c r="E65" s="12" t="s">
        <v>163</v>
      </c>
      <c r="F65" s="18">
        <v>18</v>
      </c>
      <c r="G65" s="12" t="s">
        <v>453</v>
      </c>
      <c r="H65" s="42" t="s">
        <v>572</v>
      </c>
      <c r="I65" s="95" t="s">
        <v>259</v>
      </c>
      <c r="J65" s="95" t="s">
        <v>382</v>
      </c>
      <c r="K65" s="69" t="s">
        <v>260</v>
      </c>
      <c r="L65" s="41" t="s">
        <v>573</v>
      </c>
      <c r="M65" s="40">
        <v>41.482189273322803</v>
      </c>
      <c r="N65" s="40">
        <v>15.596397150791899</v>
      </c>
      <c r="O65" s="12" t="s">
        <v>574</v>
      </c>
      <c r="P65" s="12" t="s">
        <v>575</v>
      </c>
      <c r="Q65" s="12" t="s">
        <v>576</v>
      </c>
      <c r="R65" s="12" t="s">
        <v>577</v>
      </c>
      <c r="S65" s="21">
        <v>300</v>
      </c>
      <c r="T65" s="12" t="s">
        <v>579</v>
      </c>
      <c r="U65" s="65" t="s">
        <v>321</v>
      </c>
      <c r="V65" s="12" t="s">
        <v>503</v>
      </c>
      <c r="W65" s="18" t="s">
        <v>570</v>
      </c>
      <c r="X65" s="3"/>
    </row>
    <row r="66" spans="1:24" ht="15" customHeight="1">
      <c r="A66" s="74"/>
      <c r="B66" s="24" t="s">
        <v>416</v>
      </c>
      <c r="C66" s="10">
        <v>63</v>
      </c>
      <c r="D66" s="12" t="s">
        <v>580</v>
      </c>
      <c r="E66" s="12" t="s">
        <v>163</v>
      </c>
      <c r="F66" s="18">
        <v>18</v>
      </c>
      <c r="G66" s="12" t="s">
        <v>512</v>
      </c>
      <c r="H66" s="42" t="s">
        <v>535</v>
      </c>
      <c r="I66" s="95" t="s">
        <v>314</v>
      </c>
      <c r="J66" s="95" t="s">
        <v>178</v>
      </c>
      <c r="K66" s="69" t="s">
        <v>487</v>
      </c>
      <c r="L66" s="41" t="s">
        <v>581</v>
      </c>
      <c r="M66" s="40">
        <v>41.516625379540102</v>
      </c>
      <c r="N66" s="40">
        <v>2.10135599772055</v>
      </c>
      <c r="O66" s="12" t="s">
        <v>582</v>
      </c>
      <c r="P66" s="12" t="s">
        <v>583</v>
      </c>
      <c r="Q66" s="12" t="s">
        <v>584</v>
      </c>
      <c r="R66" s="12" t="s">
        <v>585</v>
      </c>
      <c r="S66" s="21">
        <v>60000</v>
      </c>
      <c r="T66" s="12">
        <v>1992</v>
      </c>
      <c r="U66" s="65" t="s">
        <v>321</v>
      </c>
      <c r="V66" s="19" t="s">
        <v>174</v>
      </c>
      <c r="W66" s="18"/>
      <c r="X66" s="4"/>
    </row>
    <row r="67" spans="1:24" ht="15" customHeight="1">
      <c r="A67" s="74"/>
      <c r="B67" s="24" t="s">
        <v>416</v>
      </c>
      <c r="C67" s="10">
        <v>64</v>
      </c>
      <c r="D67" s="12" t="s">
        <v>587</v>
      </c>
      <c r="E67" s="12" t="s">
        <v>163</v>
      </c>
      <c r="F67" s="18">
        <v>19</v>
      </c>
      <c r="G67" s="12" t="s">
        <v>512</v>
      </c>
      <c r="H67" s="42" t="s">
        <v>535</v>
      </c>
      <c r="I67" s="95" t="s">
        <v>446</v>
      </c>
      <c r="J67" s="95" t="s">
        <v>168</v>
      </c>
      <c r="K67" s="69" t="s">
        <v>285</v>
      </c>
      <c r="L67" s="41" t="s">
        <v>588</v>
      </c>
      <c r="M67" s="68">
        <v>41.4337759156586</v>
      </c>
      <c r="N67" s="68">
        <v>1.79684061154442</v>
      </c>
      <c r="O67" s="12" t="s">
        <v>589</v>
      </c>
      <c r="P67" s="12" t="s">
        <v>590</v>
      </c>
      <c r="Q67" s="12" t="s">
        <v>591</v>
      </c>
      <c r="R67" s="12" t="s">
        <v>546</v>
      </c>
      <c r="S67" s="21" t="s">
        <v>592</v>
      </c>
      <c r="T67" s="12">
        <v>2016</v>
      </c>
      <c r="U67" s="65">
        <v>2018</v>
      </c>
      <c r="V67" s="12" t="s">
        <v>503</v>
      </c>
      <c r="W67" s="18" t="s">
        <v>593</v>
      </c>
      <c r="X67" s="3"/>
    </row>
    <row r="68" spans="1:24" ht="15" customHeight="1">
      <c r="A68" s="74"/>
      <c r="B68" s="24" t="s">
        <v>416</v>
      </c>
      <c r="C68" s="10">
        <v>65</v>
      </c>
      <c r="D68" s="12" t="s">
        <v>594</v>
      </c>
      <c r="E68" s="12" t="s">
        <v>163</v>
      </c>
      <c r="F68" s="18">
        <v>20</v>
      </c>
      <c r="G68" s="12" t="s">
        <v>512</v>
      </c>
      <c r="H68" s="42" t="s">
        <v>595</v>
      </c>
      <c r="I68" s="95" t="s">
        <v>314</v>
      </c>
      <c r="J68" s="95" t="s">
        <v>178</v>
      </c>
      <c r="K68" s="69" t="s">
        <v>487</v>
      </c>
      <c r="L68" s="41" t="s">
        <v>596</v>
      </c>
      <c r="M68" s="40">
        <v>39.9183929901602</v>
      </c>
      <c r="N68" s="40">
        <v>-4.8769060945878602</v>
      </c>
      <c r="O68" s="12" t="s">
        <v>597</v>
      </c>
      <c r="P68" s="12" t="s">
        <v>598</v>
      </c>
      <c r="Q68" s="12" t="s">
        <v>545</v>
      </c>
      <c r="R68" s="12" t="s">
        <v>599</v>
      </c>
      <c r="S68" s="21">
        <v>30</v>
      </c>
      <c r="T68" s="12">
        <v>1997</v>
      </c>
      <c r="U68" s="65" t="s">
        <v>321</v>
      </c>
      <c r="V68" s="12" t="s">
        <v>503</v>
      </c>
      <c r="W68" s="18"/>
      <c r="X68" s="3"/>
    </row>
    <row r="69" spans="1:24" ht="15" customHeight="1">
      <c r="A69" s="74"/>
      <c r="B69" s="24" t="s">
        <v>416</v>
      </c>
      <c r="C69" s="10">
        <v>66</v>
      </c>
      <c r="D69" s="12" t="s">
        <v>601</v>
      </c>
      <c r="E69" s="12" t="s">
        <v>163</v>
      </c>
      <c r="F69" s="18">
        <v>20</v>
      </c>
      <c r="G69" s="12" t="s">
        <v>512</v>
      </c>
      <c r="H69" s="42" t="s">
        <v>527</v>
      </c>
      <c r="I69" s="95" t="s">
        <v>314</v>
      </c>
      <c r="J69" s="95" t="s">
        <v>178</v>
      </c>
      <c r="K69" s="69" t="s">
        <v>487</v>
      </c>
      <c r="L69" s="41" t="s">
        <v>602</v>
      </c>
      <c r="M69" s="68">
        <v>37.360038201367402</v>
      </c>
      <c r="N69" s="68">
        <v>-6.3322653099928896</v>
      </c>
      <c r="O69" s="12" t="s">
        <v>603</v>
      </c>
      <c r="P69" s="12" t="s">
        <v>598</v>
      </c>
      <c r="Q69" s="12" t="s">
        <v>545</v>
      </c>
      <c r="R69" s="12" t="s">
        <v>599</v>
      </c>
      <c r="S69" s="21">
        <v>25</v>
      </c>
      <c r="T69" s="12">
        <v>2019</v>
      </c>
      <c r="U69" s="65" t="s">
        <v>321</v>
      </c>
      <c r="V69" s="12" t="s">
        <v>503</v>
      </c>
      <c r="W69" s="18"/>
      <c r="X69" s="3"/>
    </row>
    <row r="70" spans="1:24" ht="15" customHeight="1">
      <c r="A70" s="73"/>
      <c r="B70" s="71" t="s">
        <v>604</v>
      </c>
      <c r="C70" s="10">
        <v>67</v>
      </c>
      <c r="D70" s="12" t="s">
        <v>605</v>
      </c>
      <c r="E70" s="12" t="s">
        <v>186</v>
      </c>
      <c r="F70" s="18"/>
      <c r="G70" s="12" t="s">
        <v>512</v>
      </c>
      <c r="H70" s="25" t="s">
        <v>606</v>
      </c>
      <c r="I70" s="90" t="s">
        <v>446</v>
      </c>
      <c r="J70" s="90" t="s">
        <v>168</v>
      </c>
      <c r="K70" s="38" t="s">
        <v>607</v>
      </c>
      <c r="L70" s="54"/>
      <c r="M70" s="40" t="s">
        <v>189</v>
      </c>
      <c r="N70" s="40" t="s">
        <v>189</v>
      </c>
      <c r="O70" s="12" t="s">
        <v>608</v>
      </c>
      <c r="P70" s="12" t="s">
        <v>609</v>
      </c>
      <c r="Q70" s="12" t="s">
        <v>610</v>
      </c>
      <c r="R70" s="12" t="s">
        <v>611</v>
      </c>
      <c r="S70" s="21">
        <v>80</v>
      </c>
      <c r="T70" s="12">
        <v>2020</v>
      </c>
      <c r="U70" s="12">
        <v>2020</v>
      </c>
      <c r="V70" s="12" t="s">
        <v>503</v>
      </c>
      <c r="W70" s="18"/>
      <c r="X70" s="3"/>
    </row>
    <row r="71" spans="1:24" ht="15" customHeight="1">
      <c r="A71" s="73"/>
      <c r="B71" s="71" t="s">
        <v>604</v>
      </c>
      <c r="C71" s="10">
        <v>68</v>
      </c>
      <c r="D71" s="12" t="s">
        <v>613</v>
      </c>
      <c r="E71" s="12" t="s">
        <v>186</v>
      </c>
      <c r="F71" s="18"/>
      <c r="G71" s="12" t="s">
        <v>512</v>
      </c>
      <c r="H71" s="25" t="s">
        <v>614</v>
      </c>
      <c r="I71" s="90" t="s">
        <v>314</v>
      </c>
      <c r="J71" s="90" t="s">
        <v>168</v>
      </c>
      <c r="K71" s="38" t="s">
        <v>514</v>
      </c>
      <c r="L71" s="54"/>
      <c r="M71" s="40" t="s">
        <v>189</v>
      </c>
      <c r="N71" s="40" t="s">
        <v>189</v>
      </c>
      <c r="O71" s="12" t="s">
        <v>608</v>
      </c>
      <c r="P71" s="12" t="s">
        <v>615</v>
      </c>
      <c r="Q71" s="12" t="s">
        <v>616</v>
      </c>
      <c r="R71" s="12" t="s">
        <v>617</v>
      </c>
      <c r="S71" s="21">
        <v>1500</v>
      </c>
      <c r="T71" s="12">
        <v>2020</v>
      </c>
      <c r="U71" s="12">
        <v>2020</v>
      </c>
      <c r="V71" s="12" t="s">
        <v>503</v>
      </c>
      <c r="W71" s="18"/>
      <c r="X71" s="3"/>
    </row>
    <row r="72" spans="1:24" ht="15" customHeight="1">
      <c r="A72" s="73"/>
      <c r="B72" s="71" t="s">
        <v>604</v>
      </c>
      <c r="C72" s="10">
        <v>69</v>
      </c>
      <c r="D72" s="12" t="s">
        <v>618</v>
      </c>
      <c r="E72" s="12" t="s">
        <v>619</v>
      </c>
      <c r="F72" s="18">
        <v>21</v>
      </c>
      <c r="G72" s="26" t="s">
        <v>512</v>
      </c>
      <c r="H72" s="25" t="s">
        <v>620</v>
      </c>
      <c r="I72" s="90" t="s">
        <v>486</v>
      </c>
      <c r="J72" s="90" t="s">
        <v>621</v>
      </c>
      <c r="K72" s="38" t="s">
        <v>487</v>
      </c>
      <c r="L72" s="54"/>
      <c r="M72" s="40" t="s">
        <v>189</v>
      </c>
      <c r="N72" s="40" t="s">
        <v>189</v>
      </c>
      <c r="O72" s="12" t="s">
        <v>622</v>
      </c>
      <c r="P72" s="26" t="s">
        <v>623</v>
      </c>
      <c r="Q72" s="12" t="s">
        <v>624</v>
      </c>
      <c r="R72" s="26" t="s">
        <v>625</v>
      </c>
      <c r="S72" s="21">
        <v>1.6</v>
      </c>
      <c r="T72" s="12">
        <v>2020</v>
      </c>
      <c r="U72" s="71"/>
      <c r="V72" s="19" t="s">
        <v>174</v>
      </c>
      <c r="W72" s="18"/>
      <c r="X72" s="4"/>
    </row>
    <row r="73" spans="1:24" ht="15" customHeight="1">
      <c r="A73" s="73"/>
      <c r="B73" s="71" t="s">
        <v>604</v>
      </c>
      <c r="C73" s="10">
        <v>70</v>
      </c>
      <c r="D73" s="12" t="s">
        <v>626</v>
      </c>
      <c r="E73" s="12" t="s">
        <v>619</v>
      </c>
      <c r="F73" s="18">
        <v>21</v>
      </c>
      <c r="G73" s="26" t="s">
        <v>512</v>
      </c>
      <c r="H73" s="25" t="s">
        <v>627</v>
      </c>
      <c r="I73" s="90" t="s">
        <v>486</v>
      </c>
      <c r="J73" s="90" t="s">
        <v>621</v>
      </c>
      <c r="K73" s="38" t="s">
        <v>487</v>
      </c>
      <c r="L73" s="54"/>
      <c r="M73" s="40" t="s">
        <v>189</v>
      </c>
      <c r="N73" s="40" t="s">
        <v>189</v>
      </c>
      <c r="O73" s="12" t="s">
        <v>622</v>
      </c>
      <c r="P73" s="26" t="s">
        <v>628</v>
      </c>
      <c r="Q73" s="12" t="s">
        <v>624</v>
      </c>
      <c r="R73" s="26" t="s">
        <v>625</v>
      </c>
      <c r="S73" s="19">
        <v>2</v>
      </c>
      <c r="T73" s="12">
        <v>2020</v>
      </c>
      <c r="U73" s="71"/>
      <c r="V73" s="19" t="s">
        <v>174</v>
      </c>
      <c r="W73" s="18"/>
      <c r="X73" s="4"/>
    </row>
    <row r="74" spans="1:24" ht="15" customHeight="1">
      <c r="A74" s="73"/>
      <c r="B74" s="71" t="s">
        <v>604</v>
      </c>
      <c r="C74" s="10">
        <v>71</v>
      </c>
      <c r="D74" s="12" t="s">
        <v>629</v>
      </c>
      <c r="E74" s="12" t="s">
        <v>163</v>
      </c>
      <c r="F74" s="18"/>
      <c r="G74" s="12" t="s">
        <v>512</v>
      </c>
      <c r="H74" s="25" t="s">
        <v>536</v>
      </c>
      <c r="I74" s="90" t="s">
        <v>314</v>
      </c>
      <c r="J74" s="90" t="s">
        <v>621</v>
      </c>
      <c r="K74" s="38" t="s">
        <v>514</v>
      </c>
      <c r="L74" s="54"/>
      <c r="M74" s="40" t="s">
        <v>189</v>
      </c>
      <c r="N74" s="40" t="s">
        <v>189</v>
      </c>
      <c r="O74" s="12" t="s">
        <v>630</v>
      </c>
      <c r="P74" s="19"/>
      <c r="Q74" s="12" t="s">
        <v>631</v>
      </c>
      <c r="R74" s="12" t="s">
        <v>632</v>
      </c>
      <c r="S74" s="19">
        <v>55</v>
      </c>
      <c r="T74" s="12">
        <v>2020</v>
      </c>
      <c r="U74" s="71"/>
      <c r="V74" s="19" t="s">
        <v>503</v>
      </c>
      <c r="W74" s="18"/>
      <c r="X74" s="4"/>
    </row>
    <row r="75" spans="1:24" ht="15" customHeight="1">
      <c r="A75" s="73"/>
      <c r="B75" s="71" t="s">
        <v>604</v>
      </c>
      <c r="C75" s="10">
        <v>72</v>
      </c>
      <c r="D75" s="19" t="s">
        <v>634</v>
      </c>
      <c r="E75" s="12" t="s">
        <v>163</v>
      </c>
      <c r="F75" s="39" t="s">
        <v>635</v>
      </c>
      <c r="G75" s="12" t="s">
        <v>512</v>
      </c>
      <c r="H75" s="20" t="s">
        <v>636</v>
      </c>
      <c r="I75" s="90" t="s">
        <v>314</v>
      </c>
      <c r="J75" s="90" t="s">
        <v>621</v>
      </c>
      <c r="K75" s="38" t="s">
        <v>514</v>
      </c>
      <c r="L75" s="54" t="s">
        <v>637</v>
      </c>
      <c r="M75" s="40">
        <v>40.350623225622599</v>
      </c>
      <c r="N75" s="40">
        <v>-3.6594543886837698</v>
      </c>
      <c r="O75" s="29" t="s">
        <v>638</v>
      </c>
      <c r="P75" s="29" t="s">
        <v>639</v>
      </c>
      <c r="Q75" s="19" t="s">
        <v>640</v>
      </c>
      <c r="R75" s="29" t="s">
        <v>641</v>
      </c>
      <c r="S75" s="61">
        <f>1800*24</f>
        <v>43200</v>
      </c>
      <c r="T75" s="19">
        <v>2009</v>
      </c>
      <c r="U75" s="19" t="s">
        <v>189</v>
      </c>
      <c r="V75" s="19" t="s">
        <v>174</v>
      </c>
      <c r="W75" s="18"/>
      <c r="X75" s="4"/>
    </row>
    <row r="76" spans="1:24" ht="15" customHeight="1">
      <c r="A76" s="73"/>
      <c r="B76" s="71" t="s">
        <v>604</v>
      </c>
      <c r="C76" s="10">
        <v>73</v>
      </c>
      <c r="D76" s="19" t="s">
        <v>643</v>
      </c>
      <c r="E76" s="12" t="s">
        <v>163</v>
      </c>
      <c r="F76" s="39" t="s">
        <v>644</v>
      </c>
      <c r="G76" s="19" t="s">
        <v>512</v>
      </c>
      <c r="H76" s="20" t="s">
        <v>645</v>
      </c>
      <c r="I76" s="90" t="s">
        <v>646</v>
      </c>
      <c r="J76" s="90" t="s">
        <v>168</v>
      </c>
      <c r="K76" s="38" t="s">
        <v>226</v>
      </c>
      <c r="L76" s="54" t="s">
        <v>647</v>
      </c>
      <c r="M76" s="40">
        <v>39.247655000000002</v>
      </c>
      <c r="N76" s="40">
        <v>-0.26161400000000001</v>
      </c>
      <c r="O76" s="19" t="s">
        <v>648</v>
      </c>
      <c r="P76" s="19" t="s">
        <v>649</v>
      </c>
      <c r="Q76" s="19" t="s">
        <v>650</v>
      </c>
      <c r="R76" s="19" t="s">
        <v>651</v>
      </c>
      <c r="S76" s="19">
        <v>18000</v>
      </c>
      <c r="T76" s="19">
        <v>2010</v>
      </c>
      <c r="U76" s="71"/>
      <c r="V76" s="19" t="s">
        <v>174</v>
      </c>
      <c r="W76" s="18"/>
      <c r="X76" s="4"/>
    </row>
    <row r="77" spans="1:24" ht="15" customHeight="1">
      <c r="A77" s="73"/>
      <c r="B77" s="71" t="s">
        <v>604</v>
      </c>
      <c r="C77" s="10">
        <v>74</v>
      </c>
      <c r="D77" s="19" t="s">
        <v>653</v>
      </c>
      <c r="E77" s="12" t="s">
        <v>163</v>
      </c>
      <c r="F77" s="39">
        <v>26</v>
      </c>
      <c r="G77" s="12" t="s">
        <v>512</v>
      </c>
      <c r="H77" s="28" t="s">
        <v>654</v>
      </c>
      <c r="I77" s="90" t="s">
        <v>655</v>
      </c>
      <c r="J77" s="90" t="s">
        <v>621</v>
      </c>
      <c r="K77" s="38" t="s">
        <v>514</v>
      </c>
      <c r="L77" s="55" t="s">
        <v>656</v>
      </c>
      <c r="M77" s="40">
        <v>36.7821857030888</v>
      </c>
      <c r="N77" s="40">
        <v>-2.6169335445969</v>
      </c>
      <c r="O77" s="29" t="s">
        <v>657</v>
      </c>
      <c r="P77" s="29" t="s">
        <v>1034</v>
      </c>
      <c r="Q77" s="29" t="s">
        <v>1035</v>
      </c>
      <c r="R77" s="29" t="s">
        <v>1036</v>
      </c>
      <c r="S77" s="61">
        <f>765*24</f>
        <v>18360</v>
      </c>
      <c r="T77" s="19">
        <v>2006</v>
      </c>
      <c r="U77" s="71" t="s">
        <v>321</v>
      </c>
      <c r="V77" s="19" t="s">
        <v>174</v>
      </c>
      <c r="W77" s="18" t="s">
        <v>661</v>
      </c>
      <c r="X77" s="4"/>
    </row>
    <row r="78" spans="1:24" ht="15" customHeight="1">
      <c r="A78" s="73"/>
      <c r="B78" s="71" t="s">
        <v>604</v>
      </c>
      <c r="C78" s="10">
        <v>75</v>
      </c>
      <c r="D78" s="19" t="s">
        <v>662</v>
      </c>
      <c r="E78" s="12" t="s">
        <v>163</v>
      </c>
      <c r="F78" s="57" t="s">
        <v>663</v>
      </c>
      <c r="G78" s="12" t="s">
        <v>512</v>
      </c>
      <c r="H78" s="28" t="s">
        <v>654</v>
      </c>
      <c r="I78" s="90" t="s">
        <v>314</v>
      </c>
      <c r="J78" s="90" t="s">
        <v>168</v>
      </c>
      <c r="K78" s="38" t="s">
        <v>514</v>
      </c>
      <c r="L78" s="55" t="s">
        <v>664</v>
      </c>
      <c r="M78" s="40">
        <v>36.7459979105058</v>
      </c>
      <c r="N78" s="40">
        <v>-2.81255980412103</v>
      </c>
      <c r="O78" s="29" t="s">
        <v>665</v>
      </c>
      <c r="P78" s="29" t="s">
        <v>1037</v>
      </c>
      <c r="Q78" s="29" t="s">
        <v>667</v>
      </c>
      <c r="R78" s="29" t="s">
        <v>1038</v>
      </c>
      <c r="S78" s="62">
        <f>490*24</f>
        <v>11760</v>
      </c>
      <c r="T78" s="19">
        <v>2006</v>
      </c>
      <c r="U78" s="71" t="s">
        <v>321</v>
      </c>
      <c r="V78" s="19" t="s">
        <v>174</v>
      </c>
      <c r="W78" s="18"/>
      <c r="X78" s="4"/>
    </row>
    <row r="79" spans="1:24" ht="15" customHeight="1">
      <c r="A79" s="73"/>
      <c r="B79" s="71" t="s">
        <v>604</v>
      </c>
      <c r="C79" s="10">
        <v>76</v>
      </c>
      <c r="D79" s="19" t="s">
        <v>668</v>
      </c>
      <c r="E79" s="12" t="s">
        <v>163</v>
      </c>
      <c r="F79" s="39" t="s">
        <v>669</v>
      </c>
      <c r="G79" s="12" t="s">
        <v>512</v>
      </c>
      <c r="H79" s="28" t="s">
        <v>654</v>
      </c>
      <c r="I79" s="90" t="s">
        <v>655</v>
      </c>
      <c r="J79" s="90" t="s">
        <v>168</v>
      </c>
      <c r="K79" s="38" t="s">
        <v>514</v>
      </c>
      <c r="L79" s="55" t="s">
        <v>670</v>
      </c>
      <c r="M79" s="40">
        <v>36.746859620714602</v>
      </c>
      <c r="N79" s="40">
        <v>-2.99362857343369</v>
      </c>
      <c r="O79" s="29" t="s">
        <v>665</v>
      </c>
      <c r="P79" s="29" t="s">
        <v>671</v>
      </c>
      <c r="Q79" s="29" t="s">
        <v>672</v>
      </c>
      <c r="R79" s="29" t="s">
        <v>1039</v>
      </c>
      <c r="S79" s="62">
        <f>280*24</f>
        <v>6720</v>
      </c>
      <c r="T79" s="19">
        <v>2006</v>
      </c>
      <c r="U79" s="19" t="s">
        <v>321</v>
      </c>
      <c r="V79" s="19" t="s">
        <v>174</v>
      </c>
      <c r="W79" s="18" t="s">
        <v>661</v>
      </c>
      <c r="X79" s="4"/>
    </row>
    <row r="80" spans="1:24" ht="15" customHeight="1">
      <c r="A80" s="73"/>
      <c r="B80" s="71" t="s">
        <v>604</v>
      </c>
      <c r="C80" s="10">
        <v>77</v>
      </c>
      <c r="D80" s="19" t="s">
        <v>674</v>
      </c>
      <c r="E80" s="12" t="s">
        <v>163</v>
      </c>
      <c r="F80" s="29">
        <v>29</v>
      </c>
      <c r="G80" s="12" t="s">
        <v>512</v>
      </c>
      <c r="H80" s="28" t="s">
        <v>675</v>
      </c>
      <c r="I80" s="90" t="s">
        <v>314</v>
      </c>
      <c r="J80" s="90" t="s">
        <v>168</v>
      </c>
      <c r="K80" s="38" t="s">
        <v>514</v>
      </c>
      <c r="L80" s="55" t="s">
        <v>676</v>
      </c>
      <c r="M80" s="40">
        <v>40.329183296820098</v>
      </c>
      <c r="N80" s="40">
        <v>-3.8951249175202798</v>
      </c>
      <c r="O80" s="29" t="s">
        <v>638</v>
      </c>
      <c r="P80" s="29" t="s">
        <v>677</v>
      </c>
      <c r="Q80" s="29" t="s">
        <v>678</v>
      </c>
      <c r="R80" s="29" t="s">
        <v>679</v>
      </c>
      <c r="S80" s="62">
        <f>400*24</f>
        <v>9600</v>
      </c>
      <c r="T80" s="19">
        <v>2007</v>
      </c>
      <c r="U80" s="19" t="s">
        <v>321</v>
      </c>
      <c r="V80" s="19" t="s">
        <v>174</v>
      </c>
      <c r="W80" s="18"/>
      <c r="X80" s="4"/>
    </row>
    <row r="81" spans="1:24" ht="15" customHeight="1">
      <c r="A81" s="73"/>
      <c r="B81" s="71" t="s">
        <v>604</v>
      </c>
      <c r="C81" s="10">
        <v>78</v>
      </c>
      <c r="D81" s="19" t="s">
        <v>680</v>
      </c>
      <c r="E81" s="12" t="s">
        <v>163</v>
      </c>
      <c r="F81" s="39">
        <v>30</v>
      </c>
      <c r="G81" s="12" t="s">
        <v>512</v>
      </c>
      <c r="H81" s="28" t="s">
        <v>675</v>
      </c>
      <c r="I81" s="90" t="s">
        <v>284</v>
      </c>
      <c r="J81" s="90" t="s">
        <v>168</v>
      </c>
      <c r="K81" s="38" t="s">
        <v>285</v>
      </c>
      <c r="L81" s="55" t="s">
        <v>681</v>
      </c>
      <c r="M81" s="40">
        <v>40.435082670411802</v>
      </c>
      <c r="N81" s="40">
        <v>-3.4810490156659699</v>
      </c>
      <c r="O81" s="29" t="s">
        <v>638</v>
      </c>
      <c r="P81" s="29" t="s">
        <v>682</v>
      </c>
      <c r="Q81" s="19"/>
      <c r="R81" s="29" t="s">
        <v>683</v>
      </c>
      <c r="S81" s="62">
        <f>400*24</f>
        <v>9600</v>
      </c>
      <c r="T81" s="19">
        <v>2009</v>
      </c>
      <c r="U81" s="19" t="s">
        <v>321</v>
      </c>
      <c r="V81" s="19" t="s">
        <v>174</v>
      </c>
      <c r="W81" s="18"/>
      <c r="X81" s="4"/>
    </row>
    <row r="82" spans="1:24" ht="15" customHeight="1">
      <c r="A82" s="73"/>
      <c r="B82" s="71" t="s">
        <v>604</v>
      </c>
      <c r="C82" s="10">
        <v>79</v>
      </c>
      <c r="D82" s="19" t="s">
        <v>684</v>
      </c>
      <c r="E82" s="12" t="s">
        <v>163</v>
      </c>
      <c r="F82" s="39">
        <v>31</v>
      </c>
      <c r="G82" s="12" t="s">
        <v>512</v>
      </c>
      <c r="H82" s="28"/>
      <c r="I82" s="90" t="s">
        <v>284</v>
      </c>
      <c r="J82" s="90" t="s">
        <v>168</v>
      </c>
      <c r="K82" s="38" t="s">
        <v>285</v>
      </c>
      <c r="L82" s="55"/>
      <c r="M82" s="40">
        <v>38.779098101175201</v>
      </c>
      <c r="N82" s="40">
        <v>-0.41654604269465001</v>
      </c>
      <c r="O82" s="29" t="s">
        <v>648</v>
      </c>
      <c r="P82" s="29" t="s">
        <v>685</v>
      </c>
      <c r="Q82" s="29" t="s">
        <v>686</v>
      </c>
      <c r="R82" s="29" t="s">
        <v>687</v>
      </c>
      <c r="S82" s="61">
        <f>400*24</f>
        <v>9600</v>
      </c>
      <c r="T82" s="19">
        <v>2009</v>
      </c>
      <c r="U82" s="19" t="s">
        <v>321</v>
      </c>
      <c r="V82" s="19" t="s">
        <v>174</v>
      </c>
      <c r="W82" s="18"/>
      <c r="X82" s="4"/>
    </row>
    <row r="83" spans="1:24" ht="15" customHeight="1">
      <c r="A83" s="73"/>
      <c r="B83" s="71" t="s">
        <v>604</v>
      </c>
      <c r="C83" s="10">
        <v>80</v>
      </c>
      <c r="D83" s="19" t="s">
        <v>689</v>
      </c>
      <c r="E83" s="12" t="s">
        <v>163</v>
      </c>
      <c r="F83" s="39">
        <v>32</v>
      </c>
      <c r="G83" s="12" t="s">
        <v>512</v>
      </c>
      <c r="H83" s="28" t="s">
        <v>690</v>
      </c>
      <c r="I83" s="90" t="s">
        <v>655</v>
      </c>
      <c r="J83" s="90" t="s">
        <v>168</v>
      </c>
      <c r="K83" s="38" t="s">
        <v>514</v>
      </c>
      <c r="L83" s="55" t="s">
        <v>691</v>
      </c>
      <c r="M83" s="40">
        <v>41.616059808716301</v>
      </c>
      <c r="N83" s="40">
        <v>2.3597236649814399</v>
      </c>
      <c r="O83" s="19" t="s">
        <v>692</v>
      </c>
      <c r="P83" s="29" t="s">
        <v>693</v>
      </c>
      <c r="Q83" s="29" t="s">
        <v>694</v>
      </c>
      <c r="R83" s="19" t="s">
        <v>695</v>
      </c>
      <c r="S83" s="61">
        <v>1920</v>
      </c>
      <c r="T83" s="19">
        <v>2014</v>
      </c>
      <c r="U83" s="19" t="s">
        <v>321</v>
      </c>
      <c r="V83" s="19" t="s">
        <v>696</v>
      </c>
      <c r="W83" s="18" t="s">
        <v>697</v>
      </c>
      <c r="X83" s="4"/>
    </row>
    <row r="84" spans="1:24" ht="15" customHeight="1">
      <c r="A84" s="73"/>
      <c r="B84" s="71" t="s">
        <v>604</v>
      </c>
      <c r="C84" s="10">
        <v>81</v>
      </c>
      <c r="D84" s="19" t="s">
        <v>698</v>
      </c>
      <c r="E84" s="12" t="s">
        <v>163</v>
      </c>
      <c r="F84" s="39" t="s">
        <v>699</v>
      </c>
      <c r="G84" s="12" t="s">
        <v>512</v>
      </c>
      <c r="H84" s="28" t="s">
        <v>700</v>
      </c>
      <c r="I84" s="90" t="s">
        <v>314</v>
      </c>
      <c r="J84" s="90" t="s">
        <v>168</v>
      </c>
      <c r="K84" s="38" t="s">
        <v>514</v>
      </c>
      <c r="L84" s="55" t="s">
        <v>701</v>
      </c>
      <c r="M84" s="40">
        <v>43.503900399666897</v>
      </c>
      <c r="N84" s="40">
        <v>-7.0399371039385299</v>
      </c>
      <c r="O84" s="29" t="s">
        <v>702</v>
      </c>
      <c r="P84" s="29" t="s">
        <v>703</v>
      </c>
      <c r="Q84" s="29" t="s">
        <v>704</v>
      </c>
      <c r="R84" s="19" t="s">
        <v>705</v>
      </c>
      <c r="S84" s="61">
        <f>173.5*24</f>
        <v>4164</v>
      </c>
      <c r="T84" s="19">
        <v>2015</v>
      </c>
      <c r="U84" s="19" t="s">
        <v>321</v>
      </c>
      <c r="V84" s="19" t="s">
        <v>174</v>
      </c>
      <c r="W84" s="18"/>
      <c r="X84" s="4"/>
    </row>
    <row r="85" spans="1:24" ht="15" customHeight="1">
      <c r="A85" s="73"/>
      <c r="B85" s="71" t="s">
        <v>604</v>
      </c>
      <c r="C85" s="10">
        <v>82</v>
      </c>
      <c r="D85" s="19" t="s">
        <v>706</v>
      </c>
      <c r="E85" s="12" t="s">
        <v>163</v>
      </c>
      <c r="F85" s="39" t="s">
        <v>707</v>
      </c>
      <c r="G85" s="12" t="s">
        <v>512</v>
      </c>
      <c r="H85" s="28" t="s">
        <v>708</v>
      </c>
      <c r="I85" s="90" t="s">
        <v>314</v>
      </c>
      <c r="J85" s="90" t="s">
        <v>168</v>
      </c>
      <c r="K85" s="38" t="s">
        <v>514</v>
      </c>
      <c r="L85" s="55" t="s">
        <v>709</v>
      </c>
      <c r="M85" s="40">
        <v>39.977898072453499</v>
      </c>
      <c r="N85" s="40">
        <v>-8.0195984991011507E-2</v>
      </c>
      <c r="O85" s="19" t="s">
        <v>710</v>
      </c>
      <c r="P85" s="29" t="s">
        <v>711</v>
      </c>
      <c r="Q85" s="29" t="s">
        <v>712</v>
      </c>
      <c r="R85" s="19" t="s">
        <v>705</v>
      </c>
      <c r="S85" s="22">
        <v>1440</v>
      </c>
      <c r="T85" s="19">
        <v>2019</v>
      </c>
      <c r="U85" s="19" t="s">
        <v>321</v>
      </c>
      <c r="V85" s="19" t="s">
        <v>174</v>
      </c>
      <c r="W85" s="18"/>
      <c r="X85" s="4"/>
    </row>
    <row r="86" spans="1:24" ht="15" customHeight="1">
      <c r="A86" s="73"/>
      <c r="B86" s="71" t="s">
        <v>604</v>
      </c>
      <c r="C86" s="10">
        <v>83</v>
      </c>
      <c r="D86" s="19" t="s">
        <v>713</v>
      </c>
      <c r="E86" s="12" t="s">
        <v>163</v>
      </c>
      <c r="F86" s="19">
        <v>36</v>
      </c>
      <c r="G86" s="12" t="s">
        <v>512</v>
      </c>
      <c r="H86" s="20" t="s">
        <v>714</v>
      </c>
      <c r="I86" s="90" t="s">
        <v>284</v>
      </c>
      <c r="J86" s="90" t="s">
        <v>168</v>
      </c>
      <c r="K86" s="38" t="s">
        <v>285</v>
      </c>
      <c r="L86" s="54" t="s">
        <v>715</v>
      </c>
      <c r="M86" s="40">
        <v>40.425042248645603</v>
      </c>
      <c r="N86" s="40">
        <v>-0.25102265577827199</v>
      </c>
      <c r="O86" s="19" t="s">
        <v>648</v>
      </c>
      <c r="P86" s="19" t="s">
        <v>716</v>
      </c>
      <c r="Q86" s="19"/>
      <c r="R86" s="19" t="s">
        <v>617</v>
      </c>
      <c r="S86" s="19">
        <v>840</v>
      </c>
      <c r="T86" s="19">
        <v>2019</v>
      </c>
      <c r="U86" s="19" t="s">
        <v>321</v>
      </c>
      <c r="V86" s="19" t="s">
        <v>174</v>
      </c>
      <c r="W86" s="18"/>
      <c r="X86" s="4"/>
    </row>
    <row r="87" spans="1:24" ht="15" customHeight="1">
      <c r="A87" s="73"/>
      <c r="B87" s="71" t="s">
        <v>604</v>
      </c>
      <c r="C87" s="10">
        <v>84</v>
      </c>
      <c r="D87" s="19" t="s">
        <v>717</v>
      </c>
      <c r="E87" s="12" t="s">
        <v>163</v>
      </c>
      <c r="F87" s="39">
        <v>37</v>
      </c>
      <c r="G87" s="12" t="s">
        <v>512</v>
      </c>
      <c r="H87" s="28" t="s">
        <v>690</v>
      </c>
      <c r="I87" s="90" t="s">
        <v>284</v>
      </c>
      <c r="J87" s="90" t="s">
        <v>168</v>
      </c>
      <c r="K87" s="38" t="s">
        <v>285</v>
      </c>
      <c r="L87" s="55" t="s">
        <v>718</v>
      </c>
      <c r="M87" s="40">
        <v>41.543243480556299</v>
      </c>
      <c r="N87" s="40">
        <v>2.23878186902094</v>
      </c>
      <c r="O87" s="19" t="s">
        <v>1040</v>
      </c>
      <c r="P87" s="29" t="s">
        <v>720</v>
      </c>
      <c r="Q87" s="29" t="s">
        <v>721</v>
      </c>
      <c r="R87" s="29" t="s">
        <v>695</v>
      </c>
      <c r="S87" s="19">
        <v>2400</v>
      </c>
      <c r="T87" s="19">
        <v>2020</v>
      </c>
      <c r="U87" s="19" t="s">
        <v>321</v>
      </c>
      <c r="V87" s="19" t="s">
        <v>174</v>
      </c>
      <c r="W87" s="18"/>
      <c r="X87" s="4"/>
    </row>
    <row r="88" spans="1:24" ht="15" customHeight="1">
      <c r="A88" s="73"/>
      <c r="B88" s="71" t="s">
        <v>604</v>
      </c>
      <c r="C88" s="10">
        <v>85</v>
      </c>
      <c r="D88" s="19" t="s">
        <v>722</v>
      </c>
      <c r="E88" s="12" t="s">
        <v>163</v>
      </c>
      <c r="F88" s="19" t="s">
        <v>723</v>
      </c>
      <c r="G88" s="12" t="s">
        <v>512</v>
      </c>
      <c r="H88" s="28" t="s">
        <v>724</v>
      </c>
      <c r="I88" s="90" t="s">
        <v>284</v>
      </c>
      <c r="J88" s="90" t="s">
        <v>168</v>
      </c>
      <c r="K88" s="38" t="s">
        <v>285</v>
      </c>
      <c r="L88" s="55" t="s">
        <v>722</v>
      </c>
      <c r="M88" s="40">
        <v>38.046215667313</v>
      </c>
      <c r="N88" s="40">
        <v>-1.25381267340094</v>
      </c>
      <c r="O88" s="29" t="s">
        <v>725</v>
      </c>
      <c r="P88" s="19" t="s">
        <v>726</v>
      </c>
      <c r="Q88" s="19" t="s">
        <v>727</v>
      </c>
      <c r="R88" s="19" t="s">
        <v>728</v>
      </c>
      <c r="S88" s="22">
        <v>36000</v>
      </c>
      <c r="T88" s="19">
        <v>2013</v>
      </c>
      <c r="U88" s="19" t="s">
        <v>321</v>
      </c>
      <c r="V88" s="19" t="s">
        <v>174</v>
      </c>
      <c r="W88" s="18"/>
      <c r="X88" s="4"/>
    </row>
    <row r="89" spans="1:24" ht="15" customHeight="1">
      <c r="A89" s="73"/>
      <c r="B89" s="71" t="s">
        <v>604</v>
      </c>
      <c r="C89" s="10">
        <v>86</v>
      </c>
      <c r="D89" s="19" t="s">
        <v>729</v>
      </c>
      <c r="E89" s="12" t="s">
        <v>163</v>
      </c>
      <c r="F89" s="19">
        <v>42</v>
      </c>
      <c r="G89" s="19" t="s">
        <v>512</v>
      </c>
      <c r="H89" s="20" t="s">
        <v>730</v>
      </c>
      <c r="I89" s="90" t="s">
        <v>646</v>
      </c>
      <c r="J89" s="90" t="s">
        <v>168</v>
      </c>
      <c r="K89" s="38" t="s">
        <v>226</v>
      </c>
      <c r="L89" s="54" t="s">
        <v>731</v>
      </c>
      <c r="M89" s="40">
        <v>37.688065436929698</v>
      </c>
      <c r="N89" s="40">
        <v>-1.0535510752615</v>
      </c>
      <c r="O89" s="19" t="s">
        <v>725</v>
      </c>
      <c r="P89" s="19" t="s">
        <v>732</v>
      </c>
      <c r="Q89" s="19" t="s">
        <v>733</v>
      </c>
      <c r="R89" s="19" t="s">
        <v>734</v>
      </c>
      <c r="S89" s="22">
        <v>9600</v>
      </c>
      <c r="T89" s="19">
        <v>2008</v>
      </c>
      <c r="U89" s="19" t="s">
        <v>321</v>
      </c>
      <c r="V89" s="19" t="s">
        <v>174</v>
      </c>
      <c r="W89" s="18"/>
      <c r="X89" s="4"/>
    </row>
    <row r="90" spans="1:24" ht="15" customHeight="1">
      <c r="A90" s="73"/>
      <c r="B90" s="71" t="s">
        <v>604</v>
      </c>
      <c r="C90" s="10">
        <v>87</v>
      </c>
      <c r="D90" s="19" t="s">
        <v>735</v>
      </c>
      <c r="E90" s="12" t="s">
        <v>163</v>
      </c>
      <c r="F90" s="27" t="s">
        <v>736</v>
      </c>
      <c r="G90" s="12" t="s">
        <v>737</v>
      </c>
      <c r="H90" s="28" t="s">
        <v>738</v>
      </c>
      <c r="I90" s="90" t="s">
        <v>208</v>
      </c>
      <c r="J90" s="90" t="s">
        <v>168</v>
      </c>
      <c r="K90" s="38" t="s">
        <v>226</v>
      </c>
      <c r="L90" s="55" t="s">
        <v>739</v>
      </c>
      <c r="M90" s="40">
        <v>21.919600630786199</v>
      </c>
      <c r="N90" s="40">
        <v>-102.274295375835</v>
      </c>
      <c r="O90" s="29" t="s">
        <v>740</v>
      </c>
      <c r="P90" s="19" t="s">
        <v>741</v>
      </c>
      <c r="Q90" s="19" t="s">
        <v>742</v>
      </c>
      <c r="R90" s="19" t="s">
        <v>743</v>
      </c>
      <c r="S90" s="22">
        <v>4320</v>
      </c>
      <c r="T90" s="19">
        <v>2015</v>
      </c>
      <c r="U90" s="19" t="s">
        <v>321</v>
      </c>
      <c r="V90" s="19" t="s">
        <v>174</v>
      </c>
      <c r="W90" s="18"/>
      <c r="X90" s="4"/>
    </row>
    <row r="91" spans="1:24" ht="15" customHeight="1">
      <c r="A91" s="73"/>
      <c r="B91" s="71" t="s">
        <v>604</v>
      </c>
      <c r="C91" s="10">
        <v>88</v>
      </c>
      <c r="D91" s="19" t="s">
        <v>745</v>
      </c>
      <c r="E91" s="12" t="s">
        <v>163</v>
      </c>
      <c r="F91" s="39" t="s">
        <v>746</v>
      </c>
      <c r="G91" s="12" t="s">
        <v>512</v>
      </c>
      <c r="H91" s="28" t="s">
        <v>747</v>
      </c>
      <c r="I91" s="90" t="s">
        <v>646</v>
      </c>
      <c r="J91" s="90" t="s">
        <v>168</v>
      </c>
      <c r="K91" s="38" t="s">
        <v>226</v>
      </c>
      <c r="L91" s="55" t="s">
        <v>748</v>
      </c>
      <c r="M91" s="40">
        <v>42.348859562803497</v>
      </c>
      <c r="N91" s="40">
        <v>-7.9057605980974497</v>
      </c>
      <c r="O91" s="19" t="s">
        <v>749</v>
      </c>
      <c r="P91" s="29" t="s">
        <v>750</v>
      </c>
      <c r="Q91" s="29" t="s">
        <v>751</v>
      </c>
      <c r="R91" s="19" t="s">
        <v>705</v>
      </c>
      <c r="S91" s="61">
        <f>1190*4*24</f>
        <v>114240</v>
      </c>
      <c r="T91" s="19">
        <v>2015</v>
      </c>
      <c r="U91" s="19" t="s">
        <v>321</v>
      </c>
      <c r="V91" s="19" t="s">
        <v>174</v>
      </c>
      <c r="W91" s="18"/>
      <c r="X91" s="4"/>
    </row>
    <row r="92" spans="1:24" ht="15" customHeight="1">
      <c r="B92" s="30" t="s">
        <v>752</v>
      </c>
      <c r="C92" s="10">
        <v>89</v>
      </c>
      <c r="D92" s="19" t="s">
        <v>753</v>
      </c>
      <c r="E92" s="12" t="s">
        <v>163</v>
      </c>
      <c r="F92" s="19">
        <v>50</v>
      </c>
      <c r="G92" s="19" t="s">
        <v>294</v>
      </c>
      <c r="H92" s="56" t="s">
        <v>754</v>
      </c>
      <c r="I92" s="90" t="s">
        <v>314</v>
      </c>
      <c r="J92" s="96"/>
      <c r="K92" s="38" t="s">
        <v>514</v>
      </c>
      <c r="L92" s="44" t="s">
        <v>755</v>
      </c>
      <c r="M92" s="40">
        <v>-34.962029647304597</v>
      </c>
      <c r="N92" s="40">
        <v>138.510472176588</v>
      </c>
      <c r="O92" s="19" t="s">
        <v>756</v>
      </c>
      <c r="P92" s="19" t="s">
        <v>757</v>
      </c>
      <c r="Q92" s="19" t="s">
        <v>758</v>
      </c>
      <c r="R92" s="19" t="s">
        <v>759</v>
      </c>
      <c r="S92" s="19">
        <v>35000</v>
      </c>
      <c r="T92" s="19">
        <v>2009</v>
      </c>
      <c r="U92" s="19" t="s">
        <v>321</v>
      </c>
      <c r="V92" s="19" t="s">
        <v>174</v>
      </c>
      <c r="W92" s="18" t="s">
        <v>760</v>
      </c>
      <c r="X92" s="4"/>
    </row>
    <row r="93" spans="1:24" ht="15" customHeight="1">
      <c r="B93" s="30" t="s">
        <v>752</v>
      </c>
      <c r="C93" s="10">
        <v>90</v>
      </c>
      <c r="D93" s="19" t="s">
        <v>761</v>
      </c>
      <c r="E93" s="12" t="s">
        <v>163</v>
      </c>
      <c r="F93" s="19"/>
      <c r="G93" s="19" t="s">
        <v>294</v>
      </c>
      <c r="H93" s="45"/>
      <c r="I93" s="96"/>
      <c r="J93" s="96"/>
      <c r="K93" s="63"/>
      <c r="L93" s="44" t="s">
        <v>755</v>
      </c>
      <c r="M93" s="40">
        <v>-34.770245813238098</v>
      </c>
      <c r="N93" s="40">
        <v>138.58441223397199</v>
      </c>
      <c r="O93" s="19" t="s">
        <v>756</v>
      </c>
      <c r="P93" s="19"/>
      <c r="Q93" s="19"/>
      <c r="R93" s="19" t="s">
        <v>762</v>
      </c>
      <c r="S93" s="19">
        <v>100000</v>
      </c>
      <c r="T93" s="19">
        <v>2004</v>
      </c>
      <c r="U93" s="64"/>
      <c r="V93" s="19" t="s">
        <v>174</v>
      </c>
      <c r="W93" s="18"/>
      <c r="X93" s="4"/>
    </row>
    <row r="94" spans="1:24" ht="15" customHeight="1">
      <c r="B94" s="30" t="s">
        <v>752</v>
      </c>
      <c r="C94" s="10">
        <v>91</v>
      </c>
      <c r="D94" s="19" t="s">
        <v>763</v>
      </c>
      <c r="E94" s="12" t="s">
        <v>163</v>
      </c>
      <c r="F94" s="19">
        <v>50</v>
      </c>
      <c r="G94" s="19" t="s">
        <v>294</v>
      </c>
      <c r="H94" s="45" t="s">
        <v>764</v>
      </c>
      <c r="I94" s="90" t="s">
        <v>486</v>
      </c>
      <c r="J94" s="96"/>
      <c r="K94" s="38" t="s">
        <v>765</v>
      </c>
      <c r="L94" s="44" t="s">
        <v>755</v>
      </c>
      <c r="M94" s="40">
        <v>-35.288930054570102</v>
      </c>
      <c r="N94" s="40">
        <v>138.48072719162701</v>
      </c>
      <c r="O94" s="19" t="s">
        <v>756</v>
      </c>
      <c r="P94" s="19" t="s">
        <v>766</v>
      </c>
      <c r="Q94" s="19" t="s">
        <v>767</v>
      </c>
      <c r="R94" s="19" t="s">
        <v>759</v>
      </c>
      <c r="S94" s="19">
        <v>2000</v>
      </c>
      <c r="T94" s="19">
        <v>2010</v>
      </c>
      <c r="U94" s="19" t="s">
        <v>321</v>
      </c>
      <c r="V94" s="19" t="s">
        <v>174</v>
      </c>
      <c r="W94" s="18" t="s">
        <v>768</v>
      </c>
      <c r="X94" s="4"/>
    </row>
    <row r="95" spans="1:24" ht="15" customHeight="1">
      <c r="B95" s="30" t="s">
        <v>752</v>
      </c>
      <c r="C95" s="10">
        <v>92</v>
      </c>
      <c r="D95" s="19" t="s">
        <v>769</v>
      </c>
      <c r="E95" s="12" t="s">
        <v>163</v>
      </c>
      <c r="F95" s="19">
        <v>50</v>
      </c>
      <c r="G95" s="19" t="s">
        <v>294</v>
      </c>
      <c r="H95" s="45" t="s">
        <v>770</v>
      </c>
      <c r="I95" s="90" t="s">
        <v>486</v>
      </c>
      <c r="J95" s="96"/>
      <c r="K95" s="38" t="s">
        <v>765</v>
      </c>
      <c r="L95" s="44" t="s">
        <v>755</v>
      </c>
      <c r="M95" s="40">
        <v>-35.126654281723503</v>
      </c>
      <c r="N95" s="40">
        <v>138.47240734951799</v>
      </c>
      <c r="O95" s="19" t="s">
        <v>756</v>
      </c>
      <c r="P95" s="19" t="s">
        <v>771</v>
      </c>
      <c r="Q95" s="19" t="s">
        <v>767</v>
      </c>
      <c r="R95" s="26" t="s">
        <v>772</v>
      </c>
      <c r="S95" s="19">
        <v>25000</v>
      </c>
      <c r="T95" s="19">
        <v>2012</v>
      </c>
      <c r="U95" s="19" t="s">
        <v>321</v>
      </c>
      <c r="V95" s="19" t="s">
        <v>174</v>
      </c>
      <c r="W95" s="18" t="s">
        <v>773</v>
      </c>
      <c r="X95" s="4"/>
    </row>
    <row r="96" spans="1:24" ht="15" customHeight="1">
      <c r="B96" s="30" t="s">
        <v>752</v>
      </c>
      <c r="C96" s="10">
        <v>93</v>
      </c>
      <c r="D96" s="19" t="s">
        <v>774</v>
      </c>
      <c r="E96" s="12" t="s">
        <v>163</v>
      </c>
      <c r="F96" s="19" t="s">
        <v>775</v>
      </c>
      <c r="G96" s="19" t="s">
        <v>294</v>
      </c>
      <c r="H96" s="45" t="s">
        <v>776</v>
      </c>
      <c r="I96" s="90" t="s">
        <v>284</v>
      </c>
      <c r="J96" s="96"/>
      <c r="K96" s="38" t="s">
        <v>285</v>
      </c>
      <c r="L96" s="44" t="s">
        <v>777</v>
      </c>
      <c r="M96" s="40">
        <v>-32.8795974576853</v>
      </c>
      <c r="N96" s="40">
        <v>151.72000319458101</v>
      </c>
      <c r="O96" s="19" t="s">
        <v>756</v>
      </c>
      <c r="P96" s="19" t="s">
        <v>778</v>
      </c>
      <c r="Q96" s="19" t="s">
        <v>779</v>
      </c>
      <c r="R96" s="19" t="s">
        <v>780</v>
      </c>
      <c r="S96" s="19">
        <v>9000</v>
      </c>
      <c r="T96" s="19">
        <v>2014</v>
      </c>
      <c r="U96" s="19" t="s">
        <v>321</v>
      </c>
      <c r="V96" s="19" t="s">
        <v>174</v>
      </c>
      <c r="W96" s="18"/>
      <c r="X96" s="4"/>
    </row>
    <row r="97" spans="2:24" ht="15" customHeight="1">
      <c r="B97" s="30" t="s">
        <v>752</v>
      </c>
      <c r="C97" s="10">
        <v>94</v>
      </c>
      <c r="D97" s="19" t="s">
        <v>781</v>
      </c>
      <c r="E97" s="12" t="s">
        <v>163</v>
      </c>
      <c r="F97" s="19"/>
      <c r="G97" s="19" t="s">
        <v>294</v>
      </c>
      <c r="H97" s="45"/>
      <c r="I97" s="96"/>
      <c r="J97" s="96"/>
      <c r="K97" s="63"/>
      <c r="L97" s="44" t="s">
        <v>782</v>
      </c>
      <c r="M97" s="40">
        <v>-38.408983156447498</v>
      </c>
      <c r="N97" s="40">
        <v>144.883038158435</v>
      </c>
      <c r="O97" s="19" t="s">
        <v>756</v>
      </c>
      <c r="P97" s="19" t="s">
        <v>783</v>
      </c>
      <c r="Q97" s="19"/>
      <c r="R97" s="19" t="s">
        <v>784</v>
      </c>
      <c r="S97" s="19">
        <v>16000</v>
      </c>
      <c r="T97" s="64"/>
      <c r="U97" s="64"/>
      <c r="V97" s="19" t="s">
        <v>174</v>
      </c>
      <c r="W97" s="18"/>
      <c r="X97" s="4"/>
    </row>
    <row r="98" spans="2:24" ht="15" customHeight="1">
      <c r="B98" s="30" t="s">
        <v>752</v>
      </c>
      <c r="C98" s="10">
        <v>95</v>
      </c>
      <c r="D98" s="19" t="s">
        <v>786</v>
      </c>
      <c r="E98" s="12" t="s">
        <v>163</v>
      </c>
      <c r="F98" s="19" t="s">
        <v>787</v>
      </c>
      <c r="G98" s="19" t="s">
        <v>788</v>
      </c>
      <c r="H98" s="45" t="s">
        <v>789</v>
      </c>
      <c r="I98" s="96"/>
      <c r="J98" s="96"/>
      <c r="K98" s="63"/>
      <c r="L98" s="44" t="s">
        <v>790</v>
      </c>
      <c r="M98" s="40">
        <v>-33.462103039640603</v>
      </c>
      <c r="N98" s="40">
        <v>-70.783298687266495</v>
      </c>
      <c r="O98" s="19" t="s">
        <v>756</v>
      </c>
      <c r="P98" s="26" t="s">
        <v>791</v>
      </c>
      <c r="Q98" s="19" t="s">
        <v>792</v>
      </c>
      <c r="R98" s="19" t="s">
        <v>612</v>
      </c>
      <c r="S98" s="19">
        <v>145000</v>
      </c>
      <c r="T98" s="19">
        <v>2003</v>
      </c>
      <c r="U98" s="19" t="s">
        <v>321</v>
      </c>
      <c r="V98" s="19" t="s">
        <v>174</v>
      </c>
      <c r="W98" s="18"/>
      <c r="X98" s="4"/>
    </row>
    <row r="99" spans="2:24" ht="15" customHeight="1">
      <c r="B99" s="30" t="s">
        <v>752</v>
      </c>
      <c r="C99" s="10">
        <v>96</v>
      </c>
      <c r="D99" s="19" t="s">
        <v>793</v>
      </c>
      <c r="E99" s="12" t="s">
        <v>163</v>
      </c>
      <c r="F99" s="19">
        <v>54</v>
      </c>
      <c r="G99" s="19" t="s">
        <v>788</v>
      </c>
      <c r="H99" s="45" t="s">
        <v>794</v>
      </c>
      <c r="I99" s="96"/>
      <c r="J99" s="96"/>
      <c r="K99" s="63"/>
      <c r="L99" s="44" t="s">
        <v>790</v>
      </c>
      <c r="M99" s="40">
        <v>-33.540924570000001</v>
      </c>
      <c r="N99" s="40">
        <v>-70.834894724102298</v>
      </c>
      <c r="O99" s="19" t="s">
        <v>756</v>
      </c>
      <c r="P99" s="19" t="s">
        <v>795</v>
      </c>
      <c r="Q99" s="19" t="s">
        <v>792</v>
      </c>
      <c r="R99" s="19" t="s">
        <v>612</v>
      </c>
      <c r="S99" s="19">
        <v>16000</v>
      </c>
      <c r="T99" s="19">
        <v>2001</v>
      </c>
      <c r="U99" s="64"/>
      <c r="V99" s="19" t="s">
        <v>174</v>
      </c>
      <c r="W99" s="18"/>
      <c r="X99" s="4"/>
    </row>
    <row r="100" spans="2:24" ht="15" customHeight="1">
      <c r="B100" s="30" t="s">
        <v>752</v>
      </c>
      <c r="C100" s="10">
        <v>97</v>
      </c>
      <c r="D100" s="19" t="s">
        <v>796</v>
      </c>
      <c r="E100" s="12" t="s">
        <v>163</v>
      </c>
      <c r="F100" s="19">
        <v>55</v>
      </c>
      <c r="G100" s="19" t="s">
        <v>797</v>
      </c>
      <c r="H100" s="45" t="s">
        <v>798</v>
      </c>
      <c r="I100" s="90" t="s">
        <v>486</v>
      </c>
      <c r="J100" s="96"/>
      <c r="K100" s="38" t="s">
        <v>765</v>
      </c>
      <c r="L100" s="44" t="s">
        <v>799</v>
      </c>
      <c r="M100" s="40">
        <v>29.566196632975299</v>
      </c>
      <c r="N100" s="40">
        <v>106.532351619981</v>
      </c>
      <c r="O100" s="19" t="s">
        <v>756</v>
      </c>
      <c r="P100" s="19" t="s">
        <v>800</v>
      </c>
      <c r="Q100" s="19"/>
      <c r="R100" s="64" t="s">
        <v>182</v>
      </c>
      <c r="S100" s="19">
        <v>400000</v>
      </c>
      <c r="T100" s="19" t="s">
        <v>801</v>
      </c>
      <c r="U100" s="19" t="s">
        <v>321</v>
      </c>
      <c r="V100" s="19" t="s">
        <v>174</v>
      </c>
      <c r="W100" s="18"/>
      <c r="X100" s="4"/>
    </row>
    <row r="101" spans="2:24" ht="15" customHeight="1">
      <c r="B101" s="30" t="s">
        <v>752</v>
      </c>
      <c r="C101" s="10">
        <v>98</v>
      </c>
      <c r="D101" s="19" t="s">
        <v>802</v>
      </c>
      <c r="E101" s="12" t="s">
        <v>163</v>
      </c>
      <c r="F101" s="19"/>
      <c r="G101" s="19" t="s">
        <v>797</v>
      </c>
      <c r="H101" s="45"/>
      <c r="I101" s="96"/>
      <c r="J101" s="96"/>
      <c r="K101" s="63"/>
      <c r="L101" s="44" t="s">
        <v>803</v>
      </c>
      <c r="M101" s="40">
        <v>31.968947917507101</v>
      </c>
      <c r="N101" s="40">
        <v>118.618803017094</v>
      </c>
      <c r="O101" s="19" t="s">
        <v>756</v>
      </c>
      <c r="P101" s="19"/>
      <c r="Q101" s="19"/>
      <c r="R101" s="64"/>
      <c r="S101" s="19">
        <v>300000</v>
      </c>
      <c r="T101" s="19">
        <v>2014</v>
      </c>
      <c r="U101" s="64"/>
      <c r="V101" s="19" t="s">
        <v>174</v>
      </c>
      <c r="W101" s="18"/>
      <c r="X101" s="4"/>
    </row>
    <row r="102" spans="2:24" ht="15" customHeight="1">
      <c r="B102" s="30" t="s">
        <v>752</v>
      </c>
      <c r="C102" s="10">
        <v>99</v>
      </c>
      <c r="D102" s="19" t="s">
        <v>804</v>
      </c>
      <c r="E102" s="12" t="s">
        <v>163</v>
      </c>
      <c r="F102" s="19">
        <v>56</v>
      </c>
      <c r="G102" s="19" t="s">
        <v>563</v>
      </c>
      <c r="H102" s="45" t="s">
        <v>805</v>
      </c>
      <c r="I102" s="90" t="s">
        <v>655</v>
      </c>
      <c r="J102" s="96"/>
      <c r="K102" s="38" t="s">
        <v>514</v>
      </c>
      <c r="L102" s="44" t="s">
        <v>804</v>
      </c>
      <c r="M102" s="40">
        <v>43.296106563632598</v>
      </c>
      <c r="N102" s="40">
        <v>3.4658229998585002</v>
      </c>
      <c r="O102" s="19" t="s">
        <v>756</v>
      </c>
      <c r="P102" s="19" t="s">
        <v>806</v>
      </c>
      <c r="Q102" s="19" t="s">
        <v>807</v>
      </c>
      <c r="R102" s="19" t="s">
        <v>270</v>
      </c>
      <c r="S102" s="19">
        <v>40000</v>
      </c>
      <c r="T102" s="19">
        <v>2010</v>
      </c>
      <c r="U102" s="19" t="s">
        <v>321</v>
      </c>
      <c r="V102" s="19" t="s">
        <v>174</v>
      </c>
      <c r="W102" s="18" t="s">
        <v>808</v>
      </c>
      <c r="X102" s="4"/>
    </row>
    <row r="103" spans="2:24" ht="15" customHeight="1">
      <c r="B103" s="30" t="s">
        <v>752</v>
      </c>
      <c r="C103" s="10">
        <v>100</v>
      </c>
      <c r="D103" s="19" t="s">
        <v>809</v>
      </c>
      <c r="E103" s="12" t="s">
        <v>163</v>
      </c>
      <c r="F103" s="19">
        <v>57</v>
      </c>
      <c r="G103" s="19" t="s">
        <v>563</v>
      </c>
      <c r="H103" s="45" t="s">
        <v>809</v>
      </c>
      <c r="I103" s="90" t="s">
        <v>486</v>
      </c>
      <c r="J103" s="96"/>
      <c r="K103" s="38" t="s">
        <v>487</v>
      </c>
      <c r="L103" s="44" t="s">
        <v>810</v>
      </c>
      <c r="M103" s="40">
        <v>-16.4998131603198</v>
      </c>
      <c r="N103" s="40">
        <v>-151.740446731209</v>
      </c>
      <c r="O103" s="19" t="s">
        <v>756</v>
      </c>
      <c r="P103" s="19" t="s">
        <v>811</v>
      </c>
      <c r="Q103" s="19" t="s">
        <v>812</v>
      </c>
      <c r="R103" s="19" t="s">
        <v>270</v>
      </c>
      <c r="S103" s="19">
        <v>600</v>
      </c>
      <c r="T103" s="19">
        <v>2005</v>
      </c>
      <c r="U103" s="19" t="s">
        <v>321</v>
      </c>
      <c r="V103" s="19" t="s">
        <v>174</v>
      </c>
      <c r="W103" s="18"/>
      <c r="X103" s="4"/>
    </row>
    <row r="104" spans="2:24" ht="15" customHeight="1">
      <c r="B104" s="30" t="s">
        <v>752</v>
      </c>
      <c r="C104" s="10">
        <v>101</v>
      </c>
      <c r="D104" s="19" t="s">
        <v>813</v>
      </c>
      <c r="E104" s="12" t="s">
        <v>163</v>
      </c>
      <c r="F104" s="19" t="s">
        <v>814</v>
      </c>
      <c r="G104" s="19" t="s">
        <v>815</v>
      </c>
      <c r="H104" s="45" t="s">
        <v>816</v>
      </c>
      <c r="I104" s="90" t="s">
        <v>284</v>
      </c>
      <c r="J104" s="96"/>
      <c r="K104" s="38" t="s">
        <v>285</v>
      </c>
      <c r="L104" s="44" t="s">
        <v>817</v>
      </c>
      <c r="M104" s="40">
        <v>28.634481474999198</v>
      </c>
      <c r="N104" s="40">
        <v>77.246206334465995</v>
      </c>
      <c r="O104" s="19" t="s">
        <v>756</v>
      </c>
      <c r="P104" s="38" t="s">
        <v>818</v>
      </c>
      <c r="Q104" s="19" t="s">
        <v>819</v>
      </c>
      <c r="R104" s="19" t="s">
        <v>820</v>
      </c>
      <c r="S104" s="19">
        <v>10000</v>
      </c>
      <c r="T104" s="19">
        <v>2003</v>
      </c>
      <c r="U104" s="19" t="s">
        <v>321</v>
      </c>
      <c r="V104" s="19" t="s">
        <v>174</v>
      </c>
      <c r="W104" s="18" t="s">
        <v>821</v>
      </c>
      <c r="X104" s="4"/>
    </row>
    <row r="105" spans="2:24" ht="15" customHeight="1">
      <c r="B105" s="30" t="s">
        <v>752</v>
      </c>
      <c r="C105" s="10">
        <v>102</v>
      </c>
      <c r="D105" s="19" t="s">
        <v>822</v>
      </c>
      <c r="E105" s="12" t="s">
        <v>163</v>
      </c>
      <c r="F105" s="19" t="s">
        <v>823</v>
      </c>
      <c r="G105" s="19" t="s">
        <v>815</v>
      </c>
      <c r="H105" s="45" t="s">
        <v>817</v>
      </c>
      <c r="I105" s="90" t="s">
        <v>284</v>
      </c>
      <c r="J105" s="96"/>
      <c r="K105" s="38" t="s">
        <v>285</v>
      </c>
      <c r="L105" s="44" t="s">
        <v>817</v>
      </c>
      <c r="M105" s="40">
        <v>28.605873353130001</v>
      </c>
      <c r="N105" s="40">
        <v>77.327145284516703</v>
      </c>
      <c r="O105" s="19" t="s">
        <v>756</v>
      </c>
      <c r="P105" s="19" t="s">
        <v>824</v>
      </c>
      <c r="Q105" s="19" t="s">
        <v>825</v>
      </c>
      <c r="R105" s="19" t="s">
        <v>820</v>
      </c>
      <c r="S105" s="19">
        <v>10000</v>
      </c>
      <c r="T105" s="19">
        <v>2015</v>
      </c>
      <c r="U105" s="19" t="s">
        <v>321</v>
      </c>
      <c r="V105" s="19" t="s">
        <v>174</v>
      </c>
      <c r="W105" s="18" t="s">
        <v>826</v>
      </c>
      <c r="X105" s="4"/>
    </row>
    <row r="106" spans="2:24" ht="15" customHeight="1">
      <c r="B106" s="30" t="s">
        <v>752</v>
      </c>
      <c r="C106" s="10">
        <v>103</v>
      </c>
      <c r="D106" s="19" t="s">
        <v>827</v>
      </c>
      <c r="E106" s="12" t="s">
        <v>163</v>
      </c>
      <c r="F106" s="19"/>
      <c r="G106" s="19" t="s">
        <v>815</v>
      </c>
      <c r="H106" s="45"/>
      <c r="I106" s="90" t="s">
        <v>284</v>
      </c>
      <c r="J106" s="96"/>
      <c r="K106" s="38" t="s">
        <v>285</v>
      </c>
      <c r="L106" s="44" t="s">
        <v>817</v>
      </c>
      <c r="M106" s="40">
        <v>28.605873353130001</v>
      </c>
      <c r="N106" s="40">
        <v>77.327145284516703</v>
      </c>
      <c r="O106" s="19" t="s">
        <v>756</v>
      </c>
      <c r="P106" s="19"/>
      <c r="Q106" s="19"/>
      <c r="R106" s="19" t="s">
        <v>270</v>
      </c>
      <c r="S106" s="19">
        <v>68000</v>
      </c>
      <c r="T106" s="64"/>
      <c r="U106" s="64"/>
      <c r="V106" s="19" t="s">
        <v>174</v>
      </c>
      <c r="W106" s="18"/>
      <c r="X106" s="4"/>
    </row>
    <row r="107" spans="2:24" ht="15" customHeight="1">
      <c r="B107" s="30" t="s">
        <v>752</v>
      </c>
      <c r="C107" s="10">
        <v>104</v>
      </c>
      <c r="D107" s="19" t="s">
        <v>828</v>
      </c>
      <c r="E107" s="12" t="s">
        <v>163</v>
      </c>
      <c r="F107" s="19">
        <v>61</v>
      </c>
      <c r="G107" s="19" t="s">
        <v>815</v>
      </c>
      <c r="H107" s="45" t="s">
        <v>829</v>
      </c>
      <c r="I107" s="96"/>
      <c r="J107" s="96"/>
      <c r="K107" s="63"/>
      <c r="L107" s="44" t="s">
        <v>817</v>
      </c>
      <c r="M107" s="40">
        <v>28.724888038559701</v>
      </c>
      <c r="N107" s="40">
        <v>77.104865039321098</v>
      </c>
      <c r="O107" s="19" t="s">
        <v>756</v>
      </c>
      <c r="P107" s="19" t="s">
        <v>830</v>
      </c>
      <c r="Q107" s="19"/>
      <c r="R107" s="19" t="s">
        <v>820</v>
      </c>
      <c r="S107" s="19">
        <v>182000</v>
      </c>
      <c r="T107" s="19">
        <v>2002</v>
      </c>
      <c r="U107" s="19" t="s">
        <v>321</v>
      </c>
      <c r="V107" s="19" t="s">
        <v>174</v>
      </c>
      <c r="W107" s="18" t="s">
        <v>831</v>
      </c>
      <c r="X107" s="4"/>
    </row>
    <row r="108" spans="2:24" ht="15" customHeight="1">
      <c r="B108" s="30" t="s">
        <v>752</v>
      </c>
      <c r="C108" s="10">
        <v>105</v>
      </c>
      <c r="D108" s="19" t="s">
        <v>832</v>
      </c>
      <c r="E108" s="12" t="s">
        <v>163</v>
      </c>
      <c r="F108" s="19" t="s">
        <v>833</v>
      </c>
      <c r="G108" s="19" t="s">
        <v>815</v>
      </c>
      <c r="H108" s="45" t="s">
        <v>834</v>
      </c>
      <c r="I108" s="96"/>
      <c r="J108" s="96"/>
      <c r="K108" s="63"/>
      <c r="L108" s="44" t="s">
        <v>817</v>
      </c>
      <c r="M108" s="40">
        <v>28.549500338945201</v>
      </c>
      <c r="N108" s="40">
        <v>77.281579681386603</v>
      </c>
      <c r="O108" s="19" t="s">
        <v>756</v>
      </c>
      <c r="P108" s="19" t="s">
        <v>835</v>
      </c>
      <c r="Q108" s="19" t="s">
        <v>836</v>
      </c>
      <c r="R108" s="19" t="s">
        <v>612</v>
      </c>
      <c r="S108" s="19">
        <v>136000</v>
      </c>
      <c r="T108" s="19">
        <v>2011</v>
      </c>
      <c r="U108" s="19" t="s">
        <v>321</v>
      </c>
      <c r="V108" s="19" t="s">
        <v>174</v>
      </c>
      <c r="W108" s="18"/>
      <c r="X108" s="4"/>
    </row>
    <row r="109" spans="2:24" ht="15" customHeight="1">
      <c r="B109" s="30" t="s">
        <v>752</v>
      </c>
      <c r="C109" s="10">
        <v>106</v>
      </c>
      <c r="D109" s="19" t="s">
        <v>837</v>
      </c>
      <c r="E109" s="12" t="s">
        <v>163</v>
      </c>
      <c r="F109" s="19">
        <v>63</v>
      </c>
      <c r="G109" s="19" t="s">
        <v>815</v>
      </c>
      <c r="H109" s="45" t="s">
        <v>838</v>
      </c>
      <c r="I109" s="90" t="s">
        <v>284</v>
      </c>
      <c r="J109" s="96"/>
      <c r="K109" s="38" t="s">
        <v>285</v>
      </c>
      <c r="L109" s="44" t="s">
        <v>839</v>
      </c>
      <c r="M109" s="40">
        <v>24.252840619390401</v>
      </c>
      <c r="N109" s="40">
        <v>78.1591210735223</v>
      </c>
      <c r="O109" s="19" t="s">
        <v>756</v>
      </c>
      <c r="P109" s="19" t="s">
        <v>840</v>
      </c>
      <c r="Q109" s="19" t="s">
        <v>841</v>
      </c>
      <c r="R109" s="19" t="s">
        <v>842</v>
      </c>
      <c r="S109" s="19">
        <v>9000</v>
      </c>
      <c r="T109" s="19">
        <v>2008</v>
      </c>
      <c r="U109" s="19" t="s">
        <v>321</v>
      </c>
      <c r="V109" s="19" t="s">
        <v>503</v>
      </c>
      <c r="W109" s="18"/>
      <c r="X109" s="4"/>
    </row>
    <row r="110" spans="2:24" ht="15" customHeight="1">
      <c r="B110" s="30" t="s">
        <v>752</v>
      </c>
      <c r="C110" s="10">
        <v>107</v>
      </c>
      <c r="D110" s="19" t="s">
        <v>844</v>
      </c>
      <c r="E110" s="12" t="s">
        <v>163</v>
      </c>
      <c r="F110" s="19">
        <v>64</v>
      </c>
      <c r="G110" s="19" t="s">
        <v>815</v>
      </c>
      <c r="H110" s="45" t="s">
        <v>845</v>
      </c>
      <c r="I110" s="90" t="s">
        <v>284</v>
      </c>
      <c r="J110" s="96"/>
      <c r="K110" s="38" t="s">
        <v>285</v>
      </c>
      <c r="L110" s="44" t="s">
        <v>846</v>
      </c>
      <c r="M110" s="40">
        <v>29.9246337782428</v>
      </c>
      <c r="N110" s="40">
        <v>74.959346825259104</v>
      </c>
      <c r="O110" s="19" t="s">
        <v>756</v>
      </c>
      <c r="P110" s="19" t="s">
        <v>847</v>
      </c>
      <c r="Q110" s="19" t="s">
        <v>841</v>
      </c>
      <c r="R110" s="19" t="s">
        <v>848</v>
      </c>
      <c r="S110" s="19">
        <v>12000</v>
      </c>
      <c r="T110" s="19">
        <v>2011</v>
      </c>
      <c r="U110" s="19" t="s">
        <v>321</v>
      </c>
      <c r="V110" s="19" t="s">
        <v>503</v>
      </c>
      <c r="W110" s="18"/>
      <c r="X110" s="4"/>
    </row>
    <row r="111" spans="2:24" ht="15" customHeight="1">
      <c r="B111" s="30" t="s">
        <v>752</v>
      </c>
      <c r="C111" s="10">
        <v>108</v>
      </c>
      <c r="D111" s="19" t="s">
        <v>849</v>
      </c>
      <c r="E111" s="12" t="s">
        <v>163</v>
      </c>
      <c r="F111" s="19" t="s">
        <v>850</v>
      </c>
      <c r="G111" s="19" t="s">
        <v>815</v>
      </c>
      <c r="H111" s="45" t="s">
        <v>851</v>
      </c>
      <c r="I111" s="96"/>
      <c r="J111" s="96"/>
      <c r="K111" s="63"/>
      <c r="L111" s="44" t="s">
        <v>852</v>
      </c>
      <c r="M111" s="40">
        <v>18.907712032153899</v>
      </c>
      <c r="N111" s="40">
        <v>72.817868008905293</v>
      </c>
      <c r="O111" s="19" t="s">
        <v>756</v>
      </c>
      <c r="P111" s="19" t="s">
        <v>853</v>
      </c>
      <c r="Q111" s="19" t="s">
        <v>854</v>
      </c>
      <c r="R111" s="19" t="s">
        <v>855</v>
      </c>
      <c r="S111" s="19">
        <v>37000</v>
      </c>
      <c r="T111" s="19">
        <v>2019</v>
      </c>
      <c r="U111" s="19" t="s">
        <v>321</v>
      </c>
      <c r="V111" s="19" t="s">
        <v>174</v>
      </c>
      <c r="W111" s="18" t="s">
        <v>856</v>
      </c>
      <c r="X111" s="4"/>
    </row>
    <row r="112" spans="2:24" ht="15" customHeight="1">
      <c r="B112" s="30" t="s">
        <v>752</v>
      </c>
      <c r="C112" s="10">
        <v>109</v>
      </c>
      <c r="D112" s="19" t="s">
        <v>857</v>
      </c>
      <c r="E112" s="12" t="s">
        <v>163</v>
      </c>
      <c r="F112" s="19" t="s">
        <v>858</v>
      </c>
      <c r="G112" s="19" t="s">
        <v>815</v>
      </c>
      <c r="H112" s="45" t="s">
        <v>857</v>
      </c>
      <c r="I112" s="96"/>
      <c r="J112" s="96"/>
      <c r="K112" s="63"/>
      <c r="L112" s="44" t="s">
        <v>859</v>
      </c>
      <c r="M112" s="40">
        <v>12.9707047217336</v>
      </c>
      <c r="N112" s="40">
        <v>77.591374892387407</v>
      </c>
      <c r="O112" s="19" t="s">
        <v>756</v>
      </c>
      <c r="P112" s="19" t="s">
        <v>860</v>
      </c>
      <c r="Q112" s="19" t="s">
        <v>861</v>
      </c>
      <c r="R112" s="19" t="s">
        <v>1041</v>
      </c>
      <c r="S112" s="19">
        <v>4000</v>
      </c>
      <c r="T112" s="19">
        <v>2004</v>
      </c>
      <c r="U112" s="19" t="s">
        <v>321</v>
      </c>
      <c r="V112" s="19" t="s">
        <v>174</v>
      </c>
      <c r="W112" s="18"/>
      <c r="X112" s="4"/>
    </row>
    <row r="113" spans="2:24" ht="15" customHeight="1">
      <c r="B113" s="30" t="s">
        <v>752</v>
      </c>
      <c r="C113" s="10">
        <v>110</v>
      </c>
      <c r="D113" s="19" t="s">
        <v>864</v>
      </c>
      <c r="E113" s="12" t="s">
        <v>163</v>
      </c>
      <c r="F113" s="19" t="s">
        <v>865</v>
      </c>
      <c r="G113" s="19" t="s">
        <v>815</v>
      </c>
      <c r="H113" s="45" t="s">
        <v>866</v>
      </c>
      <c r="I113" s="90" t="s">
        <v>646</v>
      </c>
      <c r="J113" s="96"/>
      <c r="K113" s="38" t="s">
        <v>226</v>
      </c>
      <c r="L113" s="44" t="s">
        <v>859</v>
      </c>
      <c r="M113" s="40">
        <v>12.934491717944701</v>
      </c>
      <c r="N113" s="40">
        <v>77.519394993162194</v>
      </c>
      <c r="O113" s="19" t="s">
        <v>756</v>
      </c>
      <c r="P113" s="19" t="s">
        <v>867</v>
      </c>
      <c r="Q113" s="19" t="s">
        <v>696</v>
      </c>
      <c r="R113" s="19" t="s">
        <v>868</v>
      </c>
      <c r="S113" s="19">
        <v>60000</v>
      </c>
      <c r="T113" s="19">
        <v>2000</v>
      </c>
      <c r="U113" s="19" t="s">
        <v>321</v>
      </c>
      <c r="V113" s="19" t="s">
        <v>174</v>
      </c>
      <c r="W113" s="18" t="s">
        <v>870</v>
      </c>
      <c r="X113" s="4"/>
    </row>
    <row r="114" spans="2:24" ht="15" customHeight="1">
      <c r="B114" s="30" t="s">
        <v>752</v>
      </c>
      <c r="C114" s="10">
        <v>111</v>
      </c>
      <c r="D114" s="19" t="s">
        <v>871</v>
      </c>
      <c r="E114" s="12" t="s">
        <v>163</v>
      </c>
      <c r="F114" s="19"/>
      <c r="G114" s="19" t="s">
        <v>815</v>
      </c>
      <c r="H114" s="45"/>
      <c r="I114" s="96"/>
      <c r="J114" s="96"/>
      <c r="K114" s="63"/>
      <c r="L114" s="44" t="s">
        <v>859</v>
      </c>
      <c r="M114" s="40">
        <v>12.9481322486258</v>
      </c>
      <c r="N114" s="40">
        <v>77.668900766610506</v>
      </c>
      <c r="O114" s="19" t="s">
        <v>756</v>
      </c>
      <c r="P114" s="19"/>
      <c r="Q114" s="19"/>
      <c r="R114" s="19" t="s">
        <v>872</v>
      </c>
      <c r="S114" s="19">
        <v>30000</v>
      </c>
      <c r="T114" s="64"/>
      <c r="U114" s="64"/>
      <c r="V114" s="19" t="s">
        <v>174</v>
      </c>
      <c r="W114" s="18"/>
      <c r="X114" s="4"/>
    </row>
    <row r="115" spans="2:24" ht="15" customHeight="1">
      <c r="B115" s="30" t="s">
        <v>752</v>
      </c>
      <c r="C115" s="10">
        <v>112</v>
      </c>
      <c r="D115" s="19" t="s">
        <v>874</v>
      </c>
      <c r="E115" s="12" t="s">
        <v>163</v>
      </c>
      <c r="F115" s="19">
        <v>71</v>
      </c>
      <c r="G115" s="19" t="s">
        <v>815</v>
      </c>
      <c r="H115" s="45" t="s">
        <v>859</v>
      </c>
      <c r="I115" s="96"/>
      <c r="J115" s="96"/>
      <c r="K115" s="63"/>
      <c r="L115" s="44" t="s">
        <v>859</v>
      </c>
      <c r="M115" s="40">
        <v>12.936418652899</v>
      </c>
      <c r="N115" s="40">
        <v>77.521346482858704</v>
      </c>
      <c r="O115" s="19" t="s">
        <v>756</v>
      </c>
      <c r="P115" s="19"/>
      <c r="Q115" s="19"/>
      <c r="R115" s="19" t="s">
        <v>875</v>
      </c>
      <c r="S115" s="19">
        <v>40000</v>
      </c>
      <c r="T115" s="19">
        <v>2003</v>
      </c>
      <c r="U115" s="19" t="s">
        <v>321</v>
      </c>
      <c r="V115" s="19" t="s">
        <v>174</v>
      </c>
      <c r="W115" s="18"/>
      <c r="X115" s="4"/>
    </row>
    <row r="116" spans="2:24" ht="15" customHeight="1">
      <c r="B116" s="30" t="s">
        <v>752</v>
      </c>
      <c r="C116" s="10">
        <v>113</v>
      </c>
      <c r="D116" s="19" t="s">
        <v>877</v>
      </c>
      <c r="E116" s="12" t="s">
        <v>163</v>
      </c>
      <c r="F116" s="19"/>
      <c r="G116" s="19" t="s">
        <v>815</v>
      </c>
      <c r="H116" s="45"/>
      <c r="I116" s="96"/>
      <c r="J116" s="96"/>
      <c r="K116" s="63"/>
      <c r="L116" s="44" t="s">
        <v>859</v>
      </c>
      <c r="M116" s="40">
        <v>12.936418652899</v>
      </c>
      <c r="N116" s="40">
        <v>77.521346482858704</v>
      </c>
      <c r="O116" s="19" t="s">
        <v>756</v>
      </c>
      <c r="P116" s="19"/>
      <c r="Q116" s="19"/>
      <c r="R116" s="19" t="s">
        <v>178</v>
      </c>
      <c r="S116" s="19">
        <v>40000</v>
      </c>
      <c r="T116" s="64"/>
      <c r="U116" s="64"/>
      <c r="V116" s="19" t="s">
        <v>174</v>
      </c>
      <c r="W116" s="18" t="s">
        <v>878</v>
      </c>
      <c r="X116" s="4"/>
    </row>
    <row r="117" spans="2:24" ht="15" customHeight="1">
      <c r="B117" s="30" t="s">
        <v>752</v>
      </c>
      <c r="C117" s="10">
        <v>114</v>
      </c>
      <c r="D117" s="19" t="s">
        <v>879</v>
      </c>
      <c r="E117" s="12" t="s">
        <v>163</v>
      </c>
      <c r="F117" s="19"/>
      <c r="G117" s="19" t="s">
        <v>815</v>
      </c>
      <c r="H117" s="45"/>
      <c r="I117" s="96"/>
      <c r="J117" s="96"/>
      <c r="K117" s="63"/>
      <c r="L117" s="44" t="s">
        <v>859</v>
      </c>
      <c r="M117" s="40">
        <v>12.9182550661513</v>
      </c>
      <c r="N117" s="40">
        <v>77.833091806357203</v>
      </c>
      <c r="O117" s="19" t="s">
        <v>756</v>
      </c>
      <c r="P117" s="19"/>
      <c r="Q117" s="19"/>
      <c r="R117" s="64"/>
      <c r="S117" s="19">
        <v>1500</v>
      </c>
      <c r="T117" s="64"/>
      <c r="U117" s="64"/>
      <c r="V117" s="19" t="s">
        <v>174</v>
      </c>
      <c r="W117" s="18"/>
      <c r="X117" s="4"/>
    </row>
    <row r="118" spans="2:24" ht="15" customHeight="1">
      <c r="B118" s="30" t="s">
        <v>752</v>
      </c>
      <c r="C118" s="10">
        <v>115</v>
      </c>
      <c r="D118" s="19" t="s">
        <v>880</v>
      </c>
      <c r="E118" s="12" t="s">
        <v>163</v>
      </c>
      <c r="F118" s="19" t="s">
        <v>881</v>
      </c>
      <c r="G118" s="19" t="s">
        <v>882</v>
      </c>
      <c r="H118" s="45" t="s">
        <v>883</v>
      </c>
      <c r="I118" s="96"/>
      <c r="J118" s="96"/>
      <c r="K118" s="63"/>
      <c r="L118" s="44" t="s">
        <v>884</v>
      </c>
      <c r="M118" s="40">
        <v>32.148605224818702</v>
      </c>
      <c r="N118" s="40">
        <v>36.170038145354397</v>
      </c>
      <c r="O118" s="19" t="s">
        <v>756</v>
      </c>
      <c r="P118" s="19" t="s">
        <v>885</v>
      </c>
      <c r="Q118" s="19" t="s">
        <v>861</v>
      </c>
      <c r="R118" s="19" t="s">
        <v>886</v>
      </c>
      <c r="S118" s="19">
        <v>364000</v>
      </c>
      <c r="T118" s="19">
        <v>2008</v>
      </c>
      <c r="U118" s="19" t="s">
        <v>321</v>
      </c>
      <c r="V118" s="19" t="s">
        <v>174</v>
      </c>
      <c r="W118" s="18"/>
      <c r="X118" s="4"/>
    </row>
    <row r="119" spans="2:24" ht="15" customHeight="1">
      <c r="B119" s="30" t="s">
        <v>752</v>
      </c>
      <c r="C119" s="10">
        <v>116</v>
      </c>
      <c r="D119" s="19" t="s">
        <v>888</v>
      </c>
      <c r="E119" s="12" t="s">
        <v>163</v>
      </c>
      <c r="F119" s="19" t="s">
        <v>889</v>
      </c>
      <c r="G119" s="19" t="s">
        <v>737</v>
      </c>
      <c r="H119" s="45" t="s">
        <v>890</v>
      </c>
      <c r="I119" s="90" t="s">
        <v>314</v>
      </c>
      <c r="J119" s="96"/>
      <c r="K119" s="38" t="s">
        <v>514</v>
      </c>
      <c r="L119" s="44" t="s">
        <v>891</v>
      </c>
      <c r="M119" s="40">
        <v>22.134100492457399</v>
      </c>
      <c r="N119" s="40">
        <v>-100.99282564710801</v>
      </c>
      <c r="O119" s="19" t="s">
        <v>756</v>
      </c>
      <c r="P119" s="19" t="s">
        <v>892</v>
      </c>
      <c r="Q119" s="19" t="s">
        <v>893</v>
      </c>
      <c r="R119" s="19" t="s">
        <v>894</v>
      </c>
      <c r="S119" s="19">
        <v>46000</v>
      </c>
      <c r="T119" s="19">
        <v>1999</v>
      </c>
      <c r="U119" s="19" t="s">
        <v>321</v>
      </c>
      <c r="V119" s="19" t="s">
        <v>174</v>
      </c>
      <c r="W119" s="18"/>
      <c r="X119" s="4"/>
    </row>
    <row r="120" spans="2:24" ht="15" customHeight="1">
      <c r="B120" s="30" t="s">
        <v>752</v>
      </c>
      <c r="C120" s="10">
        <v>117</v>
      </c>
      <c r="D120" s="19" t="s">
        <v>896</v>
      </c>
      <c r="E120" s="12" t="s">
        <v>163</v>
      </c>
      <c r="F120" s="19">
        <v>76</v>
      </c>
      <c r="G120" s="19" t="s">
        <v>737</v>
      </c>
      <c r="H120" s="45" t="s">
        <v>897</v>
      </c>
      <c r="I120" s="96"/>
      <c r="J120" s="96"/>
      <c r="K120" s="63"/>
      <c r="L120" s="44" t="s">
        <v>896</v>
      </c>
      <c r="M120" s="40">
        <v>31.552505458818001</v>
      </c>
      <c r="N120" s="40">
        <v>-106.265679352425</v>
      </c>
      <c r="O120" s="19" t="s">
        <v>756</v>
      </c>
      <c r="P120" s="19" t="s">
        <v>898</v>
      </c>
      <c r="Q120" s="19" t="s">
        <v>861</v>
      </c>
      <c r="R120" s="19" t="s">
        <v>899</v>
      </c>
      <c r="S120" s="19">
        <v>311000</v>
      </c>
      <c r="T120" s="19">
        <v>2009</v>
      </c>
      <c r="U120" s="19"/>
      <c r="V120" s="19" t="s">
        <v>174</v>
      </c>
      <c r="W120" s="18"/>
      <c r="X120" s="4"/>
    </row>
    <row r="121" spans="2:24" ht="15" customHeight="1">
      <c r="B121" s="30" t="s">
        <v>752</v>
      </c>
      <c r="C121" s="10">
        <v>118</v>
      </c>
      <c r="D121" s="19" t="s">
        <v>901</v>
      </c>
      <c r="E121" s="12" t="s">
        <v>163</v>
      </c>
      <c r="F121" s="19"/>
      <c r="G121" s="19" t="s">
        <v>737</v>
      </c>
      <c r="H121" s="45"/>
      <c r="I121" s="96"/>
      <c r="J121" s="96"/>
      <c r="K121" s="63"/>
      <c r="L121" s="44" t="s">
        <v>901</v>
      </c>
      <c r="M121" s="40">
        <v>32.541043665931902</v>
      </c>
      <c r="N121" s="40">
        <v>-117.06104342645</v>
      </c>
      <c r="O121" s="19" t="s">
        <v>756</v>
      </c>
      <c r="P121" s="19"/>
      <c r="Q121" s="19"/>
      <c r="R121" s="19" t="s">
        <v>902</v>
      </c>
      <c r="S121" s="19">
        <v>67000</v>
      </c>
      <c r="T121" s="19">
        <v>2011</v>
      </c>
      <c r="U121" s="64"/>
      <c r="V121" s="19" t="s">
        <v>174</v>
      </c>
      <c r="W121" s="18"/>
      <c r="X121" s="4"/>
    </row>
    <row r="122" spans="2:24" ht="15" customHeight="1">
      <c r="B122" s="30" t="s">
        <v>752</v>
      </c>
      <c r="C122" s="10">
        <v>119</v>
      </c>
      <c r="D122" s="19" t="s">
        <v>903</v>
      </c>
      <c r="E122" s="12" t="s">
        <v>163</v>
      </c>
      <c r="F122" s="19"/>
      <c r="G122" s="19" t="s">
        <v>737</v>
      </c>
      <c r="H122" s="45"/>
      <c r="I122" s="96"/>
      <c r="J122" s="96"/>
      <c r="K122" s="63"/>
      <c r="L122" s="44" t="s">
        <v>903</v>
      </c>
      <c r="M122" s="40">
        <v>22.122670041206</v>
      </c>
      <c r="N122" s="40">
        <v>-100.87850587920801</v>
      </c>
      <c r="O122" s="19" t="s">
        <v>756</v>
      </c>
      <c r="P122" s="19"/>
      <c r="Q122" s="19"/>
      <c r="R122" s="19" t="s">
        <v>904</v>
      </c>
      <c r="S122" s="19">
        <v>91000</v>
      </c>
      <c r="T122" s="64"/>
      <c r="U122" s="64"/>
      <c r="V122" s="19" t="s">
        <v>174</v>
      </c>
      <c r="W122" s="18"/>
      <c r="X122" s="4"/>
    </row>
    <row r="123" spans="2:24" ht="15" customHeight="1">
      <c r="B123" s="30" t="s">
        <v>752</v>
      </c>
      <c r="C123" s="10">
        <v>120</v>
      </c>
      <c r="D123" s="19" t="s">
        <v>905</v>
      </c>
      <c r="E123" s="12" t="s">
        <v>163</v>
      </c>
      <c r="F123" s="19"/>
      <c r="G123" s="19" t="s">
        <v>737</v>
      </c>
      <c r="H123" s="45"/>
      <c r="I123" s="96"/>
      <c r="J123" s="96"/>
      <c r="K123" s="63"/>
      <c r="L123" s="44" t="s">
        <v>906</v>
      </c>
      <c r="M123" s="40">
        <v>24.817393119365398</v>
      </c>
      <c r="N123" s="40">
        <v>-107.52868969033</v>
      </c>
      <c r="O123" s="19" t="s">
        <v>756</v>
      </c>
      <c r="P123" s="19"/>
      <c r="Q123" s="19"/>
      <c r="R123" s="19" t="s">
        <v>907</v>
      </c>
      <c r="S123" s="19">
        <v>146000</v>
      </c>
      <c r="T123" s="19">
        <v>2002</v>
      </c>
      <c r="U123" s="64"/>
      <c r="V123" s="19" t="s">
        <v>174</v>
      </c>
      <c r="W123" s="18"/>
      <c r="X123" s="4"/>
    </row>
    <row r="124" spans="2:24" ht="15" customHeight="1">
      <c r="B124" s="30" t="s">
        <v>752</v>
      </c>
      <c r="C124" s="10">
        <v>121</v>
      </c>
      <c r="D124" s="19" t="s">
        <v>909</v>
      </c>
      <c r="E124" s="12" t="s">
        <v>163</v>
      </c>
      <c r="F124" s="19"/>
      <c r="G124" s="19" t="s">
        <v>737</v>
      </c>
      <c r="H124" s="45"/>
      <c r="I124" s="96"/>
      <c r="J124" s="96"/>
      <c r="K124" s="63"/>
      <c r="L124" s="44" t="s">
        <v>910</v>
      </c>
      <c r="M124" s="40">
        <v>28.697294336486301</v>
      </c>
      <c r="N124" s="40">
        <v>-106.08102884915</v>
      </c>
      <c r="O124" s="19" t="s">
        <v>756</v>
      </c>
      <c r="P124" s="19"/>
      <c r="Q124" s="19"/>
      <c r="R124" s="19" t="s">
        <v>612</v>
      </c>
      <c r="S124" s="19">
        <v>1500</v>
      </c>
      <c r="T124" s="19">
        <v>1995</v>
      </c>
      <c r="U124" s="64"/>
      <c r="V124" s="19" t="s">
        <v>174</v>
      </c>
      <c r="W124" s="18"/>
      <c r="X124" s="4"/>
    </row>
    <row r="125" spans="2:24" ht="15" customHeight="1">
      <c r="B125" s="30" t="s">
        <v>752</v>
      </c>
      <c r="C125" s="10">
        <v>122</v>
      </c>
      <c r="D125" s="19" t="s">
        <v>910</v>
      </c>
      <c r="E125" s="12" t="s">
        <v>163</v>
      </c>
      <c r="F125" s="19"/>
      <c r="G125" s="19" t="s">
        <v>737</v>
      </c>
      <c r="H125" s="45"/>
      <c r="I125" s="96"/>
      <c r="J125" s="96"/>
      <c r="K125" s="63"/>
      <c r="L125" s="44" t="s">
        <v>910</v>
      </c>
      <c r="M125" s="40">
        <v>28.591822056539101</v>
      </c>
      <c r="N125" s="40">
        <v>-106.13775567128801</v>
      </c>
      <c r="O125" s="19" t="s">
        <v>756</v>
      </c>
      <c r="P125" s="19"/>
      <c r="Q125" s="19"/>
      <c r="R125" s="19" t="s">
        <v>612</v>
      </c>
      <c r="S125" s="19">
        <v>500</v>
      </c>
      <c r="T125" s="19">
        <v>2006</v>
      </c>
      <c r="U125" s="64"/>
      <c r="V125" s="19" t="s">
        <v>174</v>
      </c>
      <c r="W125" s="18"/>
      <c r="X125" s="4"/>
    </row>
    <row r="126" spans="2:24" ht="15" customHeight="1">
      <c r="B126" s="30" t="s">
        <v>752</v>
      </c>
      <c r="C126" s="10">
        <v>123</v>
      </c>
      <c r="D126" s="19" t="s">
        <v>911</v>
      </c>
      <c r="E126" s="12" t="s">
        <v>163</v>
      </c>
      <c r="F126" s="19" t="s">
        <v>912</v>
      </c>
      <c r="G126" s="19" t="s">
        <v>913</v>
      </c>
      <c r="H126" s="45" t="s">
        <v>911</v>
      </c>
      <c r="I126" s="96"/>
      <c r="J126" s="96"/>
      <c r="K126" s="63"/>
      <c r="L126" s="44" t="s">
        <v>911</v>
      </c>
      <c r="M126" s="40">
        <v>23.4764546980342</v>
      </c>
      <c r="N126" s="40">
        <v>58.509649428989299</v>
      </c>
      <c r="O126" s="19" t="s">
        <v>756</v>
      </c>
      <c r="P126" s="19" t="s">
        <v>914</v>
      </c>
      <c r="Q126" s="19" t="s">
        <v>861</v>
      </c>
      <c r="R126" s="19" t="s">
        <v>434</v>
      </c>
      <c r="S126" s="19">
        <v>36000</v>
      </c>
      <c r="T126" s="19">
        <v>2020</v>
      </c>
      <c r="U126" s="19" t="s">
        <v>321</v>
      </c>
      <c r="V126" s="19" t="s">
        <v>174</v>
      </c>
      <c r="W126" s="18"/>
      <c r="X126" s="4"/>
    </row>
    <row r="127" spans="2:24" ht="15" customHeight="1">
      <c r="B127" s="30" t="s">
        <v>752</v>
      </c>
      <c r="C127" s="10">
        <v>124</v>
      </c>
      <c r="D127" s="19" t="s">
        <v>915</v>
      </c>
      <c r="E127" s="12" t="s">
        <v>163</v>
      </c>
      <c r="F127" s="19" t="s">
        <v>916</v>
      </c>
      <c r="G127" s="19" t="s">
        <v>917</v>
      </c>
      <c r="H127" s="45" t="s">
        <v>918</v>
      </c>
      <c r="I127" s="96"/>
      <c r="J127" s="96"/>
      <c r="K127" s="63"/>
      <c r="L127" s="44" t="s">
        <v>918</v>
      </c>
      <c r="M127" s="40">
        <v>25.4471036753616</v>
      </c>
      <c r="N127" s="40">
        <v>51.293506383886204</v>
      </c>
      <c r="O127" s="19" t="s">
        <v>756</v>
      </c>
      <c r="P127" s="19" t="s">
        <v>919</v>
      </c>
      <c r="Q127" s="19" t="s">
        <v>920</v>
      </c>
      <c r="R127" s="19" t="s">
        <v>921</v>
      </c>
      <c r="S127" s="19">
        <v>244000</v>
      </c>
      <c r="T127" s="19">
        <v>2015</v>
      </c>
      <c r="U127" s="19" t="s">
        <v>321</v>
      </c>
      <c r="V127" s="19" t="s">
        <v>174</v>
      </c>
      <c r="W127" s="18"/>
      <c r="X127" s="4"/>
    </row>
    <row r="128" spans="2:24" ht="15" customHeight="1">
      <c r="B128" s="30" t="s">
        <v>752</v>
      </c>
      <c r="C128" s="10">
        <v>125</v>
      </c>
      <c r="D128" s="19" t="s">
        <v>923</v>
      </c>
      <c r="E128" s="12" t="s">
        <v>163</v>
      </c>
      <c r="F128" s="19">
        <v>92</v>
      </c>
      <c r="G128" s="19" t="s">
        <v>924</v>
      </c>
      <c r="H128" s="45" t="s">
        <v>918</v>
      </c>
      <c r="I128" s="90" t="s">
        <v>314</v>
      </c>
      <c r="J128" s="96"/>
      <c r="K128" s="38" t="s">
        <v>514</v>
      </c>
      <c r="L128" s="44" t="s">
        <v>923</v>
      </c>
      <c r="M128" s="40">
        <v>25.426340497323601</v>
      </c>
      <c r="N128" s="40">
        <v>51.401786601705403</v>
      </c>
      <c r="O128" s="19" t="s">
        <v>756</v>
      </c>
      <c r="P128" s="19" t="s">
        <v>925</v>
      </c>
      <c r="Q128" s="19" t="s">
        <v>926</v>
      </c>
      <c r="R128" s="19" t="s">
        <v>1042</v>
      </c>
      <c r="S128" s="19">
        <v>60000</v>
      </c>
      <c r="T128" s="19">
        <v>2013</v>
      </c>
      <c r="U128" s="19" t="s">
        <v>321</v>
      </c>
      <c r="V128" s="19" t="s">
        <v>174</v>
      </c>
      <c r="W128" s="18"/>
      <c r="X128" s="4"/>
    </row>
    <row r="129" spans="2:24" s="6" customFormat="1" ht="15" customHeight="1">
      <c r="B129" s="77" t="s">
        <v>752</v>
      </c>
      <c r="C129" s="10">
        <v>126</v>
      </c>
      <c r="D129" s="38" t="s">
        <v>927</v>
      </c>
      <c r="E129" s="78" t="s">
        <v>163</v>
      </c>
      <c r="F129" s="38"/>
      <c r="G129" s="38" t="s">
        <v>917</v>
      </c>
      <c r="H129" s="79"/>
      <c r="I129" s="96"/>
      <c r="J129" s="96"/>
      <c r="K129" s="63"/>
      <c r="L129" s="79" t="s">
        <v>928</v>
      </c>
      <c r="M129" s="87">
        <v>25.213067734602799</v>
      </c>
      <c r="N129" s="87">
        <v>51.3233972609315</v>
      </c>
      <c r="O129" s="38" t="s">
        <v>756</v>
      </c>
      <c r="P129" s="38"/>
      <c r="Q129" s="38"/>
      <c r="R129" s="38" t="s">
        <v>929</v>
      </c>
      <c r="S129" s="38">
        <v>440</v>
      </c>
      <c r="T129" s="63"/>
      <c r="U129" s="63"/>
      <c r="V129" s="38" t="s">
        <v>174</v>
      </c>
      <c r="W129" s="80"/>
      <c r="X129" s="81"/>
    </row>
    <row r="130" spans="2:24" ht="15" customHeight="1">
      <c r="B130" s="30" t="s">
        <v>752</v>
      </c>
      <c r="C130" s="10">
        <v>127</v>
      </c>
      <c r="D130" s="19" t="s">
        <v>931</v>
      </c>
      <c r="E130" s="12" t="s">
        <v>163</v>
      </c>
      <c r="F130" s="19"/>
      <c r="G130" s="19" t="s">
        <v>924</v>
      </c>
      <c r="H130" s="45"/>
      <c r="I130" s="96"/>
      <c r="J130" s="96"/>
      <c r="K130" s="63"/>
      <c r="L130" s="44" t="s">
        <v>932</v>
      </c>
      <c r="M130" s="40">
        <v>25.344241790298401</v>
      </c>
      <c r="N130" s="40">
        <v>51.229296361144002</v>
      </c>
      <c r="O130" s="19" t="s">
        <v>756</v>
      </c>
      <c r="P130" s="19"/>
      <c r="Q130" s="19"/>
      <c r="R130" s="64"/>
      <c r="S130" s="19">
        <v>1350</v>
      </c>
      <c r="T130" s="19">
        <v>2012</v>
      </c>
      <c r="U130" s="64"/>
      <c r="V130" s="19" t="s">
        <v>174</v>
      </c>
      <c r="W130" s="18"/>
      <c r="X130" s="4"/>
    </row>
    <row r="131" spans="2:24" ht="15" customHeight="1">
      <c r="B131" s="30" t="s">
        <v>752</v>
      </c>
      <c r="C131" s="10">
        <v>128</v>
      </c>
      <c r="D131" s="19" t="s">
        <v>933</v>
      </c>
      <c r="E131" s="12" t="s">
        <v>163</v>
      </c>
      <c r="F131" s="19">
        <v>79</v>
      </c>
      <c r="G131" s="19" t="s">
        <v>512</v>
      </c>
      <c r="H131" s="45" t="s">
        <v>933</v>
      </c>
      <c r="I131" s="96"/>
      <c r="J131" s="96"/>
      <c r="K131" s="63"/>
      <c r="L131" s="44" t="s">
        <v>934</v>
      </c>
      <c r="M131" s="40">
        <v>38.335541907698499</v>
      </c>
      <c r="N131" s="40">
        <v>-0.52294200610866803</v>
      </c>
      <c r="O131" s="19" t="s">
        <v>756</v>
      </c>
      <c r="P131" s="19" t="s">
        <v>935</v>
      </c>
      <c r="Q131" s="19" t="s">
        <v>861</v>
      </c>
      <c r="R131" s="19" t="s">
        <v>936</v>
      </c>
      <c r="S131" s="19">
        <v>38000</v>
      </c>
      <c r="T131" s="19">
        <v>2007</v>
      </c>
      <c r="U131" s="19" t="s">
        <v>321</v>
      </c>
      <c r="V131" s="19" t="s">
        <v>174</v>
      </c>
      <c r="W131" s="18"/>
      <c r="X131" s="4"/>
    </row>
    <row r="132" spans="2:24" ht="15" customHeight="1">
      <c r="B132" s="30" t="s">
        <v>752</v>
      </c>
      <c r="C132" s="10">
        <v>129</v>
      </c>
      <c r="D132" s="19" t="s">
        <v>938</v>
      </c>
      <c r="E132" s="12" t="s">
        <v>163</v>
      </c>
      <c r="F132" s="19" t="s">
        <v>939</v>
      </c>
      <c r="G132" s="19" t="s">
        <v>512</v>
      </c>
      <c r="H132" s="45" t="s">
        <v>940</v>
      </c>
      <c r="I132" s="96"/>
      <c r="J132" s="96"/>
      <c r="K132" s="63"/>
      <c r="L132" s="44" t="s">
        <v>1043</v>
      </c>
      <c r="M132" s="40">
        <v>28.088437995716401</v>
      </c>
      <c r="N132" s="40">
        <v>-15.4267275565576</v>
      </c>
      <c r="O132" s="19" t="s">
        <v>756</v>
      </c>
      <c r="P132" s="19" t="s">
        <v>942</v>
      </c>
      <c r="Q132" s="19" t="s">
        <v>861</v>
      </c>
      <c r="R132" s="19" t="s">
        <v>943</v>
      </c>
      <c r="S132" s="19">
        <v>12000</v>
      </c>
      <c r="T132" s="19">
        <v>2002</v>
      </c>
      <c r="U132" s="19" t="s">
        <v>321</v>
      </c>
      <c r="V132" s="19" t="s">
        <v>174</v>
      </c>
      <c r="W132" s="18"/>
      <c r="X132" s="51"/>
    </row>
    <row r="133" spans="2:24" ht="15" customHeight="1">
      <c r="B133" s="30" t="s">
        <v>752</v>
      </c>
      <c r="C133" s="10">
        <v>130</v>
      </c>
      <c r="D133" s="19" t="s">
        <v>945</v>
      </c>
      <c r="E133" s="12" t="s">
        <v>163</v>
      </c>
      <c r="F133" s="19">
        <v>83</v>
      </c>
      <c r="G133" s="19" t="s">
        <v>512</v>
      </c>
      <c r="H133" s="45" t="s">
        <v>946</v>
      </c>
      <c r="I133" s="96"/>
      <c r="J133" s="96"/>
      <c r="K133" s="63"/>
      <c r="L133" s="44" t="s">
        <v>947</v>
      </c>
      <c r="M133" s="40">
        <v>41.380709232483802</v>
      </c>
      <c r="N133" s="40">
        <v>2.0321833264896298</v>
      </c>
      <c r="O133" s="19" t="s">
        <v>756</v>
      </c>
      <c r="P133" s="19" t="s">
        <v>948</v>
      </c>
      <c r="Q133" s="19" t="s">
        <v>949</v>
      </c>
      <c r="R133" s="19" t="s">
        <v>950</v>
      </c>
      <c r="S133" s="19">
        <v>7200</v>
      </c>
      <c r="T133" s="19">
        <v>2009</v>
      </c>
      <c r="U133" s="19" t="s">
        <v>321</v>
      </c>
      <c r="V133" s="19" t="s">
        <v>174</v>
      </c>
      <c r="W133" s="18"/>
      <c r="X133" s="51"/>
    </row>
    <row r="134" spans="2:24" ht="15" customHeight="1">
      <c r="B134" s="30" t="s">
        <v>752</v>
      </c>
      <c r="C134" s="10">
        <v>131</v>
      </c>
      <c r="D134" s="19" t="s">
        <v>951</v>
      </c>
      <c r="E134" s="12" t="s">
        <v>163</v>
      </c>
      <c r="F134" s="19">
        <v>84</v>
      </c>
      <c r="G134" s="19" t="s">
        <v>512</v>
      </c>
      <c r="H134" s="45" t="s">
        <v>952</v>
      </c>
      <c r="I134" s="90" t="s">
        <v>314</v>
      </c>
      <c r="J134" s="96"/>
      <c r="K134" s="38" t="s">
        <v>514</v>
      </c>
      <c r="L134" s="44" t="s">
        <v>947</v>
      </c>
      <c r="M134" s="40">
        <v>41.516737846584597</v>
      </c>
      <c r="N134" s="40">
        <v>2.1023001357404301</v>
      </c>
      <c r="O134" s="19" t="s">
        <v>756</v>
      </c>
      <c r="P134" s="19" t="s">
        <v>953</v>
      </c>
      <c r="Q134" s="19" t="s">
        <v>926</v>
      </c>
      <c r="R134" s="19" t="s">
        <v>434</v>
      </c>
      <c r="S134" s="19">
        <v>2400</v>
      </c>
      <c r="T134" s="19">
        <v>2010</v>
      </c>
      <c r="U134" s="19" t="s">
        <v>321</v>
      </c>
      <c r="V134" s="19" t="s">
        <v>174</v>
      </c>
      <c r="W134" s="18"/>
      <c r="X134" s="51"/>
    </row>
    <row r="135" spans="2:24" ht="15" customHeight="1">
      <c r="B135" s="30" t="s">
        <v>752</v>
      </c>
      <c r="C135" s="10">
        <v>132</v>
      </c>
      <c r="D135" s="19" t="s">
        <v>954</v>
      </c>
      <c r="E135" s="12" t="s">
        <v>163</v>
      </c>
      <c r="F135" s="19"/>
      <c r="G135" s="19" t="s">
        <v>165</v>
      </c>
      <c r="H135" s="45"/>
      <c r="I135" s="96"/>
      <c r="J135" s="96"/>
      <c r="K135" s="63"/>
      <c r="L135" s="44" t="s">
        <v>955</v>
      </c>
      <c r="M135" s="40">
        <v>34.2187026613516</v>
      </c>
      <c r="N135" s="40">
        <v>-118.51855768682699</v>
      </c>
      <c r="O135" s="19" t="s">
        <v>756</v>
      </c>
      <c r="P135" s="19"/>
      <c r="Q135" s="19"/>
      <c r="R135" s="64"/>
      <c r="S135" s="19">
        <v>32500</v>
      </c>
      <c r="T135" s="64"/>
      <c r="U135" s="64"/>
      <c r="V135" s="19" t="s">
        <v>174</v>
      </c>
      <c r="W135" s="18"/>
      <c r="X135" s="4"/>
    </row>
    <row r="136" spans="2:24" ht="15" customHeight="1">
      <c r="B136" s="30" t="s">
        <v>752</v>
      </c>
      <c r="C136" s="10">
        <v>133</v>
      </c>
      <c r="D136" s="19" t="s">
        <v>1044</v>
      </c>
      <c r="E136" s="12" t="s">
        <v>163</v>
      </c>
      <c r="F136" s="19"/>
      <c r="G136" s="19" t="s">
        <v>165</v>
      </c>
      <c r="H136" s="45"/>
      <c r="I136" s="90" t="s">
        <v>956</v>
      </c>
      <c r="J136" s="96"/>
      <c r="K136" s="63" t="s">
        <v>169</v>
      </c>
      <c r="L136" s="44" t="s">
        <v>957</v>
      </c>
      <c r="M136" s="40">
        <v>33.909198926856199</v>
      </c>
      <c r="N136" s="40">
        <v>-118.39162661550699</v>
      </c>
      <c r="O136" s="19" t="s">
        <v>756</v>
      </c>
      <c r="P136" s="19"/>
      <c r="Q136" s="19"/>
      <c r="R136" s="19" t="s">
        <v>958</v>
      </c>
      <c r="S136" s="19">
        <v>166000</v>
      </c>
      <c r="T136" s="19">
        <v>1992</v>
      </c>
      <c r="U136" s="64"/>
      <c r="V136" s="19" t="s">
        <v>174</v>
      </c>
      <c r="W136" s="18"/>
      <c r="X136" s="4"/>
    </row>
    <row r="137" spans="2:24">
      <c r="B137" s="72" t="s">
        <v>959</v>
      </c>
      <c r="C137" s="10">
        <v>134</v>
      </c>
      <c r="D137" s="11" t="s">
        <v>960</v>
      </c>
      <c r="E137" s="12" t="s">
        <v>163</v>
      </c>
      <c r="F137" s="19" t="s">
        <v>961</v>
      </c>
      <c r="G137" s="19" t="s">
        <v>512</v>
      </c>
      <c r="H137" s="58"/>
      <c r="I137" s="90" t="s">
        <v>646</v>
      </c>
      <c r="J137" s="90" t="s">
        <v>168</v>
      </c>
      <c r="K137" s="38" t="s">
        <v>226</v>
      </c>
      <c r="L137" s="10"/>
      <c r="M137" s="19">
        <v>40.556901000000003</v>
      </c>
      <c r="N137" s="19">
        <v>0.53058899999999998</v>
      </c>
      <c r="O137" s="19" t="s">
        <v>962</v>
      </c>
      <c r="P137" s="10"/>
      <c r="Q137" s="10"/>
      <c r="R137" s="38" t="s">
        <v>963</v>
      </c>
      <c r="S137" s="40" t="s">
        <v>189</v>
      </c>
      <c r="T137" s="19">
        <v>1993</v>
      </c>
      <c r="U137" s="19" t="s">
        <v>321</v>
      </c>
      <c r="V137" s="19" t="s">
        <v>174</v>
      </c>
      <c r="W137" s="18" t="s">
        <v>964</v>
      </c>
    </row>
    <row r="138" spans="2:24">
      <c r="B138" s="72" t="s">
        <v>959</v>
      </c>
      <c r="C138" s="10">
        <v>135</v>
      </c>
      <c r="D138" s="11" t="s">
        <v>965</v>
      </c>
      <c r="E138" s="12" t="s">
        <v>163</v>
      </c>
      <c r="F138" s="19" t="s">
        <v>961</v>
      </c>
      <c r="G138" s="19" t="s">
        <v>512</v>
      </c>
      <c r="H138" s="58"/>
      <c r="I138" s="97"/>
      <c r="J138" s="97"/>
      <c r="K138" s="70"/>
      <c r="L138" s="10"/>
      <c r="M138" s="19">
        <v>41.672944741702601</v>
      </c>
      <c r="N138" s="19">
        <v>2.7621664266963801</v>
      </c>
      <c r="O138" s="19" t="s">
        <v>966</v>
      </c>
      <c r="P138" s="10"/>
      <c r="Q138" s="10"/>
      <c r="R138" s="38" t="s">
        <v>683</v>
      </c>
      <c r="S138" s="59">
        <v>15000</v>
      </c>
      <c r="T138" s="19">
        <v>2002</v>
      </c>
      <c r="U138" s="19" t="s">
        <v>321</v>
      </c>
      <c r="V138" s="19" t="s">
        <v>174</v>
      </c>
      <c r="W138" s="18" t="s">
        <v>964</v>
      </c>
    </row>
    <row r="139" spans="2:24">
      <c r="B139" s="72" t="s">
        <v>959</v>
      </c>
      <c r="C139" s="10">
        <v>136</v>
      </c>
      <c r="D139" s="11" t="s">
        <v>967</v>
      </c>
      <c r="E139" s="12" t="s">
        <v>163</v>
      </c>
      <c r="F139" s="19" t="s">
        <v>961</v>
      </c>
      <c r="G139" s="19" t="s">
        <v>512</v>
      </c>
      <c r="H139" s="58"/>
      <c r="I139" s="90" t="s">
        <v>314</v>
      </c>
      <c r="J139" s="90" t="s">
        <v>168</v>
      </c>
      <c r="K139" s="38" t="s">
        <v>968</v>
      </c>
      <c r="L139" s="10"/>
      <c r="M139" s="19">
        <v>42.288296757766297</v>
      </c>
      <c r="N139" s="19">
        <v>3.2712713399328699</v>
      </c>
      <c r="O139" s="19" t="s">
        <v>966</v>
      </c>
      <c r="P139" s="10"/>
      <c r="Q139" s="10"/>
      <c r="R139" s="38" t="s">
        <v>969</v>
      </c>
      <c r="S139" s="59">
        <v>600</v>
      </c>
      <c r="T139" s="19">
        <v>2001</v>
      </c>
      <c r="U139" s="19" t="s">
        <v>321</v>
      </c>
      <c r="V139" s="19" t="s">
        <v>174</v>
      </c>
      <c r="W139" s="18" t="s">
        <v>964</v>
      </c>
    </row>
    <row r="140" spans="2:24">
      <c r="B140" s="72" t="s">
        <v>959</v>
      </c>
      <c r="C140" s="10">
        <v>137</v>
      </c>
      <c r="D140" s="11" t="s">
        <v>970</v>
      </c>
      <c r="E140" s="12" t="s">
        <v>163</v>
      </c>
      <c r="F140" s="19" t="s">
        <v>961</v>
      </c>
      <c r="G140" s="19" t="s">
        <v>512</v>
      </c>
      <c r="H140" s="58"/>
      <c r="I140" s="97"/>
      <c r="J140" s="97"/>
      <c r="K140" s="70"/>
      <c r="L140" s="10"/>
      <c r="M140" s="19">
        <v>41.808266541067397</v>
      </c>
      <c r="N140" s="19">
        <v>3.0295859843720101</v>
      </c>
      <c r="O140" s="19" t="s">
        <v>966</v>
      </c>
      <c r="P140" s="10"/>
      <c r="Q140" s="10"/>
      <c r="R140" s="38" t="s">
        <v>969</v>
      </c>
      <c r="S140" s="59">
        <v>14400</v>
      </c>
      <c r="T140" s="19">
        <v>1989</v>
      </c>
      <c r="U140" s="19" t="s">
        <v>321</v>
      </c>
      <c r="V140" s="19" t="s">
        <v>174</v>
      </c>
      <c r="W140" s="18" t="s">
        <v>964</v>
      </c>
    </row>
    <row r="141" spans="2:24">
      <c r="B141" s="72" t="s">
        <v>959</v>
      </c>
      <c r="C141" s="10">
        <v>138</v>
      </c>
      <c r="D141" s="11" t="s">
        <v>971</v>
      </c>
      <c r="E141" s="12" t="s">
        <v>163</v>
      </c>
      <c r="F141" s="19" t="s">
        <v>961</v>
      </c>
      <c r="G141" s="19" t="s">
        <v>512</v>
      </c>
      <c r="H141" s="58"/>
      <c r="I141" s="97"/>
      <c r="J141" s="97"/>
      <c r="K141" s="70"/>
      <c r="L141" s="10"/>
      <c r="M141" s="19">
        <v>42.403007000000002</v>
      </c>
      <c r="N141" s="19">
        <v>3.1557360000000001</v>
      </c>
      <c r="O141" s="19" t="s">
        <v>966</v>
      </c>
      <c r="P141" s="10"/>
      <c r="Q141" s="10"/>
      <c r="R141" s="38" t="s">
        <v>969</v>
      </c>
      <c r="S141" s="59">
        <v>360</v>
      </c>
      <c r="T141" s="19">
        <v>1997</v>
      </c>
      <c r="U141" s="19" t="s">
        <v>321</v>
      </c>
      <c r="V141" s="19" t="s">
        <v>174</v>
      </c>
      <c r="W141" s="18" t="s">
        <v>964</v>
      </c>
    </row>
    <row r="142" spans="2:24">
      <c r="B142" s="72" t="s">
        <v>959</v>
      </c>
      <c r="C142" s="10">
        <v>139</v>
      </c>
      <c r="D142" s="11" t="s">
        <v>972</v>
      </c>
      <c r="E142" s="12" t="s">
        <v>163</v>
      </c>
      <c r="F142" s="19" t="s">
        <v>961</v>
      </c>
      <c r="G142" s="19" t="s">
        <v>512</v>
      </c>
      <c r="H142" s="58"/>
      <c r="I142" s="90" t="s">
        <v>646</v>
      </c>
      <c r="J142" s="90" t="s">
        <v>168</v>
      </c>
      <c r="K142" s="38" t="s">
        <v>226</v>
      </c>
      <c r="L142" s="10"/>
      <c r="M142" s="19">
        <v>42.244460896513701</v>
      </c>
      <c r="N142" s="19">
        <v>3.1036862690406801</v>
      </c>
      <c r="O142" s="19" t="s">
        <v>966</v>
      </c>
      <c r="P142" s="10"/>
      <c r="Q142" s="10"/>
      <c r="R142" s="38" t="s">
        <v>546</v>
      </c>
      <c r="S142" s="59">
        <v>8750</v>
      </c>
      <c r="T142" s="19">
        <v>1997</v>
      </c>
      <c r="U142" s="19" t="s">
        <v>321</v>
      </c>
      <c r="V142" s="19" t="s">
        <v>174</v>
      </c>
      <c r="W142" s="18" t="s">
        <v>964</v>
      </c>
    </row>
    <row r="143" spans="2:24">
      <c r="B143" s="72" t="s">
        <v>959</v>
      </c>
      <c r="C143" s="10">
        <v>140</v>
      </c>
      <c r="D143" s="11" t="s">
        <v>973</v>
      </c>
      <c r="E143" s="12" t="s">
        <v>163</v>
      </c>
      <c r="F143" s="19" t="s">
        <v>961</v>
      </c>
      <c r="G143" s="19" t="s">
        <v>512</v>
      </c>
      <c r="H143" s="58"/>
      <c r="I143" s="97"/>
      <c r="J143" s="97"/>
      <c r="K143" s="70"/>
      <c r="L143" s="10"/>
      <c r="M143" s="19">
        <v>42.1006886907848</v>
      </c>
      <c r="N143" s="19">
        <v>3.09998426903659</v>
      </c>
      <c r="O143" s="19" t="s">
        <v>966</v>
      </c>
      <c r="P143" s="10"/>
      <c r="Q143" s="10"/>
      <c r="R143" s="38" t="s">
        <v>969</v>
      </c>
      <c r="S143" s="40" t="s">
        <v>189</v>
      </c>
      <c r="T143" s="19">
        <v>2014</v>
      </c>
      <c r="U143" s="19" t="s">
        <v>321</v>
      </c>
      <c r="V143" s="19" t="s">
        <v>174</v>
      </c>
      <c r="W143" s="18" t="s">
        <v>964</v>
      </c>
    </row>
    <row r="144" spans="2:24">
      <c r="B144" s="72" t="s">
        <v>959</v>
      </c>
      <c r="C144" s="10">
        <v>141</v>
      </c>
      <c r="D144" s="11" t="s">
        <v>974</v>
      </c>
      <c r="E144" s="12" t="s">
        <v>163</v>
      </c>
      <c r="F144" s="19" t="s">
        <v>961</v>
      </c>
      <c r="G144" s="19" t="s">
        <v>512</v>
      </c>
      <c r="H144" s="58"/>
      <c r="I144" s="90" t="s">
        <v>646</v>
      </c>
      <c r="J144" s="90" t="s">
        <v>168</v>
      </c>
      <c r="K144" s="38" t="s">
        <v>226</v>
      </c>
      <c r="L144" s="10"/>
      <c r="M144" s="19">
        <v>41.276715340809403</v>
      </c>
      <c r="N144" s="19">
        <v>2.0417551113416601</v>
      </c>
      <c r="O144" s="19" t="s">
        <v>975</v>
      </c>
      <c r="P144" s="10"/>
      <c r="Q144" s="10"/>
      <c r="R144" s="38" t="s">
        <v>632</v>
      </c>
      <c r="S144" s="59">
        <v>43000</v>
      </c>
      <c r="T144" s="19">
        <v>2006</v>
      </c>
      <c r="U144" s="19" t="s">
        <v>321</v>
      </c>
      <c r="V144" s="19" t="s">
        <v>174</v>
      </c>
      <c r="W144" s="18" t="s">
        <v>964</v>
      </c>
    </row>
    <row r="145" spans="2:23">
      <c r="B145" s="72" t="s">
        <v>959</v>
      </c>
      <c r="C145" s="10">
        <v>142</v>
      </c>
      <c r="D145" s="11" t="s">
        <v>976</v>
      </c>
      <c r="E145" s="12" t="s">
        <v>163</v>
      </c>
      <c r="F145" s="19" t="s">
        <v>961</v>
      </c>
      <c r="G145" s="19" t="s">
        <v>512</v>
      </c>
      <c r="H145" s="58"/>
      <c r="I145" s="90" t="s">
        <v>646</v>
      </c>
      <c r="J145" s="90" t="s">
        <v>168</v>
      </c>
      <c r="K145" s="38" t="s">
        <v>226</v>
      </c>
      <c r="L145" s="10"/>
      <c r="M145" s="19">
        <v>41.567684163230197</v>
      </c>
      <c r="N145" s="19">
        <v>2.2713316941546999</v>
      </c>
      <c r="O145" s="19" t="s">
        <v>977</v>
      </c>
      <c r="P145" s="10"/>
      <c r="Q145" s="10"/>
      <c r="R145" s="38" t="s">
        <v>546</v>
      </c>
      <c r="S145" s="40" t="s">
        <v>189</v>
      </c>
      <c r="T145" s="40" t="s">
        <v>189</v>
      </c>
      <c r="U145" s="19" t="s">
        <v>321</v>
      </c>
      <c r="V145" s="19" t="s">
        <v>174</v>
      </c>
      <c r="W145" s="18" t="s">
        <v>964</v>
      </c>
    </row>
    <row r="146" spans="2:23">
      <c r="B146" s="72" t="s">
        <v>959</v>
      </c>
      <c r="C146" s="10">
        <v>143</v>
      </c>
      <c r="D146" s="11" t="s">
        <v>978</v>
      </c>
      <c r="E146" s="12" t="s">
        <v>163</v>
      </c>
      <c r="F146" s="19" t="s">
        <v>961</v>
      </c>
      <c r="G146" s="19" t="s">
        <v>512</v>
      </c>
      <c r="H146" s="58"/>
      <c r="I146" s="90" t="s">
        <v>646</v>
      </c>
      <c r="J146" s="90" t="s">
        <v>168</v>
      </c>
      <c r="K146" s="38" t="s">
        <v>226</v>
      </c>
      <c r="L146" s="10"/>
      <c r="M146" s="19">
        <v>42.376328597581697</v>
      </c>
      <c r="N146" s="19">
        <v>3.1484622383570899</v>
      </c>
      <c r="O146" s="19" t="s">
        <v>966</v>
      </c>
      <c r="P146" s="10"/>
      <c r="Q146" s="10"/>
      <c r="R146" s="38" t="s">
        <v>969</v>
      </c>
      <c r="S146" s="59">
        <v>600</v>
      </c>
      <c r="T146" s="19">
        <v>2008</v>
      </c>
      <c r="U146" s="19" t="s">
        <v>321</v>
      </c>
      <c r="V146" s="19" t="s">
        <v>174</v>
      </c>
      <c r="W146" s="18" t="s">
        <v>964</v>
      </c>
    </row>
    <row r="147" spans="2:23">
      <c r="B147" s="72" t="s">
        <v>959</v>
      </c>
      <c r="C147" s="10">
        <v>144</v>
      </c>
      <c r="D147" s="11" t="s">
        <v>979</v>
      </c>
      <c r="E147" s="12" t="s">
        <v>163</v>
      </c>
      <c r="F147" s="19" t="s">
        <v>961</v>
      </c>
      <c r="G147" s="19" t="s">
        <v>512</v>
      </c>
      <c r="H147" s="58"/>
      <c r="I147" s="97"/>
      <c r="J147" s="97"/>
      <c r="K147" s="70"/>
      <c r="L147" s="10"/>
      <c r="M147" s="19">
        <v>41.7151175616358</v>
      </c>
      <c r="N147" s="19">
        <v>2.8224908132053401</v>
      </c>
      <c r="O147" s="19" t="s">
        <v>966</v>
      </c>
      <c r="P147" s="10"/>
      <c r="Q147" s="10"/>
      <c r="R147" s="38" t="s">
        <v>980</v>
      </c>
      <c r="S147" s="19">
        <v>25000</v>
      </c>
      <c r="T147" s="19">
        <v>1994</v>
      </c>
      <c r="U147" s="19" t="s">
        <v>321</v>
      </c>
      <c r="V147" s="19" t="s">
        <v>174</v>
      </c>
      <c r="W147" s="18" t="s">
        <v>964</v>
      </c>
    </row>
    <row r="148" spans="2:23">
      <c r="B148" s="72" t="s">
        <v>959</v>
      </c>
      <c r="C148" s="10">
        <v>145</v>
      </c>
      <c r="D148" s="11" t="s">
        <v>981</v>
      </c>
      <c r="E148" s="12" t="s">
        <v>163</v>
      </c>
      <c r="F148" s="19" t="s">
        <v>961</v>
      </c>
      <c r="G148" s="19" t="s">
        <v>512</v>
      </c>
      <c r="H148" s="58"/>
      <c r="I148" s="90" t="s">
        <v>646</v>
      </c>
      <c r="J148" s="90" t="s">
        <v>168</v>
      </c>
      <c r="K148" s="38" t="s">
        <v>226</v>
      </c>
      <c r="L148" s="10"/>
      <c r="M148" s="19">
        <v>41.474900188747398</v>
      </c>
      <c r="N148" s="19">
        <v>2.19222135552678</v>
      </c>
      <c r="O148" s="19" t="s">
        <v>977</v>
      </c>
      <c r="P148" s="10"/>
      <c r="Q148" s="10"/>
      <c r="R148" s="38" t="s">
        <v>546</v>
      </c>
      <c r="S148" s="59">
        <v>72500</v>
      </c>
      <c r="T148" s="19">
        <v>2006</v>
      </c>
      <c r="U148" s="19" t="s">
        <v>321</v>
      </c>
      <c r="V148" s="19" t="s">
        <v>174</v>
      </c>
      <c r="W148" s="18" t="s">
        <v>964</v>
      </c>
    </row>
    <row r="149" spans="2:23">
      <c r="B149" s="72" t="s">
        <v>959</v>
      </c>
      <c r="C149" s="10">
        <v>146</v>
      </c>
      <c r="D149" s="11" t="s">
        <v>982</v>
      </c>
      <c r="E149" s="12" t="s">
        <v>163</v>
      </c>
      <c r="F149" s="19" t="s">
        <v>961</v>
      </c>
      <c r="G149" s="19" t="s">
        <v>512</v>
      </c>
      <c r="H149" s="58"/>
      <c r="I149" s="97"/>
      <c r="J149" s="97"/>
      <c r="K149" s="70"/>
      <c r="L149" s="10"/>
      <c r="M149" s="19">
        <v>41.878190734232497</v>
      </c>
      <c r="N149" s="19">
        <v>3.1463077285535701</v>
      </c>
      <c r="O149" s="19" t="s">
        <v>966</v>
      </c>
      <c r="P149" s="10"/>
      <c r="Q149" s="10"/>
      <c r="R149" s="19" t="s">
        <v>983</v>
      </c>
      <c r="S149" s="59">
        <v>360</v>
      </c>
      <c r="T149" s="19">
        <v>2005</v>
      </c>
      <c r="U149" s="19" t="s">
        <v>321</v>
      </c>
      <c r="V149" s="19" t="s">
        <v>174</v>
      </c>
      <c r="W149" s="18" t="s">
        <v>964</v>
      </c>
    </row>
    <row r="150" spans="2:23">
      <c r="B150" s="72" t="s">
        <v>959</v>
      </c>
      <c r="C150" s="10">
        <v>147</v>
      </c>
      <c r="D150" s="11" t="s">
        <v>984</v>
      </c>
      <c r="E150" s="12" t="s">
        <v>163</v>
      </c>
      <c r="F150" s="19" t="s">
        <v>961</v>
      </c>
      <c r="G150" s="19" t="s">
        <v>512</v>
      </c>
      <c r="H150" s="58"/>
      <c r="I150" s="90" t="s">
        <v>646</v>
      </c>
      <c r="J150" s="90" t="s">
        <v>168</v>
      </c>
      <c r="K150" s="38" t="s">
        <v>226</v>
      </c>
      <c r="L150" s="10"/>
      <c r="M150" s="19">
        <v>42.302078545984799</v>
      </c>
      <c r="N150" s="19">
        <v>3.1299348636056599</v>
      </c>
      <c r="O150" s="19" t="s">
        <v>966</v>
      </c>
      <c r="P150" s="10"/>
      <c r="Q150" s="10"/>
      <c r="R150" s="38" t="s">
        <v>546</v>
      </c>
      <c r="S150" s="40" t="s">
        <v>189</v>
      </c>
      <c r="T150" s="40" t="s">
        <v>189</v>
      </c>
      <c r="U150" s="19" t="s">
        <v>321</v>
      </c>
      <c r="V150" s="19" t="s">
        <v>174</v>
      </c>
      <c r="W150" s="18" t="s">
        <v>964</v>
      </c>
    </row>
    <row r="151" spans="2:23">
      <c r="B151" s="72" t="s">
        <v>959</v>
      </c>
      <c r="C151" s="10">
        <v>148</v>
      </c>
      <c r="D151" s="11" t="s">
        <v>985</v>
      </c>
      <c r="E151" s="12" t="s">
        <v>163</v>
      </c>
      <c r="F151" s="19" t="s">
        <v>961</v>
      </c>
      <c r="G151" s="19" t="s">
        <v>512</v>
      </c>
      <c r="H151" s="58"/>
      <c r="I151" s="97"/>
      <c r="J151" s="97"/>
      <c r="K151" s="70"/>
      <c r="L151" s="10"/>
      <c r="M151" s="19">
        <v>41.992151331083903</v>
      </c>
      <c r="N151" s="19">
        <v>3.1638018248539499</v>
      </c>
      <c r="O151" s="19" t="s">
        <v>966</v>
      </c>
      <c r="P151" s="10"/>
      <c r="Q151" s="10"/>
      <c r="R151" s="19" t="s">
        <v>986</v>
      </c>
      <c r="S151" s="59">
        <v>2400</v>
      </c>
      <c r="T151" s="19">
        <v>2000</v>
      </c>
      <c r="U151" s="19" t="s">
        <v>321</v>
      </c>
      <c r="V151" s="19" t="s">
        <v>174</v>
      </c>
      <c r="W151" s="18" t="s">
        <v>964</v>
      </c>
    </row>
    <row r="152" spans="2:23">
      <c r="B152" s="72" t="s">
        <v>959</v>
      </c>
      <c r="C152" s="10">
        <v>149</v>
      </c>
      <c r="D152" s="11" t="s">
        <v>987</v>
      </c>
      <c r="E152" s="12" t="s">
        <v>163</v>
      </c>
      <c r="F152" s="19" t="s">
        <v>961</v>
      </c>
      <c r="G152" s="19" t="s">
        <v>512</v>
      </c>
      <c r="H152" s="58"/>
      <c r="I152" s="97"/>
      <c r="J152" s="97"/>
      <c r="K152" s="70"/>
      <c r="L152" s="10"/>
      <c r="M152" s="19">
        <v>41.499167247678997</v>
      </c>
      <c r="N152" s="19">
        <v>1.7251212620068199</v>
      </c>
      <c r="O152" s="19" t="s">
        <v>988</v>
      </c>
      <c r="P152" s="10"/>
      <c r="Q152" s="10"/>
      <c r="R152" s="38" t="s">
        <v>989</v>
      </c>
      <c r="S152" s="40" t="s">
        <v>189</v>
      </c>
      <c r="T152" s="40" t="s">
        <v>189</v>
      </c>
      <c r="U152" s="19" t="s">
        <v>321</v>
      </c>
      <c r="V152" s="19" t="s">
        <v>174</v>
      </c>
      <c r="W152" s="18" t="s">
        <v>964</v>
      </c>
    </row>
    <row r="153" spans="2:23">
      <c r="B153" s="72" t="s">
        <v>959</v>
      </c>
      <c r="C153" s="10">
        <v>150</v>
      </c>
      <c r="D153" s="11" t="s">
        <v>990</v>
      </c>
      <c r="E153" s="12" t="s">
        <v>163</v>
      </c>
      <c r="F153" s="19" t="s">
        <v>961</v>
      </c>
      <c r="G153" s="19" t="s">
        <v>512</v>
      </c>
      <c r="H153" s="58"/>
      <c r="I153" s="90" t="s">
        <v>646</v>
      </c>
      <c r="J153" s="90" t="s">
        <v>168</v>
      </c>
      <c r="K153" s="38" t="s">
        <v>226</v>
      </c>
      <c r="L153" s="10"/>
      <c r="M153" s="19">
        <v>41.693367675578301</v>
      </c>
      <c r="N153" s="19">
        <v>1.87073052854837</v>
      </c>
      <c r="O153" s="19" t="s">
        <v>988</v>
      </c>
      <c r="P153" s="10"/>
      <c r="Q153" s="10"/>
      <c r="R153" s="19" t="s">
        <v>991</v>
      </c>
      <c r="S153" s="40" t="s">
        <v>189</v>
      </c>
      <c r="T153" s="40" t="s">
        <v>189</v>
      </c>
      <c r="U153" s="19" t="s">
        <v>321</v>
      </c>
      <c r="V153" s="19" t="s">
        <v>174</v>
      </c>
      <c r="W153" s="18" t="s">
        <v>964</v>
      </c>
    </row>
    <row r="154" spans="2:23">
      <c r="B154" s="72" t="s">
        <v>959</v>
      </c>
      <c r="C154" s="10">
        <v>151</v>
      </c>
      <c r="D154" s="11" t="s">
        <v>992</v>
      </c>
      <c r="E154" s="12" t="s">
        <v>163</v>
      </c>
      <c r="F154" s="19" t="s">
        <v>961</v>
      </c>
      <c r="G154" s="19" t="s">
        <v>512</v>
      </c>
      <c r="H154" s="58"/>
      <c r="I154" s="97"/>
      <c r="J154" s="97"/>
      <c r="K154" s="70"/>
      <c r="L154" s="53"/>
      <c r="M154" s="19">
        <v>42.348347172597101</v>
      </c>
      <c r="N154" s="19">
        <v>3.2007118645858399</v>
      </c>
      <c r="O154" s="19" t="s">
        <v>966</v>
      </c>
      <c r="P154" s="10"/>
      <c r="Q154" s="10"/>
      <c r="R154" s="38" t="s">
        <v>705</v>
      </c>
      <c r="S154" s="59">
        <v>600</v>
      </c>
      <c r="T154" s="19">
        <v>2001</v>
      </c>
      <c r="U154" s="19" t="s">
        <v>321</v>
      </c>
      <c r="V154" s="19" t="s">
        <v>174</v>
      </c>
      <c r="W154" s="18" t="s">
        <v>964</v>
      </c>
    </row>
    <row r="155" spans="2:23">
      <c r="B155" s="72" t="s">
        <v>959</v>
      </c>
      <c r="C155" s="10">
        <v>152</v>
      </c>
      <c r="D155" s="11" t="s">
        <v>994</v>
      </c>
      <c r="E155" s="12" t="s">
        <v>163</v>
      </c>
      <c r="F155" s="19" t="s">
        <v>961</v>
      </c>
      <c r="G155" s="19" t="s">
        <v>512</v>
      </c>
      <c r="H155" s="58"/>
      <c r="I155" s="90" t="s">
        <v>314</v>
      </c>
      <c r="J155" s="90" t="s">
        <v>168</v>
      </c>
      <c r="K155" s="38" t="s">
        <v>968</v>
      </c>
      <c r="L155" s="10"/>
      <c r="M155" s="19">
        <v>42.441146353620603</v>
      </c>
      <c r="N155" s="19">
        <v>3.1560799088513201</v>
      </c>
      <c r="O155" s="19" t="s">
        <v>966</v>
      </c>
      <c r="P155" s="10"/>
      <c r="Q155" s="10"/>
      <c r="R155" s="38" t="s">
        <v>695</v>
      </c>
      <c r="S155" s="59">
        <v>360</v>
      </c>
      <c r="T155" s="19">
        <v>2002</v>
      </c>
      <c r="U155" s="19" t="s">
        <v>321</v>
      </c>
      <c r="V155" s="19" t="s">
        <v>174</v>
      </c>
      <c r="W155" s="18" t="s">
        <v>964</v>
      </c>
    </row>
    <row r="156" spans="2:23">
      <c r="B156" s="72" t="s">
        <v>959</v>
      </c>
      <c r="C156" s="10">
        <v>153</v>
      </c>
      <c r="D156" s="11" t="s">
        <v>995</v>
      </c>
      <c r="E156" s="12" t="s">
        <v>163</v>
      </c>
      <c r="F156" s="19" t="s">
        <v>961</v>
      </c>
      <c r="G156" s="19" t="s">
        <v>512</v>
      </c>
      <c r="H156" s="58"/>
      <c r="I156" s="97"/>
      <c r="J156" s="97"/>
      <c r="K156" s="70"/>
      <c r="L156" s="10"/>
      <c r="M156" s="19">
        <v>41.312614176030401</v>
      </c>
      <c r="N156" s="19">
        <v>2.1262105958617101</v>
      </c>
      <c r="O156" s="19" t="s">
        <v>975</v>
      </c>
      <c r="P156" s="10"/>
      <c r="Q156" s="10"/>
      <c r="R156" s="38" t="s">
        <v>1045</v>
      </c>
      <c r="S156" s="59">
        <v>302400</v>
      </c>
      <c r="T156" s="19">
        <v>2006</v>
      </c>
      <c r="U156" s="19" t="s">
        <v>321</v>
      </c>
      <c r="V156" s="19" t="s">
        <v>174</v>
      </c>
      <c r="W156" s="18" t="s">
        <v>964</v>
      </c>
    </row>
    <row r="157" spans="2:23">
      <c r="B157" s="72" t="s">
        <v>959</v>
      </c>
      <c r="C157" s="10">
        <v>154</v>
      </c>
      <c r="D157" s="11" t="s">
        <v>997</v>
      </c>
      <c r="E157" s="12" t="s">
        <v>163</v>
      </c>
      <c r="F157" s="19" t="s">
        <v>961</v>
      </c>
      <c r="G157" s="19" t="s">
        <v>512</v>
      </c>
      <c r="H157" s="58"/>
      <c r="I157" s="90" t="s">
        <v>314</v>
      </c>
      <c r="J157" s="90" t="s">
        <v>168</v>
      </c>
      <c r="K157" s="38" t="s">
        <v>968</v>
      </c>
      <c r="L157" s="10"/>
      <c r="M157" s="19">
        <v>42.2940239816445</v>
      </c>
      <c r="N157" s="19">
        <v>3.0791756127117398</v>
      </c>
      <c r="O157" s="19" t="s">
        <v>966</v>
      </c>
      <c r="P157" s="10"/>
      <c r="Q157" s="10"/>
      <c r="R157" s="38" t="s">
        <v>695</v>
      </c>
      <c r="S157" s="59">
        <v>600</v>
      </c>
      <c r="T157" s="19">
        <v>2008</v>
      </c>
      <c r="U157" s="19" t="s">
        <v>321</v>
      </c>
      <c r="V157" s="19" t="s">
        <v>174</v>
      </c>
      <c r="W157" s="18" t="s">
        <v>964</v>
      </c>
    </row>
    <row r="158" spans="2:23">
      <c r="B158" s="72" t="s">
        <v>959</v>
      </c>
      <c r="C158" s="10">
        <v>155</v>
      </c>
      <c r="D158" s="11" t="s">
        <v>998</v>
      </c>
      <c r="E158" s="12" t="s">
        <v>163</v>
      </c>
      <c r="F158" s="19" t="s">
        <v>961</v>
      </c>
      <c r="G158" s="19" t="s">
        <v>512</v>
      </c>
      <c r="H158" s="58"/>
      <c r="I158" s="90" t="s">
        <v>646</v>
      </c>
      <c r="J158" s="90" t="s">
        <v>168</v>
      </c>
      <c r="K158" s="38" t="s">
        <v>226</v>
      </c>
      <c r="L158" s="10"/>
      <c r="M158" s="19">
        <v>40.628465439761797</v>
      </c>
      <c r="N158" s="19">
        <v>0.62182750053368296</v>
      </c>
      <c r="O158" s="19" t="s">
        <v>962</v>
      </c>
      <c r="P158" s="10"/>
      <c r="Q158" s="10"/>
      <c r="R158" s="38" t="s">
        <v>980</v>
      </c>
      <c r="S158" s="40" t="s">
        <v>189</v>
      </c>
      <c r="T158" s="40" t="s">
        <v>189</v>
      </c>
      <c r="U158" s="19" t="s">
        <v>321</v>
      </c>
      <c r="V158" s="19" t="s">
        <v>174</v>
      </c>
      <c r="W158" s="18" t="s">
        <v>964</v>
      </c>
    </row>
    <row r="159" spans="2:23">
      <c r="B159" s="72" t="s">
        <v>959</v>
      </c>
      <c r="C159" s="10">
        <v>156</v>
      </c>
      <c r="D159" s="11" t="s">
        <v>999</v>
      </c>
      <c r="E159" s="12" t="s">
        <v>163</v>
      </c>
      <c r="F159" s="19" t="s">
        <v>961</v>
      </c>
      <c r="G159" s="19" t="s">
        <v>512</v>
      </c>
      <c r="H159" s="58"/>
      <c r="I159" s="97"/>
      <c r="J159" s="97"/>
      <c r="K159" s="70"/>
      <c r="L159" s="53"/>
      <c r="M159" s="19">
        <v>41.808190365174099</v>
      </c>
      <c r="N159" s="19">
        <v>3.0295788063793401</v>
      </c>
      <c r="O159" s="19" t="s">
        <v>988</v>
      </c>
      <c r="P159" s="10"/>
      <c r="Q159" s="10"/>
      <c r="R159" s="38" t="s">
        <v>617</v>
      </c>
      <c r="S159" s="59">
        <v>72000</v>
      </c>
      <c r="T159" s="19">
        <v>2006</v>
      </c>
      <c r="U159" s="19" t="s">
        <v>321</v>
      </c>
      <c r="V159" s="19" t="s">
        <v>174</v>
      </c>
      <c r="W159" s="18" t="s">
        <v>964</v>
      </c>
    </row>
    <row r="160" spans="2:23">
      <c r="B160" s="72" t="s">
        <v>959</v>
      </c>
      <c r="C160" s="10">
        <v>157</v>
      </c>
      <c r="D160" s="11" t="s">
        <v>1000</v>
      </c>
      <c r="E160" s="12" t="s">
        <v>163</v>
      </c>
      <c r="F160" s="19" t="s">
        <v>961</v>
      </c>
      <c r="G160" s="19" t="s">
        <v>512</v>
      </c>
      <c r="H160" s="58"/>
      <c r="I160" s="90" t="s">
        <v>646</v>
      </c>
      <c r="J160" s="90" t="s">
        <v>168</v>
      </c>
      <c r="K160" s="38" t="s">
        <v>226</v>
      </c>
      <c r="L160" s="10"/>
      <c r="M160" s="19">
        <v>41.800104923765801</v>
      </c>
      <c r="N160" s="19">
        <v>2.7518937842383302</v>
      </c>
      <c r="O160" s="19" t="s">
        <v>988</v>
      </c>
      <c r="P160" s="10"/>
      <c r="Q160" s="10"/>
      <c r="R160" s="38" t="s">
        <v>546</v>
      </c>
      <c r="S160" s="59">
        <v>3100</v>
      </c>
      <c r="T160" s="19">
        <v>2006</v>
      </c>
      <c r="U160" s="19" t="s">
        <v>321</v>
      </c>
      <c r="V160" s="19" t="s">
        <v>174</v>
      </c>
      <c r="W160" s="18" t="s">
        <v>964</v>
      </c>
    </row>
    <row r="161" spans="2:23">
      <c r="B161" s="72" t="s">
        <v>959</v>
      </c>
      <c r="C161" s="10">
        <v>158</v>
      </c>
      <c r="D161" s="11" t="s">
        <v>1001</v>
      </c>
      <c r="E161" s="12" t="s">
        <v>163</v>
      </c>
      <c r="F161" s="19" t="s">
        <v>1002</v>
      </c>
      <c r="G161" s="19" t="s">
        <v>512</v>
      </c>
      <c r="H161" s="58"/>
      <c r="I161" s="97"/>
      <c r="J161" s="97"/>
      <c r="K161" s="70"/>
      <c r="L161" s="10"/>
      <c r="M161" s="19">
        <v>41.098212066047999</v>
      </c>
      <c r="N161" s="19">
        <v>1.1902996553778999</v>
      </c>
      <c r="O161" s="19" t="s">
        <v>988</v>
      </c>
      <c r="P161" s="12" t="s">
        <v>1003</v>
      </c>
      <c r="Q161" s="12" t="s">
        <v>1004</v>
      </c>
      <c r="R161" s="38" t="s">
        <v>1005</v>
      </c>
      <c r="S161" s="60">
        <v>16500</v>
      </c>
      <c r="T161" s="19">
        <v>2006</v>
      </c>
      <c r="U161" s="19" t="s">
        <v>321</v>
      </c>
      <c r="V161" s="19" t="s">
        <v>174</v>
      </c>
      <c r="W161" s="18" t="s">
        <v>964</v>
      </c>
    </row>
    <row r="162" spans="2:23">
      <c r="B162" s="72" t="s">
        <v>959</v>
      </c>
      <c r="C162" s="10">
        <v>159</v>
      </c>
      <c r="D162" s="11" t="s">
        <v>1001</v>
      </c>
      <c r="E162" s="12" t="s">
        <v>163</v>
      </c>
      <c r="F162" s="19" t="s">
        <v>1002</v>
      </c>
      <c r="G162" s="19" t="s">
        <v>512</v>
      </c>
      <c r="H162" s="58"/>
      <c r="I162" s="90" t="s">
        <v>284</v>
      </c>
      <c r="J162" s="90" t="s">
        <v>168</v>
      </c>
      <c r="K162" s="38" t="s">
        <v>285</v>
      </c>
      <c r="L162" s="10"/>
      <c r="M162" s="19">
        <v>41.098212066047999</v>
      </c>
      <c r="N162" s="19">
        <v>1.1902996553778999</v>
      </c>
      <c r="O162" s="19" t="s">
        <v>988</v>
      </c>
      <c r="P162" s="12" t="s">
        <v>1003</v>
      </c>
      <c r="Q162" s="12" t="s">
        <v>1004</v>
      </c>
      <c r="R162" s="38" t="s">
        <v>1006</v>
      </c>
      <c r="S162" s="40" t="s">
        <v>189</v>
      </c>
      <c r="T162" s="19">
        <v>2013</v>
      </c>
      <c r="U162" s="19" t="s">
        <v>321</v>
      </c>
      <c r="V162" s="19" t="s">
        <v>174</v>
      </c>
      <c r="W162" s="18" t="s">
        <v>964</v>
      </c>
    </row>
    <row r="163" spans="2:23">
      <c r="B163" s="72" t="s">
        <v>959</v>
      </c>
      <c r="C163" s="10">
        <v>160</v>
      </c>
      <c r="D163" s="11" t="s">
        <v>1008</v>
      </c>
      <c r="E163" s="12" t="s">
        <v>163</v>
      </c>
      <c r="F163" s="19" t="s">
        <v>961</v>
      </c>
      <c r="G163" s="19" t="s">
        <v>512</v>
      </c>
      <c r="H163" s="58"/>
      <c r="I163" s="97"/>
      <c r="J163" s="97"/>
      <c r="K163" s="70"/>
      <c r="L163" s="53"/>
      <c r="M163" s="19">
        <v>42.030337394516401</v>
      </c>
      <c r="N163" s="19">
        <v>3.1582223951957298</v>
      </c>
      <c r="O163" s="19" t="s">
        <v>1009</v>
      </c>
      <c r="P163" s="10"/>
      <c r="Q163" s="10"/>
      <c r="R163" s="38" t="s">
        <v>969</v>
      </c>
      <c r="S163" s="60">
        <v>1000</v>
      </c>
      <c r="T163" s="40" t="s">
        <v>189</v>
      </c>
      <c r="U163" s="19" t="s">
        <v>321</v>
      </c>
      <c r="V163" s="19" t="s">
        <v>174</v>
      </c>
      <c r="W163" s="18" t="s">
        <v>964</v>
      </c>
    </row>
    <row r="164" spans="2:23">
      <c r="B164" s="72" t="s">
        <v>959</v>
      </c>
      <c r="C164" s="10">
        <v>161</v>
      </c>
      <c r="D164" s="11" t="s">
        <v>1010</v>
      </c>
      <c r="E164" s="12" t="s">
        <v>298</v>
      </c>
      <c r="F164" s="19" t="s">
        <v>1011</v>
      </c>
      <c r="G164" s="19" t="s">
        <v>512</v>
      </c>
      <c r="H164" s="58"/>
      <c r="I164" s="97"/>
      <c r="J164" s="97"/>
      <c r="K164" s="70"/>
      <c r="L164" s="53"/>
      <c r="M164" s="19">
        <v>41.732144823540999</v>
      </c>
      <c r="N164" s="19">
        <v>2.92257917074383</v>
      </c>
      <c r="O164" s="19" t="s">
        <v>1009</v>
      </c>
      <c r="P164" s="12" t="s">
        <v>424</v>
      </c>
      <c r="Q164" s="10" t="s">
        <v>1012</v>
      </c>
      <c r="R164" s="38" t="s">
        <v>683</v>
      </c>
      <c r="S164" s="21">
        <v>17500</v>
      </c>
      <c r="T164" s="12">
        <v>2020</v>
      </c>
      <c r="U164" s="12">
        <v>2022</v>
      </c>
      <c r="V164" s="12" t="s">
        <v>427</v>
      </c>
      <c r="W164" s="18" t="s">
        <v>964</v>
      </c>
    </row>
    <row r="165" spans="2:23">
      <c r="B165" s="72" t="s">
        <v>959</v>
      </c>
      <c r="C165" s="10">
        <v>162</v>
      </c>
      <c r="D165" s="11" t="s">
        <v>1014</v>
      </c>
      <c r="E165" s="12" t="s">
        <v>163</v>
      </c>
      <c r="F165" s="19" t="s">
        <v>961</v>
      </c>
      <c r="G165" s="19" t="s">
        <v>512</v>
      </c>
      <c r="H165" s="58"/>
      <c r="I165" s="90" t="s">
        <v>646</v>
      </c>
      <c r="J165" s="90" t="s">
        <v>168</v>
      </c>
      <c r="K165" s="38" t="s">
        <v>226</v>
      </c>
      <c r="L165" s="10"/>
      <c r="M165" s="19">
        <v>41.2556900926403</v>
      </c>
      <c r="N165" s="19">
        <v>1.5359880977114599</v>
      </c>
      <c r="O165" s="19" t="s">
        <v>988</v>
      </c>
      <c r="P165" s="10"/>
      <c r="Q165" s="10"/>
      <c r="R165" s="38" t="s">
        <v>683</v>
      </c>
      <c r="S165" s="40" t="s">
        <v>189</v>
      </c>
      <c r="T165" s="40" t="s">
        <v>189</v>
      </c>
      <c r="U165" s="19" t="s">
        <v>321</v>
      </c>
      <c r="V165" s="19" t="s">
        <v>174</v>
      </c>
      <c r="W165" s="18" t="s">
        <v>964</v>
      </c>
    </row>
  </sheetData>
  <sortState xmlns:xlrd2="http://schemas.microsoft.com/office/spreadsheetml/2017/richdata2" ref="E137:E141">
    <sortCondition ref="E137:E141"/>
  </sortState>
  <dataValidations count="6">
    <dataValidation type="list" allowBlank="1" showInputMessage="1" showErrorMessage="1" sqref="I4:I10 I41:I43 I45:I165 I12:I38" xr:uid="{7FB9015A-112C-4181-9615-A59414078AD1}">
      <formula1>"1.1, 1.2, 2.1, 2.2, 2.3, 3.1 (a i b), 3.1 (c), 3.2, 4.1, 4.2, 5.1, 5.2, 5.3, 5.4, 6, Altres"</formula1>
    </dataValidation>
    <dataValidation type="list" allowBlank="1" showInputMessage="1" showErrorMessage="1" sqref="J23:J38 J41:J43 J45:J165 J4:J21" xr:uid="{E576BBF7-8BFB-428E-B6E9-1A80E9C19DB6}">
      <formula1>"A, B, C, D, E, F"</formula1>
    </dataValidation>
    <dataValidation type="list" allowBlank="1" showInputMessage="1" showErrorMessage="1" sqref="K41:K43 K45:K165 K4:K38" xr:uid="{2693D2B0-3D64-4C05-AB45-C50AD5738267}">
      <formula1>"SAD1, SAD2, SAD3, SAD4, SAD5, SAD6, SAD7, SAD8, SAD9, SAD10, SAD11, SAD12, Altres"</formula1>
    </dataValidation>
    <dataValidation type="list" allowBlank="1" showInputMessage="1" showErrorMessage="1" sqref="G4:G165" xr:uid="{00000000-0002-0000-0000-000002000000}">
      <formula1>"Austràlia, Bèlgica, Dinamarca, EEUU, Espanya, França, Grècia, India, Israel, Itàlia, Jordània, Mèxic, Namibia, Oman, Països Baixos, Portugal, Qatar, Regne Unit, Republica Txeca, Singapur, Sudàfrica, Suècia, Turquia, Xile, Xina"</formula1>
    </dataValidation>
    <dataValidation type="list" allowBlank="1" showInputMessage="1" showErrorMessage="1" sqref="E4:E165" xr:uid="{00000000-0002-0000-0000-000004000000}">
      <formula1>"Funcionament, Tancada, Proves"</formula1>
    </dataValidation>
    <dataValidation type="list" allowBlank="1" showInputMessage="1" showErrorMessage="1" sqref="V4:V165" xr:uid="{91BA331D-5F45-4905-8770-808909FA60C5}">
      <formula1>"EDAR Urbana, Tract. Industrial, Demostratiu R+D"</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BF0E-0463-42A9-8934-01ECB7E2D3D4}">
  <dimension ref="A1:B41"/>
  <sheetViews>
    <sheetView topLeftCell="A28" workbookViewId="0">
      <selection activeCell="A42" sqref="A42"/>
    </sheetView>
  </sheetViews>
  <sheetFormatPr defaultColWidth="11.42578125" defaultRowHeight="14.25"/>
  <cols>
    <col min="1" max="1" width="21.5703125" style="142" customWidth="1"/>
    <col min="2" max="16384" width="11.42578125" style="142"/>
  </cols>
  <sheetData>
    <row r="1" spans="1:2" ht="15">
      <c r="A1" s="144" t="s">
        <v>1046</v>
      </c>
    </row>
    <row r="3" spans="1:2" ht="15">
      <c r="A3" s="141" t="s">
        <v>1047</v>
      </c>
      <c r="B3" s="141" t="s">
        <v>1048</v>
      </c>
    </row>
    <row r="4" spans="1:2">
      <c r="A4" s="142" t="s">
        <v>547</v>
      </c>
      <c r="B4" s="142" t="s">
        <v>99</v>
      </c>
    </row>
    <row r="5" spans="1:2">
      <c r="A5" s="135" t="s">
        <v>1049</v>
      </c>
      <c r="B5" s="143" t="s">
        <v>1050</v>
      </c>
    </row>
    <row r="6" spans="1:2">
      <c r="A6" s="135" t="s">
        <v>1051</v>
      </c>
      <c r="B6" s="143" t="s">
        <v>1052</v>
      </c>
    </row>
    <row r="7" spans="1:2">
      <c r="A7" s="135" t="s">
        <v>1053</v>
      </c>
      <c r="B7" s="143" t="s">
        <v>1054</v>
      </c>
    </row>
    <row r="8" spans="1:2" ht="18.75">
      <c r="A8" s="135" t="s">
        <v>1055</v>
      </c>
      <c r="B8" s="143" t="s">
        <v>1056</v>
      </c>
    </row>
    <row r="9" spans="1:2">
      <c r="A9" s="135" t="s">
        <v>1057</v>
      </c>
      <c r="B9" s="143" t="s">
        <v>1058</v>
      </c>
    </row>
    <row r="10" spans="1:2">
      <c r="A10" s="135" t="s">
        <v>908</v>
      </c>
      <c r="B10" s="143" t="s">
        <v>1059</v>
      </c>
    </row>
    <row r="11" spans="1:2">
      <c r="A11" s="135" t="s">
        <v>1060</v>
      </c>
      <c r="B11" s="143" t="s">
        <v>1061</v>
      </c>
    </row>
    <row r="12" spans="1:2" ht="18.75">
      <c r="A12" s="135" t="s">
        <v>1062</v>
      </c>
      <c r="B12" s="143" t="s">
        <v>1063</v>
      </c>
    </row>
    <row r="13" spans="1:2">
      <c r="A13" s="135" t="s">
        <v>1064</v>
      </c>
      <c r="B13" s="143" t="s">
        <v>1065</v>
      </c>
    </row>
    <row r="14" spans="1:2">
      <c r="A14" s="135" t="s">
        <v>228</v>
      </c>
      <c r="B14" s="143" t="s">
        <v>1066</v>
      </c>
    </row>
    <row r="15" spans="1:2">
      <c r="A15" s="142" t="s">
        <v>1067</v>
      </c>
      <c r="B15" s="142" t="s">
        <v>1068</v>
      </c>
    </row>
    <row r="16" spans="1:2">
      <c r="A16" s="142" t="s">
        <v>1069</v>
      </c>
      <c r="B16" s="142" t="s">
        <v>1070</v>
      </c>
    </row>
    <row r="17" spans="1:2">
      <c r="A17" s="135" t="s">
        <v>1071</v>
      </c>
      <c r="B17" s="143" t="s">
        <v>1072</v>
      </c>
    </row>
    <row r="18" spans="1:2">
      <c r="A18" s="142" t="s">
        <v>1073</v>
      </c>
      <c r="B18" s="142" t="s">
        <v>1073</v>
      </c>
    </row>
    <row r="19" spans="1:2">
      <c r="A19" s="142" t="s">
        <v>1074</v>
      </c>
      <c r="B19" s="142" t="s">
        <v>1075</v>
      </c>
    </row>
    <row r="20" spans="1:2">
      <c r="A20" s="135" t="s">
        <v>744</v>
      </c>
      <c r="B20" s="143" t="s">
        <v>1076</v>
      </c>
    </row>
    <row r="21" spans="1:2">
      <c r="A21" s="135" t="s">
        <v>81</v>
      </c>
      <c r="B21" s="143" t="s">
        <v>1077</v>
      </c>
    </row>
    <row r="22" spans="1:2">
      <c r="A22" s="142" t="s">
        <v>1078</v>
      </c>
      <c r="B22" s="142" t="s">
        <v>1079</v>
      </c>
    </row>
    <row r="23" spans="1:2">
      <c r="A23" s="142" t="s">
        <v>1080</v>
      </c>
      <c r="B23" s="142" t="s">
        <v>1081</v>
      </c>
    </row>
    <row r="24" spans="1:2">
      <c r="A24" s="142" t="s">
        <v>1082</v>
      </c>
      <c r="B24" s="142" t="s">
        <v>1083</v>
      </c>
    </row>
    <row r="25" spans="1:2">
      <c r="A25" s="135" t="s">
        <v>1084</v>
      </c>
      <c r="B25" s="143" t="s">
        <v>1085</v>
      </c>
    </row>
    <row r="26" spans="1:2">
      <c r="A26" s="135" t="s">
        <v>1086</v>
      </c>
      <c r="B26" s="143" t="s">
        <v>1087</v>
      </c>
    </row>
    <row r="27" spans="1:2">
      <c r="A27" s="135" t="s">
        <v>1088</v>
      </c>
      <c r="B27" s="143" t="s">
        <v>1089</v>
      </c>
    </row>
    <row r="28" spans="1:2">
      <c r="A28" s="142" t="s">
        <v>1090</v>
      </c>
      <c r="B28" s="142" t="s">
        <v>1091</v>
      </c>
    </row>
    <row r="29" spans="1:2">
      <c r="A29" s="142" t="s">
        <v>1092</v>
      </c>
      <c r="B29" s="142" t="s">
        <v>1093</v>
      </c>
    </row>
    <row r="30" spans="1:2">
      <c r="A30" s="135" t="s">
        <v>1094</v>
      </c>
      <c r="B30" s="143" t="s">
        <v>1095</v>
      </c>
    </row>
    <row r="31" spans="1:2">
      <c r="A31" s="135" t="s">
        <v>533</v>
      </c>
      <c r="B31" s="143" t="s">
        <v>1096</v>
      </c>
    </row>
    <row r="32" spans="1:2" ht="18.75">
      <c r="A32" s="135" t="s">
        <v>1097</v>
      </c>
      <c r="B32" s="143" t="s">
        <v>1098</v>
      </c>
    </row>
    <row r="33" spans="1:2" ht="18.75">
      <c r="A33" s="135" t="s">
        <v>1099</v>
      </c>
      <c r="B33" s="143" t="s">
        <v>1100</v>
      </c>
    </row>
    <row r="34" spans="1:2" ht="16.5">
      <c r="A34" s="142" t="s">
        <v>1101</v>
      </c>
      <c r="B34" s="142" t="s">
        <v>1102</v>
      </c>
    </row>
    <row r="35" spans="1:2">
      <c r="A35" s="142" t="s">
        <v>443</v>
      </c>
      <c r="B35" s="142" t="s">
        <v>442</v>
      </c>
    </row>
    <row r="36" spans="1:2">
      <c r="A36" s="135" t="s">
        <v>1103</v>
      </c>
      <c r="B36" s="143" t="s">
        <v>1104</v>
      </c>
    </row>
    <row r="37" spans="1:2">
      <c r="A37" s="135" t="s">
        <v>1105</v>
      </c>
      <c r="B37" s="143" t="s">
        <v>1106</v>
      </c>
    </row>
    <row r="38" spans="1:2">
      <c r="A38" s="142" t="s">
        <v>1107</v>
      </c>
      <c r="B38" s="142" t="s">
        <v>1108</v>
      </c>
    </row>
    <row r="39" spans="1:2">
      <c r="A39" s="142" t="s">
        <v>1109</v>
      </c>
      <c r="B39" s="142" t="s">
        <v>1110</v>
      </c>
    </row>
    <row r="40" spans="1:2">
      <c r="A40" s="142" t="s">
        <v>87</v>
      </c>
      <c r="B40" s="142" t="s">
        <v>1111</v>
      </c>
    </row>
    <row r="41" spans="1:2">
      <c r="A41" s="142" t="s">
        <v>1112</v>
      </c>
      <c r="B41" s="142" t="s">
        <v>1113</v>
      </c>
    </row>
  </sheetData>
  <sortState xmlns:xlrd2="http://schemas.microsoft.com/office/spreadsheetml/2017/richdata2" ref="A4:B40">
    <sortCondition ref="B4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52"/>
  <sheetViews>
    <sheetView topLeftCell="A46" zoomScale="85" zoomScaleNormal="85" workbookViewId="0">
      <selection activeCell="B46" sqref="B46:C68"/>
    </sheetView>
  </sheetViews>
  <sheetFormatPr defaultColWidth="9.140625" defaultRowHeight="15"/>
  <cols>
    <col min="2" max="2" width="10.42578125" style="6" customWidth="1"/>
    <col min="3" max="3" width="53.28515625" style="6" customWidth="1"/>
    <col min="6" max="6" width="85.42578125" customWidth="1"/>
    <col min="9" max="10" width="0" hidden="1" customWidth="1"/>
    <col min="12" max="12" width="64.140625" customWidth="1"/>
  </cols>
  <sheetData>
    <row r="1" spans="2:13" ht="14.45" customHeight="1">
      <c r="B1" s="145" t="s">
        <v>1114</v>
      </c>
      <c r="C1" s="145"/>
      <c r="E1" s="146" t="s">
        <v>1115</v>
      </c>
      <c r="F1" s="146"/>
      <c r="K1" s="146" t="s">
        <v>1116</v>
      </c>
      <c r="L1" s="146"/>
    </row>
    <row r="2" spans="2:13" ht="14.45" customHeight="1">
      <c r="B2" s="31" t="s">
        <v>1117</v>
      </c>
      <c r="C2" s="32" t="s">
        <v>1118</v>
      </c>
      <c r="E2" s="36" t="s">
        <v>1119</v>
      </c>
      <c r="F2" s="37" t="s">
        <v>1120</v>
      </c>
      <c r="K2" s="36" t="s">
        <v>1119</v>
      </c>
      <c r="L2" s="37" t="s">
        <v>1121</v>
      </c>
    </row>
    <row r="3" spans="2:13" ht="14.45" customHeight="1">
      <c r="B3" s="33" t="s">
        <v>1122</v>
      </c>
      <c r="C3" s="34" t="s">
        <v>1123</v>
      </c>
      <c r="E3" s="10" t="s">
        <v>486</v>
      </c>
      <c r="F3" s="136" t="s">
        <v>1124</v>
      </c>
      <c r="K3" s="10" t="s">
        <v>382</v>
      </c>
      <c r="L3" s="137" t="s">
        <v>1125</v>
      </c>
    </row>
    <row r="4" spans="2:13" ht="14.45" customHeight="1">
      <c r="B4" s="33" t="s">
        <v>1031</v>
      </c>
      <c r="C4" s="34" t="s">
        <v>1126</v>
      </c>
      <c r="E4" s="10" t="s">
        <v>314</v>
      </c>
      <c r="F4" s="138" t="s">
        <v>1127</v>
      </c>
      <c r="K4" s="10" t="s">
        <v>1128</v>
      </c>
      <c r="L4" s="137" t="s">
        <v>1129</v>
      </c>
    </row>
    <row r="5" spans="2:13" ht="14.45" customHeight="1">
      <c r="B5" s="33" t="s">
        <v>1130</v>
      </c>
      <c r="C5" s="34" t="s">
        <v>1131</v>
      </c>
      <c r="E5" s="10" t="s">
        <v>259</v>
      </c>
      <c r="F5" s="138" t="s">
        <v>1132</v>
      </c>
      <c r="K5" s="10" t="s">
        <v>1133</v>
      </c>
      <c r="L5" s="137" t="s">
        <v>1134</v>
      </c>
    </row>
    <row r="6" spans="2:13" ht="14.45" customHeight="1">
      <c r="B6" s="33" t="s">
        <v>1135</v>
      </c>
      <c r="C6" s="34" t="s">
        <v>1136</v>
      </c>
      <c r="E6" s="10" t="s">
        <v>420</v>
      </c>
      <c r="F6" s="138" t="s">
        <v>1137</v>
      </c>
      <c r="K6" s="10" t="s">
        <v>621</v>
      </c>
      <c r="L6" s="138" t="s">
        <v>1138</v>
      </c>
    </row>
    <row r="7" spans="2:13" ht="14.45" customHeight="1">
      <c r="B7" s="33" t="s">
        <v>1139</v>
      </c>
      <c r="C7" s="34" t="s">
        <v>1140</v>
      </c>
      <c r="E7" s="10" t="s">
        <v>1141</v>
      </c>
      <c r="F7" s="138" t="s">
        <v>1142</v>
      </c>
      <c r="K7" s="10" t="s">
        <v>168</v>
      </c>
      <c r="L7" s="11" t="s">
        <v>1143</v>
      </c>
      <c r="M7" t="s">
        <v>1144</v>
      </c>
    </row>
    <row r="8" spans="2:13" ht="14.45" customHeight="1">
      <c r="B8" s="33" t="s">
        <v>820</v>
      </c>
      <c r="C8" s="34" t="s">
        <v>1145</v>
      </c>
      <c r="E8" s="10" t="s">
        <v>1146</v>
      </c>
      <c r="F8" s="138" t="s">
        <v>1147</v>
      </c>
      <c r="K8" s="10" t="s">
        <v>178</v>
      </c>
      <c r="L8" s="139" t="s">
        <v>1148</v>
      </c>
      <c r="M8" t="s">
        <v>1144</v>
      </c>
    </row>
    <row r="9" spans="2:13" ht="14.45" customHeight="1">
      <c r="B9" s="33" t="s">
        <v>1149</v>
      </c>
      <c r="C9" s="34" t="s">
        <v>1150</v>
      </c>
      <c r="E9" s="10" t="s">
        <v>1146</v>
      </c>
      <c r="F9" s="138" t="s">
        <v>1151</v>
      </c>
    </row>
    <row r="10" spans="2:13" ht="14.45" customHeight="1">
      <c r="B10" s="33" t="s">
        <v>612</v>
      </c>
      <c r="C10" s="34" t="s">
        <v>1056</v>
      </c>
      <c r="E10" s="10" t="s">
        <v>956</v>
      </c>
      <c r="F10" s="139" t="s">
        <v>1152</v>
      </c>
    </row>
    <row r="11" spans="2:13" ht="14.45" customHeight="1">
      <c r="B11" s="33" t="s">
        <v>1153</v>
      </c>
      <c r="C11" s="34" t="s">
        <v>1058</v>
      </c>
      <c r="E11" s="10" t="s">
        <v>655</v>
      </c>
      <c r="F11" s="139" t="s">
        <v>1154</v>
      </c>
    </row>
    <row r="12" spans="2:13" ht="14.45" customHeight="1">
      <c r="B12" s="33" t="s">
        <v>1155</v>
      </c>
      <c r="C12" s="34" t="s">
        <v>1156</v>
      </c>
      <c r="E12" s="10" t="s">
        <v>1157</v>
      </c>
      <c r="F12" s="138" t="s">
        <v>1158</v>
      </c>
    </row>
    <row r="13" spans="2:13" ht="14.45" customHeight="1">
      <c r="B13" s="33" t="s">
        <v>1159</v>
      </c>
      <c r="C13" s="34" t="s">
        <v>1160</v>
      </c>
      <c r="E13" s="10" t="s">
        <v>167</v>
      </c>
      <c r="F13" s="139" t="s">
        <v>1161</v>
      </c>
    </row>
    <row r="14" spans="2:13" ht="14.45" customHeight="1">
      <c r="B14" s="33" t="s">
        <v>1162</v>
      </c>
      <c r="C14" s="34" t="s">
        <v>1163</v>
      </c>
      <c r="E14" s="10" t="s">
        <v>208</v>
      </c>
      <c r="F14" s="138" t="s">
        <v>1164</v>
      </c>
    </row>
    <row r="15" spans="2:13" ht="14.45" customHeight="1">
      <c r="B15" s="33" t="s">
        <v>1165</v>
      </c>
      <c r="C15" s="34" t="s">
        <v>1166</v>
      </c>
      <c r="E15" s="10" t="s">
        <v>1167</v>
      </c>
      <c r="F15" s="138" t="s">
        <v>1168</v>
      </c>
    </row>
    <row r="16" spans="2:13" ht="14.45" customHeight="1">
      <c r="B16" s="33" t="s">
        <v>546</v>
      </c>
      <c r="C16" s="34" t="s">
        <v>1169</v>
      </c>
      <c r="E16" s="10" t="s">
        <v>646</v>
      </c>
      <c r="F16" s="138" t="s">
        <v>1170</v>
      </c>
    </row>
    <row r="17" spans="2:7">
      <c r="B17" s="33" t="s">
        <v>1171</v>
      </c>
      <c r="C17" s="34" t="s">
        <v>1172</v>
      </c>
      <c r="E17" s="10">
        <v>6</v>
      </c>
      <c r="F17" s="139" t="s">
        <v>1148</v>
      </c>
      <c r="G17" t="s">
        <v>1144</v>
      </c>
    </row>
    <row r="18" spans="2:7">
      <c r="B18" s="33" t="s">
        <v>1173</v>
      </c>
      <c r="C18" s="34" t="s">
        <v>1174</v>
      </c>
      <c r="E18" s="5"/>
    </row>
    <row r="19" spans="2:7">
      <c r="B19" s="33" t="s">
        <v>1069</v>
      </c>
      <c r="C19" s="34" t="s">
        <v>1175</v>
      </c>
    </row>
    <row r="20" spans="2:7">
      <c r="B20" s="33" t="s">
        <v>621</v>
      </c>
      <c r="C20" s="34" t="s">
        <v>1176</v>
      </c>
      <c r="E20" s="146" t="s">
        <v>1177</v>
      </c>
      <c r="F20" s="146"/>
    </row>
    <row r="21" spans="2:7">
      <c r="B21" s="33" t="s">
        <v>1178</v>
      </c>
      <c r="C21" s="34" t="s">
        <v>1179</v>
      </c>
      <c r="E21" s="36" t="s">
        <v>1119</v>
      </c>
      <c r="F21" s="37" t="s">
        <v>1180</v>
      </c>
    </row>
    <row r="22" spans="2:7">
      <c r="B22" s="33" t="s">
        <v>1181</v>
      </c>
      <c r="C22" s="34" t="s">
        <v>1182</v>
      </c>
      <c r="E22" s="10" t="s">
        <v>487</v>
      </c>
      <c r="F22" s="26" t="s">
        <v>1183</v>
      </c>
    </row>
    <row r="23" spans="2:7">
      <c r="B23" s="33" t="s">
        <v>178</v>
      </c>
      <c r="C23" s="34" t="s">
        <v>1184</v>
      </c>
      <c r="E23" s="10" t="s">
        <v>514</v>
      </c>
      <c r="F23" s="137" t="s">
        <v>1185</v>
      </c>
    </row>
    <row r="24" spans="2:7">
      <c r="B24" s="33" t="s">
        <v>907</v>
      </c>
      <c r="C24" s="34" t="s">
        <v>1186</v>
      </c>
      <c r="E24" s="10" t="s">
        <v>1187</v>
      </c>
      <c r="F24" s="137" t="s">
        <v>1188</v>
      </c>
    </row>
    <row r="25" spans="2:7">
      <c r="B25" s="33" t="s">
        <v>1189</v>
      </c>
      <c r="C25" s="34" t="s">
        <v>1190</v>
      </c>
      <c r="E25" s="10" t="s">
        <v>260</v>
      </c>
      <c r="F25" s="139" t="s">
        <v>1191</v>
      </c>
    </row>
    <row r="26" spans="2:7">
      <c r="B26" s="33" t="s">
        <v>1192</v>
      </c>
      <c r="C26" s="34" t="s">
        <v>1193</v>
      </c>
      <c r="E26" s="10" t="s">
        <v>1194</v>
      </c>
      <c r="F26" s="139" t="s">
        <v>1195</v>
      </c>
    </row>
    <row r="27" spans="2:7">
      <c r="B27" s="33" t="s">
        <v>1196</v>
      </c>
      <c r="C27" s="34" t="s">
        <v>1054</v>
      </c>
      <c r="E27" s="10" t="s">
        <v>607</v>
      </c>
      <c r="F27" s="139" t="s">
        <v>1197</v>
      </c>
      <c r="G27" t="s">
        <v>182</v>
      </c>
    </row>
    <row r="28" spans="2:7">
      <c r="B28" s="33" t="s">
        <v>1198</v>
      </c>
      <c r="C28" s="34" t="s">
        <v>1199</v>
      </c>
      <c r="E28" s="10" t="s">
        <v>765</v>
      </c>
      <c r="F28" s="139" t="s">
        <v>1200</v>
      </c>
    </row>
    <row r="29" spans="2:7">
      <c r="B29" s="33" t="s">
        <v>1201</v>
      </c>
      <c r="C29" s="34" t="s">
        <v>1202</v>
      </c>
      <c r="E29" s="10" t="s">
        <v>968</v>
      </c>
      <c r="F29" s="139" t="s">
        <v>1203</v>
      </c>
    </row>
    <row r="30" spans="2:7">
      <c r="B30" s="33" t="s">
        <v>434</v>
      </c>
      <c r="C30" s="34" t="s">
        <v>1204</v>
      </c>
      <c r="E30" s="10" t="s">
        <v>285</v>
      </c>
      <c r="F30" s="139" t="s">
        <v>1205</v>
      </c>
    </row>
    <row r="31" spans="2:7">
      <c r="B31" s="33" t="s">
        <v>743</v>
      </c>
      <c r="C31" s="34" t="s">
        <v>1206</v>
      </c>
      <c r="E31" s="10" t="s">
        <v>447</v>
      </c>
      <c r="F31" s="139" t="s">
        <v>1207</v>
      </c>
    </row>
    <row r="32" spans="2:7">
      <c r="B32" s="33" t="s">
        <v>1208</v>
      </c>
      <c r="C32" s="34" t="s">
        <v>1209</v>
      </c>
      <c r="E32" s="10" t="s">
        <v>226</v>
      </c>
      <c r="F32" s="139" t="s">
        <v>1210</v>
      </c>
    </row>
    <row r="33" spans="2:6">
      <c r="B33" s="33" t="s">
        <v>1112</v>
      </c>
      <c r="C33" s="34" t="s">
        <v>1113</v>
      </c>
      <c r="E33" s="10" t="s">
        <v>179</v>
      </c>
      <c r="F33" s="138" t="s">
        <v>1211</v>
      </c>
    </row>
    <row r="34" spans="2:6">
      <c r="B34" s="33" t="s">
        <v>1212</v>
      </c>
      <c r="C34" s="34" t="s">
        <v>1213</v>
      </c>
      <c r="E34" s="10" t="s">
        <v>169</v>
      </c>
      <c r="F34" s="138" t="s">
        <v>1214</v>
      </c>
    </row>
    <row r="35" spans="2:6">
      <c r="B35" s="33" t="s">
        <v>1215</v>
      </c>
      <c r="C35" s="34" t="s">
        <v>1216</v>
      </c>
    </row>
    <row r="36" spans="2:6">
      <c r="B36" s="33" t="s">
        <v>1217</v>
      </c>
      <c r="C36" s="34" t="s">
        <v>1052</v>
      </c>
    </row>
    <row r="37" spans="2:6">
      <c r="B37" s="33" t="s">
        <v>1218</v>
      </c>
      <c r="C37" s="34" t="s">
        <v>1219</v>
      </c>
      <c r="E37" s="140" t="s">
        <v>1119</v>
      </c>
      <c r="F37" s="140" t="s">
        <v>1220</v>
      </c>
    </row>
    <row r="38" spans="2:6">
      <c r="B38" s="33" t="s">
        <v>1221</v>
      </c>
      <c r="C38" s="34" t="s">
        <v>1222</v>
      </c>
      <c r="E38" s="104">
        <v>1</v>
      </c>
      <c r="F38" s="104" t="s">
        <v>1223</v>
      </c>
    </row>
    <row r="39" spans="2:6">
      <c r="B39" s="33" t="s">
        <v>1224</v>
      </c>
      <c r="C39" s="34" t="s">
        <v>1225</v>
      </c>
      <c r="E39" s="104">
        <v>2</v>
      </c>
      <c r="F39" s="104" t="s">
        <v>1226</v>
      </c>
    </row>
    <row r="40" spans="2:6">
      <c r="B40" s="33" t="s">
        <v>989</v>
      </c>
      <c r="C40" s="34" t="s">
        <v>1227</v>
      </c>
      <c r="E40" s="104">
        <v>3</v>
      </c>
      <c r="F40" s="104" t="s">
        <v>1228</v>
      </c>
    </row>
    <row r="41" spans="2:6">
      <c r="B41" s="33" t="s">
        <v>1229</v>
      </c>
      <c r="C41" s="34" t="s">
        <v>1230</v>
      </c>
      <c r="E41" s="104">
        <v>4</v>
      </c>
      <c r="F41" s="104" t="s">
        <v>1231</v>
      </c>
    </row>
    <row r="42" spans="2:6">
      <c r="B42" s="33" t="s">
        <v>1232</v>
      </c>
      <c r="C42" s="34" t="s">
        <v>1233</v>
      </c>
      <c r="E42" s="104">
        <v>5</v>
      </c>
      <c r="F42" s="104" t="s">
        <v>1234</v>
      </c>
    </row>
    <row r="43" spans="2:6">
      <c r="B43" s="33" t="s">
        <v>228</v>
      </c>
      <c r="C43" s="34" t="s">
        <v>1235</v>
      </c>
      <c r="E43" s="104">
        <v>6</v>
      </c>
      <c r="F43" s="104" t="s">
        <v>1236</v>
      </c>
    </row>
    <row r="44" spans="2:6">
      <c r="B44" s="33" t="s">
        <v>1237</v>
      </c>
      <c r="C44" s="34" t="s">
        <v>1238</v>
      </c>
      <c r="E44" s="104">
        <v>7</v>
      </c>
      <c r="F44" s="104" t="s">
        <v>1239</v>
      </c>
    </row>
    <row r="45" spans="2:6">
      <c r="E45" s="104">
        <v>8</v>
      </c>
      <c r="F45" s="104" t="s">
        <v>1240</v>
      </c>
    </row>
    <row r="46" spans="2:6">
      <c r="E46" s="104">
        <v>9</v>
      </c>
      <c r="F46" s="104" t="s">
        <v>1241</v>
      </c>
    </row>
    <row r="47" spans="2:6">
      <c r="E47" s="104">
        <v>10</v>
      </c>
      <c r="F47" s="104" t="s">
        <v>1242</v>
      </c>
    </row>
    <row r="48" spans="2:6">
      <c r="E48" s="104">
        <v>11</v>
      </c>
      <c r="F48" s="104" t="s">
        <v>1243</v>
      </c>
    </row>
    <row r="49" spans="5:6">
      <c r="E49" s="104">
        <v>12</v>
      </c>
      <c r="F49" s="104" t="s">
        <v>1244</v>
      </c>
    </row>
    <row r="50" spans="5:6">
      <c r="E50" s="104">
        <v>13</v>
      </c>
      <c r="F50" s="104" t="s">
        <v>1245</v>
      </c>
    </row>
    <row r="51" spans="5:6">
      <c r="E51" s="104">
        <v>14</v>
      </c>
      <c r="F51" s="104" t="s">
        <v>1246</v>
      </c>
    </row>
    <row r="52" spans="5:6">
      <c r="E52" s="104">
        <v>15</v>
      </c>
      <c r="F52" s="104" t="s">
        <v>1247</v>
      </c>
    </row>
  </sheetData>
  <mergeCells count="4">
    <mergeCell ref="B1:C1"/>
    <mergeCell ref="E1:F1"/>
    <mergeCell ref="K1:L1"/>
    <mergeCell ref="E20:F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D159"/>
  <sheetViews>
    <sheetView topLeftCell="A145" zoomScale="70" zoomScaleNormal="70" workbookViewId="0">
      <selection activeCell="C100" sqref="C100"/>
    </sheetView>
  </sheetViews>
  <sheetFormatPr defaultColWidth="8.85546875" defaultRowHeight="15"/>
  <cols>
    <col min="2" max="2" width="12.5703125" style="7" customWidth="1"/>
    <col min="3" max="3" width="77.42578125" customWidth="1"/>
    <col min="4" max="4" width="46" customWidth="1"/>
  </cols>
  <sheetData>
    <row r="4" spans="2:4">
      <c r="B4" s="8" t="s">
        <v>116</v>
      </c>
      <c r="C4" s="8" t="s">
        <v>1248</v>
      </c>
    </row>
    <row r="5" spans="2:4">
      <c r="B5" s="7">
        <v>1</v>
      </c>
      <c r="C5" s="35" t="s">
        <v>1249</v>
      </c>
    </row>
    <row r="6" spans="2:4">
      <c r="B6" s="7">
        <v>2</v>
      </c>
      <c r="C6" s="35" t="s">
        <v>1250</v>
      </c>
    </row>
    <row r="7" spans="2:4">
      <c r="B7" s="7">
        <v>3</v>
      </c>
      <c r="C7" s="35" t="s">
        <v>1251</v>
      </c>
      <c r="D7" t="s">
        <v>182</v>
      </c>
    </row>
    <row r="8" spans="2:4">
      <c r="B8" s="7">
        <v>4</v>
      </c>
      <c r="C8" s="2" t="s">
        <v>1252</v>
      </c>
    </row>
    <row r="9" spans="2:4">
      <c r="B9" s="7">
        <v>5</v>
      </c>
      <c r="C9" s="2" t="s">
        <v>1253</v>
      </c>
    </row>
    <row r="10" spans="2:4">
      <c r="B10" s="7">
        <v>6</v>
      </c>
      <c r="C10" s="2" t="s">
        <v>1254</v>
      </c>
    </row>
    <row r="11" spans="2:4">
      <c r="B11" s="7">
        <v>7</v>
      </c>
      <c r="C11" t="s">
        <v>1255</v>
      </c>
    </row>
    <row r="12" spans="2:4">
      <c r="B12" s="7">
        <v>8</v>
      </c>
      <c r="C12" t="s">
        <v>1256</v>
      </c>
    </row>
    <row r="13" spans="2:4">
      <c r="B13" s="7">
        <v>9</v>
      </c>
      <c r="C13" s="35" t="s">
        <v>1257</v>
      </c>
    </row>
    <row r="14" spans="2:4">
      <c r="B14" s="7">
        <v>10</v>
      </c>
      <c r="C14" s="35" t="s">
        <v>1258</v>
      </c>
    </row>
    <row r="15" spans="2:4">
      <c r="B15" s="7">
        <v>11</v>
      </c>
      <c r="C15" s="2" t="s">
        <v>1259</v>
      </c>
    </row>
    <row r="16" spans="2:4">
      <c r="B16" s="7">
        <v>12</v>
      </c>
      <c r="C16" s="2" t="s">
        <v>1260</v>
      </c>
    </row>
    <row r="17" spans="2:3">
      <c r="B17" s="7">
        <v>13</v>
      </c>
      <c r="C17" s="2" t="s">
        <v>1261</v>
      </c>
    </row>
    <row r="18" spans="2:3">
      <c r="B18" s="7">
        <v>14</v>
      </c>
      <c r="C18" s="2" t="s">
        <v>1262</v>
      </c>
    </row>
    <row r="19" spans="2:3">
      <c r="B19" s="7">
        <v>15</v>
      </c>
      <c r="C19" s="2" t="s">
        <v>1263</v>
      </c>
    </row>
    <row r="20" spans="2:3">
      <c r="B20" s="7">
        <v>16</v>
      </c>
      <c r="C20" s="2" t="s">
        <v>1264</v>
      </c>
    </row>
    <row r="21" spans="2:3">
      <c r="B21" s="7">
        <v>17</v>
      </c>
      <c r="C21" s="2" t="s">
        <v>1265</v>
      </c>
    </row>
    <row r="22" spans="2:3">
      <c r="B22" s="7">
        <v>18</v>
      </c>
      <c r="C22" s="2" t="s">
        <v>1266</v>
      </c>
    </row>
    <row r="23" spans="2:3">
      <c r="B23" s="7">
        <v>19</v>
      </c>
      <c r="C23" s="2" t="s">
        <v>1267</v>
      </c>
    </row>
    <row r="24" spans="2:3">
      <c r="B24" s="7">
        <v>20</v>
      </c>
      <c r="C24" s="2" t="s">
        <v>1268</v>
      </c>
    </row>
    <row r="25" spans="2:3">
      <c r="B25" s="7">
        <v>21</v>
      </c>
      <c r="C25" s="2" t="s">
        <v>1269</v>
      </c>
    </row>
    <row r="26" spans="2:3">
      <c r="B26" s="7">
        <v>22</v>
      </c>
      <c r="C26" s="2" t="s">
        <v>1270</v>
      </c>
    </row>
    <row r="27" spans="2:3">
      <c r="B27" s="7">
        <v>23</v>
      </c>
      <c r="C27" s="2" t="s">
        <v>1271</v>
      </c>
    </row>
    <row r="28" spans="2:3">
      <c r="B28" s="7">
        <v>24</v>
      </c>
      <c r="C28" s="2" t="s">
        <v>1272</v>
      </c>
    </row>
    <row r="29" spans="2:3">
      <c r="B29" s="7">
        <v>25</v>
      </c>
      <c r="C29" s="2" t="s">
        <v>1273</v>
      </c>
    </row>
    <row r="30" spans="2:3">
      <c r="B30" s="7">
        <v>26</v>
      </c>
      <c r="C30" s="2" t="s">
        <v>1274</v>
      </c>
    </row>
    <row r="31" spans="2:3">
      <c r="B31" s="7">
        <v>27</v>
      </c>
      <c r="C31" s="2" t="s">
        <v>1275</v>
      </c>
    </row>
    <row r="32" spans="2:3">
      <c r="B32" s="7">
        <v>28</v>
      </c>
      <c r="C32" s="2" t="s">
        <v>1276</v>
      </c>
    </row>
    <row r="33" spans="2:3">
      <c r="B33" s="7">
        <v>29</v>
      </c>
      <c r="C33" s="2" t="s">
        <v>1277</v>
      </c>
    </row>
    <row r="34" spans="2:3">
      <c r="B34" s="7">
        <v>30</v>
      </c>
      <c r="C34" s="2" t="s">
        <v>1278</v>
      </c>
    </row>
    <row r="35" spans="2:3">
      <c r="B35" s="7">
        <v>31</v>
      </c>
      <c r="C35" s="2" t="s">
        <v>1279</v>
      </c>
    </row>
    <row r="36" spans="2:3">
      <c r="B36" s="7">
        <v>32</v>
      </c>
      <c r="C36" s="2" t="s">
        <v>1280</v>
      </c>
    </row>
    <row r="37" spans="2:3">
      <c r="B37" s="7">
        <v>33</v>
      </c>
      <c r="C37" s="2" t="s">
        <v>1281</v>
      </c>
    </row>
    <row r="38" spans="2:3">
      <c r="B38" s="7">
        <v>34</v>
      </c>
      <c r="C38" s="2" t="s">
        <v>1282</v>
      </c>
    </row>
    <row r="39" spans="2:3">
      <c r="B39" s="7">
        <v>35</v>
      </c>
      <c r="C39" s="2" t="s">
        <v>1283</v>
      </c>
    </row>
    <row r="40" spans="2:3">
      <c r="B40" s="7">
        <v>36</v>
      </c>
      <c r="C40" s="2" t="s">
        <v>1284</v>
      </c>
    </row>
    <row r="41" spans="2:3">
      <c r="B41" s="7">
        <v>37</v>
      </c>
      <c r="C41" s="2" t="s">
        <v>1285</v>
      </c>
    </row>
    <row r="42" spans="2:3">
      <c r="B42" s="7">
        <v>38</v>
      </c>
      <c r="C42" s="2" t="s">
        <v>1286</v>
      </c>
    </row>
    <row r="43" spans="2:3">
      <c r="B43" s="7">
        <v>39</v>
      </c>
      <c r="C43" s="2" t="s">
        <v>1287</v>
      </c>
    </row>
    <row r="44" spans="2:3">
      <c r="B44" s="7">
        <v>40</v>
      </c>
      <c r="C44" s="2" t="s">
        <v>1288</v>
      </c>
    </row>
    <row r="45" spans="2:3">
      <c r="B45" s="7">
        <v>41</v>
      </c>
      <c r="C45" s="2" t="s">
        <v>1289</v>
      </c>
    </row>
    <row r="46" spans="2:3">
      <c r="B46" s="7">
        <v>42</v>
      </c>
      <c r="C46" s="2" t="s">
        <v>1290</v>
      </c>
    </row>
    <row r="47" spans="2:3">
      <c r="B47" s="7">
        <v>43</v>
      </c>
      <c r="C47" s="2" t="s">
        <v>1291</v>
      </c>
    </row>
    <row r="48" spans="2:3">
      <c r="B48" s="7">
        <v>44</v>
      </c>
      <c r="C48" s="2" t="s">
        <v>1292</v>
      </c>
    </row>
    <row r="49" spans="2:3">
      <c r="B49" s="7">
        <v>45</v>
      </c>
      <c r="C49" s="2" t="s">
        <v>1293</v>
      </c>
    </row>
    <row r="50" spans="2:3">
      <c r="B50" s="7">
        <v>46</v>
      </c>
      <c r="C50" s="2" t="s">
        <v>1294</v>
      </c>
    </row>
    <row r="51" spans="2:3">
      <c r="B51" s="7">
        <v>47</v>
      </c>
      <c r="C51" s="2" t="s">
        <v>1295</v>
      </c>
    </row>
    <row r="52" spans="2:3">
      <c r="B52" s="7">
        <v>48</v>
      </c>
      <c r="C52" s="2" t="s">
        <v>1296</v>
      </c>
    </row>
    <row r="53" spans="2:3">
      <c r="B53" s="7">
        <v>49</v>
      </c>
      <c r="C53" s="2" t="s">
        <v>1297</v>
      </c>
    </row>
    <row r="54" spans="2:3">
      <c r="B54" s="7">
        <v>50</v>
      </c>
      <c r="C54" s="35" t="s">
        <v>1298</v>
      </c>
    </row>
    <row r="55" spans="2:3">
      <c r="B55" s="7">
        <v>51</v>
      </c>
      <c r="C55" s="35" t="s">
        <v>1299</v>
      </c>
    </row>
    <row r="56" spans="2:3">
      <c r="B56" s="7">
        <v>52</v>
      </c>
      <c r="C56" s="35" t="s">
        <v>1300</v>
      </c>
    </row>
    <row r="57" spans="2:3">
      <c r="B57" s="7">
        <v>53</v>
      </c>
      <c r="C57" s="35" t="s">
        <v>1301</v>
      </c>
    </row>
    <row r="58" spans="2:3">
      <c r="B58" s="7">
        <v>54</v>
      </c>
      <c r="C58" s="35" t="s">
        <v>1302</v>
      </c>
    </row>
    <row r="59" spans="2:3">
      <c r="B59" s="7">
        <v>55</v>
      </c>
      <c r="C59" s="35" t="s">
        <v>1303</v>
      </c>
    </row>
    <row r="60" spans="2:3">
      <c r="B60" s="7">
        <v>56</v>
      </c>
      <c r="C60" s="35" t="s">
        <v>1304</v>
      </c>
    </row>
    <row r="61" spans="2:3">
      <c r="B61" s="7">
        <v>57</v>
      </c>
      <c r="C61" s="35" t="s">
        <v>1305</v>
      </c>
    </row>
    <row r="62" spans="2:3">
      <c r="B62" s="7">
        <v>58</v>
      </c>
      <c r="C62" s="35" t="s">
        <v>1306</v>
      </c>
    </row>
    <row r="63" spans="2:3">
      <c r="B63" s="7">
        <v>59</v>
      </c>
      <c r="C63" s="35" t="s">
        <v>1307</v>
      </c>
    </row>
    <row r="64" spans="2:3">
      <c r="B64" s="7">
        <v>60</v>
      </c>
      <c r="C64" s="35" t="s">
        <v>1308</v>
      </c>
    </row>
    <row r="65" spans="2:3">
      <c r="B65" s="7">
        <v>61</v>
      </c>
      <c r="C65" s="35" t="s">
        <v>1309</v>
      </c>
    </row>
    <row r="66" spans="2:3">
      <c r="B66" s="7">
        <v>62</v>
      </c>
      <c r="C66" s="35" t="s">
        <v>1310</v>
      </c>
    </row>
    <row r="67" spans="2:3">
      <c r="B67" s="7">
        <v>63</v>
      </c>
      <c r="C67" s="35" t="s">
        <v>1311</v>
      </c>
    </row>
    <row r="68" spans="2:3">
      <c r="B68" s="7">
        <v>64</v>
      </c>
      <c r="C68" s="35" t="s">
        <v>1312</v>
      </c>
    </row>
    <row r="69" spans="2:3">
      <c r="B69" s="7">
        <v>65</v>
      </c>
      <c r="C69" s="35" t="s">
        <v>1313</v>
      </c>
    </row>
    <row r="70" spans="2:3">
      <c r="B70" s="7">
        <v>66</v>
      </c>
      <c r="C70" s="35" t="s">
        <v>1314</v>
      </c>
    </row>
    <row r="71" spans="2:3">
      <c r="B71" s="7">
        <v>67</v>
      </c>
      <c r="C71" s="35" t="s">
        <v>1315</v>
      </c>
    </row>
    <row r="72" spans="2:3">
      <c r="B72" s="7">
        <v>68</v>
      </c>
      <c r="C72" s="35" t="s">
        <v>1316</v>
      </c>
    </row>
    <row r="73" spans="2:3">
      <c r="B73" s="7">
        <v>69</v>
      </c>
      <c r="C73" s="35" t="s">
        <v>1317</v>
      </c>
    </row>
    <row r="74" spans="2:3">
      <c r="B74" s="7">
        <v>70</v>
      </c>
      <c r="C74" s="35" t="s">
        <v>1318</v>
      </c>
    </row>
    <row r="75" spans="2:3">
      <c r="B75" s="7">
        <v>71</v>
      </c>
      <c r="C75" s="35" t="s">
        <v>1319</v>
      </c>
    </row>
    <row r="76" spans="2:3">
      <c r="B76" s="7">
        <v>72</v>
      </c>
      <c r="C76" s="35" t="s">
        <v>1320</v>
      </c>
    </row>
    <row r="77" spans="2:3">
      <c r="B77" s="7">
        <v>73</v>
      </c>
      <c r="C77" s="35" t="s">
        <v>1321</v>
      </c>
    </row>
    <row r="78" spans="2:3">
      <c r="B78" s="7">
        <v>74</v>
      </c>
      <c r="C78" s="35" t="s">
        <v>1322</v>
      </c>
    </row>
    <row r="79" spans="2:3">
      <c r="B79" s="7">
        <v>75</v>
      </c>
      <c r="C79" s="35" t="s">
        <v>1323</v>
      </c>
    </row>
    <row r="80" spans="2:3">
      <c r="B80" s="7">
        <v>76</v>
      </c>
      <c r="C80" s="35" t="s">
        <v>1324</v>
      </c>
    </row>
    <row r="81" spans="2:3">
      <c r="B81" s="7">
        <v>77</v>
      </c>
      <c r="C81" s="35" t="s">
        <v>1325</v>
      </c>
    </row>
    <row r="82" spans="2:3">
      <c r="B82" s="7">
        <v>78</v>
      </c>
      <c r="C82" s="35" t="s">
        <v>1326</v>
      </c>
    </row>
    <row r="83" spans="2:3">
      <c r="B83" s="7">
        <v>79</v>
      </c>
      <c r="C83" s="35" t="s">
        <v>1327</v>
      </c>
    </row>
    <row r="84" spans="2:3">
      <c r="B84" s="7">
        <v>80</v>
      </c>
      <c r="C84" s="35" t="s">
        <v>1328</v>
      </c>
    </row>
    <row r="85" spans="2:3">
      <c r="B85" s="7">
        <v>81</v>
      </c>
      <c r="C85" s="35" t="s">
        <v>1329</v>
      </c>
    </row>
    <row r="86" spans="2:3">
      <c r="B86" s="7">
        <v>82</v>
      </c>
      <c r="C86" s="35" t="s">
        <v>1330</v>
      </c>
    </row>
    <row r="87" spans="2:3">
      <c r="B87" s="7">
        <v>83</v>
      </c>
      <c r="C87" s="35" t="s">
        <v>1331</v>
      </c>
    </row>
    <row r="88" spans="2:3">
      <c r="B88" s="7">
        <v>84</v>
      </c>
      <c r="C88" s="35" t="s">
        <v>1332</v>
      </c>
    </row>
    <row r="89" spans="2:3">
      <c r="B89" s="7">
        <v>85</v>
      </c>
      <c r="C89" s="35" t="s">
        <v>1333</v>
      </c>
    </row>
    <row r="90" spans="2:3">
      <c r="B90" s="7">
        <v>86</v>
      </c>
      <c r="C90" s="35" t="s">
        <v>1334</v>
      </c>
    </row>
    <row r="91" spans="2:3">
      <c r="B91" s="7">
        <v>87</v>
      </c>
      <c r="C91" s="35" t="s">
        <v>1335</v>
      </c>
    </row>
    <row r="92" spans="2:3">
      <c r="B92" s="7">
        <v>88</v>
      </c>
      <c r="C92" s="35" t="s">
        <v>1336</v>
      </c>
    </row>
    <row r="93" spans="2:3">
      <c r="B93" s="7">
        <v>89</v>
      </c>
      <c r="C93" s="2" t="s">
        <v>1337</v>
      </c>
    </row>
    <row r="94" spans="2:3">
      <c r="B94" s="7">
        <v>90</v>
      </c>
      <c r="C94" s="2" t="s">
        <v>1338</v>
      </c>
    </row>
    <row r="95" spans="2:3">
      <c r="B95" s="7">
        <v>91</v>
      </c>
      <c r="C95" s="2" t="s">
        <v>1339</v>
      </c>
    </row>
    <row r="96" spans="2:3">
      <c r="B96" s="7">
        <v>92</v>
      </c>
      <c r="C96" s="2" t="s">
        <v>1340</v>
      </c>
    </row>
    <row r="97" spans="2:3">
      <c r="B97" s="7">
        <v>93</v>
      </c>
      <c r="C97" s="2" t="s">
        <v>1341</v>
      </c>
    </row>
    <row r="98" spans="2:3">
      <c r="B98" s="7">
        <v>94</v>
      </c>
      <c r="C98" s="2" t="s">
        <v>1342</v>
      </c>
    </row>
    <row r="99" spans="2:3">
      <c r="B99" s="7">
        <v>95</v>
      </c>
      <c r="C99" s="2" t="s">
        <v>1343</v>
      </c>
    </row>
    <row r="100" spans="2:3">
      <c r="B100" s="7">
        <v>96</v>
      </c>
      <c r="C100" s="2" t="s">
        <v>1344</v>
      </c>
    </row>
    <row r="101" spans="2:3">
      <c r="B101" s="7">
        <v>97</v>
      </c>
      <c r="C101" s="2" t="s">
        <v>1345</v>
      </c>
    </row>
    <row r="102" spans="2:3">
      <c r="B102" s="7">
        <v>98</v>
      </c>
      <c r="C102" s="2" t="s">
        <v>1346</v>
      </c>
    </row>
    <row r="103" spans="2:3">
      <c r="B103" s="7">
        <v>99</v>
      </c>
      <c r="C103" s="2" t="s">
        <v>1347</v>
      </c>
    </row>
    <row r="104" spans="2:3">
      <c r="B104" s="7">
        <v>100</v>
      </c>
      <c r="C104" s="2" t="s">
        <v>1348</v>
      </c>
    </row>
    <row r="105" spans="2:3">
      <c r="B105" s="7">
        <v>101</v>
      </c>
      <c r="C105" s="2" t="s">
        <v>1349</v>
      </c>
    </row>
    <row r="106" spans="2:3">
      <c r="B106" s="7">
        <v>102</v>
      </c>
      <c r="C106" s="2" t="s">
        <v>1350</v>
      </c>
    </row>
    <row r="107" spans="2:3">
      <c r="B107" s="7">
        <v>103</v>
      </c>
      <c r="C107" s="2" t="s">
        <v>1351</v>
      </c>
    </row>
    <row r="108" spans="2:3">
      <c r="B108" s="7">
        <v>104</v>
      </c>
      <c r="C108" s="2" t="s">
        <v>1352</v>
      </c>
    </row>
    <row r="109" spans="2:3">
      <c r="B109" s="7">
        <v>105</v>
      </c>
      <c r="C109" s="2" t="s">
        <v>1353</v>
      </c>
    </row>
    <row r="110" spans="2:3">
      <c r="B110" s="7">
        <v>106</v>
      </c>
      <c r="C110" s="2" t="s">
        <v>1354</v>
      </c>
    </row>
    <row r="111" spans="2:3">
      <c r="B111" s="7">
        <v>107</v>
      </c>
      <c r="C111" s="2" t="s">
        <v>1355</v>
      </c>
    </row>
    <row r="112" spans="2:3">
      <c r="B112" s="7">
        <v>108</v>
      </c>
      <c r="C112" s="2" t="s">
        <v>1356</v>
      </c>
    </row>
    <row r="113" spans="2:3">
      <c r="B113" s="7">
        <v>109</v>
      </c>
      <c r="C113" s="2" t="s">
        <v>1357</v>
      </c>
    </row>
    <row r="114" spans="2:3">
      <c r="B114" s="7">
        <v>110</v>
      </c>
      <c r="C114" s="2" t="s">
        <v>1358</v>
      </c>
    </row>
    <row r="115" spans="2:3">
      <c r="B115" s="7">
        <v>111</v>
      </c>
      <c r="C115" s="2" t="s">
        <v>1359</v>
      </c>
    </row>
    <row r="116" spans="2:3">
      <c r="B116" s="7">
        <v>112</v>
      </c>
      <c r="C116" s="2" t="s">
        <v>1360</v>
      </c>
    </row>
    <row r="117" spans="2:3">
      <c r="B117" s="7">
        <v>113</v>
      </c>
      <c r="C117" s="2" t="s">
        <v>1361</v>
      </c>
    </row>
    <row r="118" spans="2:3">
      <c r="B118" s="7">
        <v>114</v>
      </c>
      <c r="C118" s="2" t="s">
        <v>1362</v>
      </c>
    </row>
    <row r="119" spans="2:3">
      <c r="B119" s="7">
        <v>115</v>
      </c>
      <c r="C119" s="2" t="s">
        <v>1363</v>
      </c>
    </row>
    <row r="120" spans="2:3">
      <c r="B120" s="7">
        <v>116</v>
      </c>
      <c r="C120" s="2" t="s">
        <v>1364</v>
      </c>
    </row>
    <row r="121" spans="2:3">
      <c r="B121" s="7">
        <v>117</v>
      </c>
      <c r="C121" s="2" t="s">
        <v>1365</v>
      </c>
    </row>
    <row r="122" spans="2:3">
      <c r="B122" s="7">
        <v>118</v>
      </c>
      <c r="C122" s="2" t="s">
        <v>1366</v>
      </c>
    </row>
    <row r="123" spans="2:3">
      <c r="B123" s="7">
        <v>119</v>
      </c>
      <c r="C123" s="2" t="s">
        <v>1367</v>
      </c>
    </row>
    <row r="124" spans="2:3">
      <c r="B124" s="7">
        <v>120</v>
      </c>
      <c r="C124" s="2" t="s">
        <v>1368</v>
      </c>
    </row>
    <row r="125" spans="2:3">
      <c r="B125" s="7">
        <v>121</v>
      </c>
      <c r="C125" s="2" t="s">
        <v>1369</v>
      </c>
    </row>
    <row r="126" spans="2:3">
      <c r="B126" s="7">
        <v>122</v>
      </c>
      <c r="C126" s="2" t="s">
        <v>1370</v>
      </c>
    </row>
    <row r="127" spans="2:3">
      <c r="B127" s="7">
        <v>123</v>
      </c>
      <c r="C127" s="2" t="s">
        <v>1371</v>
      </c>
    </row>
    <row r="128" spans="2:3">
      <c r="B128" s="7">
        <v>124</v>
      </c>
      <c r="C128" s="2" t="s">
        <v>1372</v>
      </c>
    </row>
    <row r="129" spans="2:3">
      <c r="B129" s="7">
        <v>125</v>
      </c>
      <c r="C129" s="2" t="s">
        <v>1373</v>
      </c>
    </row>
    <row r="130" spans="2:3">
      <c r="B130" s="7">
        <v>126</v>
      </c>
      <c r="C130" s="2" t="s">
        <v>1374</v>
      </c>
    </row>
    <row r="131" spans="2:3">
      <c r="B131" s="7">
        <v>127</v>
      </c>
      <c r="C131" s="2" t="s">
        <v>1375</v>
      </c>
    </row>
    <row r="132" spans="2:3">
      <c r="B132" s="7">
        <v>128</v>
      </c>
      <c r="C132" s="2" t="s">
        <v>1376</v>
      </c>
    </row>
    <row r="133" spans="2:3">
      <c r="B133" s="7">
        <v>129</v>
      </c>
      <c r="C133" s="2" t="s">
        <v>1377</v>
      </c>
    </row>
    <row r="134" spans="2:3">
      <c r="B134" s="7">
        <v>130</v>
      </c>
      <c r="C134" s="2" t="s">
        <v>1378</v>
      </c>
    </row>
    <row r="135" spans="2:3">
      <c r="B135" s="7">
        <v>131</v>
      </c>
      <c r="C135" s="83" t="s">
        <v>1379</v>
      </c>
    </row>
    <row r="136" spans="2:3" ht="30">
      <c r="B136" s="7">
        <v>132</v>
      </c>
      <c r="C136" s="83" t="s">
        <v>1380</v>
      </c>
    </row>
    <row r="137" spans="2:3">
      <c r="B137" s="7">
        <v>133</v>
      </c>
      <c r="C137" s="83" t="s">
        <v>1381</v>
      </c>
    </row>
    <row r="138" spans="2:3">
      <c r="B138" s="7">
        <v>134</v>
      </c>
      <c r="C138" s="83" t="s">
        <v>1382</v>
      </c>
    </row>
    <row r="139" spans="2:3">
      <c r="B139" s="7">
        <v>135</v>
      </c>
      <c r="C139" s="83" t="s">
        <v>1383</v>
      </c>
    </row>
    <row r="140" spans="2:3">
      <c r="B140" s="7">
        <v>136</v>
      </c>
      <c r="C140" s="83" t="s">
        <v>1384</v>
      </c>
    </row>
    <row r="141" spans="2:3">
      <c r="B141" s="7">
        <v>137</v>
      </c>
      <c r="C141" s="83" t="s">
        <v>1385</v>
      </c>
    </row>
    <row r="142" spans="2:3" ht="30">
      <c r="B142" s="7">
        <v>138</v>
      </c>
      <c r="C142" s="83" t="s">
        <v>1386</v>
      </c>
    </row>
    <row r="143" spans="2:3">
      <c r="B143" s="7">
        <v>139</v>
      </c>
      <c r="C143" s="83" t="s">
        <v>1387</v>
      </c>
    </row>
    <row r="144" spans="2:3">
      <c r="B144" s="7">
        <v>140</v>
      </c>
      <c r="C144" s="83" t="s">
        <v>1388</v>
      </c>
    </row>
    <row r="145" spans="2:3">
      <c r="B145" s="7">
        <v>141</v>
      </c>
      <c r="C145" s="83" t="s">
        <v>1389</v>
      </c>
    </row>
    <row r="146" spans="2:3" ht="30">
      <c r="B146" s="7">
        <v>142</v>
      </c>
      <c r="C146" s="83" t="s">
        <v>1390</v>
      </c>
    </row>
    <row r="147" spans="2:3">
      <c r="B147" s="7">
        <v>143</v>
      </c>
      <c r="C147" s="83" t="s">
        <v>1391</v>
      </c>
    </row>
    <row r="148" spans="2:3">
      <c r="B148" s="7">
        <v>144</v>
      </c>
      <c r="C148" s="83" t="s">
        <v>1392</v>
      </c>
    </row>
    <row r="149" spans="2:3">
      <c r="B149" s="7">
        <v>145</v>
      </c>
      <c r="C149" s="83" t="s">
        <v>1393</v>
      </c>
    </row>
    <row r="150" spans="2:3">
      <c r="B150" s="7">
        <v>146</v>
      </c>
      <c r="C150" s="83" t="s">
        <v>1394</v>
      </c>
    </row>
    <row r="151" spans="2:3">
      <c r="B151" s="7">
        <v>147</v>
      </c>
      <c r="C151" s="83" t="s">
        <v>1395</v>
      </c>
    </row>
    <row r="152" spans="2:3">
      <c r="B152" s="7">
        <v>148</v>
      </c>
      <c r="C152" s="83" t="s">
        <v>1396</v>
      </c>
    </row>
    <row r="153" spans="2:3" ht="30">
      <c r="B153" s="7">
        <v>149</v>
      </c>
      <c r="C153" s="83" t="s">
        <v>1397</v>
      </c>
    </row>
    <row r="154" spans="2:3" ht="30">
      <c r="B154" s="7">
        <v>150</v>
      </c>
      <c r="C154" s="83" t="s">
        <v>1398</v>
      </c>
    </row>
    <row r="155" spans="2:3" ht="30">
      <c r="B155" s="7">
        <v>151</v>
      </c>
      <c r="C155" s="83" t="s">
        <v>1399</v>
      </c>
    </row>
    <row r="156" spans="2:3">
      <c r="B156" s="7">
        <v>152</v>
      </c>
      <c r="C156" s="83" t="s">
        <v>1400</v>
      </c>
    </row>
    <row r="157" spans="2:3" ht="45">
      <c r="B157" s="7">
        <v>153</v>
      </c>
      <c r="C157" s="86" t="s">
        <v>1401</v>
      </c>
    </row>
    <row r="158" spans="2:3">
      <c r="B158" s="7">
        <v>154</v>
      </c>
      <c r="C158" t="s">
        <v>1402</v>
      </c>
    </row>
    <row r="159" spans="2:3">
      <c r="B159" s="7">
        <v>155</v>
      </c>
      <c r="C159" t="s">
        <v>1403</v>
      </c>
    </row>
  </sheetData>
  <conditionalFormatting sqref="C158:C1048576 C109:C134 C1:C106">
    <cfRule type="duplicateValues" dxfId="13" priority="15"/>
  </conditionalFormatting>
  <conditionalFormatting sqref="C5:C133">
    <cfRule type="duplicateValues" dxfId="12" priority="13"/>
  </conditionalFormatting>
  <conditionalFormatting sqref="C158:C1048576 C1:C134">
    <cfRule type="duplicateValues" dxfId="11" priority="1"/>
    <cfRule type="duplicateValues" dxfId="10" priority="2"/>
    <cfRule type="duplicateValues" dxfId="9" priority="3"/>
    <cfRule type="duplicateValues" dxfId="8" priority="4"/>
    <cfRule type="duplicateValues" dxfId="7" priority="5"/>
    <cfRule type="duplicateValues" dxfId="6" priority="6"/>
    <cfRule type="duplicateValues" dxfId="5" priority="7"/>
    <cfRule type="duplicateValues" dxfId="4" priority="8"/>
    <cfRule type="duplicateValues" dxfId="3" priority="9"/>
    <cfRule type="duplicateValues" dxfId="2" priority="10"/>
    <cfRule type="duplicateValues" dxfId="1" priority="11"/>
    <cfRule type="duplicateValues" dxfId="0" priority="12"/>
  </conditionalFormatting>
  <hyperlinks>
    <hyperlink ref="C28" r:id="rId1" xr:uid="{00000000-0004-0000-0300-000000000000}"/>
    <hyperlink ref="C38" r:id="rId2" xr:uid="{00000000-0004-0000-0300-000001000000}"/>
    <hyperlink ref="C39" r:id="rId3" xr:uid="{00000000-0004-0000-0300-000002000000}"/>
    <hyperlink ref="C43" r:id="rId4" xr:uid="{00000000-0004-0000-0300-000003000000}"/>
    <hyperlink ref="C49" r:id="rId5" xr:uid="{00000000-0004-0000-0300-000004000000}"/>
    <hyperlink ref="C56" r:id="rId6" xr:uid="{00000000-0004-0000-0300-000005000000}"/>
    <hyperlink ref="C55" r:id="rId7" xr:uid="{00000000-0004-0000-0300-000006000000}"/>
    <hyperlink ref="C58" r:id="rId8" xr:uid="{00000000-0004-0000-0300-000007000000}"/>
    <hyperlink ref="C63" r:id="rId9" xr:uid="{00000000-0004-0000-0300-000008000000}"/>
    <hyperlink ref="C81" r:id="rId10" xr:uid="{00000000-0004-0000-0300-000009000000}"/>
    <hyperlink ref="C88" r:id="rId11" xr:uid="{00000000-0004-0000-0300-00000A000000}"/>
    <hyperlink ref="C100" r:id="rId12" xr:uid="{00000000-0004-0000-0300-00000B000000}"/>
    <hyperlink ref="C97" r:id="rId13" xr:uid="{00000000-0004-0000-0300-00000C000000}"/>
    <hyperlink ref="C98" r:id="rId14" xr:uid="{00000000-0004-0000-0300-00000D000000}"/>
    <hyperlink ref="C101" r:id="rId15" xr:uid="{00000000-0004-0000-0300-00000E000000}"/>
    <hyperlink ref="C102" r:id="rId16" xr:uid="{00000000-0004-0000-0300-00000F000000}"/>
    <hyperlink ref="C104" r:id="rId17" xr:uid="{F2994854-6DBB-4031-9970-5E7C1A0BFBC9}"/>
    <hyperlink ref="C5" r:id="rId18" xr:uid="{58706FFD-6140-496D-8E1E-1EFA9FAABA6D}"/>
    <hyperlink ref="C105" r:id="rId19" xr:uid="{908CE4BA-0F7F-4731-AFB8-79BE92A9E8C4}"/>
    <hyperlink ref="C106" r:id="rId20" xr:uid="{688505B0-CC13-4A7A-B9C5-017D10F15BF0}"/>
    <hyperlink ref="C99" r:id="rId21" xr:uid="{BBE690D4-1FCB-421D-A1CE-93BDAAF24B95}"/>
    <hyperlink ref="C103" r:id="rId22" xr:uid="{FFFC7308-27B4-4CBD-8576-F003BE299E43}"/>
    <hyperlink ref="C96" r:id="rId23" xr:uid="{EB850FA3-5584-4DD9-90BD-CC3B5CE898D6}"/>
    <hyperlink ref="C95" r:id="rId24" xr:uid="{B4FA7766-AAA1-497F-95EB-4386F121E420}"/>
    <hyperlink ref="C93" r:id="rId25" display="http://www.energyandwateroman.com/downloads/2016/Presentations/Day2/Session%202/New%20folder/Mahmoud%20Abu%20El%20Saud-Designing,%20Constructing,%20Operating%20and%20Maintaining%20an%20effective%20waste%20water%20and%20world%20class%20water%20reuse%20system%20networks%20in%20Oman.pdf" xr:uid="{F9E85EE0-9DBF-4053-9C4D-1C496638B9CA}"/>
    <hyperlink ref="C92" r:id="rId26" xr:uid="{AE9CAA09-2210-478C-8325-0CA342048154}"/>
    <hyperlink ref="C91" r:id="rId27" xr:uid="{322337A1-7055-45B5-9C05-34D26573EA1C}"/>
    <hyperlink ref="C90" r:id="rId28" xr:uid="{B19A3574-BECC-45A6-A4AF-C5BD33455345}"/>
    <hyperlink ref="C89" r:id="rId29" xr:uid="{5AE7D5AD-508F-4FDC-BB8A-A62B81F4A292}"/>
    <hyperlink ref="C87" r:id="rId30" xr:uid="{0F1C8094-1C61-4FF7-8E00-DE967BFFF9DE}"/>
    <hyperlink ref="C86" r:id="rId31" xr:uid="{44225771-F950-4DD7-A0C3-14E4968397EF}"/>
    <hyperlink ref="C85" r:id="rId32" xr:uid="{0A6654B9-F3C4-41E8-AA14-BCC55375AA31}"/>
    <hyperlink ref="C84" r:id="rId33" xr:uid="{9868DDD9-B695-4F65-BFC1-C21E7D03A4B0}"/>
    <hyperlink ref="C83" r:id="rId34" xr:uid="{35187ECE-20EF-4328-BD38-7F4FF33060BA}"/>
    <hyperlink ref="C82" r:id="rId35" xr:uid="{964EF5EE-3F78-476E-91F7-48EB15FD7AF2}"/>
    <hyperlink ref="C80" r:id="rId36" xr:uid="{3B74967A-6B26-4627-BADD-13CCB9E40348}"/>
    <hyperlink ref="C79" r:id="rId37" xr:uid="{3E9BD480-9300-4B70-86CC-8640FEB4776D}"/>
    <hyperlink ref="C78" r:id="rId38" xr:uid="{B4AE2447-F0C5-49D7-91F2-E047EC656262}"/>
    <hyperlink ref="C77" r:id="rId39" xr:uid="{D25B1616-62A1-4BDB-904C-00E8E307979E}"/>
    <hyperlink ref="C76" r:id="rId40" xr:uid="{294E5C0D-FF83-4567-8500-A5EDC4A7B75F}"/>
    <hyperlink ref="C13" r:id="rId41" xr:uid="{66816CEB-0D4B-4AD3-BD35-85A6FD01C53A}"/>
    <hyperlink ref="C14" r:id="rId42" xr:uid="{F2381153-1F39-4AA1-B638-6AC2458FA6A5}"/>
    <hyperlink ref="C15" r:id="rId43" xr:uid="{DDC3C8B4-0210-43FA-BE0A-73F2B032F489}"/>
    <hyperlink ref="C16" r:id="rId44" xr:uid="{E45BB7D6-3540-4F89-9C07-9107AFD1B928}"/>
    <hyperlink ref="C17" r:id="rId45" xr:uid="{4204E6DC-ACCA-4DEB-9F1C-08C1AD2A941C}"/>
    <hyperlink ref="C18" r:id="rId46" xr:uid="{8C203C81-790A-4EEC-B939-C9B1374BC789}"/>
    <hyperlink ref="C19" r:id="rId47" xr:uid="{CCDE95F1-EA1E-4394-80A9-6436F174B87B}"/>
    <hyperlink ref="C20" r:id="rId48" xr:uid="{52DE746D-25EE-4DFC-8377-AB239BE4BFDE}"/>
    <hyperlink ref="C21" r:id="rId49" xr:uid="{179559DD-51F6-4EFB-9453-0781F609E7A2}"/>
    <hyperlink ref="C22" r:id="rId50" xr:uid="{BB16DA68-1508-4491-A7A0-C2ACA22C0815}"/>
    <hyperlink ref="C23" r:id="rId51" xr:uid="{278541F3-E227-4AB3-AE42-F86D17D90627}"/>
    <hyperlink ref="C24" r:id="rId52" xr:uid="{390C73EF-F28C-4EA0-A795-20DAA6AA1111}"/>
    <hyperlink ref="C26" r:id="rId53" xr:uid="{0C275CE6-CE1D-4E6F-B1A7-3AB3431F80E0}"/>
    <hyperlink ref="C107" r:id="rId54" xr:uid="{E2739BEA-AFB3-4E67-A0D3-F4FAA0A0FDEC}"/>
    <hyperlink ref="C108" r:id="rId55" xr:uid="{C653458D-0925-4BCA-BE57-A36053BB4DB1}"/>
    <hyperlink ref="C109" r:id="rId56" xr:uid="{51FEB74E-07DC-43AB-8198-CB79B3C63089}"/>
    <hyperlink ref="C7" r:id="rId57" xr:uid="{77A4F68B-DD3C-4D5D-B6BC-85E00CD5ED67}"/>
    <hyperlink ref="C8" r:id="rId58" xr:uid="{BE441A7C-9FC6-47F6-9E3C-0CF0B344CC95}"/>
    <hyperlink ref="C9" r:id="rId59" xr:uid="{29B37736-0459-41A5-A64C-AC366AFDDF32}"/>
    <hyperlink ref="C10" r:id="rId60" xr:uid="{F901EBFE-F7C3-4670-BC2C-E0B90C9E2AF9}"/>
    <hyperlink ref="C6" r:id="rId61" xr:uid="{33920B82-EF36-49BF-888D-3E817DFCC64E}"/>
    <hyperlink ref="C27" r:id="rId62" xr:uid="{31AA2458-C446-45E7-A464-02B3E1BB6EFB}"/>
    <hyperlink ref="C29" r:id="rId63" xr:uid="{33F271B6-5455-461C-9255-3B678FB549AF}"/>
    <hyperlink ref="C30" r:id="rId64" xr:uid="{CB5246E9-598D-41B0-B8CC-594DCFAC8B47}"/>
    <hyperlink ref="C31" r:id="rId65" xr:uid="{5CF22231-CD3C-40A6-BE45-5C38B3EDEE21}"/>
    <hyperlink ref="C32" r:id="rId66" xr:uid="{0A7B6600-0701-4C04-9B9A-4A61D69A484E}"/>
    <hyperlink ref="C33" r:id="rId67" xr:uid="{A382C77D-1DAF-4ADE-96DA-4BC9377EBE72}"/>
    <hyperlink ref="C34" r:id="rId68" xr:uid="{0DE1B7B0-BF67-4C67-AD66-AEBA5C3327EE}"/>
    <hyperlink ref="C35" r:id="rId69" xr:uid="{67CA662C-FEEC-441B-85B5-FC95B16FDD17}"/>
    <hyperlink ref="C36" r:id="rId70" xr:uid="{60832A4B-20E7-4F52-AFEA-26119029BED6}"/>
    <hyperlink ref="C37" r:id="rId71" xr:uid="{5CFBE5ED-CAAF-4F82-9E42-54F5B80B31DE}"/>
    <hyperlink ref="C110" r:id="rId72" xr:uid="{B79C7E31-AE49-41EC-93F5-1D103305DE08}"/>
    <hyperlink ref="C52" r:id="rId73" xr:uid="{370860D4-04AC-4C23-B28F-0F4A7372E793}"/>
    <hyperlink ref="C53" r:id="rId74" xr:uid="{1FB54CC9-2C5D-4EAD-B0A9-90122F137602}"/>
    <hyperlink ref="C51" r:id="rId75" xr:uid="{6D670979-2C6E-4E34-B543-0358DA6DE87A}"/>
    <hyperlink ref="C50" r:id="rId76" xr:uid="{F547638F-796D-4F66-B003-D94DB26B9ABD}"/>
    <hyperlink ref="C44" r:id="rId77" xr:uid="{1C96D055-FBED-42CC-B589-7DB0EF533D38}"/>
    <hyperlink ref="C45" r:id="rId78" xr:uid="{31D0FE8F-ACF6-4F05-BE2F-AC4EC70E9DEB}"/>
    <hyperlink ref="C46" r:id="rId79" xr:uid="{320F8575-B14B-46ED-BA8C-97D3281C7ACC}"/>
    <hyperlink ref="C40" r:id="rId80" xr:uid="{1BF513AA-47A6-452D-9525-5EAB2221954F}"/>
    <hyperlink ref="C41" r:id="rId81" xr:uid="{D4F9CC99-6C40-46AA-A549-7948682990FF}"/>
    <hyperlink ref="C42" r:id="rId82" xr:uid="{42450AC2-403E-42FD-8BC8-588A084D5F41}"/>
    <hyperlink ref="C47" r:id="rId83" xr:uid="{6FB4A278-8985-438A-AFE7-7CF48CB68E84}"/>
    <hyperlink ref="C48" r:id="rId84" xr:uid="{C7F05FDB-EAA0-4822-BC72-CCFF2631030F}"/>
    <hyperlink ref="C59" r:id="rId85" xr:uid="{0A41E18E-B3D7-4077-BD8E-5D1B03C4830C}"/>
    <hyperlink ref="C60" r:id="rId86" xr:uid="{568F0CBB-C9E1-447A-9CB6-9AE70BB58757}"/>
    <hyperlink ref="C61" r:id="rId87" xr:uid="{BAFC1060-1271-4D70-9FAD-5379A0CD66D2}"/>
    <hyperlink ref="C62" r:id="rId88" display="https://www.researchgate.net/publication/269993212_Performance_Evaluation_Of_Sewage_Treatment_Plant_Based_On_Advanced_Aerobic_Biological_Filtration_And_Oxygenated_Reactor_BIOFOR_Technology-_A_Case_Study_Of_Capital_City_-Delhi_India/link/549d46c40cf2d6581ab5ad70/download" xr:uid="{F146EB0A-CC3D-4FEC-BFA2-AD8B60B1DCC6}"/>
    <hyperlink ref="C64" r:id="rId89" xr:uid="{3A262F2D-9B20-480D-A697-2182205C3AD8}"/>
    <hyperlink ref="C65" r:id="rId90" xr:uid="{9518629B-3578-4874-ACC3-A0C4E9EEBE95}"/>
    <hyperlink ref="C66" r:id="rId91" xr:uid="{54E9F62F-7421-4660-A688-5A0A31A16AE5}"/>
    <hyperlink ref="C67" r:id="rId92" xr:uid="{E1FE3F66-D613-4095-8B6D-C94ECFB241A9}"/>
    <hyperlink ref="C68" r:id="rId93" xr:uid="{C0C8D1FF-D1E7-4475-8C55-ECD0A5B6A329}"/>
    <hyperlink ref="C69" r:id="rId94" xr:uid="{502D70B1-72B8-479B-991B-E40A974059BA}"/>
    <hyperlink ref="C70" r:id="rId95" xr:uid="{5A21412D-27E5-4609-8793-6CAC41C476DE}"/>
    <hyperlink ref="C71" r:id="rId96" xr:uid="{AA57A3B1-1503-400D-849B-0D4B1AECAAEA}"/>
    <hyperlink ref="C72" r:id="rId97" xr:uid="{41163779-2E9E-42D3-A9FF-4FD8B7D1A0D5}"/>
    <hyperlink ref="C73" r:id="rId98" xr:uid="{6C48209D-708B-4805-A33F-2D07544F01C8}"/>
    <hyperlink ref="C74" r:id="rId99" xr:uid="{5DBC46DC-C2F9-45C6-972D-D8620572EE81}"/>
    <hyperlink ref="C75" r:id="rId100" xr:uid="{DCA38852-FAA6-4E33-8B62-42474487292A}"/>
    <hyperlink ref="C111" r:id="rId101" xr:uid="{59D90F4D-20E2-42FB-BBDF-47BAE89CE9E4}"/>
    <hyperlink ref="C112" r:id="rId102" xr:uid="{5FE8F095-C40D-4508-9294-1164D42FA5A2}"/>
    <hyperlink ref="C113" r:id="rId103" xr:uid="{F4EBCB82-BDBF-43F0-9B41-311E7EB1FB6F}"/>
    <hyperlink ref="C114" r:id="rId104" xr:uid="{C3259F8E-FC9F-46DA-89F8-4A6BB007D457}"/>
    <hyperlink ref="C115" r:id="rId105" xr:uid="{934798AE-51FA-44CE-92EF-F44CD4357B75}"/>
    <hyperlink ref="C116" r:id="rId106" xr:uid="{23376B84-DB53-4583-A5AA-7849DB0BAB60}"/>
    <hyperlink ref="C117" r:id="rId107" xr:uid="{AABC694A-9DF0-4375-AA10-030FB9CD942F}"/>
    <hyperlink ref="C118" r:id="rId108" xr:uid="{3B7B0573-A8DF-4608-B41E-2776421B4E16}"/>
    <hyperlink ref="C119" r:id="rId109" xr:uid="{74C48B1A-69D3-4A5A-9B66-BDFE600B840E}"/>
    <hyperlink ref="C120" r:id="rId110" xr:uid="{860769D1-2E3F-4870-B1DE-A6F2091DB874}"/>
    <hyperlink ref="C121" r:id="rId111" location="page-content" xr:uid="{97BDAA2D-254D-4993-98CC-31FA08A19341}"/>
    <hyperlink ref="C25" r:id="rId112" xr:uid="{8574AE85-3695-4E68-A290-E7859210143C}"/>
    <hyperlink ref="C122" r:id="rId113" xr:uid="{EB6944C8-859A-44A6-9848-BA411F470F93}"/>
    <hyperlink ref="C123" r:id="rId114" xr:uid="{A1EBD2D1-D1F4-4676-9D99-91F0460A9F72}"/>
    <hyperlink ref="C124" r:id="rId115" xr:uid="{71E93B5D-9C39-46B7-BFD3-E2D998734429}"/>
    <hyperlink ref="C125" r:id="rId116" xr:uid="{F34A5917-284E-4773-94BB-5A4D027E34A5}"/>
    <hyperlink ref="C126" r:id="rId117" xr:uid="{FD33555E-65ED-48E1-9011-16E495CD65A1}"/>
    <hyperlink ref="C127" r:id="rId118" xr:uid="{6DBBED0E-7C00-4CB7-A4A5-BA60BDAFC75E}"/>
    <hyperlink ref="C128" r:id="rId119" xr:uid="{81C73C8A-8D98-488D-85A6-92C332AC4F55}"/>
    <hyperlink ref="C129" r:id="rId120" xr:uid="{47A26BA3-BF34-4832-AC23-1C0FB299CBDD}"/>
    <hyperlink ref="C130" r:id="rId121" xr:uid="{55884DD9-2533-4103-B2C2-C26FD7B10BA6}"/>
    <hyperlink ref="C131" r:id="rId122" xr:uid="{D447C214-0887-4F02-A72E-5B8630F0BF56}"/>
    <hyperlink ref="C132" r:id="rId123" xr:uid="{5A2DFE1B-3EF9-4306-80DD-406FD0E1757E}"/>
    <hyperlink ref="C133" r:id="rId124" xr:uid="{D7DE8600-1160-4EAF-9693-671FB3690F89}"/>
    <hyperlink ref="C134" r:id="rId125" xr:uid="{EA572B1D-98FF-4542-8A66-5FE30F57891E}"/>
    <hyperlink ref="C135" r:id="rId126" xr:uid="{82E08F91-051A-4799-9161-A1DFB391B289}"/>
    <hyperlink ref="C136" r:id="rId127" xr:uid="{A9A00AD4-B9FB-48AF-976B-0A5D3CE0A0C7}"/>
    <hyperlink ref="C137" r:id="rId128" xr:uid="{D83BCCCA-D8FE-497B-8312-BE1AD1534413}"/>
    <hyperlink ref="C139" r:id="rId129" xr:uid="{4F43349A-6278-426A-A3B6-669BE42A58B8}"/>
    <hyperlink ref="C140" r:id="rId130" xr:uid="{F3093E37-669A-43A1-9B46-BFE68F3C9B52}"/>
    <hyperlink ref="C141" r:id="rId131" xr:uid="{984B6B45-5A21-4393-970F-0369C1A54282}"/>
    <hyperlink ref="C142" r:id="rId132" xr:uid="{76994224-C933-4741-A275-7182D1920B25}"/>
    <hyperlink ref="C143" r:id="rId133" xr:uid="{E4DC5CC1-FDEB-4A56-808E-02243DADBBCB}"/>
    <hyperlink ref="C144" r:id="rId134" xr:uid="{71711DB8-1410-4022-BF4D-9F675A770EFD}"/>
    <hyperlink ref="C145" r:id="rId135" xr:uid="{6F8082B3-200E-4E92-9B69-C6F692946398}"/>
    <hyperlink ref="C146" r:id="rId136" xr:uid="{26E4F2FF-478B-45F7-AC03-7D1684CD0BC2}"/>
    <hyperlink ref="C147" r:id="rId137" xr:uid="{9104DF18-B777-4BB5-ABE4-20860CBB12C5}"/>
    <hyperlink ref="C148" r:id="rId138" xr:uid="{720DA662-90FE-4DA4-8849-228C829A62E8}"/>
    <hyperlink ref="C149" r:id="rId139" xr:uid="{7359BD10-39C4-4521-9148-341CB34A4B78}"/>
    <hyperlink ref="C150" r:id="rId140" xr:uid="{D4DF5070-DC33-48B9-882E-3442D7627FC8}"/>
    <hyperlink ref="C151" r:id="rId141" xr:uid="{EEB89637-E285-4C90-8FEE-C13ABDBBE81F}"/>
    <hyperlink ref="C152" r:id="rId142" xr:uid="{C3CF5737-0227-449A-9E91-02647661B0C6}"/>
    <hyperlink ref="C153" r:id="rId143" xr:uid="{DC0D2437-6284-4315-BCE4-49D2A965FA94}"/>
    <hyperlink ref="C154" r:id="rId144" xr:uid="{07F8513C-2B2D-4B35-8289-9EA5DC5EC332}"/>
    <hyperlink ref="C156" r:id="rId145" xr:uid="{712B1835-4B96-44EA-BA74-3D295578A930}"/>
    <hyperlink ref="C155" r:id="rId146" xr:uid="{19006A7A-A2F2-4069-AFF9-2F2E268D8C80}"/>
    <hyperlink ref="C138" r:id="rId147" xr:uid="{04B77FED-2E66-4E0B-B9D4-3457899699C2}"/>
  </hyperlinks>
  <pageMargins left="0.7" right="0.7" top="0.75" bottom="0.75" header="0.3" footer="0.3"/>
  <pageSetup paperSize="9" orientation="portrait" r:id="rId14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5848A9-A35A-4BED-AE82-1C6D053893BC}"/>
</file>

<file path=customXml/itemProps2.xml><?xml version="1.0" encoding="utf-8"?>
<ds:datastoreItem xmlns:ds="http://schemas.openxmlformats.org/officeDocument/2006/customXml" ds:itemID="{1C16D077-2ECB-4254-9BCF-40D7949C5054}"/>
</file>

<file path=customXml/itemProps3.xml><?xml version="1.0" encoding="utf-8"?>
<ds:datastoreItem xmlns:ds="http://schemas.openxmlformats.org/officeDocument/2006/customXml" ds:itemID="{5D5747B0-7390-4BA0-9EE3-30DBFAB81B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sergi</dc:creator>
  <cp:keywords/>
  <dc:description/>
  <cp:lastModifiedBy>David Martinez ICRA</cp:lastModifiedBy>
  <cp:revision/>
  <dcterms:created xsi:type="dcterms:W3CDTF">2020-04-23T08:31:00Z</dcterms:created>
  <dcterms:modified xsi:type="dcterms:W3CDTF">2022-05-23T10:05:34Z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