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alo\Desktop\ICRA\traca\inputs compound generator\inputs\"/>
    </mc:Choice>
  </mc:AlternateContent>
  <xr:revisionPtr revIDLastSave="0" documentId="13_ncr:1_{E8261FEC-EC62-4C57-A4EA-FDAA90BC44E1}" xr6:coauthVersionLast="47" xr6:coauthVersionMax="47" xr10:uidLastSave="{00000000-0000-0000-0000-000000000000}"/>
  <bookViews>
    <workbookView xWindow="-110" yWindow="-110" windowWidth="19420" windowHeight="12220" xr2:uid="{E2AB2CE8-E54D-4969-B913-27EBF708D95D}"/>
  </bookViews>
  <sheets>
    <sheet name="Hoja1" sheetId="1" r:id="rId1"/>
    <sheet name="Hoja1 (2)" sheetId="2" r:id="rId2"/>
  </sheets>
  <definedNames>
    <definedName name="_xlnm._FilterDatabase" localSheetId="0" hidden="1">Hoja1!$A$1:$K$100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3" i="1" l="1"/>
  <c r="C104" i="1"/>
  <c r="C90" i="1" s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96" i="1"/>
  <c r="J90" i="1"/>
  <c r="J89" i="1"/>
  <c r="J88" i="1"/>
  <c r="J87" i="1"/>
  <c r="J85" i="1"/>
  <c r="J83" i="1"/>
  <c r="J80" i="1"/>
  <c r="J75" i="1"/>
  <c r="J74" i="1"/>
  <c r="J73" i="1"/>
  <c r="J72" i="1"/>
  <c r="J71" i="1"/>
  <c r="J70" i="1"/>
  <c r="J68" i="1"/>
  <c r="J67" i="1"/>
  <c r="J65" i="1"/>
  <c r="J62" i="1"/>
  <c r="J60" i="1"/>
  <c r="J53" i="1"/>
  <c r="J49" i="1"/>
  <c r="J48" i="1"/>
  <c r="J47" i="1"/>
  <c r="J46" i="1"/>
  <c r="J44" i="1"/>
  <c r="J42" i="1"/>
  <c r="J40" i="1"/>
  <c r="J39" i="1"/>
  <c r="J38" i="1"/>
  <c r="J25" i="1"/>
  <c r="J18" i="1"/>
  <c r="J17" i="1"/>
  <c r="J16" i="1"/>
  <c r="J15" i="1"/>
  <c r="J6" i="1"/>
  <c r="C60" i="1" l="1"/>
  <c r="C96" i="1"/>
  <c r="C42" i="1"/>
  <c r="C74" i="1"/>
  <c r="C44" i="1"/>
  <c r="C75" i="1"/>
  <c r="C17" i="1"/>
  <c r="C46" i="1"/>
  <c r="C67" i="1"/>
  <c r="C83" i="1"/>
  <c r="C18" i="1"/>
  <c r="C47" i="1"/>
  <c r="C68" i="1"/>
  <c r="C85" i="1"/>
  <c r="C87" i="1"/>
  <c r="C6" i="1"/>
  <c r="C40" i="1"/>
  <c r="C73" i="1"/>
  <c r="C15" i="1"/>
  <c r="C62" i="1"/>
  <c r="C80" i="1"/>
  <c r="C16" i="1"/>
  <c r="C65" i="1"/>
  <c r="C25" i="1"/>
  <c r="C48" i="1"/>
  <c r="C70" i="1"/>
  <c r="C38" i="1"/>
  <c r="C49" i="1"/>
  <c r="C71" i="1"/>
  <c r="C88" i="1"/>
  <c r="C39" i="1"/>
  <c r="C53" i="1"/>
  <c r="C72" i="1"/>
  <c r="C89" i="1"/>
</calcChain>
</file>

<file path=xl/sharedStrings.xml><?xml version="1.0" encoding="utf-8"?>
<sst xmlns="http://schemas.openxmlformats.org/spreadsheetml/2006/main" count="453" uniqueCount="241">
  <si>
    <t>Nom</t>
  </si>
  <si>
    <t>measured at ICRA</t>
  </si>
  <si>
    <t>Pref/Prio/WL</t>
  </si>
  <si>
    <t>Solubility of chemical in water (mg/L)</t>
  </si>
  <si>
    <t>Aquatic volitization coefficient (m/day)</t>
  </si>
  <si>
    <t>Molecular weight to calculate mixing efficiency</t>
  </si>
  <si>
    <t>Aquatic resuspension velocity for pollutant sorbed to sediment (m/day)</t>
  </si>
  <si>
    <t>Aquatic settling velocity for pesticide sorbed to sediment (m/day)</t>
  </si>
  <si>
    <t>Depth of active benthic later (m/day)</t>
  </si>
  <si>
    <t>Burial velocity in benthic sediment (m/day)</t>
  </si>
  <si>
    <t>Reaction coefficient in benthic sediment (1/day)</t>
  </si>
  <si>
    <t>Crom dissolt</t>
  </si>
  <si>
    <t>YES</t>
  </si>
  <si>
    <t>PRE</t>
  </si>
  <si>
    <t>Coure dissolt</t>
  </si>
  <si>
    <t>Zinc dissolt</t>
  </si>
  <si>
    <t>Arsènic dissolt</t>
  </si>
  <si>
    <t>Seleni</t>
  </si>
  <si>
    <t>Cadmi dissolt</t>
  </si>
  <si>
    <t>PRIO</t>
  </si>
  <si>
    <t>Mercuri dissolt</t>
  </si>
  <si>
    <t>Plom dissolt</t>
  </si>
  <si>
    <t>Niquel dissolt</t>
  </si>
  <si>
    <t>Naftalè</t>
  </si>
  <si>
    <t>Antracè</t>
  </si>
  <si>
    <t>Fluorantè</t>
  </si>
  <si>
    <t>Benzo(b)fluorantè</t>
  </si>
  <si>
    <t>Benzo(k)fluorantè</t>
  </si>
  <si>
    <t>Benzo(a)pirè</t>
  </si>
  <si>
    <t>Indeno(1.2.3-C.D)pirè</t>
  </si>
  <si>
    <t>Benzo(g.h.i)perilè</t>
  </si>
  <si>
    <t>Octilfenols</t>
  </si>
  <si>
    <t>Nonilfenols</t>
  </si>
  <si>
    <t>Ciprofloxacina</t>
  </si>
  <si>
    <t>WL</t>
  </si>
  <si>
    <t xml:space="preserve">Sulfametoxazol </t>
  </si>
  <si>
    <t>Trimetoprim</t>
  </si>
  <si>
    <t>Venlafaxina</t>
  </si>
  <si>
    <t>o-Desmetilvenlafaxina</t>
  </si>
  <si>
    <t>Atrazina</t>
  </si>
  <si>
    <t>Alaclor</t>
  </si>
  <si>
    <t>Clofenvinfós</t>
  </si>
  <si>
    <t>Clorpirifòs</t>
  </si>
  <si>
    <t>Diclorvós</t>
  </si>
  <si>
    <t>Isoproturon</t>
  </si>
  <si>
    <t>Simazina</t>
  </si>
  <si>
    <t>Diuron</t>
  </si>
  <si>
    <t>Triclorometà</t>
  </si>
  <si>
    <t>Terbutilazina</t>
  </si>
  <si>
    <t>Hexaclorobutadiè</t>
  </si>
  <si>
    <t>Pentaclorobenzè</t>
  </si>
  <si>
    <t>Hexaclorobenzè</t>
  </si>
  <si>
    <t>alfa-HCH</t>
  </si>
  <si>
    <t>gamma-HCH</t>
  </si>
  <si>
    <t>Aldrin</t>
  </si>
  <si>
    <t>beta-HCH</t>
  </si>
  <si>
    <t>Isodrin</t>
  </si>
  <si>
    <t>Dicofol</t>
  </si>
  <si>
    <t>Endosulfan</t>
  </si>
  <si>
    <t>Dieldrin</t>
  </si>
  <si>
    <t>Endrin</t>
  </si>
  <si>
    <t>o.p-DDT</t>
  </si>
  <si>
    <t xml:space="preserve">p.p-DDD </t>
  </si>
  <si>
    <t xml:space="preserve">p.p-DDT </t>
  </si>
  <si>
    <t>1.1.1-Tricloroetà</t>
  </si>
  <si>
    <t>Tetraclorur de carboni</t>
  </si>
  <si>
    <t>Benzè</t>
  </si>
  <si>
    <t>1.2-Dicloroetà</t>
  </si>
  <si>
    <t>Tricloroetilè</t>
  </si>
  <si>
    <t>Toluè</t>
  </si>
  <si>
    <t>Etilbenzè</t>
  </si>
  <si>
    <t>m.p-Xilè</t>
  </si>
  <si>
    <t>o-Xilè</t>
  </si>
  <si>
    <t>Triclorobenzè</t>
  </si>
  <si>
    <t>Fluorurs</t>
  </si>
  <si>
    <t>Metaflumizona</t>
  </si>
  <si>
    <t>NO</t>
  </si>
  <si>
    <t>Amoxicilina</t>
  </si>
  <si>
    <t>Clotrimazol</t>
  </si>
  <si>
    <t>Fluconazol</t>
  </si>
  <si>
    <t>Imazalil</t>
  </si>
  <si>
    <t>Ipconazol</t>
  </si>
  <si>
    <t>Metconazol</t>
  </si>
  <si>
    <t>Miconazol</t>
  </si>
  <si>
    <t>Penconazol</t>
  </si>
  <si>
    <t>Procloraz</t>
  </si>
  <si>
    <t>Tebuconazol</t>
  </si>
  <si>
    <t>Tetraconazol</t>
  </si>
  <si>
    <t>Dimoxistrobina</t>
  </si>
  <si>
    <t>Famoxadona</t>
  </si>
  <si>
    <t>Èter difenílic polibromat</t>
  </si>
  <si>
    <t>Cloroalcans</t>
  </si>
  <si>
    <t>Diclorometà</t>
  </si>
  <si>
    <t>2-etilhelix</t>
  </si>
  <si>
    <t>Pentaclorofenol</t>
  </si>
  <si>
    <t>Tetracloroetilè</t>
  </si>
  <si>
    <t>Compostos de tributilestany</t>
  </si>
  <si>
    <t>Trifluralina</t>
  </si>
  <si>
    <t>PFOS</t>
  </si>
  <si>
    <t>Quinoxifeno</t>
  </si>
  <si>
    <t>Dioxines</t>
  </si>
  <si>
    <t>Aclonifè</t>
  </si>
  <si>
    <t>Bifenox</t>
  </si>
  <si>
    <t>Cibutrina</t>
  </si>
  <si>
    <t>Cipermetrina</t>
  </si>
  <si>
    <t>Hexabromociclodecà</t>
  </si>
  <si>
    <t>Heptaclor</t>
  </si>
  <si>
    <t>Terbutrina</t>
  </si>
  <si>
    <t>Crom VI</t>
  </si>
  <si>
    <t>Cianurs totals</t>
  </si>
  <si>
    <t>Diclorobenzè</t>
  </si>
  <si>
    <t>Metolaclor</t>
  </si>
  <si>
    <t>Clorobenzè</t>
  </si>
  <si>
    <t>Indeno(1.2.3-C.D)</t>
  </si>
  <si>
    <t>Xilè</t>
  </si>
  <si>
    <t>PROMEDIO</t>
  </si>
  <si>
    <t>MEDIANA</t>
  </si>
  <si>
    <t>Aquatic pollutant reaction coefficient (1/day)</t>
  </si>
  <si>
    <t>Pest db namne</t>
  </si>
  <si>
    <t>Pest db description</t>
  </si>
  <si>
    <t>Cr</t>
  </si>
  <si>
    <t>Cu</t>
  </si>
  <si>
    <t>Zn</t>
  </si>
  <si>
    <t>As</t>
  </si>
  <si>
    <t>dessican</t>
  </si>
  <si>
    <t>Arsenic (arsenic acid?)</t>
  </si>
  <si>
    <t>Se</t>
  </si>
  <si>
    <t>Cd</t>
  </si>
  <si>
    <t>Sb</t>
  </si>
  <si>
    <t>Hg</t>
  </si>
  <si>
    <t>Pb</t>
  </si>
  <si>
    <t>Ni</t>
  </si>
  <si>
    <t>Naphtalene</t>
  </si>
  <si>
    <t xml:space="preserve">Acenaphthylene </t>
  </si>
  <si>
    <t>Acenaphthene</t>
  </si>
  <si>
    <t>Fluorene</t>
  </si>
  <si>
    <t xml:space="preserve">Phenanthrene </t>
  </si>
  <si>
    <t>Anthracene</t>
  </si>
  <si>
    <t>Fluoranthene</t>
  </si>
  <si>
    <t>Pyrene</t>
  </si>
  <si>
    <t xml:space="preserve">Benzo(a)anthracene </t>
  </si>
  <si>
    <t>Chrysene</t>
  </si>
  <si>
    <t xml:space="preserve">Benzo(b)fluoranthene </t>
  </si>
  <si>
    <t xml:space="preserve">Benzo(k)fluoranthene </t>
  </si>
  <si>
    <t xml:space="preserve">Benzo(a)pyrene </t>
  </si>
  <si>
    <t>Indeno(1,2,3-C,D)pyrene</t>
  </si>
  <si>
    <t xml:space="preserve">Dibenzo(a,h)anthracene </t>
  </si>
  <si>
    <t xml:space="preserve">Benzo(ghi)perylene   </t>
  </si>
  <si>
    <t>Octylphenol</t>
  </si>
  <si>
    <t>Nonylphenol</t>
  </si>
  <si>
    <t>Ciprofloxacin</t>
  </si>
  <si>
    <t>Sulfomethoxazole</t>
  </si>
  <si>
    <t>Venlafaxine</t>
  </si>
  <si>
    <t>O-desmethylvenlafaxine</t>
  </si>
  <si>
    <t>Atrazine</t>
  </si>
  <si>
    <t>aatrex</t>
  </si>
  <si>
    <t>Alachlor</t>
  </si>
  <si>
    <t>Chlorfenvinfos</t>
  </si>
  <si>
    <t>Chlorpyrifos</t>
  </si>
  <si>
    <t>Dichlorvos</t>
  </si>
  <si>
    <t>Simazine</t>
  </si>
  <si>
    <t>princep</t>
  </si>
  <si>
    <t>karmex</t>
  </si>
  <si>
    <t>Terbuthylazine</t>
  </si>
  <si>
    <t>Hexachlorobutadiene</t>
  </si>
  <si>
    <t>Pentachlorobenzene</t>
  </si>
  <si>
    <t>Hexachlorobenzene</t>
  </si>
  <si>
    <t>aldrin</t>
  </si>
  <si>
    <t>Beta-HCH</t>
  </si>
  <si>
    <t>kelthane</t>
  </si>
  <si>
    <t>Endosulfan I</t>
  </si>
  <si>
    <t>thiodan</t>
  </si>
  <si>
    <t>p,p_DDE</t>
  </si>
  <si>
    <t>dieldrin</t>
  </si>
  <si>
    <t>o,p_DDT</t>
  </si>
  <si>
    <t>ddt</t>
  </si>
  <si>
    <t>DDT_Amine</t>
  </si>
  <si>
    <t xml:space="preserve">p,p_DDD </t>
  </si>
  <si>
    <t>Endosulfan II</t>
  </si>
  <si>
    <t xml:space="preserve">p,p_DDT </t>
  </si>
  <si>
    <t>1,1,1-Trichloroethane</t>
  </si>
  <si>
    <t>Carbon Tetrachloride</t>
  </si>
  <si>
    <t>Chloroform</t>
  </si>
  <si>
    <t>Benzene</t>
  </si>
  <si>
    <t>1,2-dichloroethane</t>
  </si>
  <si>
    <t>Trichloroethylene</t>
  </si>
  <si>
    <t>Toluene</t>
  </si>
  <si>
    <t>Perchloroethylene</t>
  </si>
  <si>
    <t>Ethylbenzene</t>
  </si>
  <si>
    <t>m,p-xylene</t>
  </si>
  <si>
    <t>o-xylene</t>
  </si>
  <si>
    <t>1,3,5-Trichlorobenzene</t>
  </si>
  <si>
    <t>1,2,4- Trichlorobenzene</t>
  </si>
  <si>
    <t>1,2,3-Trichlorobenzene</t>
  </si>
  <si>
    <t>fluorides</t>
  </si>
  <si>
    <t>Metaflumizone</t>
  </si>
  <si>
    <t xml:space="preserve">Amoxicillin </t>
  </si>
  <si>
    <t>Clotrimazole</t>
  </si>
  <si>
    <t>Fluconazole</t>
  </si>
  <si>
    <t>Ipconazole</t>
  </si>
  <si>
    <t>Metconazole</t>
  </si>
  <si>
    <t>Miconazole</t>
  </si>
  <si>
    <t>Penconazole</t>
  </si>
  <si>
    <t>Prochloraz</t>
  </si>
  <si>
    <t>Tebuconazole</t>
  </si>
  <si>
    <t>Tetraconazole</t>
  </si>
  <si>
    <t>Dimoxystrobin</t>
  </si>
  <si>
    <t>Famoxadone</t>
  </si>
  <si>
    <t>Polybrominated Diphenylethers</t>
  </si>
  <si>
    <t xml:space="preserve"> Chloroalkanes</t>
  </si>
  <si>
    <t>Dichloromethane</t>
  </si>
  <si>
    <t>Di(2-ethylhexyl)phthalate (DEHP)</t>
  </si>
  <si>
    <t xml:space="preserve"> Hexachlorocyclohexane</t>
  </si>
  <si>
    <t>Pentachlorophenol</t>
  </si>
  <si>
    <t>Tetrachloroethylene</t>
  </si>
  <si>
    <t>Tributyltin compounds</t>
  </si>
  <si>
    <t>Trichloromethane</t>
  </si>
  <si>
    <t>Trifularin</t>
  </si>
  <si>
    <t>quinoxyfen</t>
  </si>
  <si>
    <t>Dioxins</t>
  </si>
  <si>
    <t>Aclonifen</t>
  </si>
  <si>
    <t>Cibutrine</t>
  </si>
  <si>
    <t>Cypermethrin</t>
  </si>
  <si>
    <t>Hexabromocyclododecane</t>
  </si>
  <si>
    <t>Heptachlor</t>
  </si>
  <si>
    <t>Terbutryn</t>
  </si>
  <si>
    <t>Cr VI</t>
  </si>
  <si>
    <t>total cyanide</t>
  </si>
  <si>
    <t>Dichlorobenzene</t>
  </si>
  <si>
    <t>solub</t>
  </si>
  <si>
    <t>aq_volat</t>
  </si>
  <si>
    <t>mol_wt</t>
  </si>
  <si>
    <t>aq_resus</t>
  </si>
  <si>
    <t>aq_settle</t>
  </si>
  <si>
    <t>ben_act_dep</t>
  </si>
  <si>
    <t>ben_bury</t>
  </si>
  <si>
    <t>ben_hlife</t>
  </si>
  <si>
    <t>name</t>
  </si>
  <si>
    <t>aq_hlife</t>
  </si>
  <si>
    <t>log(kow)</t>
  </si>
  <si>
    <t>kow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</si>
</sst>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212529"/>
      <name val="Roboto"/>
    </font>
    <font>
      <sz val="11"/>
      <color rgb="FFC00000"/>
      <name val="Calibri"/>
      <family val="2"/>
      <scheme val="minor"/>
    </font>
    <font>
      <b/>
      <sz val="12"/>
      <color theme="9"/>
      <name val="Roboto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u/>
      <sz val="11"/>
      <color rgb="FF000000"/>
      <name val="Arial"/>
      <family val="2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2" fillId="0" borderId="1" xfId="0" applyFont="1" applyBorder="1"/>
    <xf numFmtId="0" fontId="3" fillId="0" borderId="1" xfId="0" applyFont="1" applyBorder="1"/>
    <xf numFmtId="0" fontId="3" fillId="2" borderId="1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4" fillId="0" borderId="0" xfId="0" applyFont="1"/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0" fillId="0" borderId="2" xfId="0" applyBorder="1"/>
    <xf numFmtId="0" fontId="5" fillId="2" borderId="1" xfId="0" applyFont="1" applyFill="1" applyBorder="1" applyAlignment="1">
      <alignment wrapText="1"/>
    </xf>
    <xf numFmtId="0" fontId="7" fillId="0" borderId="1" xfId="0" applyFont="1" applyBorder="1" applyAlignment="1">
      <alignment vertical="center" wrapText="1"/>
    </xf>
    <xf numFmtId="164" fontId="7" fillId="0" borderId="1" xfId="0" applyNumberFormat="1" applyFont="1" applyBorder="1" applyAlignment="1">
      <alignment vertical="center" wrapText="1"/>
    </xf>
    <xf numFmtId="165" fontId="7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8" fillId="0" borderId="0" xfId="0" applyFont="1"/>
    <xf numFmtId="0" fontId="1" fillId="3" borderId="0" xfId="0" applyFont="1" applyFill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0" borderId="3" xfId="0" applyBorder="1"/>
    <xf numFmtId="0" fontId="5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07DEE-C603-4A43-B1C9-FE43BB4B9094}">
  <dimension ref="A1:L104"/>
  <sheetViews>
    <sheetView tabSelected="1" zoomScale="70" zoomScaleNormal="7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C111" sqref="C111"/>
    </sheetView>
  </sheetViews>
  <sheetFormatPr baseColWidth="10" defaultColWidth="11.453125" defaultRowHeight="14.5"/>
  <cols>
    <col min="1" max="1" width="45" customWidth="1"/>
    <col min="2" max="2" width="43.54296875" customWidth="1"/>
    <col min="3" max="3" width="23.7265625" customWidth="1"/>
    <col min="4" max="4" width="16.7265625" customWidth="1"/>
    <col min="5" max="5" width="19.26953125" customWidth="1"/>
    <col min="6" max="6" width="17.54296875" customWidth="1"/>
    <col min="7" max="7" width="17" customWidth="1"/>
    <col min="8" max="8" width="17.7265625" customWidth="1"/>
    <col min="9" max="9" width="16.54296875" customWidth="1"/>
    <col min="10" max="10" width="40.1796875" customWidth="1"/>
    <col min="11" max="11" width="16" customWidth="1"/>
  </cols>
  <sheetData>
    <row r="1" spans="1:12" ht="81" customHeight="1">
      <c r="A1" s="3" t="s">
        <v>237</v>
      </c>
      <c r="B1" s="4" t="s">
        <v>229</v>
      </c>
      <c r="C1" s="15" t="s">
        <v>238</v>
      </c>
      <c r="D1" s="11" t="s">
        <v>230</v>
      </c>
      <c r="E1" s="5" t="s">
        <v>231</v>
      </c>
      <c r="F1" s="11" t="s">
        <v>232</v>
      </c>
      <c r="G1" s="11" t="s">
        <v>233</v>
      </c>
      <c r="H1" s="11" t="s">
        <v>234</v>
      </c>
      <c r="I1" s="11" t="s">
        <v>235</v>
      </c>
      <c r="J1" s="5" t="s">
        <v>236</v>
      </c>
      <c r="K1" s="6" t="s">
        <v>239</v>
      </c>
      <c r="L1" s="22" t="s">
        <v>240</v>
      </c>
    </row>
    <row r="2" spans="1:12">
      <c r="A2" s="2" t="s">
        <v>11</v>
      </c>
      <c r="B2" s="2">
        <v>86670</v>
      </c>
      <c r="C2" s="12">
        <v>0.79993073790777081</v>
      </c>
      <c r="D2" s="1">
        <v>1.0000000000000001E-5</v>
      </c>
      <c r="E2" s="2">
        <v>51.996000000000002</v>
      </c>
      <c r="F2" s="1">
        <v>2E-3</v>
      </c>
      <c r="G2" s="1">
        <v>0.5</v>
      </c>
      <c r="H2" s="1">
        <v>0.3</v>
      </c>
      <c r="I2" s="1">
        <v>2E-3</v>
      </c>
      <c r="J2" s="12">
        <v>0.79993073790777081</v>
      </c>
      <c r="K2" s="20">
        <v>0.23</v>
      </c>
      <c r="L2">
        <f>10^K2</f>
        <v>1.6982436524617444</v>
      </c>
    </row>
    <row r="3" spans="1:12">
      <c r="A3" s="2" t="s">
        <v>14</v>
      </c>
      <c r="B3" s="2">
        <v>420800</v>
      </c>
      <c r="C3" s="12">
        <v>0.64394577287617194</v>
      </c>
      <c r="D3" s="1">
        <v>1.0000000000000001E-5</v>
      </c>
      <c r="E3" s="2">
        <v>63.545999999999999</v>
      </c>
      <c r="F3" s="1">
        <v>2E-3</v>
      </c>
      <c r="G3" s="1">
        <v>0.5</v>
      </c>
      <c r="H3" s="1">
        <v>0.3</v>
      </c>
      <c r="I3" s="1">
        <v>2E-3</v>
      </c>
      <c r="J3" s="12">
        <v>0.64394577287617194</v>
      </c>
      <c r="K3" s="20">
        <v>-0.56999999999999995</v>
      </c>
      <c r="L3">
        <f t="shared" ref="L3:L66" si="0">10^K3</f>
        <v>0.26915348039269155</v>
      </c>
    </row>
    <row r="4" spans="1:12">
      <c r="A4" s="2" t="s">
        <v>15</v>
      </c>
      <c r="B4" s="2">
        <v>343700</v>
      </c>
      <c r="C4" s="12">
        <v>0.9760601435931624</v>
      </c>
      <c r="D4" s="1">
        <v>1.0000000000000001E-5</v>
      </c>
      <c r="E4" s="2">
        <v>65.409000000000006</v>
      </c>
      <c r="F4" s="1">
        <v>2E-3</v>
      </c>
      <c r="G4" s="1">
        <v>0.5</v>
      </c>
      <c r="H4" s="1">
        <v>0.3</v>
      </c>
      <c r="I4" s="1">
        <v>2E-3</v>
      </c>
      <c r="J4" s="12">
        <v>0.9760601435931624</v>
      </c>
      <c r="L4">
        <f t="shared" si="0"/>
        <v>1</v>
      </c>
    </row>
    <row r="5" spans="1:12">
      <c r="A5" s="2" t="s">
        <v>16</v>
      </c>
      <c r="B5" s="2">
        <v>34710</v>
      </c>
      <c r="C5" s="16">
        <v>0.65428798621803219</v>
      </c>
      <c r="D5" s="1">
        <v>1.0000000000000001E-5</v>
      </c>
      <c r="E5" s="2">
        <v>74.921999999999997</v>
      </c>
      <c r="F5" s="1">
        <v>2E-3</v>
      </c>
      <c r="G5" s="1">
        <v>0.5</v>
      </c>
      <c r="H5" s="1">
        <v>0.3</v>
      </c>
      <c r="I5" s="1">
        <v>2E-3</v>
      </c>
      <c r="J5" s="16">
        <v>0.65428798621803219</v>
      </c>
      <c r="K5">
        <v>0.68</v>
      </c>
      <c r="L5">
        <f t="shared" si="0"/>
        <v>4.786300923226384</v>
      </c>
    </row>
    <row r="6" spans="1:12">
      <c r="A6" s="2" t="s">
        <v>17</v>
      </c>
      <c r="B6" s="2">
        <v>81420</v>
      </c>
      <c r="C6" s="13">
        <f>C104</f>
        <v>0.91804827430790825</v>
      </c>
      <c r="D6" s="1">
        <v>1.0000000000000001E-5</v>
      </c>
      <c r="E6" s="2">
        <v>78.959999999999994</v>
      </c>
      <c r="F6" s="1">
        <v>2E-3</v>
      </c>
      <c r="G6" s="1">
        <v>0.5</v>
      </c>
      <c r="H6" s="1">
        <v>0.3</v>
      </c>
      <c r="I6" s="1">
        <v>2E-3</v>
      </c>
      <c r="J6" s="13">
        <f>J100</f>
        <v>0</v>
      </c>
      <c r="K6" s="21">
        <v>0.24</v>
      </c>
      <c r="L6">
        <f t="shared" si="0"/>
        <v>1.7378008287493756</v>
      </c>
    </row>
    <row r="7" spans="1:12">
      <c r="A7" s="2" t="s">
        <v>18</v>
      </c>
      <c r="B7" s="2">
        <v>122800</v>
      </c>
      <c r="C7" s="13">
        <v>1.2680030616009312</v>
      </c>
      <c r="D7" s="1">
        <v>1.0000000000000001E-5</v>
      </c>
      <c r="E7" s="2">
        <v>112.411</v>
      </c>
      <c r="F7" s="1">
        <v>2E-3</v>
      </c>
      <c r="G7" s="1">
        <v>0.5</v>
      </c>
      <c r="H7" s="1">
        <v>0.3</v>
      </c>
      <c r="I7" s="1">
        <v>2E-3</v>
      </c>
      <c r="J7" s="13">
        <v>1.2680030616009312</v>
      </c>
      <c r="K7" s="21">
        <v>-7.0000000000000007E-2</v>
      </c>
      <c r="L7">
        <f t="shared" si="0"/>
        <v>0.85113803820237643</v>
      </c>
    </row>
    <row r="8" spans="1:12">
      <c r="A8" s="2" t="s">
        <v>20</v>
      </c>
      <c r="B8" s="2">
        <v>12840</v>
      </c>
      <c r="C8" s="13">
        <v>0.95036260055407962</v>
      </c>
      <c r="D8" s="1">
        <v>1.0000000000000001E-5</v>
      </c>
      <c r="E8" s="2">
        <v>200.59</v>
      </c>
      <c r="F8" s="1">
        <v>2E-3</v>
      </c>
      <c r="G8" s="1">
        <v>0.5</v>
      </c>
      <c r="H8" s="1">
        <v>0.3</v>
      </c>
      <c r="I8" s="1">
        <v>2E-3</v>
      </c>
      <c r="J8" s="13">
        <v>0.95036260055407962</v>
      </c>
      <c r="K8" s="21">
        <v>0.62</v>
      </c>
      <c r="L8">
        <f t="shared" si="0"/>
        <v>4.1686938347033546</v>
      </c>
    </row>
    <row r="9" spans="1:12">
      <c r="A9" s="2" t="s">
        <v>21</v>
      </c>
      <c r="B9" s="2">
        <v>9581</v>
      </c>
      <c r="C9" s="13">
        <v>0.86651755297128708</v>
      </c>
      <c r="D9" s="1">
        <v>1.0000000000000001E-5</v>
      </c>
      <c r="E9" s="2">
        <v>207.2</v>
      </c>
      <c r="F9" s="1">
        <v>2E-3</v>
      </c>
      <c r="G9" s="1">
        <v>0.5</v>
      </c>
      <c r="H9" s="1">
        <v>0.3</v>
      </c>
      <c r="I9" s="1">
        <v>2E-3</v>
      </c>
      <c r="J9" s="13">
        <v>0.86651755297128708</v>
      </c>
      <c r="K9" s="21">
        <v>0.73</v>
      </c>
      <c r="L9">
        <f t="shared" si="0"/>
        <v>5.3703179637025285</v>
      </c>
    </row>
    <row r="10" spans="1:12">
      <c r="A10" s="2" t="s">
        <v>22</v>
      </c>
      <c r="B10" s="2">
        <v>421600</v>
      </c>
      <c r="C10" s="13">
        <v>1.7454131791696705</v>
      </c>
      <c r="D10" s="1">
        <v>1.0000000000000001E-5</v>
      </c>
      <c r="E10" s="2">
        <v>58.692999999999998</v>
      </c>
      <c r="F10" s="1">
        <v>2E-3</v>
      </c>
      <c r="G10" s="1">
        <v>0.5</v>
      </c>
      <c r="H10" s="1">
        <v>0.3</v>
      </c>
      <c r="I10" s="1">
        <v>2E-3</v>
      </c>
      <c r="J10" s="13">
        <v>1.7454131791696705</v>
      </c>
      <c r="K10" s="21">
        <v>-0.56999999999999995</v>
      </c>
      <c r="L10">
        <f t="shared" si="0"/>
        <v>0.26915348039269155</v>
      </c>
    </row>
    <row r="11" spans="1:12">
      <c r="A11" s="2" t="s">
        <v>23</v>
      </c>
      <c r="B11" s="2">
        <v>30</v>
      </c>
      <c r="C11" s="13">
        <v>2.525707431112262</v>
      </c>
      <c r="D11" s="1">
        <v>1.0000000000000001E-5</v>
      </c>
      <c r="E11" s="2">
        <v>128.17099999999999</v>
      </c>
      <c r="F11" s="1">
        <v>2E-3</v>
      </c>
      <c r="G11" s="1">
        <v>0.5</v>
      </c>
      <c r="H11" s="1">
        <v>0.3</v>
      </c>
      <c r="I11" s="1">
        <v>2E-3</v>
      </c>
      <c r="J11" s="13">
        <v>2.525707431112262</v>
      </c>
      <c r="K11" s="20">
        <v>3.17</v>
      </c>
      <c r="L11">
        <f t="shared" si="0"/>
        <v>1479.1083881682086</v>
      </c>
    </row>
    <row r="12" spans="1:12">
      <c r="A12" s="2" t="s">
        <v>24</v>
      </c>
      <c r="B12" s="2">
        <v>3.3040000000000001E-3</v>
      </c>
      <c r="C12" s="13">
        <v>3.3750885117993459</v>
      </c>
      <c r="D12" s="1">
        <v>1.0000000000000001E-5</v>
      </c>
      <c r="E12" s="2">
        <v>178.22900000000001</v>
      </c>
      <c r="F12" s="1">
        <v>2E-3</v>
      </c>
      <c r="G12" s="1">
        <v>0.5</v>
      </c>
      <c r="H12" s="1">
        <v>0.3</v>
      </c>
      <c r="I12" s="1">
        <v>2E-3</v>
      </c>
      <c r="J12" s="13">
        <v>3.3750885117993459</v>
      </c>
      <c r="K12" s="21">
        <v>4.3499999999999996</v>
      </c>
      <c r="L12">
        <f t="shared" si="0"/>
        <v>22387.211385683382</v>
      </c>
    </row>
    <row r="13" spans="1:12">
      <c r="A13" s="2" t="s">
        <v>25</v>
      </c>
      <c r="B13" s="2">
        <v>0.12970000000000001</v>
      </c>
      <c r="C13" s="13">
        <v>0.82129355643861934</v>
      </c>
      <c r="D13" s="1">
        <v>1.0000000000000001E-5</v>
      </c>
      <c r="E13" s="2">
        <v>202.251</v>
      </c>
      <c r="F13" s="1">
        <v>2E-3</v>
      </c>
      <c r="G13" s="1">
        <v>0.5</v>
      </c>
      <c r="H13" s="1">
        <v>0.3</v>
      </c>
      <c r="I13" s="1">
        <v>2E-3</v>
      </c>
      <c r="J13" s="13">
        <v>0.82129355643861934</v>
      </c>
      <c r="K13" s="21">
        <v>4.93</v>
      </c>
      <c r="L13">
        <f t="shared" si="0"/>
        <v>85113.803820237721</v>
      </c>
    </row>
    <row r="14" spans="1:12">
      <c r="A14" s="2" t="s">
        <v>26</v>
      </c>
      <c r="B14" s="2">
        <v>2.0650000000000002E-2</v>
      </c>
      <c r="C14" s="13">
        <v>3.2343478684443667</v>
      </c>
      <c r="D14" s="1">
        <v>1.0000000000000001E-5</v>
      </c>
      <c r="E14" s="2">
        <v>252.309</v>
      </c>
      <c r="F14" s="1">
        <v>2E-3</v>
      </c>
      <c r="G14" s="1">
        <v>0.5</v>
      </c>
      <c r="H14" s="1">
        <v>0.3</v>
      </c>
      <c r="I14" s="1">
        <v>2E-3</v>
      </c>
      <c r="J14" s="13">
        <v>3.2343478684443667</v>
      </c>
      <c r="K14" s="21">
        <v>6.11</v>
      </c>
      <c r="L14">
        <f t="shared" si="0"/>
        <v>1288249.5516931366</v>
      </c>
    </row>
    <row r="15" spans="1:12">
      <c r="A15" s="2" t="s">
        <v>27</v>
      </c>
      <c r="B15" s="2">
        <v>8.0000000000000004E-4</v>
      </c>
      <c r="C15" s="13">
        <f>C104</f>
        <v>0.91804827430790825</v>
      </c>
      <c r="D15" s="1">
        <v>1.0000000000000001E-5</v>
      </c>
      <c r="E15" s="2">
        <v>252.309</v>
      </c>
      <c r="F15" s="1">
        <v>2E-3</v>
      </c>
      <c r="G15" s="1">
        <v>0.5</v>
      </c>
      <c r="H15" s="1">
        <v>0.3</v>
      </c>
      <c r="I15" s="1">
        <v>2E-3</v>
      </c>
      <c r="J15" s="13">
        <f>J100</f>
        <v>0</v>
      </c>
      <c r="K15" s="21">
        <v>6.11</v>
      </c>
      <c r="L15">
        <f t="shared" si="0"/>
        <v>1288249.5516931366</v>
      </c>
    </row>
    <row r="16" spans="1:12">
      <c r="A16" s="2" t="s">
        <v>28</v>
      </c>
      <c r="B16" s="2">
        <v>0.17430000000000001</v>
      </c>
      <c r="C16" s="13">
        <f>C104</f>
        <v>0.91804827430790825</v>
      </c>
      <c r="D16" s="1">
        <v>1.0000000000000001E-5</v>
      </c>
      <c r="E16" s="2">
        <v>252.309</v>
      </c>
      <c r="F16" s="1">
        <v>2E-3</v>
      </c>
      <c r="G16" s="1">
        <v>0.5</v>
      </c>
      <c r="H16" s="1">
        <v>0.3</v>
      </c>
      <c r="I16" s="1">
        <v>2E-3</v>
      </c>
      <c r="J16" s="13">
        <f>J100</f>
        <v>0</v>
      </c>
      <c r="K16" s="21">
        <v>5.99</v>
      </c>
      <c r="L16">
        <f t="shared" si="0"/>
        <v>977237.22095581202</v>
      </c>
    </row>
    <row r="17" spans="1:12">
      <c r="A17" s="2" t="s">
        <v>29</v>
      </c>
      <c r="B17" s="2">
        <v>2.7859999999999999E-2</v>
      </c>
      <c r="C17" s="13">
        <f>C104</f>
        <v>0.91804827430790825</v>
      </c>
      <c r="D17" s="1">
        <v>1.0000000000000001E-5</v>
      </c>
      <c r="E17" s="2">
        <v>276.33100000000002</v>
      </c>
      <c r="F17" s="1">
        <v>2E-3</v>
      </c>
      <c r="G17" s="1">
        <v>0.5</v>
      </c>
      <c r="H17" s="1">
        <v>0.3</v>
      </c>
      <c r="I17" s="1">
        <v>2E-3</v>
      </c>
      <c r="J17" s="13">
        <f>J100</f>
        <v>0</v>
      </c>
      <c r="K17" s="21">
        <v>6.76</v>
      </c>
      <c r="L17">
        <f t="shared" si="0"/>
        <v>5754399.373371576</v>
      </c>
    </row>
    <row r="18" spans="1:12">
      <c r="A18" s="2" t="s">
        <v>30</v>
      </c>
      <c r="B18" s="2">
        <v>2.4910000000000002E-3</v>
      </c>
      <c r="C18" s="13">
        <f>C104</f>
        <v>0.91804827430790825</v>
      </c>
      <c r="D18" s="1">
        <v>1.0000000000000001E-5</v>
      </c>
      <c r="E18" s="2">
        <v>276.33100000000002</v>
      </c>
      <c r="F18" s="1">
        <v>2E-3</v>
      </c>
      <c r="G18" s="1">
        <v>0.5</v>
      </c>
      <c r="H18" s="1">
        <v>0.3</v>
      </c>
      <c r="I18" s="1">
        <v>2E-3</v>
      </c>
      <c r="J18" s="13">
        <f>J100</f>
        <v>0</v>
      </c>
      <c r="K18" s="21">
        <v>6.7</v>
      </c>
      <c r="L18">
        <f t="shared" si="0"/>
        <v>5011872.3362727314</v>
      </c>
    </row>
    <row r="19" spans="1:12">
      <c r="A19" s="2" t="s">
        <v>31</v>
      </c>
      <c r="B19" s="2">
        <v>3.1139999999999999</v>
      </c>
      <c r="C19" s="13">
        <v>0.5369137674898542</v>
      </c>
      <c r="D19" s="1">
        <v>1.0000000000000001E-5</v>
      </c>
      <c r="E19" s="2">
        <v>206.32</v>
      </c>
      <c r="F19" s="1">
        <v>2E-3</v>
      </c>
      <c r="G19" s="1">
        <v>0.5</v>
      </c>
      <c r="H19" s="1">
        <v>0.3</v>
      </c>
      <c r="I19" s="1">
        <v>2E-3</v>
      </c>
      <c r="J19" s="13">
        <v>0.5369137674898542</v>
      </c>
      <c r="K19" s="21">
        <v>5.5</v>
      </c>
      <c r="L19">
        <f t="shared" si="0"/>
        <v>316227.7660168382</v>
      </c>
    </row>
    <row r="20" spans="1:12">
      <c r="A20" s="2" t="s">
        <v>32</v>
      </c>
      <c r="B20" s="2">
        <v>1.57</v>
      </c>
      <c r="C20" s="13">
        <v>1.5369607024697367</v>
      </c>
      <c r="D20" s="1">
        <v>1.0000000000000001E-5</v>
      </c>
      <c r="E20" s="2">
        <v>220.35</v>
      </c>
      <c r="F20" s="1">
        <v>2E-3</v>
      </c>
      <c r="G20" s="1">
        <v>0.5</v>
      </c>
      <c r="H20" s="1">
        <v>0.3</v>
      </c>
      <c r="I20" s="1">
        <v>2E-3</v>
      </c>
      <c r="J20" s="13">
        <v>1.5369607024697367</v>
      </c>
      <c r="K20" s="21">
        <v>5.99</v>
      </c>
      <c r="L20">
        <f t="shared" si="0"/>
        <v>977237.22095581202</v>
      </c>
    </row>
    <row r="21" spans="1:12">
      <c r="A21" s="2" t="s">
        <v>33</v>
      </c>
      <c r="B21" s="2">
        <v>11480</v>
      </c>
      <c r="C21" s="13">
        <v>0.38253954168149329</v>
      </c>
      <c r="D21" s="1">
        <v>1.0000000000000001E-5</v>
      </c>
      <c r="E21" s="2">
        <v>331.34100000000001</v>
      </c>
      <c r="F21" s="1">
        <v>2E-3</v>
      </c>
      <c r="G21" s="1">
        <v>0.5</v>
      </c>
      <c r="H21" s="1">
        <v>0.3</v>
      </c>
      <c r="I21" s="1">
        <v>2E-3</v>
      </c>
      <c r="J21" s="13">
        <v>0.38253954168149329</v>
      </c>
      <c r="K21" s="21">
        <v>0.28000000000000003</v>
      </c>
      <c r="L21">
        <f t="shared" si="0"/>
        <v>1.9054607179632475</v>
      </c>
    </row>
    <row r="22" spans="1:12">
      <c r="A22" s="2" t="s">
        <v>35</v>
      </c>
      <c r="B22" s="2">
        <v>3942</v>
      </c>
      <c r="C22" s="13">
        <v>1.6480794317046572</v>
      </c>
      <c r="D22" s="1">
        <v>1.0000000000000001E-5</v>
      </c>
      <c r="E22" s="2">
        <v>253.27799999999999</v>
      </c>
      <c r="F22" s="1">
        <v>2E-3</v>
      </c>
      <c r="G22" s="1">
        <v>0.5</v>
      </c>
      <c r="H22" s="1">
        <v>0.3</v>
      </c>
      <c r="I22" s="1">
        <v>2E-3</v>
      </c>
      <c r="J22" s="13">
        <v>1.6480794317046572</v>
      </c>
      <c r="K22" s="21">
        <v>0.48</v>
      </c>
      <c r="L22">
        <f t="shared" si="0"/>
        <v>3.0199517204020165</v>
      </c>
    </row>
    <row r="23" spans="1:12">
      <c r="A23" s="2" t="s">
        <v>36</v>
      </c>
      <c r="B23" s="2">
        <v>2334</v>
      </c>
      <c r="C23" s="13">
        <v>1.4874032506832924</v>
      </c>
      <c r="D23" s="1">
        <v>1.0000000000000001E-5</v>
      </c>
      <c r="E23" s="2">
        <v>290.31799999999998</v>
      </c>
      <c r="F23" s="1">
        <v>2E-3</v>
      </c>
      <c r="G23" s="1">
        <v>0.5</v>
      </c>
      <c r="H23" s="1">
        <v>0.3</v>
      </c>
      <c r="I23" s="1">
        <v>2E-3</v>
      </c>
      <c r="J23" s="13">
        <v>1.4874032506832924</v>
      </c>
      <c r="K23" s="21">
        <v>0.73</v>
      </c>
      <c r="L23">
        <f t="shared" si="0"/>
        <v>5.3703179637025285</v>
      </c>
    </row>
    <row r="24" spans="1:12">
      <c r="A24" s="2" t="s">
        <v>37</v>
      </c>
      <c r="B24" s="2">
        <v>266.7</v>
      </c>
      <c r="C24" s="13">
        <v>2.1100109564821596</v>
      </c>
      <c r="D24" s="1">
        <v>1.0000000000000001E-5</v>
      </c>
      <c r="E24" s="2">
        <v>277.40199999999999</v>
      </c>
      <c r="F24" s="1">
        <v>2E-3</v>
      </c>
      <c r="G24" s="1">
        <v>0.5</v>
      </c>
      <c r="H24" s="1">
        <v>0.3</v>
      </c>
      <c r="I24" s="1">
        <v>2E-3</v>
      </c>
      <c r="J24" s="13">
        <v>2.1100109564821601</v>
      </c>
      <c r="K24" s="21">
        <v>3.28</v>
      </c>
      <c r="L24">
        <f t="shared" si="0"/>
        <v>1905.4607179632485</v>
      </c>
    </row>
    <row r="25" spans="1:12">
      <c r="A25" s="2" t="s">
        <v>38</v>
      </c>
      <c r="B25" s="2">
        <v>3670</v>
      </c>
      <c r="C25" s="13">
        <f>C104</f>
        <v>0.91804827430790825</v>
      </c>
      <c r="D25" s="1">
        <v>1.0000000000000001E-5</v>
      </c>
      <c r="E25" s="2">
        <v>263.375</v>
      </c>
      <c r="F25" s="1">
        <v>2E-3</v>
      </c>
      <c r="G25" s="1">
        <v>0.5</v>
      </c>
      <c r="H25" s="1">
        <v>0.3</v>
      </c>
      <c r="I25" s="1">
        <v>2E-3</v>
      </c>
      <c r="J25" s="13">
        <f>J100</f>
        <v>0</v>
      </c>
      <c r="K25" s="21">
        <v>2.72</v>
      </c>
      <c r="L25">
        <f t="shared" si="0"/>
        <v>524.80746024977293</v>
      </c>
    </row>
    <row r="26" spans="1:12">
      <c r="A26" s="2" t="s">
        <v>39</v>
      </c>
      <c r="B26" s="2">
        <v>214.1</v>
      </c>
      <c r="C26" s="13">
        <v>0.91804827430790825</v>
      </c>
      <c r="D26" s="1">
        <v>1.0000000000000001E-5</v>
      </c>
      <c r="E26" s="2">
        <v>215.68299999999999</v>
      </c>
      <c r="F26" s="1">
        <v>2E-3</v>
      </c>
      <c r="G26" s="1">
        <v>0.5</v>
      </c>
      <c r="H26" s="1">
        <v>0.3</v>
      </c>
      <c r="I26" s="1">
        <v>2E-3</v>
      </c>
      <c r="J26" s="13">
        <v>0.91804827430790825</v>
      </c>
      <c r="K26" s="21">
        <v>2.82</v>
      </c>
      <c r="L26">
        <f t="shared" si="0"/>
        <v>660.69344800759643</v>
      </c>
    </row>
    <row r="27" spans="1:12">
      <c r="A27" s="2" t="s">
        <v>40</v>
      </c>
      <c r="B27" s="2">
        <v>18.07</v>
      </c>
      <c r="C27" s="13">
        <v>0.66025202211369305</v>
      </c>
      <c r="D27" s="1">
        <v>1.0000000000000001E-5</v>
      </c>
      <c r="E27" s="2">
        <v>269.767</v>
      </c>
      <c r="F27" s="1">
        <v>2E-3</v>
      </c>
      <c r="G27" s="1">
        <v>0.5</v>
      </c>
      <c r="H27" s="1">
        <v>0.3</v>
      </c>
      <c r="I27" s="1">
        <v>2E-3</v>
      </c>
      <c r="J27" s="13">
        <v>0.66025202211369305</v>
      </c>
      <c r="K27" s="21">
        <v>3.37</v>
      </c>
      <c r="L27">
        <f t="shared" si="0"/>
        <v>2344.2288153199238</v>
      </c>
    </row>
    <row r="28" spans="1:12">
      <c r="A28" s="2" t="s">
        <v>41</v>
      </c>
      <c r="B28" s="2">
        <v>3.0219999999999998</v>
      </c>
      <c r="C28" s="13">
        <v>1.1248990138078943</v>
      </c>
      <c r="D28" s="1">
        <v>1.0000000000000001E-5</v>
      </c>
      <c r="E28" s="2">
        <v>359.57</v>
      </c>
      <c r="F28" s="1">
        <v>2E-3</v>
      </c>
      <c r="G28" s="1">
        <v>0.5</v>
      </c>
      <c r="H28" s="1">
        <v>0.3</v>
      </c>
      <c r="I28" s="1">
        <v>2E-3</v>
      </c>
      <c r="J28" s="13">
        <v>1.1248990138078943</v>
      </c>
      <c r="K28" s="21">
        <v>4.1500000000000004</v>
      </c>
      <c r="L28">
        <f t="shared" si="0"/>
        <v>14125.375446227561</v>
      </c>
    </row>
    <row r="29" spans="1:12">
      <c r="A29" s="2" t="s">
        <v>42</v>
      </c>
      <c r="B29" s="2">
        <v>0.35699999999999998</v>
      </c>
      <c r="C29" s="13">
        <v>0.40421496148163438</v>
      </c>
      <c r="D29" s="1">
        <v>1.0000000000000001E-5</v>
      </c>
      <c r="E29" s="2">
        <v>350.58600000000001</v>
      </c>
      <c r="F29" s="1">
        <v>2E-3</v>
      </c>
      <c r="G29" s="1">
        <v>0.5</v>
      </c>
      <c r="H29" s="1">
        <v>0.3</v>
      </c>
      <c r="I29" s="1">
        <v>2E-3</v>
      </c>
      <c r="J29" s="13">
        <v>0.40421496148163438</v>
      </c>
      <c r="K29" s="21">
        <v>4.66</v>
      </c>
      <c r="L29">
        <f t="shared" si="0"/>
        <v>45708.818961487581</v>
      </c>
    </row>
    <row r="30" spans="1:12">
      <c r="A30" s="2" t="s">
        <v>43</v>
      </c>
      <c r="B30" s="2">
        <v>1889</v>
      </c>
      <c r="C30" s="13">
        <v>0.17718382013555792</v>
      </c>
      <c r="D30" s="1">
        <v>1.0000000000000001E-5</v>
      </c>
      <c r="E30" s="2">
        <v>220.976</v>
      </c>
      <c r="F30" s="1">
        <v>2E-3</v>
      </c>
      <c r="G30" s="1">
        <v>0.5</v>
      </c>
      <c r="H30" s="1">
        <v>0.3</v>
      </c>
      <c r="I30" s="1">
        <v>2E-3</v>
      </c>
      <c r="J30" s="13">
        <v>0.17718382013555792</v>
      </c>
      <c r="K30" s="21">
        <v>0.6</v>
      </c>
      <c r="L30">
        <f t="shared" si="0"/>
        <v>3.9810717055349727</v>
      </c>
    </row>
    <row r="31" spans="1:12">
      <c r="A31" s="2" t="s">
        <v>44</v>
      </c>
      <c r="B31" s="2">
        <v>143.80000000000001</v>
      </c>
      <c r="C31" s="13">
        <v>0.66025202211369305</v>
      </c>
      <c r="D31" s="1">
        <v>1.0000000000000001E-5</v>
      </c>
      <c r="E31" s="2">
        <v>206.28399999999999</v>
      </c>
      <c r="F31" s="1">
        <v>2E-3</v>
      </c>
      <c r="G31" s="1">
        <v>0.5</v>
      </c>
      <c r="H31" s="1">
        <v>0.3</v>
      </c>
      <c r="I31" s="1">
        <v>2E-3</v>
      </c>
      <c r="J31" s="13">
        <v>0.66025202211369305</v>
      </c>
      <c r="K31" s="21">
        <v>2.84</v>
      </c>
      <c r="L31">
        <f t="shared" si="0"/>
        <v>691.83097091893671</v>
      </c>
    </row>
    <row r="32" spans="1:12">
      <c r="A32" s="2" t="s">
        <v>45</v>
      </c>
      <c r="B32" s="2">
        <v>589.9</v>
      </c>
      <c r="C32" s="13">
        <v>0.17718382013555792</v>
      </c>
      <c r="D32" s="1">
        <v>1.0000000000000001E-5</v>
      </c>
      <c r="E32" s="2">
        <v>201.65700000000001</v>
      </c>
      <c r="F32" s="1">
        <v>2E-3</v>
      </c>
      <c r="G32" s="1">
        <v>0.5</v>
      </c>
      <c r="H32" s="1">
        <v>0.3</v>
      </c>
      <c r="I32" s="1">
        <v>2E-3</v>
      </c>
      <c r="J32" s="13">
        <v>0.17718382013555792</v>
      </c>
      <c r="K32" s="21">
        <v>2.4</v>
      </c>
      <c r="L32">
        <f t="shared" si="0"/>
        <v>251.18864315095806</v>
      </c>
    </row>
    <row r="33" spans="1:12">
      <c r="A33" s="2" t="s">
        <v>46</v>
      </c>
      <c r="B33" s="2">
        <v>150.6</v>
      </c>
      <c r="C33" s="13">
        <v>37.221421707399358</v>
      </c>
      <c r="D33" s="1">
        <v>1.0000000000000001E-5</v>
      </c>
      <c r="E33" s="2">
        <v>233.09399999999999</v>
      </c>
      <c r="F33" s="1">
        <v>2E-3</v>
      </c>
      <c r="G33" s="1">
        <v>0.5</v>
      </c>
      <c r="H33" s="1">
        <v>0.3</v>
      </c>
      <c r="I33" s="1">
        <v>2E-3</v>
      </c>
      <c r="J33" s="13">
        <v>37.221421707399358</v>
      </c>
      <c r="K33" s="21">
        <v>2.67</v>
      </c>
      <c r="L33">
        <f t="shared" si="0"/>
        <v>467.7351412871983</v>
      </c>
    </row>
    <row r="34" spans="1:12">
      <c r="A34" s="2" t="s">
        <v>47</v>
      </c>
      <c r="B34" s="2">
        <v>2096</v>
      </c>
      <c r="C34" s="12">
        <v>1.0779254332816763</v>
      </c>
      <c r="D34" s="1">
        <v>1.0000000000000001E-5</v>
      </c>
      <c r="E34" s="2">
        <v>119.378</v>
      </c>
      <c r="F34" s="1">
        <v>2E-3</v>
      </c>
      <c r="G34" s="1">
        <v>0.5</v>
      </c>
      <c r="H34" s="1">
        <v>0.3</v>
      </c>
      <c r="I34" s="1">
        <v>2E-3</v>
      </c>
      <c r="J34" s="12">
        <v>1.0779254332816763</v>
      </c>
      <c r="K34" s="21">
        <v>1.52</v>
      </c>
      <c r="L34">
        <f t="shared" si="0"/>
        <v>33.113112148259127</v>
      </c>
    </row>
    <row r="35" spans="1:12">
      <c r="A35" s="2" t="s">
        <v>48</v>
      </c>
      <c r="B35" s="2">
        <v>55.4</v>
      </c>
      <c r="C35" s="12">
        <v>4637.1845926636579</v>
      </c>
      <c r="D35" s="1">
        <v>1.0000000000000001E-5</v>
      </c>
      <c r="E35" s="2">
        <v>229.71</v>
      </c>
      <c r="F35" s="1">
        <v>2E-3</v>
      </c>
      <c r="G35" s="1">
        <v>0.5</v>
      </c>
      <c r="H35" s="1">
        <v>0.3</v>
      </c>
      <c r="I35" s="1">
        <v>2E-3</v>
      </c>
      <c r="J35" s="12">
        <v>4637.1845926636579</v>
      </c>
      <c r="K35" s="21">
        <v>3.27</v>
      </c>
      <c r="L35">
        <f t="shared" si="0"/>
        <v>1862.0871366628687</v>
      </c>
    </row>
    <row r="36" spans="1:12">
      <c r="A36" s="2" t="s">
        <v>49</v>
      </c>
      <c r="B36" s="2">
        <v>1.7050000000000001</v>
      </c>
      <c r="C36" s="12">
        <v>0.43604164240718041</v>
      </c>
      <c r="D36" s="1">
        <v>1.0000000000000001E-5</v>
      </c>
      <c r="E36" s="2">
        <v>260.76100000000002</v>
      </c>
      <c r="F36" s="1">
        <v>2E-3</v>
      </c>
      <c r="G36" s="1">
        <v>0.5</v>
      </c>
      <c r="H36" s="1">
        <v>0.3</v>
      </c>
      <c r="I36" s="1">
        <v>2E-3</v>
      </c>
      <c r="J36" s="12">
        <v>0.43604164240718041</v>
      </c>
      <c r="K36" s="21">
        <v>4.72</v>
      </c>
      <c r="L36">
        <f t="shared" si="0"/>
        <v>52480.746024977314</v>
      </c>
    </row>
    <row r="37" spans="1:12">
      <c r="A37" s="2" t="s">
        <v>50</v>
      </c>
      <c r="B37" s="2">
        <v>0.83099999999999996</v>
      </c>
      <c r="C37" s="12">
        <v>1.0537582073575544</v>
      </c>
      <c r="D37" s="1">
        <v>1.0000000000000001E-5</v>
      </c>
      <c r="E37" s="2">
        <v>250.33699999999999</v>
      </c>
      <c r="F37" s="1">
        <v>2E-3</v>
      </c>
      <c r="G37" s="1">
        <v>0.5</v>
      </c>
      <c r="H37" s="1">
        <v>0.3</v>
      </c>
      <c r="I37" s="1">
        <v>2E-3</v>
      </c>
      <c r="J37" s="12">
        <v>1.0537582073575544</v>
      </c>
      <c r="K37" s="21">
        <v>4.99</v>
      </c>
      <c r="L37">
        <f t="shared" si="0"/>
        <v>97723.722095581266</v>
      </c>
    </row>
    <row r="38" spans="1:12">
      <c r="A38" s="2" t="s">
        <v>51</v>
      </c>
      <c r="B38" s="2">
        <v>0.19220000000000001</v>
      </c>
      <c r="C38" s="12">
        <f>C104</f>
        <v>0.91804827430790825</v>
      </c>
      <c r="D38" s="1">
        <v>1.0000000000000001E-5</v>
      </c>
      <c r="E38" s="2">
        <v>284.78199999999998</v>
      </c>
      <c r="F38" s="1">
        <v>2E-3</v>
      </c>
      <c r="G38" s="1">
        <v>0.5</v>
      </c>
      <c r="H38" s="1">
        <v>0.3</v>
      </c>
      <c r="I38" s="1">
        <v>2E-3</v>
      </c>
      <c r="J38" s="12">
        <f>J100</f>
        <v>0</v>
      </c>
      <c r="K38" s="21">
        <v>5.86</v>
      </c>
      <c r="L38">
        <f t="shared" si="0"/>
        <v>724435.96007499192</v>
      </c>
    </row>
    <row r="39" spans="1:12">
      <c r="A39" s="2" t="s">
        <v>52</v>
      </c>
      <c r="B39" s="2">
        <v>4.0439999999999996</v>
      </c>
      <c r="C39" s="12">
        <f>C104</f>
        <v>0.91804827430790825</v>
      </c>
      <c r="D39" s="1">
        <v>1.0000000000000001E-5</v>
      </c>
      <c r="E39" s="2">
        <v>290.83</v>
      </c>
      <c r="F39" s="1">
        <v>2E-3</v>
      </c>
      <c r="G39" s="1">
        <v>0.5</v>
      </c>
      <c r="H39" s="1">
        <v>0.3</v>
      </c>
      <c r="I39" s="1">
        <v>2E-3</v>
      </c>
      <c r="J39" s="12">
        <f>J100</f>
        <v>0</v>
      </c>
      <c r="K39" s="21">
        <v>4.26</v>
      </c>
      <c r="L39">
        <f t="shared" si="0"/>
        <v>18197.008586099837</v>
      </c>
    </row>
    <row r="40" spans="1:12">
      <c r="A40" s="2" t="s">
        <v>53</v>
      </c>
      <c r="B40" s="2">
        <v>4.0439999999999996</v>
      </c>
      <c r="C40" s="12">
        <f>C104</f>
        <v>0.91804827430790825</v>
      </c>
      <c r="D40" s="1">
        <v>1.0000000000000001E-5</v>
      </c>
      <c r="E40" s="2">
        <v>290.83</v>
      </c>
      <c r="F40" s="1">
        <v>2E-3</v>
      </c>
      <c r="G40" s="1">
        <v>0.5</v>
      </c>
      <c r="H40" s="1">
        <v>0.3</v>
      </c>
      <c r="I40" s="1">
        <v>2E-3</v>
      </c>
      <c r="J40" s="12">
        <f>J100</f>
        <v>0</v>
      </c>
      <c r="K40" s="21">
        <v>4.26</v>
      </c>
      <c r="L40">
        <f t="shared" si="0"/>
        <v>18197.008586099837</v>
      </c>
    </row>
    <row r="41" spans="1:12">
      <c r="A41" s="2" t="s">
        <v>54</v>
      </c>
      <c r="B41" s="2">
        <v>1.4149999999999999E-2</v>
      </c>
      <c r="C41" s="12">
        <v>2.1279798681506534</v>
      </c>
      <c r="D41" s="1">
        <v>1.0000000000000001E-5</v>
      </c>
      <c r="E41" s="2">
        <v>364.91</v>
      </c>
      <c r="F41" s="1">
        <v>2E-3</v>
      </c>
      <c r="G41" s="1">
        <v>0.5</v>
      </c>
      <c r="H41" s="1">
        <v>0.3</v>
      </c>
      <c r="I41" s="1">
        <v>2E-3</v>
      </c>
      <c r="J41" s="12">
        <v>2.1279798681506534</v>
      </c>
      <c r="K41" s="21">
        <v>6.75</v>
      </c>
      <c r="L41">
        <f t="shared" si="0"/>
        <v>5623413.2519034976</v>
      </c>
    </row>
    <row r="42" spans="1:12">
      <c r="A42" s="2" t="s">
        <v>55</v>
      </c>
      <c r="B42" s="2">
        <v>4.0439999999999996</v>
      </c>
      <c r="C42" s="12">
        <f>C104</f>
        <v>0.91804827430790825</v>
      </c>
      <c r="D42" s="1">
        <v>1.0000000000000001E-5</v>
      </c>
      <c r="E42" s="2">
        <v>290.83</v>
      </c>
      <c r="F42" s="1">
        <v>2E-3</v>
      </c>
      <c r="G42" s="1">
        <v>0.5</v>
      </c>
      <c r="H42" s="1">
        <v>0.3</v>
      </c>
      <c r="I42" s="1">
        <v>2E-3</v>
      </c>
      <c r="J42" s="12">
        <f>J100</f>
        <v>0</v>
      </c>
      <c r="K42" s="21">
        <v>4.26</v>
      </c>
      <c r="L42">
        <f t="shared" si="0"/>
        <v>18197.008586099837</v>
      </c>
    </row>
    <row r="43" spans="1:12">
      <c r="A43" s="2" t="s">
        <v>56</v>
      </c>
      <c r="B43" s="2">
        <v>1.4149999999999999E-2</v>
      </c>
      <c r="C43" s="12">
        <v>2.1298111477804422</v>
      </c>
      <c r="D43" s="1">
        <v>1.0000000000000001E-5</v>
      </c>
      <c r="E43" s="2">
        <v>364.91</v>
      </c>
      <c r="F43" s="1">
        <v>2E-3</v>
      </c>
      <c r="G43" s="1">
        <v>0.5</v>
      </c>
      <c r="H43" s="1">
        <v>0.3</v>
      </c>
      <c r="I43" s="1">
        <v>2E-3</v>
      </c>
      <c r="J43" s="12">
        <v>2.1298111477804422</v>
      </c>
      <c r="K43" s="21">
        <v>1.74</v>
      </c>
      <c r="L43">
        <f t="shared" si="0"/>
        <v>54.95408738576247</v>
      </c>
    </row>
    <row r="44" spans="1:12">
      <c r="A44" s="2" t="s">
        <v>57</v>
      </c>
      <c r="B44" s="2">
        <v>0.7772</v>
      </c>
      <c r="C44" s="12">
        <f>C104</f>
        <v>0.91804827430790825</v>
      </c>
      <c r="D44" s="1">
        <v>1.0000000000000001E-5</v>
      </c>
      <c r="E44" s="2">
        <v>370.48599999999999</v>
      </c>
      <c r="F44" s="1">
        <v>2E-3</v>
      </c>
      <c r="G44" s="1">
        <v>0.5</v>
      </c>
      <c r="H44" s="1">
        <v>0.3</v>
      </c>
      <c r="I44" s="1">
        <v>2E-3</v>
      </c>
      <c r="J44" s="12">
        <f>J100</f>
        <v>0</v>
      </c>
      <c r="K44" s="21">
        <v>5.81</v>
      </c>
      <c r="L44">
        <f t="shared" si="0"/>
        <v>645654.22903465526</v>
      </c>
    </row>
    <row r="45" spans="1:12">
      <c r="A45" s="2" t="s">
        <v>58</v>
      </c>
      <c r="B45" s="2">
        <v>1.4870000000000001</v>
      </c>
      <c r="C45" s="12">
        <v>4.3764067335048225</v>
      </c>
      <c r="D45" s="1">
        <v>1.0000000000000001E-5</v>
      </c>
      <c r="E45" s="2">
        <v>406.92500000000001</v>
      </c>
      <c r="F45" s="1">
        <v>2E-3</v>
      </c>
      <c r="G45" s="1">
        <v>0.5</v>
      </c>
      <c r="H45" s="1">
        <v>0.3</v>
      </c>
      <c r="I45" s="1">
        <v>2E-3</v>
      </c>
      <c r="J45" s="12">
        <v>4.3764067335048225</v>
      </c>
      <c r="K45" s="21">
        <v>3.5</v>
      </c>
      <c r="L45">
        <f t="shared" si="0"/>
        <v>3162.2776601683804</v>
      </c>
    </row>
    <row r="46" spans="1:12">
      <c r="A46" s="2" t="s">
        <v>59</v>
      </c>
      <c r="B46" s="2">
        <v>0.14549999999999999</v>
      </c>
      <c r="C46" s="12">
        <f>C104</f>
        <v>0.91804827430790825</v>
      </c>
      <c r="D46" s="1">
        <v>1.0000000000000001E-5</v>
      </c>
      <c r="E46" s="2">
        <v>380.90899999999999</v>
      </c>
      <c r="F46" s="1">
        <v>2E-3</v>
      </c>
      <c r="G46" s="1">
        <v>0.5</v>
      </c>
      <c r="H46" s="1">
        <v>0.3</v>
      </c>
      <c r="I46" s="1">
        <v>2E-3</v>
      </c>
      <c r="J46" s="12">
        <f>J100</f>
        <v>0</v>
      </c>
      <c r="K46" s="21">
        <v>5.45</v>
      </c>
      <c r="L46">
        <f t="shared" si="0"/>
        <v>281838.29312644573</v>
      </c>
    </row>
    <row r="47" spans="1:12">
      <c r="A47" s="2" t="s">
        <v>60</v>
      </c>
      <c r="B47" s="2">
        <v>0.25</v>
      </c>
      <c r="C47" s="12">
        <f>C104</f>
        <v>0.91804827430790825</v>
      </c>
      <c r="D47" s="1">
        <v>1.0000000000000001E-5</v>
      </c>
      <c r="E47" s="2">
        <v>380.90899999999999</v>
      </c>
      <c r="F47" s="1">
        <v>2E-3</v>
      </c>
      <c r="G47" s="1">
        <v>0.5</v>
      </c>
      <c r="H47" s="1">
        <v>0.3</v>
      </c>
      <c r="I47" s="1">
        <v>2E-3</v>
      </c>
      <c r="J47" s="12">
        <f>J100</f>
        <v>0</v>
      </c>
      <c r="K47" s="21">
        <v>5.2</v>
      </c>
      <c r="L47">
        <f t="shared" si="0"/>
        <v>158489.31924611164</v>
      </c>
    </row>
    <row r="48" spans="1:12">
      <c r="A48" s="2" t="s">
        <v>61</v>
      </c>
      <c r="B48" s="2">
        <v>2.5000000000000001E-2</v>
      </c>
      <c r="C48" s="12">
        <f>C104</f>
        <v>0.91804827430790825</v>
      </c>
      <c r="D48" s="1">
        <v>1.0000000000000001E-5</v>
      </c>
      <c r="E48" s="2">
        <v>354.4</v>
      </c>
      <c r="F48" s="1">
        <v>2E-3</v>
      </c>
      <c r="G48" s="1">
        <v>0.5</v>
      </c>
      <c r="H48" s="1">
        <v>0.3</v>
      </c>
      <c r="I48" s="1">
        <v>2E-3</v>
      </c>
      <c r="J48" s="12">
        <f>J100</f>
        <v>0</v>
      </c>
      <c r="K48" s="21">
        <v>6.79</v>
      </c>
      <c r="L48">
        <f t="shared" si="0"/>
        <v>6165950.0186148267</v>
      </c>
    </row>
    <row r="49" spans="1:12">
      <c r="A49" s="2" t="s">
        <v>62</v>
      </c>
      <c r="B49" s="2">
        <v>0.09</v>
      </c>
      <c r="C49" s="14">
        <f>C104</f>
        <v>0.91804827430790825</v>
      </c>
      <c r="D49" s="1">
        <v>1.0000000000000001E-5</v>
      </c>
      <c r="E49" s="2">
        <v>320</v>
      </c>
      <c r="F49" s="1">
        <v>2E-3</v>
      </c>
      <c r="G49" s="1">
        <v>0.5</v>
      </c>
      <c r="H49" s="1">
        <v>0.3</v>
      </c>
      <c r="I49" s="1">
        <v>2E-3</v>
      </c>
      <c r="J49" s="14">
        <f>J100</f>
        <v>0</v>
      </c>
      <c r="K49" s="21">
        <v>5.87</v>
      </c>
      <c r="L49">
        <f t="shared" si="0"/>
        <v>741310.24130091805</v>
      </c>
    </row>
    <row r="50" spans="1:12">
      <c r="A50" s="2" t="s">
        <v>63</v>
      </c>
      <c r="B50" s="2">
        <v>2.5000000000000001E-2</v>
      </c>
      <c r="C50" s="14">
        <v>1.9380977747440384</v>
      </c>
      <c r="D50" s="1">
        <v>1.0000000000000001E-5</v>
      </c>
      <c r="E50" s="2">
        <v>354.4</v>
      </c>
      <c r="F50" s="1">
        <v>2E-3</v>
      </c>
      <c r="G50" s="1">
        <v>0.5</v>
      </c>
      <c r="H50" s="1">
        <v>0.3</v>
      </c>
      <c r="I50" s="1">
        <v>2E-3</v>
      </c>
      <c r="J50" s="14">
        <v>1.9380977747440384</v>
      </c>
      <c r="K50" s="21">
        <v>6.79</v>
      </c>
      <c r="L50">
        <f t="shared" si="0"/>
        <v>6165950.0186148267</v>
      </c>
    </row>
    <row r="51" spans="1:12">
      <c r="A51" s="2" t="s">
        <v>64</v>
      </c>
      <c r="B51" s="2">
        <v>666.1</v>
      </c>
      <c r="C51" s="14">
        <v>0.18992109393150994</v>
      </c>
      <c r="D51" s="1">
        <v>1.0000000000000001E-5</v>
      </c>
      <c r="E51" s="2">
        <v>133.404</v>
      </c>
      <c r="F51" s="1">
        <v>2E-3</v>
      </c>
      <c r="G51" s="1">
        <v>0.5</v>
      </c>
      <c r="H51" s="1">
        <v>0.3</v>
      </c>
      <c r="I51" s="1">
        <v>2E-3</v>
      </c>
      <c r="J51" s="14">
        <v>0.18992109393150994</v>
      </c>
      <c r="K51" s="21">
        <v>2.68</v>
      </c>
      <c r="L51">
        <f t="shared" si="0"/>
        <v>478.63009232263886</v>
      </c>
    </row>
    <row r="52" spans="1:12">
      <c r="A52" s="2" t="s">
        <v>65</v>
      </c>
      <c r="B52" s="2">
        <v>279.5</v>
      </c>
      <c r="C52" s="14">
        <v>0.17253697012541502</v>
      </c>
      <c r="D52" s="1">
        <v>1.0000000000000001E-5</v>
      </c>
      <c r="E52" s="2">
        <v>153.82300000000001</v>
      </c>
      <c r="F52" s="1">
        <v>2E-3</v>
      </c>
      <c r="G52" s="1">
        <v>0.5</v>
      </c>
      <c r="H52" s="1">
        <v>0.3</v>
      </c>
      <c r="I52" s="1">
        <v>2E-3</v>
      </c>
      <c r="J52" s="14">
        <v>0.17253697012541502</v>
      </c>
      <c r="K52" s="20">
        <v>2.44</v>
      </c>
      <c r="L52">
        <f t="shared" si="0"/>
        <v>275.42287033381683</v>
      </c>
    </row>
    <row r="53" spans="1:12">
      <c r="A53" s="2" t="s">
        <v>66</v>
      </c>
      <c r="B53" s="2">
        <v>2000</v>
      </c>
      <c r="C53" s="14">
        <f>C104</f>
        <v>0.91804827430790825</v>
      </c>
      <c r="D53" s="1">
        <v>1.0000000000000001E-5</v>
      </c>
      <c r="E53" s="2">
        <v>78.111999999999995</v>
      </c>
      <c r="F53" s="1">
        <v>2E-3</v>
      </c>
      <c r="G53" s="1">
        <v>0.5</v>
      </c>
      <c r="H53" s="1">
        <v>0.3</v>
      </c>
      <c r="I53" s="1">
        <v>2E-3</v>
      </c>
      <c r="J53" s="14">
        <f>J100</f>
        <v>0</v>
      </c>
      <c r="K53" s="21">
        <v>2.13</v>
      </c>
      <c r="L53">
        <f t="shared" si="0"/>
        <v>134.89628825916537</v>
      </c>
    </row>
    <row r="54" spans="1:12">
      <c r="A54" s="2" t="s">
        <v>67</v>
      </c>
      <c r="B54" s="2">
        <v>6414</v>
      </c>
      <c r="C54" s="14">
        <v>0.5757166424934449</v>
      </c>
      <c r="D54" s="1">
        <v>1.0000000000000001E-5</v>
      </c>
      <c r="E54" s="2">
        <v>98.959000000000003</v>
      </c>
      <c r="F54" s="1">
        <v>2E-3</v>
      </c>
      <c r="G54" s="1">
        <v>0.5</v>
      </c>
      <c r="H54" s="1">
        <v>0.3</v>
      </c>
      <c r="I54" s="1">
        <v>2E-3</v>
      </c>
      <c r="J54" s="14">
        <v>0.5757166424934449</v>
      </c>
      <c r="K54" s="21">
        <v>1.83</v>
      </c>
      <c r="L54">
        <f t="shared" si="0"/>
        <v>67.60829753919819</v>
      </c>
    </row>
    <row r="55" spans="1:12">
      <c r="A55" s="2" t="s">
        <v>68</v>
      </c>
      <c r="B55" s="2">
        <v>778.7</v>
      </c>
      <c r="C55" s="14">
        <v>0.36087697620281139</v>
      </c>
      <c r="D55" s="1">
        <v>1.0000000000000001E-5</v>
      </c>
      <c r="E55" s="2">
        <v>131.38800000000001</v>
      </c>
      <c r="F55" s="1">
        <v>2E-3</v>
      </c>
      <c r="G55" s="1">
        <v>0.5</v>
      </c>
      <c r="H55" s="1">
        <v>0.3</v>
      </c>
      <c r="I55" s="1">
        <v>2E-3</v>
      </c>
      <c r="J55" s="14">
        <v>0.36087697620281139</v>
      </c>
      <c r="K55" s="21">
        <v>2.4700000000000002</v>
      </c>
      <c r="L55">
        <f t="shared" si="0"/>
        <v>295.12092266663893</v>
      </c>
    </row>
    <row r="56" spans="1:12">
      <c r="A56" s="2" t="s">
        <v>69</v>
      </c>
      <c r="B56" s="2">
        <v>573.1</v>
      </c>
      <c r="C56" s="14">
        <v>0.57891156735035998</v>
      </c>
      <c r="D56" s="1">
        <v>1.0000000000000001E-5</v>
      </c>
      <c r="E56" s="2">
        <v>92.138000000000005</v>
      </c>
      <c r="F56" s="1">
        <v>2E-3</v>
      </c>
      <c r="G56" s="1">
        <v>0.5</v>
      </c>
      <c r="H56" s="1">
        <v>0.3</v>
      </c>
      <c r="I56" s="1">
        <v>2E-3</v>
      </c>
      <c r="J56" s="14">
        <v>0.57891156735035998</v>
      </c>
      <c r="K56" s="21">
        <v>2.54</v>
      </c>
      <c r="L56">
        <f t="shared" si="0"/>
        <v>346.73685045253183</v>
      </c>
    </row>
    <row r="57" spans="1:12">
      <c r="A57" s="2" t="s">
        <v>70</v>
      </c>
      <c r="B57" s="2">
        <v>228.6</v>
      </c>
      <c r="C57" s="14">
        <v>0.75605812964993069</v>
      </c>
      <c r="D57" s="1">
        <v>1.0000000000000001E-5</v>
      </c>
      <c r="E57" s="2">
        <v>106.16500000000001</v>
      </c>
      <c r="F57" s="1">
        <v>2E-3</v>
      </c>
      <c r="G57" s="1">
        <v>0.5</v>
      </c>
      <c r="H57" s="1">
        <v>0.3</v>
      </c>
      <c r="I57" s="1">
        <v>2E-3</v>
      </c>
      <c r="J57" s="14">
        <v>0.75605812964993069</v>
      </c>
      <c r="K57" s="21">
        <v>3.03</v>
      </c>
      <c r="L57">
        <f t="shared" si="0"/>
        <v>1071.5193052376069</v>
      </c>
    </row>
    <row r="58" spans="1:12">
      <c r="A58" s="2" t="s">
        <v>71</v>
      </c>
      <c r="B58" s="2">
        <v>242.4</v>
      </c>
      <c r="C58" s="14">
        <v>0.82129355643861934</v>
      </c>
      <c r="D58" s="1">
        <v>1.0000000000000001E-5</v>
      </c>
      <c r="E58" s="2">
        <v>106.16500000000001</v>
      </c>
      <c r="F58" s="1">
        <v>2E-3</v>
      </c>
      <c r="G58" s="1">
        <v>0.5</v>
      </c>
      <c r="H58" s="1">
        <v>0.3</v>
      </c>
      <c r="I58" s="1">
        <v>2E-3</v>
      </c>
      <c r="J58" s="14">
        <v>0.82129355643861934</v>
      </c>
      <c r="K58" s="21"/>
      <c r="L58">
        <f t="shared" si="0"/>
        <v>1</v>
      </c>
    </row>
    <row r="59" spans="1:12">
      <c r="A59" s="2" t="s">
        <v>72</v>
      </c>
      <c r="B59" s="2">
        <v>242.4</v>
      </c>
      <c r="C59" s="14">
        <v>0.82129355643861934</v>
      </c>
      <c r="D59" s="1">
        <v>1.0000000000000001E-5</v>
      </c>
      <c r="E59" s="2">
        <v>106.16500000000001</v>
      </c>
      <c r="F59" s="1">
        <v>2E-3</v>
      </c>
      <c r="G59" s="1">
        <v>0.5</v>
      </c>
      <c r="H59" s="1">
        <v>0.3</v>
      </c>
      <c r="I59" s="1">
        <v>2E-3</v>
      </c>
      <c r="J59" s="14">
        <v>0.82129355643861934</v>
      </c>
      <c r="K59" s="21"/>
      <c r="L59">
        <f t="shared" si="0"/>
        <v>1</v>
      </c>
    </row>
    <row r="60" spans="1:12">
      <c r="A60" s="2" t="s">
        <v>73</v>
      </c>
      <c r="B60" s="2">
        <v>17.71</v>
      </c>
      <c r="C60" s="14">
        <f>C104</f>
        <v>0.91804827430790825</v>
      </c>
      <c r="D60" s="1">
        <v>1.0000000000000001E-5</v>
      </c>
      <c r="E60" s="2">
        <v>181.447</v>
      </c>
      <c r="F60" s="1">
        <v>2E-3</v>
      </c>
      <c r="G60" s="1">
        <v>0.5</v>
      </c>
      <c r="H60" s="1">
        <v>0.3</v>
      </c>
      <c r="I60" s="1">
        <v>2E-3</v>
      </c>
      <c r="J60" s="14">
        <f>J100</f>
        <v>0</v>
      </c>
      <c r="K60" s="21">
        <v>3.93</v>
      </c>
      <c r="L60">
        <f t="shared" si="0"/>
        <v>8511.3803820237772</v>
      </c>
    </row>
    <row r="61" spans="1:12">
      <c r="A61" s="2" t="s">
        <v>74</v>
      </c>
      <c r="B61" s="2"/>
      <c r="C61" s="14"/>
      <c r="D61" s="1">
        <v>1.0000000000000001E-5</v>
      </c>
      <c r="E61" s="2"/>
      <c r="F61" s="1">
        <v>2E-3</v>
      </c>
      <c r="G61" s="1">
        <v>0.5</v>
      </c>
      <c r="H61" s="1">
        <v>0.3</v>
      </c>
      <c r="I61" s="1">
        <v>2E-3</v>
      </c>
      <c r="J61" s="14"/>
      <c r="L61">
        <f t="shared" si="0"/>
        <v>1</v>
      </c>
    </row>
    <row r="62" spans="1:12">
      <c r="A62" s="8" t="s">
        <v>75</v>
      </c>
      <c r="B62" s="2">
        <v>1.8E-3</v>
      </c>
      <c r="C62" s="14">
        <f>C104</f>
        <v>0.91804827430790825</v>
      </c>
      <c r="D62" s="1">
        <v>1.0000000000000001E-5</v>
      </c>
      <c r="E62" s="2">
        <v>506.4</v>
      </c>
      <c r="F62" s="1">
        <v>2E-3</v>
      </c>
      <c r="G62" s="1">
        <v>0.5</v>
      </c>
      <c r="H62" s="1">
        <v>0.3</v>
      </c>
      <c r="I62" s="1">
        <v>2E-3</v>
      </c>
      <c r="J62" s="14">
        <f>J100</f>
        <v>0</v>
      </c>
      <c r="L62">
        <f t="shared" si="0"/>
        <v>1</v>
      </c>
    </row>
    <row r="63" spans="1:12">
      <c r="A63" s="8" t="s">
        <v>77</v>
      </c>
      <c r="B63" s="2">
        <v>3433</v>
      </c>
      <c r="C63" s="14">
        <v>0.54451364536386027</v>
      </c>
      <c r="D63" s="1">
        <v>1.0000000000000001E-5</v>
      </c>
      <c r="E63" s="2">
        <v>365.404</v>
      </c>
      <c r="F63" s="1">
        <v>2E-3</v>
      </c>
      <c r="G63" s="1">
        <v>0.5</v>
      </c>
      <c r="H63" s="1">
        <v>0.3</v>
      </c>
      <c r="I63" s="1">
        <v>2E-3</v>
      </c>
      <c r="J63" s="14">
        <v>0.54451364536386027</v>
      </c>
      <c r="K63" s="21">
        <v>0.97</v>
      </c>
      <c r="L63">
        <f t="shared" si="0"/>
        <v>9.3325430079699103</v>
      </c>
    </row>
    <row r="64" spans="1:12">
      <c r="A64" s="8" t="s">
        <v>78</v>
      </c>
      <c r="B64" s="2">
        <v>2.9839999999999998E-2</v>
      </c>
      <c r="C64" s="14">
        <v>2.4452785614560479</v>
      </c>
      <c r="D64" s="1">
        <v>1.0000000000000001E-5</v>
      </c>
      <c r="E64" s="2">
        <v>344.83699999999999</v>
      </c>
      <c r="F64" s="1">
        <v>2E-3</v>
      </c>
      <c r="G64" s="1">
        <v>0.5</v>
      </c>
      <c r="H64" s="1">
        <v>0.3</v>
      </c>
      <c r="I64" s="1">
        <v>2E-3</v>
      </c>
      <c r="J64" s="14">
        <v>2.4452785614560479</v>
      </c>
      <c r="K64" s="21">
        <v>6.26</v>
      </c>
      <c r="L64">
        <f t="shared" si="0"/>
        <v>1819700.8586099846</v>
      </c>
    </row>
    <row r="65" spans="1:12">
      <c r="A65" s="8" t="s">
        <v>79</v>
      </c>
      <c r="B65" s="2">
        <v>335.5</v>
      </c>
      <c r="C65" s="14">
        <f>C104</f>
        <v>0.91804827430790825</v>
      </c>
      <c r="D65" s="1">
        <v>1.0000000000000001E-5</v>
      </c>
      <c r="E65" s="2">
        <v>306.27100000000002</v>
      </c>
      <c r="F65" s="1">
        <v>2E-3</v>
      </c>
      <c r="G65" s="1">
        <v>0.5</v>
      </c>
      <c r="H65" s="1">
        <v>0.3</v>
      </c>
      <c r="I65" s="1">
        <v>2E-3</v>
      </c>
      <c r="J65" s="14">
        <f>J100</f>
        <v>0</v>
      </c>
      <c r="K65" s="21">
        <v>0.25</v>
      </c>
      <c r="L65">
        <f t="shared" si="0"/>
        <v>1.778279410038923</v>
      </c>
    </row>
    <row r="66" spans="1:12">
      <c r="A66" s="8" t="s">
        <v>80</v>
      </c>
      <c r="B66" s="2">
        <v>6.97</v>
      </c>
      <c r="C66" s="14">
        <v>3.5706553951741165</v>
      </c>
      <c r="D66" s="1">
        <v>1.0000000000000001E-5</v>
      </c>
      <c r="E66" s="2">
        <v>297.18</v>
      </c>
      <c r="F66" s="1">
        <v>2E-3</v>
      </c>
      <c r="G66" s="1">
        <v>0.5</v>
      </c>
      <c r="H66" s="1">
        <v>0.3</v>
      </c>
      <c r="I66" s="1">
        <v>2E-3</v>
      </c>
      <c r="J66" s="14">
        <v>3.5706553951741165</v>
      </c>
      <c r="K66" s="21">
        <v>4.0999999999999996</v>
      </c>
      <c r="L66">
        <f t="shared" si="0"/>
        <v>12589.254117941671</v>
      </c>
    </row>
    <row r="67" spans="1:12">
      <c r="A67" s="8" t="s">
        <v>81</v>
      </c>
      <c r="B67" s="2">
        <v>1.9670000000000001</v>
      </c>
      <c r="C67" s="14">
        <f>C104</f>
        <v>0.91804827430790825</v>
      </c>
      <c r="D67" s="1">
        <v>1.0000000000000001E-5</v>
      </c>
      <c r="E67" s="2">
        <v>333.85599999999999</v>
      </c>
      <c r="F67" s="1">
        <v>2E-3</v>
      </c>
      <c r="G67" s="1">
        <v>0.5</v>
      </c>
      <c r="H67" s="1">
        <v>0.3</v>
      </c>
      <c r="I67" s="1">
        <v>2E-3</v>
      </c>
      <c r="J67" s="14">
        <f>J100</f>
        <v>0</v>
      </c>
      <c r="K67" s="21">
        <v>4.6500000000000004</v>
      </c>
      <c r="L67">
        <f t="shared" ref="L67:L100" si="1">10^K67</f>
        <v>44668.359215096389</v>
      </c>
    </row>
    <row r="68" spans="1:12">
      <c r="A68" s="8" t="s">
        <v>82</v>
      </c>
      <c r="B68" s="2">
        <v>4.133</v>
      </c>
      <c r="C68" s="14">
        <f>C104</f>
        <v>0.91804827430790825</v>
      </c>
      <c r="D68" s="1">
        <v>1.0000000000000001E-5</v>
      </c>
      <c r="E68" s="2">
        <v>319.82900000000001</v>
      </c>
      <c r="F68" s="1">
        <v>2E-3</v>
      </c>
      <c r="G68" s="1">
        <v>0.5</v>
      </c>
      <c r="H68" s="1">
        <v>0.3</v>
      </c>
      <c r="I68" s="1">
        <v>2E-3</v>
      </c>
      <c r="J68" s="14">
        <f>J100</f>
        <v>0</v>
      </c>
      <c r="K68" s="21">
        <v>4.1900000000000004</v>
      </c>
      <c r="L68">
        <f t="shared" si="1"/>
        <v>15488.166189124853</v>
      </c>
    </row>
    <row r="69" spans="1:12">
      <c r="A69" s="8" t="s">
        <v>83</v>
      </c>
      <c r="B69" s="2">
        <v>1.1140000000000001E-2</v>
      </c>
      <c r="C69" s="14">
        <v>2.2936627416224891</v>
      </c>
      <c r="D69" s="1">
        <v>1.0000000000000001E-5</v>
      </c>
      <c r="E69" s="2">
        <v>416.12900000000002</v>
      </c>
      <c r="F69" s="1">
        <v>2E-3</v>
      </c>
      <c r="G69" s="1">
        <v>0.5</v>
      </c>
      <c r="H69" s="1">
        <v>0.3</v>
      </c>
      <c r="I69" s="1">
        <v>2E-3</v>
      </c>
      <c r="J69" s="14">
        <v>2.2936627416224891</v>
      </c>
      <c r="K69" s="21">
        <v>6.25</v>
      </c>
      <c r="L69">
        <f t="shared" si="1"/>
        <v>1778279.4100389241</v>
      </c>
    </row>
    <row r="70" spans="1:12">
      <c r="A70" s="8" t="s">
        <v>84</v>
      </c>
      <c r="B70" s="2">
        <v>1.5469999999999999</v>
      </c>
      <c r="C70" s="14">
        <f>C104</f>
        <v>0.91804827430790825</v>
      </c>
      <c r="D70" s="1">
        <v>1.0000000000000001E-5</v>
      </c>
      <c r="E70" s="2">
        <v>284.18400000000003</v>
      </c>
      <c r="F70" s="1">
        <v>2E-3</v>
      </c>
      <c r="G70" s="1">
        <v>0.5</v>
      </c>
      <c r="H70" s="1">
        <v>0.3</v>
      </c>
      <c r="I70" s="1">
        <v>2E-3</v>
      </c>
      <c r="J70" s="14">
        <f>J100</f>
        <v>0</v>
      </c>
      <c r="K70" s="21">
        <v>4.67</v>
      </c>
      <c r="L70">
        <f t="shared" si="1"/>
        <v>46773.514128719893</v>
      </c>
    </row>
    <row r="71" spans="1:12">
      <c r="A71" s="8" t="s">
        <v>85</v>
      </c>
      <c r="B71" s="2">
        <v>1.3440000000000001</v>
      </c>
      <c r="C71" s="14">
        <f>C104</f>
        <v>0.91804827430790825</v>
      </c>
      <c r="D71" s="1">
        <v>1.0000000000000001E-5</v>
      </c>
      <c r="E71" s="2">
        <v>376.66500000000002</v>
      </c>
      <c r="F71" s="1">
        <v>2E-3</v>
      </c>
      <c r="G71" s="1">
        <v>0.5</v>
      </c>
      <c r="H71" s="1">
        <v>0.3</v>
      </c>
      <c r="I71" s="1">
        <v>2E-3</v>
      </c>
      <c r="J71" s="14">
        <f>J100</f>
        <v>0</v>
      </c>
      <c r="K71">
        <v>4.13</v>
      </c>
      <c r="L71">
        <f t="shared" si="1"/>
        <v>13489.628825916556</v>
      </c>
    </row>
    <row r="72" spans="1:12">
      <c r="A72" s="8" t="s">
        <v>86</v>
      </c>
      <c r="B72" s="2">
        <v>7.6479999999999997</v>
      </c>
      <c r="C72" s="14">
        <f>C104</f>
        <v>0.91804827430790825</v>
      </c>
      <c r="D72" s="1">
        <v>1.0000000000000001E-5</v>
      </c>
      <c r="E72" s="2">
        <v>307.81799999999998</v>
      </c>
      <c r="F72" s="1">
        <v>2E-3</v>
      </c>
      <c r="G72" s="1">
        <v>0.5</v>
      </c>
      <c r="H72" s="1">
        <v>0.3</v>
      </c>
      <c r="I72" s="1">
        <v>2E-3</v>
      </c>
      <c r="J72" s="14">
        <f>J100</f>
        <v>0</v>
      </c>
      <c r="K72" s="21">
        <v>3.89</v>
      </c>
      <c r="L72">
        <f t="shared" si="1"/>
        <v>7762.4711662869322</v>
      </c>
    </row>
    <row r="73" spans="1:12">
      <c r="A73" s="8" t="s">
        <v>87</v>
      </c>
      <c r="B73" s="2">
        <v>4.1420000000000003</v>
      </c>
      <c r="C73" s="14">
        <f>C104</f>
        <v>0.91804827430790825</v>
      </c>
      <c r="D73" s="1">
        <v>1.0000000000000001E-5</v>
      </c>
      <c r="E73" s="2">
        <v>372.14600000000002</v>
      </c>
      <c r="F73" s="1">
        <v>2E-3</v>
      </c>
      <c r="G73" s="1">
        <v>0.5</v>
      </c>
      <c r="H73" s="1">
        <v>0.3</v>
      </c>
      <c r="I73" s="1">
        <v>2E-3</v>
      </c>
      <c r="J73" s="14">
        <f>J100</f>
        <v>0</v>
      </c>
      <c r="K73" s="21">
        <v>4.25</v>
      </c>
      <c r="L73">
        <f t="shared" si="1"/>
        <v>17782.794100389234</v>
      </c>
    </row>
    <row r="74" spans="1:12">
      <c r="A74" s="8" t="s">
        <v>88</v>
      </c>
      <c r="B74" s="2">
        <v>0.2281</v>
      </c>
      <c r="C74" s="14">
        <f>C104</f>
        <v>0.91804827430790825</v>
      </c>
      <c r="D74" s="1">
        <v>1.0000000000000001E-5</v>
      </c>
      <c r="E74" s="2">
        <v>326.39</v>
      </c>
      <c r="F74" s="1">
        <v>2E-3</v>
      </c>
      <c r="G74" s="1">
        <v>0.5</v>
      </c>
      <c r="H74" s="1">
        <v>0.3</v>
      </c>
      <c r="I74" s="1">
        <v>2E-3</v>
      </c>
      <c r="J74" s="14">
        <f>J100</f>
        <v>0</v>
      </c>
      <c r="K74" s="21">
        <v>5.36</v>
      </c>
      <c r="L74">
        <f t="shared" si="1"/>
        <v>229086.76527677779</v>
      </c>
    </row>
    <row r="75" spans="1:12">
      <c r="A75" s="8" t="s">
        <v>89</v>
      </c>
      <c r="B75" s="2">
        <v>0.47060000000000002</v>
      </c>
      <c r="C75" s="14">
        <f>C104</f>
        <v>0.91804827430790825</v>
      </c>
      <c r="D75" s="1">
        <v>1.0000000000000001E-5</v>
      </c>
      <c r="E75" s="2">
        <v>374.38900000000001</v>
      </c>
      <c r="F75" s="1">
        <v>2E-3</v>
      </c>
      <c r="G75" s="1">
        <v>0.5</v>
      </c>
      <c r="H75" s="1">
        <v>0.3</v>
      </c>
      <c r="I75" s="1">
        <v>2E-3</v>
      </c>
      <c r="J75" s="14">
        <f>J100</f>
        <v>0</v>
      </c>
      <c r="K75" s="21">
        <v>4.8899999999999997</v>
      </c>
      <c r="L75">
        <f t="shared" si="1"/>
        <v>77624.711662869129</v>
      </c>
    </row>
    <row r="76" spans="1:12">
      <c r="A76" s="8" t="s">
        <v>90</v>
      </c>
      <c r="B76" s="2"/>
      <c r="C76" s="14"/>
      <c r="D76" s="1">
        <v>1.0000000000000001E-5</v>
      </c>
      <c r="E76" s="2"/>
      <c r="F76" s="1">
        <v>2E-3</v>
      </c>
      <c r="G76" s="1">
        <v>0.5</v>
      </c>
      <c r="H76" s="1">
        <v>0.3</v>
      </c>
      <c r="I76" s="1">
        <v>2E-3</v>
      </c>
      <c r="J76" s="14"/>
      <c r="L76">
        <f t="shared" si="1"/>
        <v>1</v>
      </c>
    </row>
    <row r="77" spans="1:12">
      <c r="A77" s="8" t="s">
        <v>91</v>
      </c>
      <c r="B77" s="2"/>
      <c r="C77" s="14"/>
      <c r="D77" s="1">
        <v>1.0000000000000001E-5</v>
      </c>
      <c r="E77" s="2"/>
      <c r="F77" s="1">
        <v>2E-3</v>
      </c>
      <c r="G77" s="1">
        <v>0.5</v>
      </c>
      <c r="H77" s="1">
        <v>0.3</v>
      </c>
      <c r="I77" s="1">
        <v>2E-3</v>
      </c>
      <c r="J77" s="14"/>
      <c r="L77">
        <f t="shared" si="1"/>
        <v>1</v>
      </c>
    </row>
    <row r="78" spans="1:12">
      <c r="A78" s="8" t="s">
        <v>92</v>
      </c>
      <c r="B78" s="2">
        <v>10950</v>
      </c>
      <c r="C78" s="14">
        <v>0.66025202211369305</v>
      </c>
      <c r="D78" s="1">
        <v>1.0000000000000001E-5</v>
      </c>
      <c r="E78" s="2">
        <v>84.933000000000007</v>
      </c>
      <c r="F78" s="1">
        <v>2E-3</v>
      </c>
      <c r="G78" s="1">
        <v>0.5</v>
      </c>
      <c r="H78" s="1">
        <v>0.3</v>
      </c>
      <c r="I78" s="1">
        <v>2E-3</v>
      </c>
      <c r="J78" s="14">
        <v>0.66025202211369305</v>
      </c>
      <c r="K78" s="21">
        <v>1.34</v>
      </c>
      <c r="L78">
        <f t="shared" si="1"/>
        <v>21.877616239495538</v>
      </c>
    </row>
    <row r="79" spans="1:12">
      <c r="A79" s="8" t="s">
        <v>93</v>
      </c>
      <c r="B79" s="2">
        <v>1.08E-7</v>
      </c>
      <c r="C79" s="14">
        <v>0.5</v>
      </c>
      <c r="D79" s="1">
        <v>1.0000000000000001E-5</v>
      </c>
      <c r="E79" s="2">
        <v>390.6</v>
      </c>
      <c r="F79" s="1">
        <v>2E-3</v>
      </c>
      <c r="G79" s="1">
        <v>0.5</v>
      </c>
      <c r="H79" s="1">
        <v>0.3</v>
      </c>
      <c r="I79" s="1">
        <v>2E-3</v>
      </c>
      <c r="J79" s="14">
        <v>0.5</v>
      </c>
      <c r="L79">
        <f t="shared" si="1"/>
        <v>1</v>
      </c>
    </row>
    <row r="80" spans="1:12">
      <c r="A80" s="18" t="s">
        <v>94</v>
      </c>
      <c r="B80" s="2">
        <v>3.09</v>
      </c>
      <c r="C80" s="14">
        <f>C104</f>
        <v>0.91804827430790825</v>
      </c>
      <c r="D80" s="1">
        <v>1.0000000000000001E-5</v>
      </c>
      <c r="E80" s="2">
        <v>266.33600000000001</v>
      </c>
      <c r="F80" s="1">
        <v>2E-3</v>
      </c>
      <c r="G80" s="1">
        <v>0.5</v>
      </c>
      <c r="H80" s="1">
        <v>0.3</v>
      </c>
      <c r="I80" s="1">
        <v>2E-3</v>
      </c>
      <c r="J80" s="14">
        <f>J100</f>
        <v>0</v>
      </c>
      <c r="K80" s="21">
        <v>4.74</v>
      </c>
      <c r="L80">
        <f t="shared" si="1"/>
        <v>54954.087385762505</v>
      </c>
    </row>
    <row r="81" spans="1:12">
      <c r="A81" s="8" t="s">
        <v>95</v>
      </c>
      <c r="B81" s="2">
        <v>80.319999999999993</v>
      </c>
      <c r="C81" s="14">
        <v>0.36087697620281139</v>
      </c>
      <c r="D81" s="1">
        <v>1.0000000000000001E-5</v>
      </c>
      <c r="E81" s="2">
        <v>165.833</v>
      </c>
      <c r="F81" s="1">
        <v>2E-3</v>
      </c>
      <c r="G81" s="1">
        <v>0.5</v>
      </c>
      <c r="H81" s="1">
        <v>0.3</v>
      </c>
      <c r="I81" s="1">
        <v>2E-3</v>
      </c>
      <c r="J81" s="14">
        <v>0.36087697620281139</v>
      </c>
      <c r="K81" s="21">
        <v>2.97</v>
      </c>
      <c r="L81">
        <f t="shared" si="1"/>
        <v>933.25430079699197</v>
      </c>
    </row>
    <row r="82" spans="1:12">
      <c r="A82" s="8" t="s">
        <v>96</v>
      </c>
      <c r="B82" s="2"/>
      <c r="C82" s="12"/>
      <c r="D82" s="1">
        <v>1.0000000000000001E-5</v>
      </c>
      <c r="E82" s="2"/>
      <c r="F82" s="1">
        <v>2E-3</v>
      </c>
      <c r="G82" s="1">
        <v>0.5</v>
      </c>
      <c r="H82" s="1">
        <v>0.3</v>
      </c>
      <c r="I82" s="1">
        <v>2E-3</v>
      </c>
      <c r="J82" s="12"/>
      <c r="L82">
        <f t="shared" si="1"/>
        <v>1</v>
      </c>
    </row>
    <row r="83" spans="1:12">
      <c r="A83" s="8" t="s">
        <v>97</v>
      </c>
      <c r="B83" s="2">
        <v>12.2</v>
      </c>
      <c r="C83" s="12">
        <f>C104</f>
        <v>0.91804827430790825</v>
      </c>
      <c r="D83" s="1">
        <v>1.0000000000000001E-5</v>
      </c>
      <c r="E83" s="2">
        <v>407.5</v>
      </c>
      <c r="F83" s="1">
        <v>2E-3</v>
      </c>
      <c r="G83" s="1">
        <v>0.5</v>
      </c>
      <c r="H83" s="1">
        <v>0.3</v>
      </c>
      <c r="I83" s="1">
        <v>2E-3</v>
      </c>
      <c r="J83" s="12">
        <f>J100</f>
        <v>0</v>
      </c>
      <c r="K83" s="21">
        <v>5.31</v>
      </c>
      <c r="L83">
        <f t="shared" si="1"/>
        <v>204173.79446695308</v>
      </c>
    </row>
    <row r="84" spans="1:12">
      <c r="A84" s="8" t="s">
        <v>98</v>
      </c>
      <c r="B84" s="2">
        <v>3.2000000000000002E-3</v>
      </c>
      <c r="C84" s="12">
        <v>147.91734366796078</v>
      </c>
      <c r="D84" s="1">
        <v>1.0000000000000001E-5</v>
      </c>
      <c r="E84" s="2">
        <v>500.13</v>
      </c>
      <c r="F84" s="1">
        <v>2E-3</v>
      </c>
      <c r="G84" s="1">
        <v>0.5</v>
      </c>
      <c r="H84" s="1">
        <v>0.3</v>
      </c>
      <c r="I84" s="1">
        <v>2E-3</v>
      </c>
      <c r="J84" s="12">
        <v>147.91734366796078</v>
      </c>
      <c r="L84">
        <f t="shared" si="1"/>
        <v>1</v>
      </c>
    </row>
    <row r="85" spans="1:12">
      <c r="A85" s="8" t="s">
        <v>99</v>
      </c>
      <c r="B85" s="2">
        <v>1.153</v>
      </c>
      <c r="C85" s="12">
        <f>C104</f>
        <v>0.91804827430790825</v>
      </c>
      <c r="D85" s="1">
        <v>1.0000000000000001E-5</v>
      </c>
      <c r="E85" s="2">
        <v>308.13400000000001</v>
      </c>
      <c r="F85" s="1">
        <v>2E-3</v>
      </c>
      <c r="G85" s="1">
        <v>0.5</v>
      </c>
      <c r="H85" s="1">
        <v>0.3</v>
      </c>
      <c r="I85" s="1">
        <v>2E-3</v>
      </c>
      <c r="J85" s="12">
        <f>J100</f>
        <v>0</v>
      </c>
      <c r="K85" s="21">
        <v>5.69</v>
      </c>
      <c r="L85">
        <f t="shared" si="1"/>
        <v>489778.81936844741</v>
      </c>
    </row>
    <row r="86" spans="1:12">
      <c r="A86" s="8" t="s">
        <v>100</v>
      </c>
      <c r="B86" s="2"/>
      <c r="C86" s="12"/>
      <c r="D86" s="1">
        <v>1.0000000000000001E-5</v>
      </c>
      <c r="E86" s="2"/>
      <c r="F86" s="1">
        <v>2E-3</v>
      </c>
      <c r="G86" s="1">
        <v>0.5</v>
      </c>
      <c r="H86" s="1">
        <v>0.3</v>
      </c>
      <c r="I86" s="1">
        <v>2E-3</v>
      </c>
      <c r="J86" s="12"/>
      <c r="L86">
        <f t="shared" si="1"/>
        <v>1</v>
      </c>
    </row>
    <row r="87" spans="1:12">
      <c r="A87" s="8" t="s">
        <v>101</v>
      </c>
      <c r="B87" s="2">
        <v>6.9459999999999997</v>
      </c>
      <c r="C87" s="12">
        <f>C104</f>
        <v>0.91804827430790825</v>
      </c>
      <c r="D87" s="1">
        <v>1.0000000000000001E-5</v>
      </c>
      <c r="E87" s="2">
        <v>264.66399999999999</v>
      </c>
      <c r="F87" s="1">
        <v>2E-3</v>
      </c>
      <c r="G87" s="1">
        <v>0.5</v>
      </c>
      <c r="H87" s="1">
        <v>0.3</v>
      </c>
      <c r="I87" s="1">
        <v>2E-3</v>
      </c>
      <c r="J87" s="12">
        <f>J100</f>
        <v>0</v>
      </c>
      <c r="L87">
        <f t="shared" si="1"/>
        <v>1</v>
      </c>
    </row>
    <row r="88" spans="1:12">
      <c r="A88" s="8" t="s">
        <v>102</v>
      </c>
      <c r="B88" s="2">
        <v>0.42030000000000001</v>
      </c>
      <c r="C88" s="12">
        <f>C104</f>
        <v>0.91804827430790825</v>
      </c>
      <c r="D88" s="1">
        <v>1.0000000000000001E-5</v>
      </c>
      <c r="E88" s="2">
        <v>342.13099999999997</v>
      </c>
      <c r="F88" s="1">
        <v>2E-3</v>
      </c>
      <c r="G88" s="1">
        <v>0.5</v>
      </c>
      <c r="H88" s="1">
        <v>0.3</v>
      </c>
      <c r="I88" s="1">
        <v>2E-3</v>
      </c>
      <c r="J88" s="12">
        <f>J100</f>
        <v>0</v>
      </c>
      <c r="K88" s="20">
        <v>4.1500000000000004</v>
      </c>
      <c r="L88">
        <f t="shared" si="1"/>
        <v>14125.375446227561</v>
      </c>
    </row>
    <row r="89" spans="1:12">
      <c r="A89" s="8" t="s">
        <v>103</v>
      </c>
      <c r="B89" s="2">
        <v>7</v>
      </c>
      <c r="C89" s="12">
        <f>C104</f>
        <v>0.91804827430790825</v>
      </c>
      <c r="D89" s="1">
        <v>1.0000000000000001E-5</v>
      </c>
      <c r="E89" s="2">
        <v>253.37</v>
      </c>
      <c r="F89" s="1">
        <v>2E-3</v>
      </c>
      <c r="G89" s="1">
        <v>0.5</v>
      </c>
      <c r="H89" s="1">
        <v>0.3</v>
      </c>
      <c r="I89" s="1">
        <v>2E-3</v>
      </c>
      <c r="J89" s="12">
        <f>J100</f>
        <v>0</v>
      </c>
      <c r="L89">
        <f t="shared" si="1"/>
        <v>1</v>
      </c>
    </row>
    <row r="90" spans="1:12">
      <c r="A90" s="8" t="s">
        <v>104</v>
      </c>
      <c r="B90" s="2">
        <v>0.01</v>
      </c>
      <c r="C90" s="12">
        <f>C104</f>
        <v>0.91804827430790825</v>
      </c>
      <c r="D90" s="1">
        <v>1.0000000000000001E-5</v>
      </c>
      <c r="E90" s="2">
        <v>416.3</v>
      </c>
      <c r="F90" s="1">
        <v>2E-3</v>
      </c>
      <c r="G90" s="1">
        <v>0.5</v>
      </c>
      <c r="H90" s="1">
        <v>0.3</v>
      </c>
      <c r="I90" s="1">
        <v>2E-3</v>
      </c>
      <c r="J90" s="12">
        <f>J100</f>
        <v>0</v>
      </c>
      <c r="K90" s="21">
        <v>6.38</v>
      </c>
      <c r="L90">
        <f t="shared" si="1"/>
        <v>2398832.9190194933</v>
      </c>
    </row>
    <row r="91" spans="1:12">
      <c r="A91" s="8" t="s">
        <v>105</v>
      </c>
      <c r="B91" s="2">
        <v>3.3999999999999998E-3</v>
      </c>
      <c r="C91" s="12">
        <v>0.45778646386462368</v>
      </c>
      <c r="D91" s="1">
        <v>1.0000000000000001E-5</v>
      </c>
      <c r="E91" s="2">
        <v>641.70000000000005</v>
      </c>
      <c r="F91" s="1">
        <v>2E-3</v>
      </c>
      <c r="G91" s="1">
        <v>0.5</v>
      </c>
      <c r="H91" s="1">
        <v>0.3</v>
      </c>
      <c r="I91" s="1">
        <v>2E-3</v>
      </c>
      <c r="J91" s="12">
        <v>0.45778646386462368</v>
      </c>
      <c r="K91" s="21">
        <v>5.6</v>
      </c>
      <c r="L91">
        <f t="shared" si="1"/>
        <v>398107.17055349716</v>
      </c>
    </row>
    <row r="92" spans="1:12">
      <c r="A92" s="8" t="s">
        <v>106</v>
      </c>
      <c r="B92" s="2">
        <v>2.76E-2</v>
      </c>
      <c r="C92" s="12">
        <v>0.91804827430790825</v>
      </c>
      <c r="D92" s="1">
        <v>1.0000000000000001E-5</v>
      </c>
      <c r="E92" s="2">
        <v>373.31799999999998</v>
      </c>
      <c r="F92" s="1">
        <v>2E-3</v>
      </c>
      <c r="G92" s="1">
        <v>0.5</v>
      </c>
      <c r="H92" s="1">
        <v>0.3</v>
      </c>
      <c r="I92" s="1">
        <v>2E-3</v>
      </c>
      <c r="J92" s="12">
        <v>0.91804827430790825</v>
      </c>
      <c r="K92" s="21">
        <v>5.86</v>
      </c>
      <c r="L92">
        <f t="shared" si="1"/>
        <v>724435.96007499192</v>
      </c>
    </row>
    <row r="93" spans="1:12">
      <c r="A93" s="8" t="s">
        <v>107</v>
      </c>
      <c r="B93" s="2">
        <v>16.89</v>
      </c>
      <c r="C93" s="12">
        <v>13.973800627175265</v>
      </c>
      <c r="D93" s="1">
        <v>1.0000000000000001E-5</v>
      </c>
      <c r="E93" s="2">
        <v>241.36</v>
      </c>
      <c r="F93" s="1">
        <v>2E-3</v>
      </c>
      <c r="G93" s="1">
        <v>0.5</v>
      </c>
      <c r="H93" s="1">
        <v>0.3</v>
      </c>
      <c r="I93" s="1">
        <v>2E-3</v>
      </c>
      <c r="J93" s="12">
        <v>13.973800627175265</v>
      </c>
      <c r="K93" s="21">
        <v>3.77</v>
      </c>
      <c r="L93">
        <f t="shared" si="1"/>
        <v>5888.4365535558973</v>
      </c>
    </row>
    <row r="94" spans="1:12">
      <c r="A94" s="8" t="s">
        <v>108</v>
      </c>
      <c r="B94" s="2"/>
      <c r="C94" s="12"/>
      <c r="D94" s="1">
        <v>1.0000000000000001E-5</v>
      </c>
      <c r="E94" s="2"/>
      <c r="F94" s="1">
        <v>2E-3</v>
      </c>
      <c r="G94" s="1">
        <v>0.5</v>
      </c>
      <c r="H94" s="1">
        <v>0.3</v>
      </c>
      <c r="I94" s="1">
        <v>2E-3</v>
      </c>
      <c r="J94" s="12"/>
      <c r="L94">
        <f t="shared" si="1"/>
        <v>1</v>
      </c>
    </row>
    <row r="95" spans="1:12">
      <c r="A95" s="8" t="s">
        <v>109</v>
      </c>
      <c r="B95" s="2"/>
      <c r="C95" s="12"/>
      <c r="D95" s="1">
        <v>1.0000000000000001E-5</v>
      </c>
      <c r="E95" s="2"/>
      <c r="F95" s="1">
        <v>2E-3</v>
      </c>
      <c r="G95" s="1">
        <v>0.5</v>
      </c>
      <c r="H95" s="1">
        <v>0.3</v>
      </c>
      <c r="I95" s="1">
        <v>2E-3</v>
      </c>
      <c r="J95" s="12"/>
      <c r="L95">
        <f t="shared" si="1"/>
        <v>1</v>
      </c>
    </row>
    <row r="96" spans="1:12">
      <c r="A96" s="8" t="s">
        <v>110</v>
      </c>
      <c r="B96" s="2">
        <v>92.03</v>
      </c>
      <c r="C96" s="12">
        <f>C104</f>
        <v>0.91804827430790825</v>
      </c>
      <c r="D96" s="1">
        <v>1.0000000000000001E-5</v>
      </c>
      <c r="E96" s="2">
        <v>147.00200000000001</v>
      </c>
      <c r="F96" s="1">
        <v>2E-3</v>
      </c>
      <c r="G96" s="1">
        <v>0.5</v>
      </c>
      <c r="H96" s="1">
        <v>0.3</v>
      </c>
      <c r="I96" s="1">
        <v>2E-3</v>
      </c>
      <c r="J96" s="12">
        <f>J100</f>
        <v>0</v>
      </c>
      <c r="K96" s="21">
        <v>3.28</v>
      </c>
      <c r="L96">
        <f t="shared" si="1"/>
        <v>1905.4607179632485</v>
      </c>
    </row>
    <row r="97" spans="1:12">
      <c r="A97" s="8" t="s">
        <v>111</v>
      </c>
      <c r="B97" s="2">
        <v>50.86</v>
      </c>
      <c r="C97" s="12">
        <v>4.0029661447396148</v>
      </c>
      <c r="D97" s="1">
        <v>1.0000000000000001E-5</v>
      </c>
      <c r="E97" s="2">
        <v>283.79399999999998</v>
      </c>
      <c r="F97" s="1">
        <v>2E-3</v>
      </c>
      <c r="G97" s="1">
        <v>0.5</v>
      </c>
      <c r="H97" s="1">
        <v>0.3</v>
      </c>
      <c r="I97" s="1">
        <v>2E-3</v>
      </c>
      <c r="J97" s="12">
        <v>4.0029661447396148</v>
      </c>
      <c r="K97" s="21">
        <v>3.24</v>
      </c>
      <c r="L97">
        <f t="shared" si="1"/>
        <v>1737.8008287493772</v>
      </c>
    </row>
    <row r="98" spans="1:12">
      <c r="A98" s="8" t="s">
        <v>112</v>
      </c>
      <c r="B98" s="1"/>
      <c r="C98" s="1"/>
      <c r="D98" s="1">
        <v>1.0000000000000001E-5</v>
      </c>
      <c r="E98" s="19"/>
      <c r="F98" s="1">
        <v>2E-3</v>
      </c>
      <c r="G98" s="1">
        <v>0.5</v>
      </c>
      <c r="H98" s="1">
        <v>0.3</v>
      </c>
      <c r="I98" s="1">
        <v>2E-3</v>
      </c>
      <c r="J98" s="1"/>
      <c r="K98">
        <v>2.64</v>
      </c>
      <c r="L98">
        <f t="shared" si="1"/>
        <v>436.51583224016622</v>
      </c>
    </row>
    <row r="99" spans="1:12">
      <c r="A99" s="8" t="s">
        <v>113</v>
      </c>
      <c r="B99" s="1"/>
      <c r="C99" s="1"/>
      <c r="D99" s="1">
        <v>1.0000000000000001E-5</v>
      </c>
      <c r="E99" s="19"/>
      <c r="F99" s="1">
        <v>2E-3</v>
      </c>
      <c r="G99" s="1">
        <v>0.5</v>
      </c>
      <c r="H99" s="1">
        <v>0.3</v>
      </c>
      <c r="I99" s="1">
        <v>2E-3</v>
      </c>
      <c r="J99" s="1"/>
      <c r="L99">
        <f t="shared" si="1"/>
        <v>1</v>
      </c>
    </row>
    <row r="100" spans="1:12">
      <c r="A100" s="8" t="s">
        <v>114</v>
      </c>
      <c r="B100" s="1"/>
      <c r="C100" s="1"/>
      <c r="D100" s="1">
        <v>1.0000000000000001E-5</v>
      </c>
      <c r="E100" s="19"/>
      <c r="F100" s="1">
        <v>2E-3</v>
      </c>
      <c r="G100" s="1">
        <v>0.5</v>
      </c>
      <c r="H100" s="1">
        <v>0.3</v>
      </c>
      <c r="I100" s="1">
        <v>2E-3</v>
      </c>
      <c r="J100" s="1"/>
      <c r="L100">
        <f t="shared" si="1"/>
        <v>1</v>
      </c>
    </row>
    <row r="103" spans="1:12">
      <c r="A103" s="17" t="s">
        <v>115</v>
      </c>
      <c r="C103">
        <f>AVERAGE(C2:C2:C5,C7:C14,C19:C24,C26:C37,C41,C43,C45,C50:C52,C54:C59,C63:C64,C66,C69,C78:C79,C81,C84,C91:C93,C97)</f>
        <v>90.725050521818375</v>
      </c>
    </row>
    <row r="104" spans="1:12">
      <c r="A104" s="17" t="s">
        <v>116</v>
      </c>
      <c r="C104">
        <f>MEDIAN(C2:C2:C5,C7:C14,C19:C24,C26:C37,C41,C43,C45,C50:C52,C54:C59,C63:C64,C66,C69,C78:C79,C81,C84,C91:C93,C97)</f>
        <v>0.91804827430790825</v>
      </c>
    </row>
  </sheetData>
  <autoFilter ref="A1:K100" xr:uid="{DC907DEE-C603-4A43-B1C9-FE43BB4B9094}"/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93C61-C74B-437A-810F-EB950EAB27A8}">
  <dimension ref="A1:N113"/>
  <sheetViews>
    <sheetView zoomScale="70" zoomScaleNormal="70" workbookViewId="0">
      <pane xSplit="1" ySplit="1" topLeftCell="B30" activePane="bottomRight" state="frozen"/>
      <selection pane="topRight" activeCell="B1" sqref="B1"/>
      <selection pane="bottomLeft" activeCell="A2" sqref="A2"/>
      <selection pane="bottomRight" activeCell="A63" sqref="A63:XFD63"/>
    </sheetView>
  </sheetViews>
  <sheetFormatPr baseColWidth="10" defaultColWidth="11.453125" defaultRowHeight="14.5"/>
  <cols>
    <col min="1" max="3" width="29.453125" customWidth="1"/>
    <col min="4" max="4" width="39.26953125" customWidth="1"/>
    <col min="5" max="5" width="23.7265625" customWidth="1"/>
    <col min="6" max="6" width="16.7265625" customWidth="1"/>
    <col min="7" max="7" width="15.7265625" customWidth="1"/>
    <col min="8" max="8" width="17.54296875" customWidth="1"/>
    <col min="9" max="9" width="17" customWidth="1"/>
    <col min="10" max="10" width="17.7265625" customWidth="1"/>
    <col min="11" max="11" width="16.54296875" customWidth="1"/>
    <col min="12" max="12" width="28.26953125" customWidth="1"/>
    <col min="14" max="14" width="13.7265625" customWidth="1"/>
  </cols>
  <sheetData>
    <row r="1" spans="1:14" ht="174" customHeight="1">
      <c r="A1" s="3" t="s">
        <v>0</v>
      </c>
      <c r="B1" s="3" t="s">
        <v>1</v>
      </c>
      <c r="C1" s="3" t="s">
        <v>2</v>
      </c>
      <c r="D1" s="4" t="s">
        <v>3</v>
      </c>
      <c r="E1" s="5" t="s">
        <v>117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6" t="s">
        <v>118</v>
      </c>
      <c r="N1" s="6" t="s">
        <v>119</v>
      </c>
    </row>
    <row r="2" spans="1:14">
      <c r="A2" s="2" t="s">
        <v>120</v>
      </c>
      <c r="B2" s="2" t="s">
        <v>12</v>
      </c>
      <c r="C2" s="2" t="s">
        <v>13</v>
      </c>
      <c r="D2" s="1"/>
      <c r="E2" s="1"/>
      <c r="F2" s="1"/>
      <c r="G2" s="1"/>
      <c r="H2" s="1"/>
      <c r="I2" s="1"/>
      <c r="J2" s="1"/>
      <c r="K2" s="1"/>
      <c r="L2" s="1"/>
    </row>
    <row r="3" spans="1:14">
      <c r="A3" s="2" t="s">
        <v>121</v>
      </c>
      <c r="B3" s="2" t="s">
        <v>12</v>
      </c>
      <c r="C3" s="2" t="s">
        <v>13</v>
      </c>
      <c r="D3" s="1"/>
      <c r="E3" s="1"/>
      <c r="F3" s="1"/>
      <c r="G3" s="1"/>
      <c r="H3" s="1"/>
      <c r="I3" s="1"/>
      <c r="J3" s="1"/>
      <c r="K3" s="1"/>
      <c r="L3" s="1"/>
    </row>
    <row r="4" spans="1:14">
      <c r="A4" s="2" t="s">
        <v>122</v>
      </c>
      <c r="B4" s="2" t="s">
        <v>12</v>
      </c>
      <c r="C4" s="2" t="s">
        <v>13</v>
      </c>
      <c r="D4" s="1"/>
      <c r="E4" s="1"/>
      <c r="F4" s="1"/>
      <c r="G4" s="1"/>
      <c r="H4" s="1"/>
      <c r="I4" s="1"/>
      <c r="J4" s="1"/>
      <c r="K4" s="1"/>
      <c r="L4" s="1"/>
    </row>
    <row r="5" spans="1:14">
      <c r="A5" s="2" t="s">
        <v>123</v>
      </c>
      <c r="B5" s="2" t="s">
        <v>12</v>
      </c>
      <c r="C5" s="2" t="s">
        <v>13</v>
      </c>
      <c r="D5" s="1"/>
      <c r="E5" s="1"/>
      <c r="F5" s="1"/>
      <c r="G5" s="1"/>
      <c r="H5" s="1"/>
      <c r="I5" s="1"/>
      <c r="J5" s="1"/>
      <c r="K5" s="1"/>
      <c r="L5" s="1"/>
      <c r="M5" s="7" t="s">
        <v>124</v>
      </c>
      <c r="N5" t="s">
        <v>125</v>
      </c>
    </row>
    <row r="6" spans="1:14">
      <c r="A6" s="2" t="s">
        <v>126</v>
      </c>
      <c r="B6" s="2" t="s">
        <v>12</v>
      </c>
      <c r="C6" s="2" t="s">
        <v>13</v>
      </c>
      <c r="D6" s="1"/>
      <c r="E6" s="1"/>
      <c r="F6" s="1"/>
      <c r="G6" s="1"/>
      <c r="H6" s="1"/>
      <c r="I6" s="1"/>
      <c r="J6" s="1"/>
      <c r="K6" s="1"/>
      <c r="L6" s="1"/>
    </row>
    <row r="7" spans="1:14">
      <c r="A7" s="2" t="s">
        <v>127</v>
      </c>
      <c r="B7" s="2" t="s">
        <v>12</v>
      </c>
      <c r="C7" s="2" t="s">
        <v>19</v>
      </c>
      <c r="D7" s="1"/>
      <c r="E7" s="1"/>
      <c r="F7" s="1"/>
      <c r="G7" s="1"/>
      <c r="H7" s="1"/>
      <c r="I7" s="1"/>
      <c r="J7" s="1"/>
      <c r="K7" s="1"/>
      <c r="L7" s="1"/>
    </row>
    <row r="8" spans="1:14">
      <c r="A8" s="2" t="s">
        <v>128</v>
      </c>
      <c r="B8" s="2"/>
      <c r="C8" s="2"/>
      <c r="D8" s="1"/>
      <c r="E8" s="1"/>
      <c r="F8" s="1"/>
      <c r="G8" s="1"/>
      <c r="H8" s="1"/>
      <c r="I8" s="1"/>
      <c r="J8" s="1"/>
      <c r="K8" s="1"/>
      <c r="L8" s="1"/>
    </row>
    <row r="9" spans="1:14">
      <c r="A9" s="2" t="s">
        <v>129</v>
      </c>
      <c r="B9" s="2" t="s">
        <v>12</v>
      </c>
      <c r="C9" s="2" t="s">
        <v>19</v>
      </c>
      <c r="D9" s="1"/>
      <c r="E9" s="1"/>
      <c r="F9" s="1"/>
      <c r="G9" s="1"/>
      <c r="H9" s="1"/>
      <c r="I9" s="1"/>
      <c r="J9" s="1"/>
      <c r="K9" s="1"/>
      <c r="L9" s="1"/>
    </row>
    <row r="10" spans="1:14">
      <c r="A10" s="2" t="s">
        <v>130</v>
      </c>
      <c r="B10" s="2" t="s">
        <v>12</v>
      </c>
      <c r="C10" s="2" t="s">
        <v>19</v>
      </c>
      <c r="D10" s="1"/>
      <c r="E10" s="1"/>
      <c r="F10" s="1"/>
      <c r="G10" s="1"/>
      <c r="H10" s="1"/>
      <c r="I10" s="1"/>
      <c r="J10" s="1"/>
      <c r="K10" s="1"/>
      <c r="L10" s="1"/>
    </row>
    <row r="11" spans="1:14">
      <c r="A11" s="2" t="s">
        <v>131</v>
      </c>
      <c r="B11" s="2" t="s">
        <v>12</v>
      </c>
      <c r="C11" s="2" t="s">
        <v>19</v>
      </c>
      <c r="D11" s="1"/>
      <c r="E11" s="1"/>
      <c r="F11" s="1"/>
      <c r="G11" s="1"/>
      <c r="H11" s="1"/>
      <c r="I11" s="1"/>
      <c r="J11" s="1"/>
      <c r="K11" s="1"/>
      <c r="L11" s="1"/>
    </row>
    <row r="12" spans="1:14">
      <c r="A12" s="2" t="s">
        <v>132</v>
      </c>
      <c r="B12" s="2" t="s">
        <v>12</v>
      </c>
      <c r="C12" s="2" t="s">
        <v>19</v>
      </c>
      <c r="D12" s="1"/>
      <c r="E12" s="1"/>
      <c r="F12" s="1"/>
      <c r="G12" s="1"/>
      <c r="H12" s="1"/>
      <c r="I12" s="1"/>
      <c r="J12" s="1"/>
      <c r="K12" s="1"/>
      <c r="L12" s="1"/>
    </row>
    <row r="13" spans="1:14">
      <c r="A13" s="2" t="s">
        <v>133</v>
      </c>
      <c r="B13" s="2"/>
      <c r="C13" s="2"/>
      <c r="D13" s="1"/>
      <c r="E13" s="1"/>
      <c r="F13" s="1"/>
      <c r="G13" s="1"/>
      <c r="H13" s="1"/>
      <c r="I13" s="1"/>
      <c r="J13" s="1"/>
      <c r="K13" s="1"/>
      <c r="L13" s="1"/>
    </row>
    <row r="14" spans="1:14">
      <c r="A14" s="2" t="s">
        <v>134</v>
      </c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</row>
    <row r="15" spans="1:14">
      <c r="A15" s="2" t="s">
        <v>135</v>
      </c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</row>
    <row r="16" spans="1:14">
      <c r="A16" s="2" t="s">
        <v>136</v>
      </c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2" t="s">
        <v>137</v>
      </c>
      <c r="B17" s="2" t="s">
        <v>12</v>
      </c>
      <c r="C17" s="2" t="s">
        <v>19</v>
      </c>
      <c r="D17" s="1"/>
      <c r="E17" s="1"/>
      <c r="F17" s="1"/>
      <c r="G17" s="1"/>
      <c r="H17" s="1"/>
      <c r="I17" s="1"/>
      <c r="J17" s="1"/>
      <c r="K17" s="1"/>
      <c r="L17" s="1"/>
    </row>
    <row r="18" spans="1:12">
      <c r="A18" s="2" t="s">
        <v>138</v>
      </c>
      <c r="B18" s="2" t="s">
        <v>12</v>
      </c>
      <c r="C18" s="2" t="s">
        <v>19</v>
      </c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2" t="s">
        <v>139</v>
      </c>
      <c r="B19" s="2"/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2" t="s">
        <v>140</v>
      </c>
      <c r="B20" s="2"/>
      <c r="C20" s="2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2" t="s">
        <v>141</v>
      </c>
      <c r="B21" s="2"/>
      <c r="C21" s="2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2" t="s">
        <v>142</v>
      </c>
      <c r="B22" s="2" t="s">
        <v>12</v>
      </c>
      <c r="C22" s="2" t="s">
        <v>19</v>
      </c>
      <c r="D22" s="1"/>
      <c r="E22" s="1"/>
      <c r="F22" s="1"/>
      <c r="G22" s="1"/>
      <c r="H22" s="1"/>
      <c r="I22" s="1"/>
      <c r="J22" s="1"/>
      <c r="K22" s="1"/>
      <c r="L22" s="1"/>
    </row>
    <row r="23" spans="1:12">
      <c r="A23" s="2" t="s">
        <v>143</v>
      </c>
      <c r="B23" s="2" t="s">
        <v>12</v>
      </c>
      <c r="C23" s="2" t="s">
        <v>19</v>
      </c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2" t="s">
        <v>144</v>
      </c>
      <c r="B24" s="2" t="s">
        <v>12</v>
      </c>
      <c r="C24" s="2" t="s">
        <v>19</v>
      </c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2" t="s">
        <v>145</v>
      </c>
      <c r="B25" s="2" t="s">
        <v>12</v>
      </c>
      <c r="C25" s="2" t="s">
        <v>19</v>
      </c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2" t="s">
        <v>146</v>
      </c>
      <c r="B26" s="2"/>
      <c r="C26" s="2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2" t="s">
        <v>147</v>
      </c>
      <c r="B27" s="2" t="s">
        <v>12</v>
      </c>
      <c r="C27" s="2" t="s">
        <v>19</v>
      </c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2" t="s">
        <v>148</v>
      </c>
      <c r="B28" s="2" t="s">
        <v>12</v>
      </c>
      <c r="C28" s="2" t="s">
        <v>19</v>
      </c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2" t="s">
        <v>149</v>
      </c>
      <c r="B29" s="2" t="s">
        <v>12</v>
      </c>
      <c r="C29" s="2" t="s">
        <v>19</v>
      </c>
      <c r="D29" s="1"/>
      <c r="E29" s="1"/>
      <c r="F29" s="1"/>
      <c r="G29" s="1"/>
      <c r="H29" s="1"/>
      <c r="I29" s="1"/>
      <c r="J29" s="1"/>
      <c r="K29" s="1"/>
      <c r="L29" s="1"/>
    </row>
    <row r="30" spans="1:12">
      <c r="A30" s="2" t="s">
        <v>150</v>
      </c>
      <c r="B30" s="2" t="s">
        <v>12</v>
      </c>
      <c r="C30" s="2" t="s">
        <v>34</v>
      </c>
      <c r="D30" s="1"/>
      <c r="E30" s="1"/>
      <c r="F30" s="1"/>
      <c r="G30" s="1"/>
      <c r="H30" s="1"/>
      <c r="I30" s="1"/>
      <c r="J30" s="1"/>
      <c r="K30" s="1"/>
      <c r="L30" s="1"/>
    </row>
    <row r="31" spans="1:12">
      <c r="A31" s="2" t="s">
        <v>151</v>
      </c>
      <c r="B31" s="2" t="s">
        <v>12</v>
      </c>
      <c r="C31" s="2" t="s">
        <v>34</v>
      </c>
      <c r="D31" s="1"/>
      <c r="E31" s="1"/>
      <c r="F31" s="1"/>
      <c r="G31" s="1"/>
      <c r="H31" s="1"/>
      <c r="I31" s="1"/>
      <c r="J31" s="1"/>
      <c r="K31" s="1"/>
      <c r="L31" s="1"/>
    </row>
    <row r="32" spans="1:12">
      <c r="A32" s="2" t="s">
        <v>36</v>
      </c>
      <c r="B32" s="2" t="s">
        <v>12</v>
      </c>
      <c r="C32" s="2" t="s">
        <v>34</v>
      </c>
      <c r="D32" s="1"/>
      <c r="E32" s="1"/>
      <c r="F32" s="1"/>
      <c r="G32" s="1"/>
      <c r="H32" s="1"/>
      <c r="I32" s="1"/>
      <c r="J32" s="1"/>
      <c r="K32" s="1"/>
      <c r="L32" s="1"/>
    </row>
    <row r="33" spans="1:14">
      <c r="A33" s="2" t="s">
        <v>152</v>
      </c>
      <c r="B33" s="2" t="s">
        <v>12</v>
      </c>
      <c r="C33" s="2" t="s">
        <v>34</v>
      </c>
      <c r="D33" s="1"/>
      <c r="E33" s="1"/>
      <c r="F33" s="1"/>
      <c r="G33" s="1"/>
      <c r="H33" s="1"/>
      <c r="I33" s="1"/>
      <c r="J33" s="1"/>
      <c r="K33" s="1"/>
      <c r="L33" s="1"/>
    </row>
    <row r="34" spans="1:14">
      <c r="A34" s="2" t="s">
        <v>153</v>
      </c>
      <c r="B34" s="2" t="s">
        <v>12</v>
      </c>
      <c r="C34" s="2" t="s">
        <v>34</v>
      </c>
      <c r="D34" s="1"/>
      <c r="E34" s="1"/>
      <c r="F34" s="1"/>
      <c r="G34" s="1"/>
      <c r="H34" s="1"/>
      <c r="I34" s="1"/>
      <c r="J34" s="1"/>
      <c r="K34" s="1"/>
      <c r="L34" s="1"/>
    </row>
    <row r="35" spans="1:14">
      <c r="A35" s="2" t="s">
        <v>154</v>
      </c>
      <c r="B35" s="2" t="s">
        <v>12</v>
      </c>
      <c r="C35" s="2" t="s">
        <v>19</v>
      </c>
      <c r="D35" s="1"/>
      <c r="E35" s="1"/>
      <c r="F35" s="1"/>
      <c r="G35" s="1"/>
      <c r="H35" s="1"/>
      <c r="I35" s="1"/>
      <c r="J35" s="1"/>
      <c r="K35" s="1"/>
      <c r="L35" s="1"/>
      <c r="M35" t="s">
        <v>155</v>
      </c>
      <c r="N35" t="s">
        <v>154</v>
      </c>
    </row>
    <row r="36" spans="1:14">
      <c r="A36" s="2" t="s">
        <v>156</v>
      </c>
      <c r="B36" s="2" t="s">
        <v>12</v>
      </c>
      <c r="C36" s="2" t="s">
        <v>19</v>
      </c>
      <c r="D36" s="1"/>
      <c r="E36" s="1"/>
      <c r="F36" s="1"/>
      <c r="G36" s="1"/>
      <c r="H36" s="1"/>
      <c r="I36" s="1"/>
      <c r="J36" s="1"/>
      <c r="K36" s="1"/>
      <c r="L36" s="1"/>
      <c r="M36" t="s">
        <v>155</v>
      </c>
      <c r="N36" t="s">
        <v>156</v>
      </c>
    </row>
    <row r="37" spans="1:14">
      <c r="A37" s="2" t="s">
        <v>157</v>
      </c>
      <c r="B37" s="2" t="s">
        <v>12</v>
      </c>
      <c r="C37" s="2" t="s">
        <v>19</v>
      </c>
      <c r="D37" s="1"/>
      <c r="E37" s="1"/>
      <c r="F37" s="1"/>
      <c r="G37" s="1"/>
      <c r="H37" s="1"/>
      <c r="I37" s="1"/>
      <c r="J37" s="1"/>
      <c r="K37" s="1"/>
      <c r="L37" s="1"/>
    </row>
    <row r="38" spans="1:14">
      <c r="A38" s="2" t="s">
        <v>158</v>
      </c>
      <c r="B38" s="2" t="s">
        <v>12</v>
      </c>
      <c r="C38" s="2" t="s">
        <v>19</v>
      </c>
      <c r="D38" s="1"/>
      <c r="E38" s="1"/>
      <c r="F38" s="1"/>
      <c r="G38" s="1"/>
      <c r="H38" s="1"/>
      <c r="I38" s="1"/>
      <c r="J38" s="1"/>
      <c r="K38" s="1"/>
      <c r="L38" s="1"/>
    </row>
    <row r="39" spans="1:14">
      <c r="A39" s="2" t="s">
        <v>159</v>
      </c>
      <c r="B39" s="2" t="s">
        <v>12</v>
      </c>
      <c r="C39" s="2" t="s">
        <v>19</v>
      </c>
      <c r="D39" s="1"/>
      <c r="E39" s="1"/>
      <c r="F39" s="1"/>
      <c r="G39" s="1"/>
      <c r="H39" s="1"/>
      <c r="I39" s="1"/>
      <c r="J39" s="1"/>
      <c r="K39" s="1"/>
      <c r="L39" s="1"/>
    </row>
    <row r="40" spans="1:14">
      <c r="A40" s="2" t="s">
        <v>44</v>
      </c>
      <c r="B40" s="2" t="s">
        <v>12</v>
      </c>
      <c r="C40" s="2" t="s">
        <v>19</v>
      </c>
      <c r="D40" s="1"/>
      <c r="E40" s="1"/>
      <c r="F40" s="1"/>
      <c r="G40" s="1"/>
      <c r="H40" s="1"/>
      <c r="I40" s="1"/>
      <c r="J40" s="1"/>
      <c r="K40" s="1"/>
      <c r="L40" s="1"/>
    </row>
    <row r="41" spans="1:14">
      <c r="A41" s="2" t="s">
        <v>160</v>
      </c>
      <c r="B41" s="2" t="s">
        <v>12</v>
      </c>
      <c r="C41" s="2" t="s">
        <v>19</v>
      </c>
      <c r="D41" s="1"/>
      <c r="E41" s="1"/>
      <c r="F41" s="1"/>
      <c r="G41" s="1"/>
      <c r="H41" s="1"/>
      <c r="I41" s="1"/>
      <c r="J41" s="1"/>
      <c r="K41" s="1"/>
      <c r="L41" s="1"/>
      <c r="M41" t="s">
        <v>161</v>
      </c>
      <c r="N41" t="s">
        <v>160</v>
      </c>
    </row>
    <row r="42" spans="1:14">
      <c r="A42" s="2" t="s">
        <v>46</v>
      </c>
      <c r="B42" s="2" t="s">
        <v>12</v>
      </c>
      <c r="C42" s="2" t="s">
        <v>19</v>
      </c>
      <c r="D42" s="1"/>
      <c r="E42" s="1"/>
      <c r="F42" s="1"/>
      <c r="G42" s="1"/>
      <c r="H42" s="1"/>
      <c r="I42" s="1"/>
      <c r="J42" s="1"/>
      <c r="K42" s="1"/>
      <c r="L42" s="1"/>
      <c r="M42" t="s">
        <v>162</v>
      </c>
      <c r="N42" t="s">
        <v>46</v>
      </c>
    </row>
    <row r="43" spans="1:14">
      <c r="A43" s="2" t="s">
        <v>163</v>
      </c>
      <c r="B43" s="2" t="s">
        <v>12</v>
      </c>
      <c r="C43" s="2" t="s">
        <v>13</v>
      </c>
      <c r="D43" s="1"/>
      <c r="E43" s="1"/>
      <c r="F43" s="1"/>
      <c r="G43" s="1"/>
      <c r="H43" s="1"/>
      <c r="I43" s="1"/>
      <c r="J43" s="1"/>
      <c r="K43" s="1"/>
      <c r="L43" s="1"/>
    </row>
    <row r="44" spans="1:14">
      <c r="A44" s="2" t="s">
        <v>164</v>
      </c>
      <c r="B44" s="2" t="s">
        <v>12</v>
      </c>
      <c r="C44" s="2" t="s">
        <v>19</v>
      </c>
      <c r="D44" s="1"/>
      <c r="E44" s="1"/>
      <c r="F44" s="1"/>
      <c r="G44" s="1"/>
      <c r="H44" s="1"/>
      <c r="I44" s="1"/>
      <c r="J44" s="1"/>
      <c r="K44" s="1"/>
      <c r="L44" s="1"/>
    </row>
    <row r="45" spans="1:14">
      <c r="A45" s="2" t="s">
        <v>165</v>
      </c>
      <c r="B45" s="2" t="s">
        <v>12</v>
      </c>
      <c r="C45" s="2" t="s">
        <v>19</v>
      </c>
      <c r="D45" s="1"/>
      <c r="E45" s="1"/>
      <c r="F45" s="1"/>
      <c r="G45" s="1"/>
      <c r="H45" s="1"/>
      <c r="I45" s="1"/>
      <c r="J45" s="1"/>
      <c r="K45" s="1"/>
      <c r="L45" s="1"/>
    </row>
    <row r="46" spans="1:14">
      <c r="A46" s="2" t="s">
        <v>166</v>
      </c>
      <c r="B46" s="2" t="s">
        <v>12</v>
      </c>
      <c r="C46" s="2" t="s">
        <v>19</v>
      </c>
      <c r="D46" s="1"/>
      <c r="E46" s="1"/>
      <c r="F46" s="1"/>
      <c r="G46" s="1"/>
      <c r="H46" s="1"/>
      <c r="I46" s="1"/>
      <c r="J46" s="1"/>
      <c r="K46" s="1"/>
      <c r="L46" s="1"/>
    </row>
    <row r="47" spans="1:14">
      <c r="A47" s="2" t="s">
        <v>52</v>
      </c>
      <c r="B47" s="2"/>
      <c r="C47" s="2"/>
      <c r="D47" s="1"/>
      <c r="E47" s="1"/>
      <c r="F47" s="1"/>
      <c r="G47" s="1"/>
      <c r="H47" s="1"/>
      <c r="I47" s="1"/>
      <c r="J47" s="1"/>
      <c r="K47" s="1"/>
      <c r="L47" s="1"/>
    </row>
    <row r="48" spans="1:14">
      <c r="A48" s="2" t="s">
        <v>53</v>
      </c>
      <c r="B48" s="2"/>
      <c r="C48" s="2"/>
      <c r="D48" s="1"/>
      <c r="E48" s="1"/>
      <c r="F48" s="1"/>
      <c r="G48" s="1"/>
      <c r="H48" s="1"/>
      <c r="I48" s="1"/>
      <c r="J48" s="1"/>
      <c r="K48" s="1"/>
      <c r="L48" s="1"/>
    </row>
    <row r="49" spans="1:14">
      <c r="A49" s="2" t="s">
        <v>54</v>
      </c>
      <c r="B49" s="2" t="s">
        <v>12</v>
      </c>
      <c r="C49" s="2" t="s">
        <v>19</v>
      </c>
      <c r="D49" s="1"/>
      <c r="E49" s="1"/>
      <c r="F49" s="1"/>
      <c r="G49" s="1"/>
      <c r="H49" s="1"/>
      <c r="I49" s="1"/>
      <c r="J49" s="1"/>
      <c r="K49" s="1"/>
      <c r="L49" s="1"/>
      <c r="M49" t="s">
        <v>167</v>
      </c>
      <c r="N49" t="s">
        <v>54</v>
      </c>
    </row>
    <row r="50" spans="1:14">
      <c r="A50" s="2" t="s">
        <v>168</v>
      </c>
      <c r="B50" s="2"/>
      <c r="C50" s="2"/>
      <c r="D50" s="1"/>
      <c r="E50" s="1"/>
      <c r="F50" s="1"/>
      <c r="G50" s="1"/>
      <c r="H50" s="1"/>
      <c r="I50" s="1"/>
      <c r="J50" s="1"/>
      <c r="K50" s="1"/>
      <c r="L50" s="1"/>
    </row>
    <row r="51" spans="1:14">
      <c r="A51" s="2" t="s">
        <v>56</v>
      </c>
      <c r="B51" s="2" t="s">
        <v>12</v>
      </c>
      <c r="C51" s="2" t="s">
        <v>19</v>
      </c>
      <c r="D51" s="1"/>
      <c r="E51" s="1"/>
      <c r="F51" s="1"/>
      <c r="G51" s="1"/>
      <c r="H51" s="1"/>
      <c r="I51" s="1"/>
      <c r="J51" s="1"/>
      <c r="K51" s="1"/>
      <c r="L51" s="1"/>
    </row>
    <row r="52" spans="1:14">
      <c r="A52" s="2" t="s">
        <v>57</v>
      </c>
      <c r="B52" s="2" t="s">
        <v>12</v>
      </c>
      <c r="C52" s="2" t="s">
        <v>19</v>
      </c>
      <c r="D52" s="1"/>
      <c r="E52" s="1"/>
      <c r="F52" s="1"/>
      <c r="G52" s="1"/>
      <c r="H52" s="1"/>
      <c r="I52" s="1"/>
      <c r="J52" s="1"/>
      <c r="K52" s="1"/>
      <c r="L52" s="1"/>
      <c r="M52" t="s">
        <v>169</v>
      </c>
      <c r="N52" t="s">
        <v>57</v>
      </c>
    </row>
    <row r="53" spans="1:14">
      <c r="A53" s="2" t="s">
        <v>170</v>
      </c>
      <c r="B53" s="2" t="s">
        <v>12</v>
      </c>
      <c r="C53" s="2" t="s">
        <v>19</v>
      </c>
      <c r="D53" s="1"/>
      <c r="E53" s="1"/>
      <c r="F53" s="1"/>
      <c r="G53" s="1"/>
      <c r="H53" s="1"/>
      <c r="I53" s="1"/>
      <c r="J53" s="1"/>
      <c r="K53" s="1"/>
      <c r="L53" s="1"/>
      <c r="M53" s="7" t="s">
        <v>171</v>
      </c>
      <c r="N53" t="s">
        <v>58</v>
      </c>
    </row>
    <row r="54" spans="1:14">
      <c r="A54" s="2" t="s">
        <v>172</v>
      </c>
      <c r="B54" s="2"/>
      <c r="C54" s="2"/>
      <c r="D54" s="1"/>
      <c r="E54" s="1"/>
      <c r="F54" s="1"/>
      <c r="G54" s="1"/>
      <c r="H54" s="1"/>
      <c r="I54" s="1"/>
      <c r="J54" s="1"/>
      <c r="K54" s="1"/>
      <c r="L54" s="1"/>
    </row>
    <row r="55" spans="1:14">
      <c r="A55" s="2" t="s">
        <v>59</v>
      </c>
      <c r="B55" s="2" t="s">
        <v>12</v>
      </c>
      <c r="C55" s="2" t="s">
        <v>19</v>
      </c>
      <c r="D55" s="1"/>
      <c r="E55" s="1"/>
      <c r="F55" s="1"/>
      <c r="G55" s="1"/>
      <c r="H55" s="1"/>
      <c r="I55" s="1"/>
      <c r="J55" s="1"/>
      <c r="K55" s="1"/>
      <c r="L55" s="1"/>
      <c r="M55" t="s">
        <v>173</v>
      </c>
      <c r="N55" t="s">
        <v>59</v>
      </c>
    </row>
    <row r="56" spans="1:14">
      <c r="A56" s="2" t="s">
        <v>60</v>
      </c>
      <c r="B56" s="2" t="s">
        <v>12</v>
      </c>
      <c r="C56" s="2" t="s">
        <v>19</v>
      </c>
      <c r="D56" s="1"/>
      <c r="E56" s="1"/>
      <c r="F56" s="1"/>
      <c r="G56" s="1"/>
      <c r="H56" s="1"/>
      <c r="I56" s="1"/>
      <c r="J56" s="1"/>
      <c r="K56" s="1"/>
      <c r="L56" s="1"/>
    </row>
    <row r="57" spans="1:14">
      <c r="A57" s="2" t="s">
        <v>174</v>
      </c>
      <c r="B57" s="2" t="s">
        <v>12</v>
      </c>
      <c r="C57" s="2" t="s">
        <v>19</v>
      </c>
      <c r="D57" s="1"/>
      <c r="E57" s="1"/>
      <c r="F57" s="1"/>
      <c r="G57" s="1"/>
      <c r="H57" s="1"/>
      <c r="I57" s="1"/>
      <c r="J57" s="1"/>
      <c r="K57" s="1"/>
      <c r="L57" s="1"/>
      <c r="M57" s="7" t="s">
        <v>175</v>
      </c>
      <c r="N57" t="s">
        <v>176</v>
      </c>
    </row>
    <row r="58" spans="1:14">
      <c r="A58" s="2" t="s">
        <v>177</v>
      </c>
      <c r="B58" s="2" t="s">
        <v>12</v>
      </c>
      <c r="C58" s="2" t="s">
        <v>19</v>
      </c>
      <c r="D58" s="1"/>
      <c r="E58" s="1"/>
      <c r="F58" s="1"/>
      <c r="G58" s="1"/>
      <c r="H58" s="1"/>
      <c r="I58" s="1"/>
      <c r="J58" s="1"/>
      <c r="K58" s="1"/>
      <c r="L58" s="1"/>
      <c r="M58" s="7"/>
    </row>
    <row r="59" spans="1:14">
      <c r="A59" s="2" t="s">
        <v>178</v>
      </c>
      <c r="B59" s="2"/>
      <c r="C59" s="2"/>
      <c r="D59" s="1"/>
      <c r="E59" s="1"/>
      <c r="F59" s="1"/>
      <c r="G59" s="1"/>
      <c r="H59" s="1"/>
      <c r="I59" s="1"/>
      <c r="J59" s="1"/>
      <c r="K59" s="1"/>
      <c r="L59" s="1"/>
      <c r="M59" s="7" t="s">
        <v>171</v>
      </c>
      <c r="N59" t="s">
        <v>58</v>
      </c>
    </row>
    <row r="60" spans="1:14">
      <c r="A60" s="2" t="s">
        <v>179</v>
      </c>
      <c r="B60" s="2"/>
      <c r="C60" s="2"/>
      <c r="D60" s="1"/>
      <c r="E60" s="1"/>
      <c r="F60" s="1"/>
      <c r="G60" s="1"/>
      <c r="H60" s="1"/>
      <c r="I60" s="1"/>
      <c r="J60" s="1"/>
      <c r="K60" s="1"/>
      <c r="L60" s="1"/>
      <c r="M60" s="7" t="s">
        <v>175</v>
      </c>
      <c r="N60" t="s">
        <v>176</v>
      </c>
    </row>
    <row r="61" spans="1:14">
      <c r="A61" s="2" t="s">
        <v>180</v>
      </c>
      <c r="B61" s="2" t="s">
        <v>12</v>
      </c>
      <c r="C61" s="2" t="s">
        <v>13</v>
      </c>
      <c r="D61" s="1"/>
      <c r="E61" s="1"/>
      <c r="F61" s="1"/>
      <c r="G61" s="1"/>
      <c r="H61" s="1"/>
      <c r="I61" s="1"/>
      <c r="J61" s="1"/>
      <c r="K61" s="1"/>
      <c r="L61" s="1"/>
    </row>
    <row r="62" spans="1:14">
      <c r="A62" s="2" t="s">
        <v>181</v>
      </c>
      <c r="B62" s="2" t="s">
        <v>12</v>
      </c>
      <c r="C62" s="2" t="s">
        <v>19</v>
      </c>
      <c r="D62" s="1"/>
      <c r="E62" s="1"/>
      <c r="F62" s="1"/>
      <c r="G62" s="1"/>
      <c r="H62" s="1"/>
      <c r="I62" s="1"/>
      <c r="J62" s="1"/>
      <c r="K62" s="1"/>
      <c r="L62" s="1"/>
    </row>
    <row r="63" spans="1:14">
      <c r="A63" s="2" t="s">
        <v>182</v>
      </c>
      <c r="B63" s="2"/>
      <c r="C63" s="2"/>
      <c r="D63" s="1"/>
      <c r="E63" s="1"/>
      <c r="F63" s="1"/>
      <c r="G63" s="1"/>
      <c r="H63" s="1"/>
      <c r="I63" s="1"/>
      <c r="J63" s="1"/>
      <c r="K63" s="1"/>
      <c r="L63" s="1"/>
    </row>
    <row r="64" spans="1:14">
      <c r="A64" s="2" t="s">
        <v>183</v>
      </c>
      <c r="B64" s="2" t="s">
        <v>12</v>
      </c>
      <c r="C64" s="2" t="s">
        <v>19</v>
      </c>
      <c r="D64" s="1"/>
      <c r="E64" s="1"/>
      <c r="F64" s="1"/>
      <c r="G64" s="1"/>
      <c r="H64" s="1"/>
      <c r="I64" s="1"/>
      <c r="J64" s="1"/>
      <c r="K64" s="1"/>
      <c r="L64" s="1"/>
    </row>
    <row r="65" spans="1:12">
      <c r="A65" s="2" t="s">
        <v>184</v>
      </c>
      <c r="B65" s="2" t="s">
        <v>12</v>
      </c>
      <c r="C65" s="2" t="s">
        <v>19</v>
      </c>
      <c r="D65" s="1"/>
      <c r="E65" s="1"/>
      <c r="F65" s="1"/>
      <c r="G65" s="1"/>
      <c r="H65" s="1"/>
      <c r="I65" s="1"/>
      <c r="J65" s="1"/>
      <c r="K65" s="1"/>
      <c r="L65" s="1"/>
    </row>
    <row r="66" spans="1:12">
      <c r="A66" s="2" t="s">
        <v>185</v>
      </c>
      <c r="B66" s="2" t="s">
        <v>12</v>
      </c>
      <c r="C66" s="2" t="s">
        <v>19</v>
      </c>
      <c r="D66" s="1"/>
      <c r="E66" s="1"/>
      <c r="F66" s="1"/>
      <c r="G66" s="1"/>
      <c r="H66" s="1"/>
      <c r="I66" s="1"/>
      <c r="J66" s="1"/>
      <c r="K66" s="1"/>
      <c r="L66" s="1"/>
    </row>
    <row r="67" spans="1:12">
      <c r="A67" s="2" t="s">
        <v>186</v>
      </c>
      <c r="B67" s="2" t="s">
        <v>12</v>
      </c>
      <c r="C67" s="2" t="s">
        <v>13</v>
      </c>
      <c r="D67" s="1"/>
      <c r="E67" s="1"/>
      <c r="F67" s="1"/>
      <c r="G67" s="1"/>
      <c r="H67" s="1"/>
      <c r="I67" s="1"/>
      <c r="J67" s="1"/>
      <c r="K67" s="1"/>
      <c r="L67" s="1"/>
    </row>
    <row r="68" spans="1:12">
      <c r="A68" s="2" t="s">
        <v>187</v>
      </c>
      <c r="B68" s="2"/>
      <c r="C68" s="2"/>
      <c r="D68" s="1"/>
      <c r="E68" s="1"/>
      <c r="F68" s="1"/>
      <c r="G68" s="1"/>
      <c r="H68" s="1"/>
      <c r="I68" s="1"/>
      <c r="J68" s="1"/>
      <c r="K68" s="1"/>
      <c r="L68" s="1"/>
    </row>
    <row r="69" spans="1:12">
      <c r="A69" s="2" t="s">
        <v>188</v>
      </c>
      <c r="B69" s="2" t="s">
        <v>12</v>
      </c>
      <c r="C69" s="2" t="s">
        <v>13</v>
      </c>
      <c r="D69" s="1"/>
      <c r="E69" s="1"/>
      <c r="F69" s="1"/>
      <c r="G69" s="1"/>
      <c r="H69" s="1"/>
      <c r="I69" s="1"/>
      <c r="J69" s="1"/>
      <c r="K69" s="1"/>
      <c r="L69" s="1"/>
    </row>
    <row r="70" spans="1:12">
      <c r="A70" s="2" t="s">
        <v>189</v>
      </c>
      <c r="B70" s="2" t="s">
        <v>12</v>
      </c>
      <c r="C70" s="2" t="s">
        <v>13</v>
      </c>
      <c r="D70" s="1"/>
      <c r="E70" s="1"/>
      <c r="F70" s="1"/>
      <c r="G70" s="1"/>
      <c r="H70" s="1"/>
      <c r="I70" s="1"/>
      <c r="J70" s="1"/>
      <c r="K70" s="1"/>
      <c r="L70" s="1"/>
    </row>
    <row r="71" spans="1:12">
      <c r="A71" s="2" t="s">
        <v>190</v>
      </c>
      <c r="B71" s="2" t="s">
        <v>12</v>
      </c>
      <c r="C71" s="2" t="s">
        <v>13</v>
      </c>
      <c r="D71" s="1"/>
      <c r="E71" s="1"/>
      <c r="F71" s="1"/>
      <c r="G71" s="1"/>
      <c r="H71" s="1"/>
      <c r="I71" s="1"/>
      <c r="J71" s="1"/>
      <c r="K71" s="1"/>
      <c r="L71" s="1"/>
    </row>
    <row r="72" spans="1:12">
      <c r="A72" s="2" t="s">
        <v>191</v>
      </c>
      <c r="B72" s="2" t="s">
        <v>12</v>
      </c>
      <c r="C72" s="2" t="s">
        <v>19</v>
      </c>
      <c r="D72" s="1"/>
      <c r="E72" s="1"/>
      <c r="F72" s="1"/>
      <c r="G72" s="1"/>
      <c r="H72" s="1"/>
      <c r="I72" s="1"/>
      <c r="J72" s="1"/>
      <c r="K72" s="1"/>
      <c r="L72" s="1"/>
    </row>
    <row r="73" spans="1:12">
      <c r="A73" s="2" t="s">
        <v>192</v>
      </c>
      <c r="B73" s="2" t="s">
        <v>12</v>
      </c>
      <c r="C73" s="2" t="s">
        <v>19</v>
      </c>
      <c r="D73" s="1"/>
      <c r="E73" s="1"/>
      <c r="F73" s="1"/>
      <c r="G73" s="1"/>
      <c r="H73" s="1"/>
      <c r="I73" s="1"/>
      <c r="J73" s="1"/>
      <c r="K73" s="1"/>
      <c r="L73" s="1"/>
    </row>
    <row r="74" spans="1:12">
      <c r="A74" s="2" t="s">
        <v>193</v>
      </c>
      <c r="B74" s="2" t="s">
        <v>12</v>
      </c>
      <c r="C74" s="2" t="s">
        <v>19</v>
      </c>
      <c r="D74" s="1"/>
      <c r="E74" s="1"/>
      <c r="F74" s="1"/>
      <c r="G74" s="1"/>
      <c r="H74" s="1"/>
      <c r="I74" s="1"/>
      <c r="J74" s="1"/>
      <c r="K74" s="1"/>
      <c r="L74" s="1"/>
    </row>
    <row r="75" spans="1:12">
      <c r="A75" s="2" t="s">
        <v>194</v>
      </c>
      <c r="B75" s="2" t="s">
        <v>12</v>
      </c>
      <c r="C75" s="2" t="s">
        <v>13</v>
      </c>
    </row>
    <row r="76" spans="1:12">
      <c r="A76" s="8" t="s">
        <v>195</v>
      </c>
      <c r="B76" s="1" t="s">
        <v>76</v>
      </c>
      <c r="C76" s="1" t="s">
        <v>34</v>
      </c>
    </row>
    <row r="77" spans="1:12">
      <c r="A77" s="8" t="s">
        <v>196</v>
      </c>
      <c r="B77" s="1" t="s">
        <v>76</v>
      </c>
      <c r="C77" s="1" t="s">
        <v>34</v>
      </c>
    </row>
    <row r="78" spans="1:12">
      <c r="A78" s="8" t="s">
        <v>197</v>
      </c>
      <c r="B78" s="1" t="s">
        <v>76</v>
      </c>
      <c r="C78" s="1" t="s">
        <v>34</v>
      </c>
    </row>
    <row r="79" spans="1:12">
      <c r="A79" s="8" t="s">
        <v>198</v>
      </c>
      <c r="B79" s="1" t="s">
        <v>76</v>
      </c>
      <c r="C79" s="1" t="s">
        <v>34</v>
      </c>
    </row>
    <row r="80" spans="1:12">
      <c r="A80" s="8" t="s">
        <v>80</v>
      </c>
      <c r="B80" s="1" t="s">
        <v>76</v>
      </c>
      <c r="C80" s="1" t="s">
        <v>34</v>
      </c>
    </row>
    <row r="81" spans="1:3">
      <c r="A81" s="8" t="s">
        <v>199</v>
      </c>
      <c r="B81" s="1" t="s">
        <v>76</v>
      </c>
      <c r="C81" s="1" t="s">
        <v>34</v>
      </c>
    </row>
    <row r="82" spans="1:3">
      <c r="A82" s="8" t="s">
        <v>200</v>
      </c>
      <c r="B82" s="1" t="s">
        <v>76</v>
      </c>
      <c r="C82" s="1" t="s">
        <v>34</v>
      </c>
    </row>
    <row r="83" spans="1:3">
      <c r="A83" s="8" t="s">
        <v>201</v>
      </c>
      <c r="B83" s="1" t="s">
        <v>76</v>
      </c>
      <c r="C83" s="1" t="s">
        <v>34</v>
      </c>
    </row>
    <row r="84" spans="1:3">
      <c r="A84" s="8" t="s">
        <v>202</v>
      </c>
      <c r="B84" s="1" t="s">
        <v>76</v>
      </c>
      <c r="C84" s="1" t="s">
        <v>34</v>
      </c>
    </row>
    <row r="85" spans="1:3">
      <c r="A85" s="8" t="s">
        <v>203</v>
      </c>
      <c r="B85" s="1" t="s">
        <v>76</v>
      </c>
      <c r="C85" s="1" t="s">
        <v>34</v>
      </c>
    </row>
    <row r="86" spans="1:3">
      <c r="A86" s="8" t="s">
        <v>204</v>
      </c>
      <c r="B86" s="1" t="s">
        <v>76</v>
      </c>
      <c r="C86" s="1" t="s">
        <v>34</v>
      </c>
    </row>
    <row r="87" spans="1:3">
      <c r="A87" s="8" t="s">
        <v>205</v>
      </c>
      <c r="B87" s="1" t="s">
        <v>76</v>
      </c>
      <c r="C87" s="1" t="s">
        <v>34</v>
      </c>
    </row>
    <row r="88" spans="1:3">
      <c r="A88" s="8" t="s">
        <v>206</v>
      </c>
      <c r="B88" s="1" t="s">
        <v>76</v>
      </c>
      <c r="C88" s="1" t="s">
        <v>34</v>
      </c>
    </row>
    <row r="89" spans="1:3">
      <c r="A89" s="8" t="s">
        <v>207</v>
      </c>
      <c r="B89" s="1" t="s">
        <v>76</v>
      </c>
      <c r="C89" s="1" t="s">
        <v>34</v>
      </c>
    </row>
    <row r="90" spans="1:3" ht="28">
      <c r="A90" s="9" t="s">
        <v>208</v>
      </c>
      <c r="B90" s="10" t="s">
        <v>76</v>
      </c>
      <c r="C90" s="10" t="s">
        <v>19</v>
      </c>
    </row>
    <row r="91" spans="1:3">
      <c r="A91" s="9" t="s">
        <v>209</v>
      </c>
      <c r="B91" s="10" t="s">
        <v>76</v>
      </c>
      <c r="C91" s="10" t="s">
        <v>19</v>
      </c>
    </row>
    <row r="92" spans="1:3">
      <c r="A92" s="9" t="s">
        <v>210</v>
      </c>
      <c r="B92" s="10" t="s">
        <v>76</v>
      </c>
      <c r="C92" s="10" t="s">
        <v>19</v>
      </c>
    </row>
    <row r="93" spans="1:3" ht="28">
      <c r="A93" s="9" t="s">
        <v>211</v>
      </c>
      <c r="B93" s="10" t="s">
        <v>76</v>
      </c>
      <c r="C93" s="10" t="s">
        <v>19</v>
      </c>
    </row>
    <row r="94" spans="1:3">
      <c r="A94" s="9" t="s">
        <v>212</v>
      </c>
      <c r="B94" s="10" t="s">
        <v>76</v>
      </c>
      <c r="C94" s="10" t="s">
        <v>19</v>
      </c>
    </row>
    <row r="95" spans="1:3">
      <c r="A95" s="9" t="s">
        <v>213</v>
      </c>
      <c r="B95" s="10" t="s">
        <v>76</v>
      </c>
      <c r="C95" s="10" t="s">
        <v>19</v>
      </c>
    </row>
    <row r="96" spans="1:3">
      <c r="A96" s="9" t="s">
        <v>214</v>
      </c>
      <c r="B96" s="10" t="s">
        <v>76</v>
      </c>
      <c r="C96" s="10" t="s">
        <v>19</v>
      </c>
    </row>
    <row r="97" spans="1:3">
      <c r="A97" s="9" t="s">
        <v>215</v>
      </c>
      <c r="B97" s="10" t="s">
        <v>76</v>
      </c>
      <c r="C97" s="10" t="s">
        <v>19</v>
      </c>
    </row>
    <row r="98" spans="1:3">
      <c r="A98" s="9" t="s">
        <v>216</v>
      </c>
      <c r="B98" s="10" t="s">
        <v>76</v>
      </c>
      <c r="C98" s="10" t="s">
        <v>19</v>
      </c>
    </row>
    <row r="99" spans="1:3">
      <c r="A99" s="9" t="s">
        <v>217</v>
      </c>
      <c r="B99" s="10" t="s">
        <v>76</v>
      </c>
      <c r="C99" s="10" t="s">
        <v>19</v>
      </c>
    </row>
    <row r="100" spans="1:3">
      <c r="A100" s="9" t="s">
        <v>98</v>
      </c>
      <c r="B100" s="10" t="s">
        <v>76</v>
      </c>
      <c r="C100" s="10" t="s">
        <v>19</v>
      </c>
    </row>
    <row r="101" spans="1:3">
      <c r="A101" s="9" t="s">
        <v>218</v>
      </c>
      <c r="B101" s="10" t="s">
        <v>76</v>
      </c>
      <c r="C101" s="10" t="s">
        <v>19</v>
      </c>
    </row>
    <row r="102" spans="1:3">
      <c r="A102" s="9" t="s">
        <v>219</v>
      </c>
      <c r="B102" s="10" t="s">
        <v>76</v>
      </c>
      <c r="C102" s="10" t="s">
        <v>19</v>
      </c>
    </row>
    <row r="103" spans="1:3">
      <c r="A103" s="9" t="s">
        <v>220</v>
      </c>
      <c r="B103" s="10" t="s">
        <v>76</v>
      </c>
      <c r="C103" s="10" t="s">
        <v>19</v>
      </c>
    </row>
    <row r="104" spans="1:3">
      <c r="A104" s="9" t="s">
        <v>102</v>
      </c>
      <c r="B104" s="10" t="s">
        <v>76</v>
      </c>
      <c r="C104" s="10" t="s">
        <v>19</v>
      </c>
    </row>
    <row r="105" spans="1:3">
      <c r="A105" s="9" t="s">
        <v>221</v>
      </c>
      <c r="B105" s="10" t="s">
        <v>76</v>
      </c>
      <c r="C105" s="10" t="s">
        <v>19</v>
      </c>
    </row>
    <row r="106" spans="1:3">
      <c r="A106" s="9" t="s">
        <v>222</v>
      </c>
      <c r="B106" s="10" t="s">
        <v>76</v>
      </c>
      <c r="C106" s="10" t="s">
        <v>19</v>
      </c>
    </row>
    <row r="107" spans="1:3">
      <c r="A107" s="9" t="s">
        <v>223</v>
      </c>
      <c r="B107" s="10" t="s">
        <v>76</v>
      </c>
      <c r="C107" s="10" t="s">
        <v>19</v>
      </c>
    </row>
    <row r="108" spans="1:3">
      <c r="A108" s="9" t="s">
        <v>224</v>
      </c>
      <c r="B108" s="10" t="s">
        <v>76</v>
      </c>
      <c r="C108" s="10" t="s">
        <v>19</v>
      </c>
    </row>
    <row r="109" spans="1:3">
      <c r="A109" s="9" t="s">
        <v>225</v>
      </c>
      <c r="B109" s="10" t="s">
        <v>76</v>
      </c>
      <c r="C109" s="10" t="s">
        <v>19</v>
      </c>
    </row>
    <row r="110" spans="1:3">
      <c r="A110" s="9" t="s">
        <v>226</v>
      </c>
      <c r="B110" s="10" t="s">
        <v>76</v>
      </c>
      <c r="C110" s="10" t="s">
        <v>13</v>
      </c>
    </row>
    <row r="111" spans="1:3">
      <c r="A111" s="9" t="s">
        <v>227</v>
      </c>
      <c r="B111" s="10" t="s">
        <v>76</v>
      </c>
      <c r="C111" s="10" t="s">
        <v>13</v>
      </c>
    </row>
    <row r="112" spans="1:3">
      <c r="A112" s="9" t="s">
        <v>228</v>
      </c>
      <c r="B112" s="10" t="s">
        <v>76</v>
      </c>
      <c r="C112" s="10" t="s">
        <v>13</v>
      </c>
    </row>
    <row r="113" spans="1:3">
      <c r="A113" s="9" t="s">
        <v>111</v>
      </c>
      <c r="B113" s="10" t="s">
        <v>76</v>
      </c>
      <c r="C113" s="10" t="s">
        <v>13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5AD457E8C9A440B1EE1EBBE67BEAE9" ma:contentTypeVersion="15" ma:contentTypeDescription="Crear nuevo documento." ma:contentTypeScope="" ma:versionID="714df8915607d63f81c71e76cb068bfc">
  <xsd:schema xmlns:xsd="http://www.w3.org/2001/XMLSchema" xmlns:xs="http://www.w3.org/2001/XMLSchema" xmlns:p="http://schemas.microsoft.com/office/2006/metadata/properties" xmlns:ns2="fdb32b0a-6df1-4593-bf63-7f71602d9d10" xmlns:ns3="057d7b64-f508-48ef-9a0e-79d33157fe45" targetNamespace="http://schemas.microsoft.com/office/2006/metadata/properties" ma:root="true" ma:fieldsID="b557d1b9944ae23a8786c2716089cc86" ns2:_="" ns3:_="">
    <xsd:import namespace="fdb32b0a-6df1-4593-bf63-7f71602d9d10"/>
    <xsd:import namespace="057d7b64-f508-48ef-9a0e-79d33157fe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b32b0a-6df1-4593-bf63-7f71602d9d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e2e5dc17-cc22-4b20-95c3-3ff214506e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7d7b64-f508-48ef-9a0e-79d33157fe4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bb13094-34aa-43ec-b883-379de5aff2c2}" ma:internalName="TaxCatchAll" ma:showField="CatchAllData" ma:web="057d7b64-f508-48ef-9a0e-79d33157fe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b32b0a-6df1-4593-bf63-7f71602d9d10">
      <Terms xmlns="http://schemas.microsoft.com/office/infopath/2007/PartnerControls"/>
    </lcf76f155ced4ddcb4097134ff3c332f>
    <TaxCatchAll xmlns="057d7b64-f508-48ef-9a0e-79d33157fe45" xsi:nil="true"/>
  </documentManagement>
</p:properties>
</file>

<file path=customXml/itemProps1.xml><?xml version="1.0" encoding="utf-8"?>
<ds:datastoreItem xmlns:ds="http://schemas.openxmlformats.org/officeDocument/2006/customXml" ds:itemID="{3467E1DC-FB61-4FE6-BFB4-5C6E1DBE2D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b32b0a-6df1-4593-bf63-7f71602d9d10"/>
    <ds:schemaRef ds:uri="057d7b64-f508-48ef-9a0e-79d33157fe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61ADF3-5C42-4E1E-955C-0678CB4151C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5AD974-7C31-459C-BBF7-CA441A681369}">
  <ds:schemaRefs>
    <ds:schemaRef ds:uri="http://schemas.microsoft.com/office/2006/metadata/properties"/>
    <ds:schemaRef ds:uri="http://schemas.microsoft.com/office/infopath/2007/PartnerControls"/>
    <ds:schemaRef ds:uri="fdb32b0a-6df1-4593-bf63-7f71602d9d10"/>
    <ds:schemaRef ds:uri="057d7b64-f508-48ef-9a0e-79d33157fe4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Joan Salo ICRA</dc:creator>
  <cp:keywords/>
  <dc:description/>
  <cp:lastModifiedBy>Joan Salo ICRA</cp:lastModifiedBy>
  <cp:revision/>
  <dcterms:created xsi:type="dcterms:W3CDTF">2022-05-20T08:46:11Z</dcterms:created>
  <dcterms:modified xsi:type="dcterms:W3CDTF">2023-10-02T10:48:57Z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0x0101001A5AD457E8C9A440B1EE1EBBE67BEAE9</vt:lpwstr>
  </property>
  <property fmtid="{D5CDD505-2E9C-101B-9397-08002B2CF9AE}" pid="3" name="MediaServiceImageTags">
    <vt:lpwstr/>
  </property>
</Properties>
</file>