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58361246-B813-496D-8F11-8912D1D3EF12}" xr6:coauthVersionLast="47" xr6:coauthVersionMax="47" xr10:uidLastSave="{00000000-0000-0000-0000-000000000000}"/>
  <bookViews>
    <workbookView xWindow="-110" yWindow="-110" windowWidth="19420" windowHeight="12220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E24" i="1"/>
  <c r="C24" i="1"/>
  <c r="B24" i="1"/>
  <c r="N37" i="1"/>
  <c r="M37" i="1"/>
  <c r="L37" i="1"/>
  <c r="K37" i="1"/>
  <c r="N8" i="1"/>
  <c r="M8" i="1"/>
  <c r="L8" i="1"/>
  <c r="K8" i="1"/>
  <c r="N15" i="1"/>
  <c r="M15" i="1"/>
  <c r="L15" i="1"/>
  <c r="K15" i="1"/>
  <c r="N42" i="1"/>
  <c r="M42" i="1"/>
  <c r="L42" i="1"/>
  <c r="K42" i="1"/>
  <c r="N56" i="1"/>
  <c r="M56" i="1"/>
  <c r="L56" i="1"/>
  <c r="K56" i="1"/>
  <c r="N61" i="1"/>
  <c r="M61" i="1"/>
  <c r="L61" i="1"/>
  <c r="K61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<sst xmlns="http://schemas.openxmlformats.org/spreadsheetml/2006/main" count="86" uniqueCount="86">
  <si>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</si>
  <si>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</si>
  <si>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</si>
  <si>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</si>
  <si>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</si>
  <si>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</si>
  <si>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</si>
  <si>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</si>
  <si>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</si>
  <si>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Arsènic dissolt</t>
  </si>
  <si>
    <t>Crom dissolt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</si>
  <si>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</si>
  <si>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</si>
  <si>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</si>
  <si>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</si>
  <si>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</si>
  <si>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</si>
  <si>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</si>
  <si>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</si>
  <si>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Cadmi dissolt</t>
  </si>
  <si>
    <t>Tetraclorur de carboni</t>
  </si>
  <si>
    <t>Clorobenzè</t>
  </si>
  <si>
    <t>Clorpirifòs</t>
  </si>
  <si>
    <t>Ciprofloxacina</t>
  </si>
  <si>
    <t>Cloroalcans</t>
  </si>
  <si>
    <t>Clotrimazol</t>
  </si>
  <si>
    <t>Coure dissolt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</si>
  <si>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</si>
  <si>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</si>
  <si>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</si>
  <si>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</si>
  <si>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</si>
  <si>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</si>
  <si>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</si>
  <si>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</si>
  <si>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</si>
  <si>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</si>
  <si>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</si>
  <si>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</si>
  <si>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</si>
  <si>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</si>
  <si>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</si>
  <si>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</si>
  <si>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</si>
  <si>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Plom dissolt</t>
  </si>
  <si>
    <t>Mercuri dissolt</t>
  </si>
  <si>
    <t>Metolaclor</t>
  </si>
  <si>
    <t>Miconazol</t>
  </si>
  <si>
    <t>Naftalè</t>
  </si>
  <si>
    <t>Niquel dissolt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</si>
  <si>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</si>
  <si>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</si>
  <si>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</si>
  <si>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</si>
  <si>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</si>
  <si>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</si>
  <si>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</si>
  <si>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</si>
  <si>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</si>
  <si>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</si>
  <si>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</si>
  <si>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</si>
  <si>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</si>
  <si>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</si>
  <si>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</si>
  <si>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</si>
  <si>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</si>
  <si>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</si>
  <si>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Zinc dissolt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</si>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</sst>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topLeftCell="A40" workbookViewId="0">
      <selection activeCell="N58" sqref="N58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85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71</v>
      </c>
      <c r="P1" t="s">
        <v>70</v>
      </c>
    </row>
    <row r="2" spans="1:16" x14ac:dyDescent="0.35">
      <c r="A2" t="s">
        <v>11</v>
      </c>
      <c r="B2">
        <v>0</v>
      </c>
      <c r="C2">
        <v>0</v>
      </c>
      <c r="D2">
        <v>0</v>
      </c>
      <c r="E2" s="1">
        <v>10</v>
      </c>
      <c r="F2" s="32">
        <v>0</v>
      </c>
      <c r="G2" s="32">
        <v>0</v>
      </c>
      <c r="H2" s="32">
        <v>0</v>
      </c>
      <c r="I2" s="32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12</v>
      </c>
      <c r="B3">
        <v>0</v>
      </c>
      <c r="C3">
        <v>0</v>
      </c>
      <c r="D3">
        <v>0</v>
      </c>
      <c r="E3">
        <v>0</v>
      </c>
      <c r="F3" s="32">
        <v>0</v>
      </c>
      <c r="G3" s="32">
        <v>0</v>
      </c>
      <c r="H3" s="32">
        <v>0</v>
      </c>
      <c r="I3" s="32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13</v>
      </c>
      <c r="B4">
        <v>0</v>
      </c>
      <c r="C4">
        <v>0</v>
      </c>
      <c r="D4">
        <v>0</v>
      </c>
      <c r="E4">
        <v>0</v>
      </c>
      <c r="F4" s="32">
        <v>0</v>
      </c>
      <c r="G4" s="32">
        <v>0</v>
      </c>
      <c r="H4" s="32">
        <v>0</v>
      </c>
      <c r="I4" s="32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14</v>
      </c>
      <c r="B5">
        <v>5.376283863420694</v>
      </c>
      <c r="C5">
        <v>5</v>
      </c>
      <c r="D5">
        <v>0</v>
      </c>
      <c r="E5">
        <v>0</v>
      </c>
      <c r="F5" s="32">
        <v>0</v>
      </c>
      <c r="G5" s="32">
        <v>0</v>
      </c>
      <c r="H5" s="32">
        <v>0</v>
      </c>
      <c r="I5" s="32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15</v>
      </c>
      <c r="B6">
        <v>0</v>
      </c>
      <c r="C6">
        <v>5</v>
      </c>
      <c r="D6">
        <v>0</v>
      </c>
      <c r="E6">
        <v>0</v>
      </c>
      <c r="F6" s="32">
        <v>0</v>
      </c>
      <c r="G6" s="32">
        <v>0</v>
      </c>
      <c r="H6" s="32">
        <v>0</v>
      </c>
      <c r="I6" s="32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16</v>
      </c>
      <c r="B7">
        <v>7.948300628203997</v>
      </c>
      <c r="C7">
        <v>0</v>
      </c>
      <c r="D7">
        <v>0</v>
      </c>
      <c r="E7">
        <v>0</v>
      </c>
      <c r="F7" s="32">
        <v>0</v>
      </c>
      <c r="G7" s="32">
        <v>0</v>
      </c>
      <c r="H7" s="32">
        <v>0</v>
      </c>
      <c r="I7" s="32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9</v>
      </c>
      <c r="B8">
        <v>0</v>
      </c>
      <c r="C8">
        <v>0</v>
      </c>
      <c r="D8">
        <v>0</v>
      </c>
      <c r="E8">
        <v>0</v>
      </c>
      <c r="F8" s="32">
        <v>0</v>
      </c>
      <c r="G8" s="32">
        <v>0</v>
      </c>
      <c r="H8" s="32">
        <v>0</v>
      </c>
      <c r="I8" s="32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17</v>
      </c>
      <c r="B9">
        <v>7.5301826061777488</v>
      </c>
      <c r="C9">
        <v>5</v>
      </c>
      <c r="D9">
        <v>0</v>
      </c>
      <c r="E9">
        <v>10</v>
      </c>
      <c r="F9" s="32">
        <v>0</v>
      </c>
      <c r="G9" s="32">
        <v>0</v>
      </c>
      <c r="H9" s="32">
        <v>0</v>
      </c>
      <c r="I9" s="32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18</v>
      </c>
      <c r="B10">
        <v>0</v>
      </c>
      <c r="C10">
        <v>0</v>
      </c>
      <c r="D10">
        <v>0</v>
      </c>
      <c r="E10" s="1">
        <v>10</v>
      </c>
      <c r="F10" s="32">
        <v>0</v>
      </c>
      <c r="G10" s="32">
        <v>0</v>
      </c>
      <c r="H10" s="32">
        <v>0</v>
      </c>
      <c r="I10" s="32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19</v>
      </c>
      <c r="B11" s="1">
        <v>10</v>
      </c>
      <c r="C11" s="1">
        <v>5</v>
      </c>
      <c r="D11">
        <v>0</v>
      </c>
      <c r="E11" s="1">
        <v>10</v>
      </c>
      <c r="F11" s="32">
        <v>0</v>
      </c>
      <c r="G11" s="32">
        <v>0</v>
      </c>
      <c r="H11" s="32">
        <v>0</v>
      </c>
      <c r="I11" s="32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20</v>
      </c>
      <c r="B12">
        <v>0</v>
      </c>
      <c r="C12">
        <v>0</v>
      </c>
      <c r="D12">
        <v>0</v>
      </c>
      <c r="E12">
        <v>0</v>
      </c>
      <c r="F12" s="32">
        <v>0</v>
      </c>
      <c r="G12" s="32">
        <v>0</v>
      </c>
      <c r="H12" s="32">
        <v>0</v>
      </c>
      <c r="I12" s="32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21</v>
      </c>
      <c r="B13">
        <v>0</v>
      </c>
      <c r="C13">
        <v>0</v>
      </c>
      <c r="D13">
        <v>0</v>
      </c>
      <c r="E13">
        <v>0</v>
      </c>
      <c r="F13" s="6">
        <v>70</v>
      </c>
      <c r="G13" s="6">
        <v>90</v>
      </c>
      <c r="H13" s="6">
        <v>80</v>
      </c>
      <c r="I13" s="6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22</v>
      </c>
      <c r="B14">
        <v>0.54161556151880452</v>
      </c>
      <c r="C14">
        <v>5</v>
      </c>
      <c r="D14">
        <v>0</v>
      </c>
      <c r="E14">
        <v>0</v>
      </c>
      <c r="F14" s="32">
        <v>0</v>
      </c>
      <c r="G14" s="32">
        <v>0</v>
      </c>
      <c r="H14" s="32">
        <v>0</v>
      </c>
      <c r="I14" s="32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10</v>
      </c>
      <c r="B15">
        <v>10</v>
      </c>
      <c r="C15">
        <v>5</v>
      </c>
      <c r="D15">
        <v>0</v>
      </c>
      <c r="E15">
        <v>10</v>
      </c>
      <c r="F15" s="32">
        <v>0</v>
      </c>
      <c r="G15" s="32">
        <v>0</v>
      </c>
      <c r="H15" s="32">
        <v>0</v>
      </c>
      <c r="I15" s="32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196</v>
      </c>
    </row>
    <row r="16" spans="1:16" x14ac:dyDescent="0.35">
      <c r="A16" t="s">
        <v>23</v>
      </c>
      <c r="B16">
        <v>10.06138234998703</v>
      </c>
      <c r="C16">
        <v>5</v>
      </c>
      <c r="D16">
        <v>0</v>
      </c>
      <c r="E16">
        <v>0</v>
      </c>
      <c r="F16" s="7">
        <v>90</v>
      </c>
      <c r="G16" s="7">
        <v>98</v>
      </c>
      <c r="H16" s="7">
        <v>90</v>
      </c>
      <c r="I16" s="7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24</v>
      </c>
      <c r="B17">
        <v>0</v>
      </c>
      <c r="C17">
        <v>0</v>
      </c>
      <c r="D17">
        <v>0</v>
      </c>
      <c r="E17">
        <v>0</v>
      </c>
      <c r="F17" s="32">
        <v>0</v>
      </c>
      <c r="G17" s="32">
        <v>0</v>
      </c>
      <c r="H17" s="32">
        <v>0</v>
      </c>
      <c r="I17" s="32">
        <v>0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25</v>
      </c>
      <c r="B18">
        <v>0</v>
      </c>
      <c r="C18">
        <v>0</v>
      </c>
      <c r="D18">
        <v>0</v>
      </c>
      <c r="E18">
        <v>0</v>
      </c>
      <c r="F18" s="32">
        <v>0</v>
      </c>
      <c r="G18" s="32">
        <v>0</v>
      </c>
      <c r="H18" s="32">
        <v>0</v>
      </c>
      <c r="I18" s="32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26</v>
      </c>
      <c r="B19">
        <v>10</v>
      </c>
      <c r="C19">
        <v>0</v>
      </c>
      <c r="D19">
        <v>0</v>
      </c>
      <c r="E19">
        <v>0</v>
      </c>
      <c r="F19" s="8">
        <v>30</v>
      </c>
      <c r="G19" s="8">
        <v>98</v>
      </c>
      <c r="H19" s="8">
        <v>0</v>
      </c>
      <c r="I19" s="8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27</v>
      </c>
      <c r="B20">
        <v>3.4635692704713561</v>
      </c>
      <c r="C20">
        <v>0</v>
      </c>
      <c r="D20">
        <v>0</v>
      </c>
      <c r="E20">
        <v>0</v>
      </c>
      <c r="F20" s="32">
        <v>0</v>
      </c>
      <c r="G20" s="32">
        <v>0</v>
      </c>
      <c r="H20" s="32">
        <v>0</v>
      </c>
      <c r="I20" s="32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28</v>
      </c>
      <c r="B21">
        <v>0</v>
      </c>
      <c r="C21">
        <v>0</v>
      </c>
      <c r="D21">
        <v>0</v>
      </c>
      <c r="E21">
        <v>0</v>
      </c>
      <c r="F21" s="32">
        <v>0</v>
      </c>
      <c r="G21" s="32">
        <v>0</v>
      </c>
      <c r="H21" s="32">
        <v>0</v>
      </c>
      <c r="I21" s="32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29</v>
      </c>
      <c r="B22">
        <v>0</v>
      </c>
      <c r="C22">
        <v>5</v>
      </c>
      <c r="D22">
        <v>0</v>
      </c>
      <c r="E22">
        <v>0</v>
      </c>
      <c r="F22" s="32">
        <v>0</v>
      </c>
      <c r="G22" s="32">
        <v>0</v>
      </c>
      <c r="H22" s="32">
        <v>0</v>
      </c>
      <c r="I22" s="32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30</v>
      </c>
      <c r="B23">
        <v>0</v>
      </c>
      <c r="C23">
        <v>5</v>
      </c>
      <c r="D23">
        <v>0</v>
      </c>
      <c r="E23">
        <v>0</v>
      </c>
      <c r="F23" s="32">
        <v>0</v>
      </c>
      <c r="G23" s="32">
        <v>0</v>
      </c>
      <c r="H23" s="32">
        <v>0</v>
      </c>
      <c r="I23" s="32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31</v>
      </c>
      <c r="B24">
        <f>100-100*0.971113</f>
        <v>2.8887</v>
      </c>
      <c r="C24">
        <f>100-100*0.982831</f>
        <v>1.7168999999999954</v>
      </c>
      <c r="D24">
        <v>0</v>
      </c>
      <c r="E24">
        <f>100-100*0.952608</f>
        <v>4.7391999999999967</v>
      </c>
      <c r="F24" s="32">
        <v>0</v>
      </c>
      <c r="G24" s="32">
        <v>0</v>
      </c>
      <c r="H24" s="32">
        <v>0</v>
      </c>
      <c r="I24" s="32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3.2039499999999997E-5</v>
      </c>
      <c r="P24">
        <v>1</v>
      </c>
    </row>
    <row r="25" spans="1:16" x14ac:dyDescent="0.35">
      <c r="A25" t="s">
        <v>32</v>
      </c>
      <c r="B25">
        <v>0</v>
      </c>
      <c r="C25">
        <v>5</v>
      </c>
      <c r="D25">
        <v>0</v>
      </c>
      <c r="E25">
        <v>0</v>
      </c>
      <c r="F25" s="32">
        <v>0</v>
      </c>
      <c r="G25" s="32">
        <v>0</v>
      </c>
      <c r="H25" s="32">
        <v>0</v>
      </c>
      <c r="I25" s="32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33</v>
      </c>
      <c r="B26">
        <v>0</v>
      </c>
      <c r="C26">
        <v>5</v>
      </c>
      <c r="D26">
        <v>0</v>
      </c>
      <c r="E26">
        <v>0</v>
      </c>
      <c r="F26" s="32">
        <v>0</v>
      </c>
      <c r="G26" s="32">
        <v>0</v>
      </c>
      <c r="H26" s="32">
        <v>0</v>
      </c>
      <c r="I26" s="32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34</v>
      </c>
      <c r="B27">
        <v>0</v>
      </c>
      <c r="C27">
        <v>0</v>
      </c>
      <c r="D27">
        <v>0</v>
      </c>
      <c r="E27">
        <v>0</v>
      </c>
      <c r="F27" s="32">
        <v>0</v>
      </c>
      <c r="G27" s="32">
        <v>0</v>
      </c>
      <c r="H27" s="32">
        <v>0</v>
      </c>
      <c r="I27" s="32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35</v>
      </c>
      <c r="B28">
        <v>0</v>
      </c>
      <c r="C28">
        <v>0</v>
      </c>
      <c r="D28">
        <v>0</v>
      </c>
      <c r="E28">
        <v>0</v>
      </c>
      <c r="F28" s="32">
        <v>0</v>
      </c>
      <c r="G28" s="32">
        <v>0</v>
      </c>
      <c r="H28" s="32">
        <v>0</v>
      </c>
      <c r="I28" s="32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36</v>
      </c>
      <c r="B29">
        <v>7.0022257675136252</v>
      </c>
      <c r="C29">
        <v>0</v>
      </c>
      <c r="D29">
        <v>0</v>
      </c>
      <c r="E29">
        <v>0</v>
      </c>
      <c r="F29" s="32">
        <v>0</v>
      </c>
      <c r="G29" s="32">
        <v>0</v>
      </c>
      <c r="H29" s="32">
        <v>0</v>
      </c>
      <c r="I29" s="32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37</v>
      </c>
      <c r="B30">
        <v>0</v>
      </c>
      <c r="C30">
        <v>0</v>
      </c>
      <c r="D30">
        <v>0</v>
      </c>
      <c r="E30">
        <v>0</v>
      </c>
      <c r="F30" s="32">
        <v>0</v>
      </c>
      <c r="G30" s="32">
        <v>0</v>
      </c>
      <c r="H30" s="32">
        <v>0</v>
      </c>
      <c r="I30" s="32">
        <v>0</v>
      </c>
      <c r="J30">
        <v>0</v>
      </c>
      <c r="K30">
        <f>100-100*0.85439</f>
        <v>14.561000000000007</v>
      </c>
      <c r="L30">
        <f>100-100*0.883674</f>
        <v>11.632600000000011</v>
      </c>
      <c r="M30">
        <f>100-100*0.883674</f>
        <v>11.632600000000011</v>
      </c>
      <c r="N30">
        <f>100-100*0.883674</f>
        <v>11.632600000000011</v>
      </c>
      <c r="O30">
        <v>7.8132400000000005E-2</v>
      </c>
      <c r="P30">
        <v>1</v>
      </c>
    </row>
    <row r="31" spans="1:16" x14ac:dyDescent="0.35">
      <c r="A31" t="s">
        <v>38</v>
      </c>
      <c r="B31">
        <v>0</v>
      </c>
      <c r="C31">
        <v>5</v>
      </c>
      <c r="D31">
        <v>0</v>
      </c>
      <c r="E31">
        <v>0</v>
      </c>
      <c r="F31" s="32">
        <v>0</v>
      </c>
      <c r="G31" s="32">
        <v>0</v>
      </c>
      <c r="H31" s="32">
        <v>0</v>
      </c>
      <c r="I31" s="32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39</v>
      </c>
      <c r="B32">
        <v>0</v>
      </c>
      <c r="C32">
        <v>0</v>
      </c>
      <c r="D32">
        <v>0</v>
      </c>
      <c r="E32">
        <v>0</v>
      </c>
      <c r="F32" s="9">
        <v>98</v>
      </c>
      <c r="G32" s="9">
        <v>98</v>
      </c>
      <c r="H32" s="9">
        <v>50</v>
      </c>
      <c r="I32" s="9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40</v>
      </c>
      <c r="B33">
        <v>0</v>
      </c>
      <c r="C33">
        <v>5</v>
      </c>
      <c r="D33">
        <v>0</v>
      </c>
      <c r="E33" s="1">
        <v>10</v>
      </c>
      <c r="F33" s="32">
        <v>0</v>
      </c>
      <c r="G33" s="32">
        <v>0</v>
      </c>
      <c r="H33" s="32">
        <v>0</v>
      </c>
      <c r="I33" s="32">
        <v>0</v>
      </c>
      <c r="J33" s="5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41</v>
      </c>
      <c r="B34">
        <v>0</v>
      </c>
      <c r="C34">
        <v>0</v>
      </c>
      <c r="D34">
        <v>0</v>
      </c>
      <c r="E34">
        <v>0</v>
      </c>
      <c r="F34" s="32">
        <v>0</v>
      </c>
      <c r="G34" s="32">
        <v>0</v>
      </c>
      <c r="H34" s="32">
        <v>0</v>
      </c>
      <c r="I34" s="32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42</v>
      </c>
      <c r="B35">
        <v>0</v>
      </c>
      <c r="C35">
        <v>5</v>
      </c>
      <c r="D35">
        <v>0</v>
      </c>
      <c r="E35">
        <v>0</v>
      </c>
      <c r="F35" s="32">
        <v>0</v>
      </c>
      <c r="G35" s="32">
        <v>0</v>
      </c>
      <c r="H35" s="32">
        <v>0</v>
      </c>
      <c r="I35" s="32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43</v>
      </c>
      <c r="B36">
        <v>0.59688365342226435</v>
      </c>
      <c r="C36">
        <v>5</v>
      </c>
      <c r="D36">
        <v>0</v>
      </c>
      <c r="E36">
        <v>0</v>
      </c>
      <c r="F36" s="32">
        <v>0</v>
      </c>
      <c r="G36" s="32">
        <v>0</v>
      </c>
      <c r="H36" s="32">
        <v>0</v>
      </c>
      <c r="I36" s="32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44</v>
      </c>
      <c r="B37">
        <v>0</v>
      </c>
      <c r="C37">
        <v>0</v>
      </c>
      <c r="D37">
        <v>0</v>
      </c>
      <c r="E37">
        <v>0</v>
      </c>
      <c r="F37" s="32">
        <v>0</v>
      </c>
      <c r="G37" s="32">
        <v>0</v>
      </c>
      <c r="H37" s="32">
        <v>0</v>
      </c>
      <c r="I37" s="32">
        <v>0</v>
      </c>
      <c r="J37">
        <v>0</v>
      </c>
      <c r="K37">
        <f>100-51.817</f>
        <v>48.183</v>
      </c>
      <c r="L37">
        <f xml:space="preserve"> 100-71.66</f>
        <v>28.340000000000003</v>
      </c>
      <c r="M37">
        <f>100-56.41</f>
        <v>43.59</v>
      </c>
      <c r="N37">
        <f>100-56.41</f>
        <v>43.59</v>
      </c>
      <c r="O37">
        <v>1.7443199999999999E-3</v>
      </c>
      <c r="P37">
        <v>1</v>
      </c>
    </row>
    <row r="38" spans="1:16" x14ac:dyDescent="0.35">
      <c r="A38" t="s">
        <v>45</v>
      </c>
      <c r="B38">
        <v>0</v>
      </c>
      <c r="C38">
        <v>0</v>
      </c>
      <c r="D38">
        <v>0</v>
      </c>
      <c r="E38">
        <v>0</v>
      </c>
      <c r="F38" s="10">
        <v>50</v>
      </c>
      <c r="G38" s="10">
        <v>95</v>
      </c>
      <c r="H38" s="10">
        <v>0</v>
      </c>
      <c r="I38" s="10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46</v>
      </c>
      <c r="B39">
        <v>12.53120360861462</v>
      </c>
      <c r="C39">
        <v>5</v>
      </c>
      <c r="D39">
        <v>0</v>
      </c>
      <c r="E39">
        <v>0</v>
      </c>
      <c r="F39" s="32">
        <v>0</v>
      </c>
      <c r="G39" s="32">
        <v>0</v>
      </c>
      <c r="H39" s="32">
        <v>0</v>
      </c>
      <c r="I39" s="32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47</v>
      </c>
      <c r="B40">
        <v>0</v>
      </c>
      <c r="C40">
        <v>0</v>
      </c>
      <c r="D40">
        <v>0</v>
      </c>
      <c r="E40">
        <v>0</v>
      </c>
      <c r="F40" s="32">
        <v>0</v>
      </c>
      <c r="G40" s="32">
        <v>0</v>
      </c>
      <c r="H40" s="32">
        <v>0</v>
      </c>
      <c r="I40" s="32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48</v>
      </c>
      <c r="B41">
        <v>0</v>
      </c>
      <c r="C41">
        <v>0</v>
      </c>
      <c r="D41">
        <v>0</v>
      </c>
      <c r="E41">
        <v>0</v>
      </c>
      <c r="F41" s="32">
        <v>0</v>
      </c>
      <c r="G41" s="32">
        <v>0</v>
      </c>
      <c r="H41" s="32">
        <v>0</v>
      </c>
      <c r="I41" s="32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49</v>
      </c>
      <c r="B42">
        <v>10</v>
      </c>
      <c r="C42">
        <v>0</v>
      </c>
      <c r="D42">
        <v>0</v>
      </c>
      <c r="E42">
        <v>0</v>
      </c>
      <c r="F42" s="32">
        <v>0</v>
      </c>
      <c r="G42" s="32">
        <v>0</v>
      </c>
      <c r="H42" s="32">
        <v>0</v>
      </c>
      <c r="I42" s="32">
        <v>0</v>
      </c>
      <c r="J42">
        <v>0</v>
      </c>
      <c r="K42">
        <f>100-100*0.855117</f>
        <v>14.488299999999995</v>
      </c>
      <c r="L42">
        <f>100-100*0.836</f>
        <v>16.400000000000006</v>
      </c>
      <c r="M42">
        <f>100-100*0.46</f>
        <v>54</v>
      </c>
      <c r="N42">
        <f>100-100*0.46</f>
        <v>54</v>
      </c>
      <c r="O42">
        <v>1.08877E-2</v>
      </c>
      <c r="P42">
        <v>3.07</v>
      </c>
    </row>
    <row r="43" spans="1:16" x14ac:dyDescent="0.35">
      <c r="A43" t="s">
        <v>50</v>
      </c>
      <c r="B43">
        <v>0</v>
      </c>
      <c r="C43">
        <v>0</v>
      </c>
      <c r="D43">
        <v>0</v>
      </c>
      <c r="E43" s="1">
        <v>10</v>
      </c>
      <c r="F43" s="11">
        <v>70</v>
      </c>
      <c r="G43" s="11">
        <v>95</v>
      </c>
      <c r="H43" s="11">
        <v>90</v>
      </c>
      <c r="I43" s="1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51</v>
      </c>
      <c r="B44">
        <v>0</v>
      </c>
      <c r="C44">
        <v>0</v>
      </c>
      <c r="D44">
        <v>0</v>
      </c>
      <c r="E44">
        <v>0</v>
      </c>
      <c r="F44" s="12">
        <v>70</v>
      </c>
      <c r="G44" s="12">
        <v>95</v>
      </c>
      <c r="H44" s="12">
        <v>90</v>
      </c>
      <c r="I44" s="12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52</v>
      </c>
      <c r="B45">
        <v>0</v>
      </c>
      <c r="C45">
        <v>0</v>
      </c>
      <c r="D45">
        <v>0</v>
      </c>
      <c r="E45">
        <v>0</v>
      </c>
      <c r="F45" s="32">
        <v>0</v>
      </c>
      <c r="G45" s="32">
        <v>0</v>
      </c>
      <c r="H45" s="32">
        <v>0</v>
      </c>
      <c r="I45" s="32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53</v>
      </c>
      <c r="B46" s="1">
        <v>10</v>
      </c>
      <c r="C46">
        <v>0</v>
      </c>
      <c r="D46">
        <v>0</v>
      </c>
      <c r="E46">
        <v>0</v>
      </c>
      <c r="F46" s="32">
        <v>0</v>
      </c>
      <c r="G46" s="32">
        <v>0</v>
      </c>
      <c r="H46" s="32">
        <v>0</v>
      </c>
      <c r="I46" s="32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54</v>
      </c>
      <c r="B47">
        <v>0</v>
      </c>
      <c r="C47">
        <v>5</v>
      </c>
      <c r="D47">
        <v>0</v>
      </c>
      <c r="E47">
        <v>0</v>
      </c>
      <c r="F47" s="32">
        <v>0</v>
      </c>
      <c r="G47" s="32">
        <v>0</v>
      </c>
      <c r="H47" s="32">
        <v>0</v>
      </c>
      <c r="I47" s="32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55</v>
      </c>
      <c r="B48">
        <v>0</v>
      </c>
      <c r="C48">
        <v>0</v>
      </c>
      <c r="D48">
        <v>0</v>
      </c>
      <c r="E48">
        <v>0</v>
      </c>
      <c r="F48" s="32">
        <v>0</v>
      </c>
      <c r="G48" s="32">
        <v>0</v>
      </c>
      <c r="H48" s="32">
        <v>0</v>
      </c>
      <c r="I48" s="32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56</v>
      </c>
      <c r="B49">
        <v>13.439860216496591</v>
      </c>
      <c r="C49">
        <v>5</v>
      </c>
      <c r="D49">
        <v>0</v>
      </c>
      <c r="E49" s="1">
        <v>10</v>
      </c>
      <c r="F49" s="32">
        <v>0</v>
      </c>
      <c r="G49" s="32">
        <v>0</v>
      </c>
      <c r="H49" s="32">
        <v>0</v>
      </c>
      <c r="I49" s="32">
        <v>0</v>
      </c>
      <c r="J49">
        <v>0</v>
      </c>
      <c r="K49" s="2">
        <v>0</v>
      </c>
      <c r="L49" s="2">
        <v>98</v>
      </c>
      <c r="M49" s="2">
        <v>98</v>
      </c>
      <c r="N49" s="2">
        <v>98</v>
      </c>
      <c r="O49">
        <v>0</v>
      </c>
      <c r="P49" s="2">
        <v>1</v>
      </c>
    </row>
    <row r="50" spans="1:16" x14ac:dyDescent="0.35">
      <c r="A50" t="s">
        <v>57</v>
      </c>
      <c r="B50">
        <v>40.296471341616311</v>
      </c>
      <c r="C50">
        <v>5</v>
      </c>
      <c r="D50">
        <v>0</v>
      </c>
      <c r="E50" s="1">
        <v>10</v>
      </c>
      <c r="F50" s="14">
        <v>90</v>
      </c>
      <c r="G50" s="13">
        <v>98</v>
      </c>
      <c r="H50" s="13">
        <v>90</v>
      </c>
      <c r="I50" s="14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58</v>
      </c>
      <c r="B51">
        <v>17.138720782557488</v>
      </c>
      <c r="C51">
        <v>5</v>
      </c>
      <c r="D51">
        <v>0</v>
      </c>
      <c r="E51">
        <v>0</v>
      </c>
      <c r="F51" s="32">
        <v>0</v>
      </c>
      <c r="G51" s="32">
        <v>0</v>
      </c>
      <c r="H51" s="32">
        <v>0</v>
      </c>
      <c r="I51" s="32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59</v>
      </c>
      <c r="B52">
        <v>0</v>
      </c>
      <c r="C52">
        <v>5</v>
      </c>
      <c r="D52">
        <v>0</v>
      </c>
      <c r="E52">
        <v>0</v>
      </c>
      <c r="F52" s="32">
        <v>0</v>
      </c>
      <c r="G52" s="32">
        <v>0</v>
      </c>
      <c r="H52" s="32">
        <v>0</v>
      </c>
      <c r="I52" s="32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60</v>
      </c>
      <c r="B53">
        <v>0</v>
      </c>
      <c r="C53">
        <v>0</v>
      </c>
      <c r="D53">
        <v>0</v>
      </c>
      <c r="E53">
        <v>0</v>
      </c>
      <c r="F53" s="15">
        <v>30</v>
      </c>
      <c r="G53" s="15">
        <v>70</v>
      </c>
      <c r="H53" s="15">
        <v>60</v>
      </c>
      <c r="I53" s="16">
        <v>94</v>
      </c>
      <c r="J53" s="5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61</v>
      </c>
      <c r="B54">
        <v>0</v>
      </c>
      <c r="C54">
        <v>0</v>
      </c>
      <c r="D54">
        <v>0</v>
      </c>
      <c r="E54">
        <v>0</v>
      </c>
      <c r="F54" s="32">
        <v>0</v>
      </c>
      <c r="G54" s="32">
        <v>0</v>
      </c>
      <c r="H54" s="32">
        <v>0</v>
      </c>
      <c r="I54" s="32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62</v>
      </c>
      <c r="B55">
        <v>0</v>
      </c>
      <c r="C55">
        <v>0</v>
      </c>
      <c r="D55">
        <v>0</v>
      </c>
      <c r="E55">
        <v>0</v>
      </c>
      <c r="F55" s="32">
        <v>0</v>
      </c>
      <c r="G55" s="32">
        <v>0</v>
      </c>
      <c r="H55" s="32">
        <v>0</v>
      </c>
      <c r="I55" s="32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63</v>
      </c>
      <c r="B56">
        <v>0</v>
      </c>
      <c r="C56">
        <v>0</v>
      </c>
      <c r="D56">
        <v>0</v>
      </c>
      <c r="E56">
        <v>0</v>
      </c>
      <c r="F56" s="17">
        <v>30</v>
      </c>
      <c r="G56" s="17">
        <v>50</v>
      </c>
      <c r="H56" s="17">
        <v>30</v>
      </c>
      <c r="I56" s="18">
        <v>25</v>
      </c>
      <c r="J56">
        <v>0</v>
      </c>
      <c r="K56">
        <f>100-100*0.978</f>
        <v>2.2000000000000028</v>
      </c>
      <c r="L56">
        <f>100-100*0.405655</f>
        <v>59.4345</v>
      </c>
      <c r="M56">
        <f>100-100*0.405655</f>
        <v>59.4345</v>
      </c>
      <c r="N56">
        <f>100-100*0.405655</f>
        <v>59.4345</v>
      </c>
      <c r="O56">
        <v>8.5849400000000001E-4</v>
      </c>
      <c r="P56">
        <v>1</v>
      </c>
    </row>
    <row r="57" spans="1:16" x14ac:dyDescent="0.35">
      <c r="A57" t="s">
        <v>64</v>
      </c>
      <c r="B57">
        <v>78.927457572534323</v>
      </c>
      <c r="C57">
        <v>0</v>
      </c>
      <c r="D57">
        <v>0</v>
      </c>
      <c r="E57">
        <v>0</v>
      </c>
      <c r="F57" s="32">
        <v>0</v>
      </c>
      <c r="G57" s="32">
        <v>0</v>
      </c>
      <c r="H57" s="32">
        <v>0</v>
      </c>
      <c r="I57" s="32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65</v>
      </c>
      <c r="B58">
        <v>100</v>
      </c>
      <c r="C58">
        <v>100</v>
      </c>
      <c r="D58">
        <v>100</v>
      </c>
      <c r="E58">
        <v>100</v>
      </c>
      <c r="F58" s="19">
        <v>100</v>
      </c>
      <c r="G58" s="19">
        <v>100</v>
      </c>
      <c r="H58" s="32">
        <v>100</v>
      </c>
      <c r="I58" s="20">
        <v>100</v>
      </c>
      <c r="J58" s="5">
        <v>100</v>
      </c>
      <c r="K58" s="2">
        <v>90</v>
      </c>
      <c r="L58" s="2">
        <v>90</v>
      </c>
      <c r="M58" s="2">
        <v>90</v>
      </c>
      <c r="N58" s="2">
        <v>80</v>
      </c>
      <c r="O58">
        <v>1.474189652027972</v>
      </c>
      <c r="P58" s="2">
        <v>1</v>
      </c>
    </row>
    <row r="59" spans="1:16" x14ac:dyDescent="0.35">
      <c r="A59" t="s">
        <v>66</v>
      </c>
      <c r="B59">
        <v>1.906421316019979</v>
      </c>
      <c r="C59">
        <v>5</v>
      </c>
      <c r="D59">
        <v>0</v>
      </c>
      <c r="E59">
        <v>0</v>
      </c>
      <c r="F59" s="22">
        <v>85</v>
      </c>
      <c r="G59" s="21">
        <v>98</v>
      </c>
      <c r="H59" s="21">
        <v>80</v>
      </c>
      <c r="I59" s="22">
        <v>89</v>
      </c>
      <c r="J59" s="1">
        <v>0</v>
      </c>
      <c r="K59" s="2">
        <v>11.59</v>
      </c>
      <c r="L59" s="2">
        <v>28</v>
      </c>
      <c r="M59" s="2">
        <v>45</v>
      </c>
      <c r="N59" s="33">
        <v>28</v>
      </c>
      <c r="O59">
        <v>0.96050647505514708</v>
      </c>
      <c r="P59" s="2">
        <v>1</v>
      </c>
    </row>
    <row r="60" spans="1:16" x14ac:dyDescent="0.35">
      <c r="A60" t="s">
        <v>67</v>
      </c>
      <c r="B60">
        <v>0</v>
      </c>
      <c r="C60">
        <v>0</v>
      </c>
      <c r="D60">
        <v>0</v>
      </c>
      <c r="E60">
        <v>0</v>
      </c>
      <c r="F60" s="32">
        <v>0</v>
      </c>
      <c r="G60" s="32">
        <v>0</v>
      </c>
      <c r="H60" s="32">
        <v>0</v>
      </c>
      <c r="I60" s="32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68</v>
      </c>
      <c r="B61">
        <v>0</v>
      </c>
      <c r="C61">
        <v>5</v>
      </c>
      <c r="D61">
        <v>0</v>
      </c>
      <c r="E61">
        <v>0</v>
      </c>
      <c r="F61" s="24">
        <v>55</v>
      </c>
      <c r="G61" s="23">
        <v>98</v>
      </c>
      <c r="H61" s="23">
        <v>0</v>
      </c>
      <c r="I61" s="23">
        <v>0</v>
      </c>
      <c r="J61">
        <v>0</v>
      </c>
      <c r="K61">
        <f>100-100*0.559187</f>
        <v>44.081299999999999</v>
      </c>
      <c r="L61">
        <f>100-100*0.502267</f>
        <v>49.773299999999999</v>
      </c>
      <c r="M61">
        <f>100-100*0.502267</f>
        <v>49.773299999999999</v>
      </c>
      <c r="N61">
        <f>100-100*0.502267</f>
        <v>49.773299999999999</v>
      </c>
      <c r="O61">
        <v>4.6600000000000003E-2</v>
      </c>
      <c r="P61">
        <v>1</v>
      </c>
    </row>
    <row r="62" spans="1:16" x14ac:dyDescent="0.35">
      <c r="A62" t="s">
        <v>72</v>
      </c>
      <c r="B62">
        <v>0</v>
      </c>
      <c r="C62">
        <v>0</v>
      </c>
      <c r="D62">
        <v>0</v>
      </c>
      <c r="E62" s="1">
        <v>0</v>
      </c>
      <c r="F62" s="25">
        <v>40</v>
      </c>
      <c r="G62" s="25">
        <v>99</v>
      </c>
      <c r="H62" s="25">
        <v>40</v>
      </c>
      <c r="I62" s="25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73</v>
      </c>
      <c r="B63">
        <v>0</v>
      </c>
      <c r="C63">
        <v>0</v>
      </c>
      <c r="D63">
        <v>0</v>
      </c>
      <c r="E63" s="1">
        <v>0</v>
      </c>
      <c r="F63" s="27">
        <v>30</v>
      </c>
      <c r="G63" s="27">
        <v>95</v>
      </c>
      <c r="H63" s="27">
        <v>20</v>
      </c>
      <c r="I63" s="27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74</v>
      </c>
      <c r="B64">
        <v>0</v>
      </c>
      <c r="C64">
        <v>0</v>
      </c>
      <c r="D64">
        <v>0</v>
      </c>
      <c r="E64" s="1">
        <v>0</v>
      </c>
      <c r="F64" s="26">
        <v>30</v>
      </c>
      <c r="G64" s="26">
        <v>95</v>
      </c>
      <c r="H64" s="26">
        <v>20</v>
      </c>
      <c r="I64" s="26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75</v>
      </c>
      <c r="B65">
        <v>0</v>
      </c>
      <c r="C65">
        <v>0</v>
      </c>
      <c r="D65">
        <v>0</v>
      </c>
      <c r="E65">
        <v>0</v>
      </c>
      <c r="F65" s="31">
        <v>10</v>
      </c>
      <c r="G65" s="31">
        <v>99</v>
      </c>
      <c r="H65" s="31">
        <v>0</v>
      </c>
      <c r="I65" s="3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76</v>
      </c>
      <c r="B66">
        <v>0</v>
      </c>
      <c r="C66">
        <v>0</v>
      </c>
      <c r="D66">
        <v>0</v>
      </c>
      <c r="E66">
        <v>0</v>
      </c>
      <c r="F66" s="32">
        <v>10</v>
      </c>
      <c r="G66" s="32">
        <v>99</v>
      </c>
      <c r="H66" s="32">
        <v>0</v>
      </c>
      <c r="I66" s="32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77</v>
      </c>
      <c r="B67">
        <v>0</v>
      </c>
      <c r="C67">
        <v>0</v>
      </c>
      <c r="D67">
        <v>0</v>
      </c>
      <c r="E67" s="1">
        <v>0</v>
      </c>
      <c r="F67" s="28">
        <v>30</v>
      </c>
      <c r="G67" s="28">
        <v>95</v>
      </c>
      <c r="H67" s="28">
        <v>20</v>
      </c>
      <c r="I67" s="28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78</v>
      </c>
      <c r="B68">
        <v>0</v>
      </c>
      <c r="C68">
        <v>0</v>
      </c>
      <c r="D68">
        <v>0</v>
      </c>
      <c r="E68">
        <v>0</v>
      </c>
      <c r="F68" s="30">
        <v>10</v>
      </c>
      <c r="G68" s="30">
        <v>99</v>
      </c>
      <c r="H68" s="30">
        <v>0</v>
      </c>
      <c r="I68" s="30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79</v>
      </c>
      <c r="B69">
        <v>0</v>
      </c>
      <c r="C69">
        <v>0</v>
      </c>
      <c r="D69">
        <v>0</v>
      </c>
      <c r="E69" s="1">
        <v>0</v>
      </c>
      <c r="F69" s="32">
        <v>30</v>
      </c>
      <c r="G69" s="32">
        <v>95</v>
      </c>
      <c r="H69" s="32">
        <v>20</v>
      </c>
      <c r="I69" s="32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80</v>
      </c>
      <c r="B70">
        <v>0</v>
      </c>
      <c r="C70">
        <v>0</v>
      </c>
      <c r="D70">
        <v>0</v>
      </c>
      <c r="E70">
        <v>0</v>
      </c>
      <c r="F70" s="32">
        <v>0</v>
      </c>
      <c r="G70" s="32">
        <v>0</v>
      </c>
      <c r="H70" s="32">
        <v>0</v>
      </c>
      <c r="I70" s="32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81</v>
      </c>
      <c r="B71">
        <v>0</v>
      </c>
      <c r="C71">
        <v>0</v>
      </c>
      <c r="D71">
        <v>0</v>
      </c>
      <c r="E71" s="1">
        <v>0</v>
      </c>
      <c r="F71" s="29">
        <v>30</v>
      </c>
      <c r="G71" s="29">
        <v>95</v>
      </c>
      <c r="H71" s="29">
        <v>20</v>
      </c>
      <c r="I71" s="29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Salo ICRA</cp:lastModifiedBy>
  <dcterms:created xsi:type="dcterms:W3CDTF">2022-07-13T08:09:05Z</dcterms:created>
  <dcterms:modified xsi:type="dcterms:W3CDTF">2022-07-22T06:54:45Z</dcterms:modified>
</cp:coreProperties>
</file>