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V\Data_REDCLUWE\Pertanian\"/>
    </mc:Choice>
  </mc:AlternateContent>
  <xr:revisionPtr revIDLastSave="0" documentId="13_ncr:1_{54DD2C5F-CE2F-4558-A074-746CD9E88DE1}" xr6:coauthVersionLast="44" xr6:coauthVersionMax="44" xr10:uidLastSave="{00000000-0000-0000-0000-000000000000}"/>
  <bookViews>
    <workbookView xWindow="-108" yWindow="-108" windowWidth="23256" windowHeight="12576" xr2:uid="{B784C911-DA13-419E-B6CF-96C20B3A1B9A}"/>
  </bookViews>
  <sheets>
    <sheet name="pupuk_sumsel20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B57" i="1"/>
  <c r="C55" i="1"/>
  <c r="B55" i="1"/>
  <c r="D55" i="1"/>
  <c r="E55" i="1"/>
  <c r="F55" i="1"/>
  <c r="B56" i="1"/>
  <c r="C56" i="1"/>
  <c r="D56" i="1"/>
  <c r="E56" i="1"/>
  <c r="F56" i="1"/>
  <c r="C54" i="1"/>
  <c r="D54" i="1"/>
  <c r="E54" i="1"/>
  <c r="F54" i="1"/>
  <c r="B54" i="1"/>
  <c r="D53" i="1"/>
  <c r="C51" i="1"/>
  <c r="B49" i="1"/>
  <c r="B50" i="1"/>
  <c r="C50" i="1"/>
  <c r="D50" i="1"/>
  <c r="E50" i="1"/>
  <c r="F50" i="1"/>
  <c r="B51" i="1"/>
  <c r="D51" i="1"/>
  <c r="E51" i="1"/>
  <c r="F51" i="1"/>
  <c r="B52" i="1"/>
  <c r="C52" i="1"/>
  <c r="D52" i="1"/>
  <c r="E52" i="1"/>
  <c r="F52" i="1"/>
  <c r="B53" i="1"/>
  <c r="C53" i="1"/>
  <c r="E53" i="1"/>
  <c r="F53" i="1"/>
  <c r="C49" i="1"/>
  <c r="D49" i="1"/>
  <c r="E49" i="1"/>
  <c r="F49" i="1"/>
  <c r="E48" i="1"/>
  <c r="C47" i="1"/>
  <c r="C46" i="1"/>
  <c r="B46" i="1"/>
  <c r="B47" i="1"/>
  <c r="D47" i="1"/>
  <c r="E47" i="1"/>
  <c r="F47" i="1"/>
  <c r="B48" i="1"/>
  <c r="C48" i="1"/>
  <c r="D48" i="1"/>
  <c r="F48" i="1"/>
  <c r="D46" i="1"/>
  <c r="E46" i="1"/>
  <c r="F46" i="1"/>
  <c r="D44" i="1"/>
  <c r="B43" i="1"/>
  <c r="C43" i="1"/>
  <c r="D43" i="1"/>
  <c r="E43" i="1"/>
  <c r="F43" i="1"/>
  <c r="B44" i="1"/>
  <c r="C44" i="1"/>
  <c r="E44" i="1"/>
  <c r="F44" i="1"/>
  <c r="B45" i="1"/>
  <c r="C45" i="1"/>
  <c r="D45" i="1"/>
  <c r="E45" i="1"/>
  <c r="F45" i="1"/>
  <c r="C42" i="1"/>
  <c r="D42" i="1"/>
  <c r="E42" i="1"/>
  <c r="F42" i="1"/>
  <c r="B42" i="1"/>
  <c r="C41" i="1"/>
  <c r="D41" i="1"/>
  <c r="E41" i="1"/>
  <c r="F41" i="1"/>
  <c r="B41" i="1"/>
  <c r="E20" i="1"/>
  <c r="E18" i="1"/>
  <c r="E19" i="1"/>
  <c r="E17" i="1"/>
  <c r="E13" i="1"/>
  <c r="E14" i="1"/>
  <c r="E15" i="1"/>
  <c r="E16" i="1"/>
  <c r="E12" i="1"/>
  <c r="E11" i="1"/>
  <c r="E10" i="1"/>
  <c r="E9" i="1"/>
  <c r="E6" i="1"/>
  <c r="E7" i="1"/>
  <c r="E8" i="1"/>
  <c r="E5" i="1"/>
  <c r="E4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<sst xmlns="http://schemas.openxmlformats.org/spreadsheetml/2006/main" count="82" uniqueCount="39">
  <si>
    <t>Proporsi FD 2006</t>
  </si>
  <si>
    <t>Sektor 2006</t>
  </si>
  <si>
    <t>FD 2006 (Ribu Rupiah)</t>
  </si>
  <si>
    <t>FD 2006 (Juta Rupiah)</t>
  </si>
  <si>
    <t>Proporsi</t>
  </si>
  <si>
    <t>Padi-padian</t>
  </si>
  <si>
    <t>Padi</t>
  </si>
  <si>
    <t>Kacang-kacangan</t>
  </si>
  <si>
    <t>Tanaman Bahan Makanan Lainnya</t>
  </si>
  <si>
    <t>Jagung</t>
  </si>
  <si>
    <t>Umbi-umbian</t>
  </si>
  <si>
    <t>Sayuran dan buah-buahan</t>
  </si>
  <si>
    <t>sektor yg tidak ada di IO 2015</t>
  </si>
  <si>
    <t>Karet</t>
  </si>
  <si>
    <t>Tanaman Perkebunan lainnya</t>
  </si>
  <si>
    <t>Kelapa Sawit</t>
  </si>
  <si>
    <t>Sektor 2015</t>
  </si>
  <si>
    <t>FD 2015 (Juta Rupiah)</t>
  </si>
  <si>
    <t>Kopi</t>
  </si>
  <si>
    <t>Tebu</t>
  </si>
  <si>
    <t>Tanaman Bahan Makanan lainnya</t>
  </si>
  <si>
    <t>Kelapa</t>
  </si>
  <si>
    <t>Lada</t>
  </si>
  <si>
    <t>Teh</t>
  </si>
  <si>
    <t>Tanaman Lainnya</t>
  </si>
  <si>
    <t>Peternakan</t>
  </si>
  <si>
    <t>Peternakan dan Hasil-hasilnya</t>
  </si>
  <si>
    <t>Pemotongan hewan</t>
  </si>
  <si>
    <t>Kehutanan</t>
  </si>
  <si>
    <t>Uanggas dan hasil-hasilnya</t>
  </si>
  <si>
    <t>Perikanan</t>
  </si>
  <si>
    <t>Total konsumsi pupuk 2015</t>
  </si>
  <si>
    <t>Sektor</t>
  </si>
  <si>
    <t>Urea</t>
  </si>
  <si>
    <t>SP-36</t>
  </si>
  <si>
    <t>ZA</t>
  </si>
  <si>
    <t>NPK</t>
  </si>
  <si>
    <t>Organik</t>
  </si>
  <si>
    <t>Total konsumsi pupuk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</si>
</sst>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10"/>
      <color rgb="FF000000"/>
      <name val="Calibri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9" fontId="0" fillId="0" borderId="0" xfId="1" applyFont="1"/>
    <xf numFmtId="0" fontId="3" fillId="0" borderId="2" xfId="0" applyFont="1" applyBorder="1"/>
    <xf numFmtId="2" fontId="0" fillId="0" borderId="0" xfId="0" applyNumberFormat="1" applyAlignment="1">
      <alignment horizontal="center" vertical="center"/>
    </xf>
    <xf numFmtId="0" fontId="2" fillId="2" borderId="0" xfId="2" applyFill="1" applyAlignment="1">
      <alignment horizontal="center" vertical="center"/>
    </xf>
    <xf numFmtId="0" fontId="3" fillId="3" borderId="3" xfId="0" applyFont="1" applyFill="1" applyBorder="1"/>
    <xf numFmtId="2" fontId="0" fillId="3" borderId="0" xfId="0" applyNumberFormat="1" applyFill="1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3" fillId="0" borderId="3" xfId="0" applyFont="1" applyBorder="1"/>
    <xf numFmtId="0" fontId="4" fillId="0" borderId="0" xfId="0" applyFont="1"/>
    <xf numFmtId="2" fontId="0" fillId="0" borderId="0" xfId="0" applyNumberFormat="1"/>
    <xf numFmtId="0" fontId="3" fillId="4" borderId="3" xfId="0" applyFont="1" applyFill="1" applyBorder="1"/>
    <xf numFmtId="2" fontId="0" fillId="4" borderId="0" xfId="0" applyNumberFormat="1" applyFill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3" fillId="5" borderId="3" xfId="0" applyFont="1" applyFill="1" applyBorder="1"/>
    <xf numFmtId="2" fontId="0" fillId="5" borderId="0" xfId="0" applyNumberFormat="1" applyFill="1" applyAlignment="1">
      <alignment horizontal="center" vertical="center"/>
    </xf>
    <xf numFmtId="0" fontId="2" fillId="5" borderId="0" xfId="2" applyFill="1" applyAlignment="1">
      <alignment horizontal="center" vertical="center"/>
    </xf>
    <xf numFmtId="0" fontId="3" fillId="0" borderId="4" xfId="0" applyFont="1" applyBorder="1"/>
    <xf numFmtId="2" fontId="0" fillId="0" borderId="5" xfId="0" applyNumberFormat="1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/>
    <xf numFmtId="0" fontId="2" fillId="2" borderId="0" xfId="2" applyFill="1"/>
    <xf numFmtId="0" fontId="1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2" fillId="5" borderId="0" xfId="2" applyFill="1" applyAlignment="1">
      <alignment horizontal="center" vertical="center" wrapText="1"/>
    </xf>
    <xf numFmtId="0" fontId="2" fillId="3" borderId="0" xfId="2" applyFill="1" applyAlignment="1">
      <alignment horizontal="center" vertical="center" wrapText="1"/>
    </xf>
    <xf numFmtId="0" fontId="2" fillId="4" borderId="0" xfId="2" applyFill="1" applyAlignment="1">
      <alignment horizontal="center" vertical="center"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2" fillId="2" borderId="0" xfId="2" applyFill="1" applyBorder="1" applyAlignment="1">
      <alignment horizontal="center" vertical="center"/>
    </xf>
    <xf numFmtId="0" fontId="0" fillId="6" borderId="0" xfId="0" applyFill="1"/>
    <xf numFmtId="0" fontId="2" fillId="6" borderId="0" xfId="2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0" fillId="7" borderId="0" xfId="0" applyFill="1" applyBorder="1" applyAlignment="1">
      <alignment horizontal="center" vertical="center"/>
    </xf>
    <xf numFmtId="0" fontId="3" fillId="5" borderId="6" xfId="0" applyFont="1" applyFill="1" applyBorder="1"/>
    <xf numFmtId="0" fontId="0" fillId="5" borderId="0" xfId="0" applyFill="1" applyBorder="1" applyAlignment="1">
      <alignment horizontal="center" vertical="center"/>
    </xf>
  </cellXfs>
  <cellStyles count="3">
    <cellStyle name="Normal" xfId="0" builtinId="0"/>
    <cellStyle name="Normal 2" xfId="2" xr:uid="{11D65CB6-B802-462F-BC97-079CDD41F9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5840-148B-4F70-B501-21EF90FCBB32}">
  <dimension ref="A1:I57"/>
  <sheetViews>
    <sheetView tabSelected="1" topLeftCell="A37" workbookViewId="0">
      <selection activeCell="C48" sqref="C48"/>
    </sheetView>
  </sheetViews>
  <sheetFormatPr defaultRowHeight="14.4" x14ac:dyDescent="0.3"/>
  <cols>
    <col min="1" max="1" width="28.6640625" customWidth="1"/>
    <col min="2" max="2" width="29.21875" bestFit="1" customWidth="1"/>
    <col min="3" max="3" width="29.21875" customWidth="1"/>
    <col min="4" max="4" width="27.44140625" bestFit="1" customWidth="1"/>
    <col min="5" max="5" width="23.88671875" customWidth="1"/>
    <col min="6" max="6" width="18.88671875" customWidth="1"/>
    <col min="7" max="7" width="12.33203125" customWidth="1"/>
    <col min="8" max="8" width="18.21875" customWidth="1"/>
    <col min="9" max="9" width="16.33203125" customWidth="1"/>
    <col min="10" max="10" width="13.5546875" customWidth="1"/>
  </cols>
  <sheetData>
    <row r="1" spans="1:9" x14ac:dyDescent="0.3">
      <c r="A1" s="1" t="s">
        <v>0</v>
      </c>
    </row>
    <row r="3" spans="1: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0</v>
      </c>
      <c r="H3" s="3"/>
    </row>
    <row r="4" spans="1:9" x14ac:dyDescent="0.3">
      <c r="A4" s="4" t="s">
        <v>5</v>
      </c>
      <c r="B4" s="5">
        <v>4741056065.7000237</v>
      </c>
      <c r="C4" s="5">
        <f>B4/1000</f>
        <v>4741056.0657000234</v>
      </c>
      <c r="D4" s="6" t="s">
        <v>6</v>
      </c>
      <c r="E4" s="6">
        <f>C4/I10</f>
        <v>0.32513472483799188</v>
      </c>
    </row>
    <row r="5" spans="1:9" x14ac:dyDescent="0.3">
      <c r="A5" s="7" t="s">
        <v>7</v>
      </c>
      <c r="B5" s="8">
        <v>1331291517.0590415</v>
      </c>
      <c r="C5" s="8">
        <f t="shared" ref="C5:C20" si="0">B5/1000</f>
        <v>1331291.5170590414</v>
      </c>
      <c r="D5" s="33" t="s">
        <v>8</v>
      </c>
      <c r="E5" s="9">
        <f>C5/$I$11</f>
        <v>1.2810347032615221</v>
      </c>
    </row>
    <row r="6" spans="1:9" x14ac:dyDescent="0.3">
      <c r="A6" s="7" t="s">
        <v>9</v>
      </c>
      <c r="B6" s="8">
        <v>639375378.69580269</v>
      </c>
      <c r="C6" s="8">
        <f t="shared" si="0"/>
        <v>639375.37869580265</v>
      </c>
      <c r="D6" s="33"/>
      <c r="E6" s="9">
        <f t="shared" ref="E6:E8" si="1">C6/$I$11</f>
        <v>0.61523868966707784</v>
      </c>
    </row>
    <row r="7" spans="1:9" x14ac:dyDescent="0.3">
      <c r="A7" s="7" t="s">
        <v>10</v>
      </c>
      <c r="B7" s="8">
        <v>842744310.40419114</v>
      </c>
      <c r="C7" s="8">
        <f t="shared" si="0"/>
        <v>842744.31040419114</v>
      </c>
      <c r="D7" s="33"/>
      <c r="E7" s="9">
        <f t="shared" si="1"/>
        <v>0.81093035880592235</v>
      </c>
    </row>
    <row r="8" spans="1:9" x14ac:dyDescent="0.3">
      <c r="A8" s="7" t="s">
        <v>11</v>
      </c>
      <c r="B8" s="8">
        <v>2899186851.4089465</v>
      </c>
      <c r="C8" s="8">
        <f t="shared" si="0"/>
        <v>2899186.8514089463</v>
      </c>
      <c r="D8" s="33"/>
      <c r="E8" s="9">
        <f t="shared" si="1"/>
        <v>2.7897413303578169</v>
      </c>
    </row>
    <row r="9" spans="1:9" x14ac:dyDescent="0.3">
      <c r="A9" s="12" t="s">
        <v>13</v>
      </c>
      <c r="B9" s="5">
        <v>6092070904.5752525</v>
      </c>
      <c r="C9" s="5">
        <f t="shared" si="0"/>
        <v>6092070.9045752529</v>
      </c>
      <c r="D9" s="6" t="s">
        <v>14</v>
      </c>
      <c r="E9" s="6">
        <f>C9/I13</f>
        <v>0.65499403500537945</v>
      </c>
      <c r="F9" s="10"/>
      <c r="H9" t="s">
        <v>16</v>
      </c>
      <c r="I9" t="s">
        <v>17</v>
      </c>
    </row>
    <row r="10" spans="1:9" ht="28.8" x14ac:dyDescent="0.3">
      <c r="A10" s="12" t="s">
        <v>15</v>
      </c>
      <c r="B10" s="5">
        <v>2553404969.5529103</v>
      </c>
      <c r="C10" s="5">
        <f t="shared" si="0"/>
        <v>2553404.9695529104</v>
      </c>
      <c r="D10" s="6" t="s">
        <v>14</v>
      </c>
      <c r="E10" s="6">
        <f>C10/I14</f>
        <v>0.55206115924900101</v>
      </c>
      <c r="F10" s="11" t="s">
        <v>12</v>
      </c>
      <c r="H10" s="13" t="s">
        <v>6</v>
      </c>
      <c r="I10" s="14">
        <v>14581820.099536881</v>
      </c>
    </row>
    <row r="11" spans="1:9" x14ac:dyDescent="0.3">
      <c r="A11" s="12" t="s">
        <v>18</v>
      </c>
      <c r="B11" s="5">
        <v>1341864410.2620227</v>
      </c>
      <c r="C11" s="5">
        <f t="shared" si="0"/>
        <v>1341864.4102620226</v>
      </c>
      <c r="D11" s="6" t="s">
        <v>14</v>
      </c>
      <c r="E11" s="6">
        <f>C11/I12</f>
        <v>0.41465950586510536</v>
      </c>
      <c r="H11" s="13" t="s">
        <v>20</v>
      </c>
      <c r="I11" s="14">
        <v>1039231.4225911016</v>
      </c>
    </row>
    <row r="12" spans="1:9" x14ac:dyDescent="0.3">
      <c r="A12" s="15" t="s">
        <v>19</v>
      </c>
      <c r="B12" s="16">
        <v>539292097.08817315</v>
      </c>
      <c r="C12" s="16">
        <f t="shared" si="0"/>
        <v>539292.09708817315</v>
      </c>
      <c r="D12" s="34" t="s">
        <v>14</v>
      </c>
      <c r="E12" s="17">
        <f>C12/$I$15</f>
        <v>9.2523600690712998E-2</v>
      </c>
      <c r="H12" s="13" t="s">
        <v>18</v>
      </c>
      <c r="I12" s="14">
        <v>3236063.3032214874</v>
      </c>
    </row>
    <row r="13" spans="1:9" x14ac:dyDescent="0.3">
      <c r="A13" s="15" t="s">
        <v>21</v>
      </c>
      <c r="B13" s="16">
        <v>513473089.00287843</v>
      </c>
      <c r="C13" s="16">
        <f t="shared" si="0"/>
        <v>513473.08900287841</v>
      </c>
      <c r="D13" s="34"/>
      <c r="E13" s="17">
        <f t="shared" ref="E13:E16" si="2">C13/$I$15</f>
        <v>8.809396486402013E-2</v>
      </c>
      <c r="H13" s="13" t="s">
        <v>13</v>
      </c>
      <c r="I13" s="14">
        <v>9300956.3125643097</v>
      </c>
    </row>
    <row r="14" spans="1:9" x14ac:dyDescent="0.3">
      <c r="A14" s="15" t="s">
        <v>22</v>
      </c>
      <c r="B14" s="16">
        <v>197419534.24690095</v>
      </c>
      <c r="C14" s="16">
        <f t="shared" si="0"/>
        <v>197419.53424690093</v>
      </c>
      <c r="D14" s="34"/>
      <c r="E14" s="17">
        <f t="shared" si="2"/>
        <v>3.3870264841319109E-2</v>
      </c>
      <c r="H14" s="13" t="s">
        <v>15</v>
      </c>
      <c r="I14" s="14">
        <v>4625221.1856861059</v>
      </c>
    </row>
    <row r="15" spans="1:9" x14ac:dyDescent="0.3">
      <c r="A15" s="15" t="s">
        <v>23</v>
      </c>
      <c r="B15" s="16">
        <v>280298975.20684755</v>
      </c>
      <c r="C15" s="16">
        <f t="shared" si="0"/>
        <v>280298.97520684754</v>
      </c>
      <c r="D15" s="34"/>
      <c r="E15" s="17">
        <f t="shared" si="2"/>
        <v>4.8089468761145643E-2</v>
      </c>
      <c r="H15" s="13" t="s">
        <v>14</v>
      </c>
      <c r="I15" s="14">
        <v>5828697.6842904501</v>
      </c>
    </row>
    <row r="16" spans="1:9" x14ac:dyDescent="0.3">
      <c r="A16" s="15" t="s">
        <v>24</v>
      </c>
      <c r="B16" s="16">
        <v>269454037.08553702</v>
      </c>
      <c r="C16" s="16">
        <f t="shared" si="0"/>
        <v>269454.03708553704</v>
      </c>
      <c r="D16" s="34"/>
      <c r="E16" s="17">
        <f t="shared" si="2"/>
        <v>4.622885791654139E-2</v>
      </c>
      <c r="H16" s="13" t="s">
        <v>26</v>
      </c>
      <c r="I16" s="14">
        <v>5219515.4862496043</v>
      </c>
    </row>
    <row r="17" spans="1:9" x14ac:dyDescent="0.3">
      <c r="A17" s="18" t="s">
        <v>25</v>
      </c>
      <c r="B17" s="19">
        <v>290333117.54742169</v>
      </c>
      <c r="C17" s="19">
        <f t="shared" si="0"/>
        <v>290333.11754742172</v>
      </c>
      <c r="D17" s="32" t="s">
        <v>26</v>
      </c>
      <c r="E17" s="20">
        <f>C17/$I$16</f>
        <v>5.5624534176070765E-2</v>
      </c>
      <c r="H17" s="13" t="s">
        <v>28</v>
      </c>
      <c r="I17" s="14">
        <v>6908146.9282231499</v>
      </c>
    </row>
    <row r="18" spans="1:9" x14ac:dyDescent="0.3">
      <c r="A18" s="18" t="s">
        <v>27</v>
      </c>
      <c r="B18" s="19">
        <v>1766718114.9146066</v>
      </c>
      <c r="C18" s="19">
        <f t="shared" si="0"/>
        <v>1766718.1149146066</v>
      </c>
      <c r="D18" s="32"/>
      <c r="E18" s="20">
        <f t="shared" ref="E18:E19" si="3">C18/$I$16</f>
        <v>0.33848316372829701</v>
      </c>
      <c r="H18" s="13" t="s">
        <v>30</v>
      </c>
      <c r="I18" s="14">
        <v>14062548.950642439</v>
      </c>
    </row>
    <row r="19" spans="1:9" x14ac:dyDescent="0.3">
      <c r="A19" s="18" t="s">
        <v>29</v>
      </c>
      <c r="B19" s="19">
        <v>2174500763.8826513</v>
      </c>
      <c r="C19" s="19">
        <f t="shared" si="0"/>
        <v>2174500.7638826515</v>
      </c>
      <c r="D19" s="32"/>
      <c r="E19" s="20">
        <f t="shared" si="3"/>
        <v>0.41660969674507137</v>
      </c>
    </row>
    <row r="20" spans="1:9" x14ac:dyDescent="0.3">
      <c r="A20" s="21" t="s">
        <v>30</v>
      </c>
      <c r="B20" s="22">
        <v>4409124587.2590322</v>
      </c>
      <c r="C20" s="22">
        <f t="shared" si="0"/>
        <v>4409124.5872590318</v>
      </c>
      <c r="D20" s="23" t="s">
        <v>30</v>
      </c>
      <c r="E20" s="24">
        <f>C20/I18</f>
        <v>0.31353665702671946</v>
      </c>
    </row>
    <row r="21" spans="1:9" x14ac:dyDescent="0.3">
      <c r="A21" s="25"/>
      <c r="B21" s="14"/>
      <c r="C21" s="14"/>
      <c r="D21" s="26"/>
      <c r="E21" s="26"/>
    </row>
    <row r="22" spans="1:9" x14ac:dyDescent="0.3">
      <c r="A22" s="25"/>
      <c r="B22" s="14"/>
      <c r="C22" s="14"/>
      <c r="D22" s="26"/>
      <c r="E22" s="26"/>
    </row>
    <row r="24" spans="1:9" x14ac:dyDescent="0.3">
      <c r="A24" s="1" t="s">
        <v>31</v>
      </c>
    </row>
    <row r="26" spans="1:9" x14ac:dyDescent="0.3">
      <c r="A26" s="2" t="s">
        <v>32</v>
      </c>
      <c r="B26" s="27" t="s">
        <v>33</v>
      </c>
      <c r="C26" s="2" t="s">
        <v>34</v>
      </c>
      <c r="D26" s="2" t="s">
        <v>35</v>
      </c>
      <c r="E26" s="2" t="s">
        <v>36</v>
      </c>
      <c r="F26" s="2" t="s">
        <v>37</v>
      </c>
    </row>
    <row r="27" spans="1:9" x14ac:dyDescent="0.3">
      <c r="A27" t="s">
        <v>6</v>
      </c>
      <c r="B27" s="6">
        <v>121132.30960975609</v>
      </c>
      <c r="C27" s="28">
        <v>26697.270588235293</v>
      </c>
      <c r="D27" s="28">
        <v>6112.26</v>
      </c>
      <c r="E27" s="28">
        <v>83439.163352941177</v>
      </c>
      <c r="F27" s="28">
        <v>15296.054400000001</v>
      </c>
    </row>
    <row r="28" spans="1:9" x14ac:dyDescent="0.3">
      <c r="A28" s="40" t="s">
        <v>8</v>
      </c>
      <c r="B28" s="41">
        <v>7153.371365853659</v>
      </c>
      <c r="C28" s="42">
        <v>2162.8705882352942</v>
      </c>
      <c r="D28" s="42">
        <v>524.49428571428575</v>
      </c>
      <c r="E28" s="42">
        <v>7427.5118431372548</v>
      </c>
      <c r="F28" s="42">
        <v>1144.6092000000001</v>
      </c>
    </row>
    <row r="29" spans="1:9" x14ac:dyDescent="0.3">
      <c r="A29" t="s">
        <v>13</v>
      </c>
      <c r="B29" s="6">
        <v>17808.900094876077</v>
      </c>
      <c r="C29" s="28">
        <v>6207.8840714221915</v>
      </c>
      <c r="D29" s="28">
        <v>1510.4445849989233</v>
      </c>
      <c r="E29" s="28">
        <v>15245.133659487154</v>
      </c>
      <c r="F29" s="28">
        <v>1894.1971005967046</v>
      </c>
    </row>
    <row r="30" spans="1:9" x14ac:dyDescent="0.3">
      <c r="A30" t="s">
        <v>15</v>
      </c>
      <c r="B30" s="6">
        <v>3752.1379023214654</v>
      </c>
      <c r="C30" s="28">
        <v>1307.9323817590873</v>
      </c>
      <c r="D30" s="28">
        <v>318.23393620818183</v>
      </c>
      <c r="E30" s="28">
        <v>3211.9807245241632</v>
      </c>
      <c r="F30" s="28">
        <v>399.08633872684868</v>
      </c>
    </row>
    <row r="31" spans="1:9" x14ac:dyDescent="0.3">
      <c r="A31" t="s">
        <v>18</v>
      </c>
      <c r="B31" s="6">
        <v>3638.1017094077629</v>
      </c>
      <c r="C31" s="28">
        <v>1268.1812763127557</v>
      </c>
      <c r="D31" s="28">
        <v>308.562067133575</v>
      </c>
      <c r="E31" s="28">
        <v>3114.3611638704056</v>
      </c>
      <c r="F31" s="28">
        <v>386.95717719360096</v>
      </c>
    </row>
    <row r="32" spans="1:9" x14ac:dyDescent="0.3">
      <c r="A32" s="40" t="s">
        <v>14</v>
      </c>
      <c r="B32" s="41">
        <v>1528.8843177849396</v>
      </c>
      <c r="C32" s="42">
        <v>532.94344697655265</v>
      </c>
      <c r="D32" s="42">
        <v>129.67084023074838</v>
      </c>
      <c r="E32" s="42">
        <v>1308.7863736869051</v>
      </c>
      <c r="F32" s="42">
        <v>162.61578348284598</v>
      </c>
    </row>
    <row r="33" spans="1:7" x14ac:dyDescent="0.3">
      <c r="A33" s="40" t="s">
        <v>26</v>
      </c>
      <c r="B33" s="41">
        <v>3028.483243902439</v>
      </c>
      <c r="C33" s="42">
        <v>606.49411764705883</v>
      </c>
      <c r="D33" s="42">
        <v>96.334285714285713</v>
      </c>
      <c r="E33" s="42">
        <v>803.06288235294119</v>
      </c>
      <c r="F33" s="42">
        <v>1916.5011999999999</v>
      </c>
    </row>
    <row r="34" spans="1:7" x14ac:dyDescent="0.3">
      <c r="A34" s="29" t="s">
        <v>30</v>
      </c>
      <c r="B34" s="30">
        <v>3657.8117560975611</v>
      </c>
      <c r="C34" s="24">
        <v>1216.4235294117648</v>
      </c>
      <c r="D34" s="24">
        <v>0</v>
      </c>
      <c r="E34" s="24">
        <v>0</v>
      </c>
      <c r="F34" s="24">
        <v>0</v>
      </c>
    </row>
    <row r="35" spans="1:7" x14ac:dyDescent="0.3">
      <c r="B35" s="31"/>
      <c r="C35" s="31"/>
    </row>
    <row r="38" spans="1:7" x14ac:dyDescent="0.3">
      <c r="A38" s="1" t="s">
        <v>38</v>
      </c>
    </row>
    <row r="40" spans="1:7" x14ac:dyDescent="0.3">
      <c r="A40" s="2" t="s">
        <v>32</v>
      </c>
      <c r="B40" s="27" t="s">
        <v>33</v>
      </c>
      <c r="C40" s="2" t="s">
        <v>34</v>
      </c>
      <c r="D40" s="2" t="s">
        <v>35</v>
      </c>
      <c r="E40" s="2" t="s">
        <v>36</v>
      </c>
      <c r="F40" s="2" t="s">
        <v>37</v>
      </c>
    </row>
    <row r="41" spans="1:7" x14ac:dyDescent="0.3">
      <c r="A41" s="35" t="s">
        <v>5</v>
      </c>
      <c r="B41" s="6">
        <f>$E$4*B27</f>
        <v>39384.320153958484</v>
      </c>
      <c r="C41" s="6">
        <f t="shared" ref="C41:F41" si="4">$E$4*C27</f>
        <v>8680.2097266312958</v>
      </c>
      <c r="D41" s="6">
        <f t="shared" si="4"/>
        <v>1987.3079732382644</v>
      </c>
      <c r="E41" s="6">
        <f t="shared" si="4"/>
        <v>27128.969417470787</v>
      </c>
      <c r="F41" s="6">
        <f t="shared" si="4"/>
        <v>4973.278438450955</v>
      </c>
    </row>
    <row r="42" spans="1:7" x14ac:dyDescent="0.3">
      <c r="A42" s="44" t="s">
        <v>7</v>
      </c>
      <c r="B42" s="41">
        <f>$E5*B$28</f>
        <v>9163.7169649758107</v>
      </c>
      <c r="C42" s="41">
        <f t="shared" ref="C42:F42" si="5">$E5*C$28</f>
        <v>2770.7122821930739</v>
      </c>
      <c r="D42" s="41">
        <f t="shared" si="5"/>
        <v>671.895381662364</v>
      </c>
      <c r="E42" s="41">
        <f t="shared" si="5"/>
        <v>9514.9004299447752</v>
      </c>
      <c r="F42" s="41">
        <f t="shared" si="5"/>
        <v>1466.2841068724083</v>
      </c>
    </row>
    <row r="43" spans="1:7" x14ac:dyDescent="0.3">
      <c r="A43" s="44" t="s">
        <v>9</v>
      </c>
      <c r="B43" s="41">
        <f>$E6*B$28</f>
        <v>4401.0308258298001</v>
      </c>
      <c r="C43" s="41">
        <f t="shared" ref="B43:F43" si="6">$E6*C$28</f>
        <v>1330.6816666253444</v>
      </c>
      <c r="D43" s="41">
        <f t="shared" si="6"/>
        <v>322.68917708072712</v>
      </c>
      <c r="E43" s="41">
        <f t="shared" si="6"/>
        <v>4569.6926538584667</v>
      </c>
      <c r="F43" s="41">
        <f t="shared" si="6"/>
        <v>704.20786438888229</v>
      </c>
    </row>
    <row r="44" spans="1:7" x14ac:dyDescent="0.3">
      <c r="A44" s="44" t="s">
        <v>10</v>
      </c>
      <c r="B44" s="41">
        <f t="shared" ref="B44:F44" si="7">$E7*B$28</f>
        <v>5800.886008383718</v>
      </c>
      <c r="C44" s="41">
        <f t="shared" si="7"/>
        <v>1753.9374221684234</v>
      </c>
      <c r="D44" s="41">
        <f>$E7*D$28</f>
        <v>425.32833930594171</v>
      </c>
      <c r="E44" s="41">
        <f t="shared" si="7"/>
        <v>6023.1948439905318</v>
      </c>
      <c r="F44" s="41">
        <f t="shared" si="7"/>
        <v>928.19834924855979</v>
      </c>
    </row>
    <row r="45" spans="1:7" x14ac:dyDescent="0.3">
      <c r="A45" s="45" t="s">
        <v>11</v>
      </c>
      <c r="B45" s="41">
        <f t="shared" ref="B45:F45" si="8">$E8*B$28</f>
        <v>19956.055750720101</v>
      </c>
      <c r="C45" s="41">
        <f t="shared" si="8"/>
        <v>6033.8494722153237</v>
      </c>
      <c r="D45" s="41">
        <f t="shared" si="8"/>
        <v>1463.2033863936445</v>
      </c>
      <c r="E45" s="41">
        <f t="shared" si="8"/>
        <v>20720.836770522164</v>
      </c>
      <c r="F45" s="41">
        <f t="shared" si="8"/>
        <v>3193.163592347797</v>
      </c>
      <c r="G45" s="28"/>
    </row>
    <row r="46" spans="1:7" x14ac:dyDescent="0.3">
      <c r="A46" s="38" t="s">
        <v>13</v>
      </c>
      <c r="B46" s="39">
        <f>$E9*B29</f>
        <v>11664.723332150566</v>
      </c>
      <c r="C46" s="39">
        <f>$E9*C29</f>
        <v>4066.1270367864445</v>
      </c>
      <c r="D46" s="39">
        <f t="shared" ref="C46:F46" si="9">$E9*D29</f>
        <v>989.33219338047058</v>
      </c>
      <c r="E46" s="39">
        <f t="shared" si="9"/>
        <v>9985.4716098238168</v>
      </c>
      <c r="F46" s="39">
        <f t="shared" si="9"/>
        <v>1240.6878020153263</v>
      </c>
      <c r="G46" s="28"/>
    </row>
    <row r="47" spans="1:7" x14ac:dyDescent="0.3">
      <c r="A47" s="38" t="s">
        <v>15</v>
      </c>
      <c r="B47" s="39">
        <f t="shared" ref="B47:F47" si="10">$E10*B30</f>
        <v>2071.4096000177033</v>
      </c>
      <c r="C47" s="39">
        <f>$E10*C30</f>
        <v>722.05866689322863</v>
      </c>
      <c r="D47" s="39">
        <f t="shared" si="10"/>
        <v>175.6845957354615</v>
      </c>
      <c r="E47" s="39">
        <f t="shared" si="10"/>
        <v>1773.2098022662558</v>
      </c>
      <c r="F47" s="39">
        <f t="shared" si="10"/>
        <v>220.32006679798357</v>
      </c>
      <c r="G47" s="28"/>
    </row>
    <row r="48" spans="1:7" x14ac:dyDescent="0.3">
      <c r="A48" s="38" t="s">
        <v>18</v>
      </c>
      <c r="B48" s="39">
        <f t="shared" ref="B48:F48" si="11">$E11*B31</f>
        <v>1508.5734571100181</v>
      </c>
      <c r="C48" s="39">
        <f t="shared" si="11"/>
        <v>525.86342138322595</v>
      </c>
      <c r="D48" s="39">
        <f t="shared" si="11"/>
        <v>127.94819428632367</v>
      </c>
      <c r="E48" s="39">
        <f>$E11*E31</f>
        <v>1291.3994612959768</v>
      </c>
      <c r="F48" s="39">
        <f t="shared" si="11"/>
        <v>160.4554718860546</v>
      </c>
    </row>
    <row r="49" spans="1:6" x14ac:dyDescent="0.3">
      <c r="A49" s="46" t="s">
        <v>19</v>
      </c>
      <c r="B49" s="47">
        <f>$E12*B$32</f>
        <v>141.4578821210269</v>
      </c>
      <c r="C49" s="47">
        <f t="shared" ref="C49:F49" si="12">$E12*C$32</f>
        <v>49.309846678790734</v>
      </c>
      <c r="D49" s="47">
        <f t="shared" si="12"/>
        <v>11.997613042739006</v>
      </c>
      <c r="E49" s="47">
        <f t="shared" si="12"/>
        <v>121.09362782845349</v>
      </c>
      <c r="F49" s="47">
        <f t="shared" si="12"/>
        <v>15.045797816974284</v>
      </c>
    </row>
    <row r="50" spans="1:6" x14ac:dyDescent="0.3">
      <c r="A50" s="46" t="s">
        <v>21</v>
      </c>
      <c r="B50" s="47">
        <f t="shared" ref="B50:F50" si="13">$E13*B$32</f>
        <v>134.68548137209785</v>
      </c>
      <c r="C50" s="47">
        <f t="shared" si="13"/>
        <v>46.949101292462203</v>
      </c>
      <c r="D50" s="47">
        <f t="shared" si="13"/>
        <v>11.423218443175516</v>
      </c>
      <c r="E50" s="47">
        <f t="shared" si="13"/>
        <v>115.29618081808253</v>
      </c>
      <c r="F50" s="47">
        <f t="shared" si="13"/>
        <v>14.32546911647294</v>
      </c>
    </row>
    <row r="51" spans="1:6" x14ac:dyDescent="0.3">
      <c r="A51" s="46" t="s">
        <v>22</v>
      </c>
      <c r="B51" s="47">
        <f t="shared" ref="B51:F51" si="14">$E14*B$32</f>
        <v>51.783716755115393</v>
      </c>
      <c r="C51" s="47">
        <f>$E14*C$32</f>
        <v>18.050935694541344</v>
      </c>
      <c r="D51" s="47">
        <f t="shared" si="14"/>
        <v>4.3919857008118246</v>
      </c>
      <c r="E51" s="47">
        <f t="shared" si="14"/>
        <v>44.328941097485114</v>
      </c>
      <c r="F51" s="47">
        <f t="shared" si="14"/>
        <v>5.5078396539425993</v>
      </c>
    </row>
    <row r="52" spans="1:6" x14ac:dyDescent="0.3">
      <c r="A52" s="46" t="s">
        <v>23</v>
      </c>
      <c r="B52" s="47">
        <f t="shared" ref="B52:F52" si="15">$E15*B$32</f>
        <v>73.523234639524318</v>
      </c>
      <c r="C52" s="47">
        <f t="shared" si="15"/>
        <v>25.628967244836208</v>
      </c>
      <c r="D52" s="47">
        <f t="shared" si="15"/>
        <v>6.2358018205080823</v>
      </c>
      <c r="E52" s="47">
        <f t="shared" si="15"/>
        <v>62.938841432429513</v>
      </c>
      <c r="F52" s="47">
        <f t="shared" si="15"/>
        <v>7.8201066398675456</v>
      </c>
    </row>
    <row r="53" spans="1:6" x14ac:dyDescent="0.3">
      <c r="A53" s="46" t="s">
        <v>24</v>
      </c>
      <c r="B53" s="47">
        <f t="shared" ref="B53:F53" si="16">$E16*B$32</f>
        <v>70.678575897708285</v>
      </c>
      <c r="C53" s="47">
        <f t="shared" si="16"/>
        <v>24.637366887830861</v>
      </c>
      <c r="D53" s="47">
        <f>$E16*D$32</f>
        <v>5.9945348489458059</v>
      </c>
      <c r="E53" s="47">
        <f t="shared" si="16"/>
        <v>60.503699312277384</v>
      </c>
      <c r="F53" s="47">
        <f t="shared" si="16"/>
        <v>7.5175419496155449</v>
      </c>
    </row>
    <row r="54" spans="1:6" x14ac:dyDescent="0.3">
      <c r="A54" s="48" t="s">
        <v>25</v>
      </c>
      <c r="B54" s="49">
        <f>$E17*B$33</f>
        <v>168.45796970210887</v>
      </c>
      <c r="C54" s="49">
        <f t="shared" ref="C54:F54" si="17">$E17*C$33</f>
        <v>33.735952774644709</v>
      </c>
      <c r="D54" s="49">
        <f t="shared" si="17"/>
        <v>5.3585497680416516</v>
      </c>
      <c r="E54" s="49">
        <f t="shared" si="17"/>
        <v>44.669998744975075</v>
      </c>
      <c r="F54" s="49">
        <f t="shared" si="17"/>
        <v>106.60448649788063</v>
      </c>
    </row>
    <row r="55" spans="1:6" x14ac:dyDescent="0.3">
      <c r="A55" s="18" t="s">
        <v>27</v>
      </c>
      <c r="B55" s="49">
        <f t="shared" ref="B55:F55" si="18">$E18*B$33</f>
        <v>1025.0905896942334</v>
      </c>
      <c r="C55" s="49">
        <f>$E18*C$33</f>
        <v>205.28804772377845</v>
      </c>
      <c r="D55" s="49">
        <f t="shared" si="18"/>
        <v>32.607533804077114</v>
      </c>
      <c r="E55" s="49">
        <f t="shared" si="18"/>
        <v>271.82326509158872</v>
      </c>
      <c r="F55" s="49">
        <f t="shared" si="18"/>
        <v>648.70338946507763</v>
      </c>
    </row>
    <row r="56" spans="1:6" x14ac:dyDescent="0.3">
      <c r="A56" s="36" t="s">
        <v>29</v>
      </c>
      <c r="B56" s="43">
        <f t="shared" ref="B56:F56" si="19">$E19*B$33</f>
        <v>1261.6954858397251</v>
      </c>
      <c r="C56" s="43">
        <f t="shared" si="19"/>
        <v>252.67133043061082</v>
      </c>
      <c r="D56" s="43">
        <f t="shared" si="19"/>
        <v>40.13379755758163</v>
      </c>
      <c r="E56" s="43">
        <f t="shared" si="19"/>
        <v>334.56378388428175</v>
      </c>
      <c r="F56" s="43">
        <f t="shared" si="19"/>
        <v>798.43298374356539</v>
      </c>
    </row>
    <row r="57" spans="1:6" x14ac:dyDescent="0.3">
      <c r="A57" s="37" t="s">
        <v>30</v>
      </c>
      <c r="B57" s="24">
        <f>$E$20*B34</f>
        <v>1146.8580700398634</v>
      </c>
      <c r="C57" s="24">
        <f t="shared" ref="C57:F57" si="20">$E$20*C34</f>
        <v>381.3933669404081</v>
      </c>
      <c r="D57" s="24">
        <f t="shared" si="20"/>
        <v>0</v>
      </c>
      <c r="E57" s="24">
        <f t="shared" si="20"/>
        <v>0</v>
      </c>
      <c r="F57" s="24">
        <f t="shared" si="20"/>
        <v>0</v>
      </c>
    </row>
  </sheetData>
  <mergeCells count="3">
    <mergeCell ref="D17:D19"/>
    <mergeCell ref="D5:D8"/>
    <mergeCell ref="D12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pupuk_sumsel2006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Soraya, Dayu Kemalasari   (ICRAF)</dc:creator>
  <cp:lastModifiedBy>Soraya, Dayu Kemalasari   (ICRAF)</cp:lastModifiedBy>
  <dcterms:created xsi:type="dcterms:W3CDTF">2020-06-03T05:11:46Z</dcterms:created>
  <dcterms:modified xsi:type="dcterms:W3CDTF">2020-06-03T05:33:22Z</dcterms:modified>
</cp:coreProperties>
</file>