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 firstSheet="5" activeTab="7"/>
  </bookViews>
  <sheets>
    <sheet name="SSP2_Emiss" sheetId="1" r:id="rId1"/>
    <sheet name="SSP2_GDP" sheetId="4" r:id="rId2"/>
    <sheet name="Emiss_Intensity" sheetId="5" r:id="rId3"/>
    <sheet name="LIMITS_Weak" sheetId="3" r:id="rId4"/>
    <sheet name="constraint" sheetId="2" r:id="rId5"/>
    <sheet name="SSP2_taxes" sheetId="6" r:id="rId6"/>
    <sheet name="spa14_tax" sheetId="8" r:id="rId7"/>
    <sheet name="spa5_tax" sheetId="2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20" l="1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35" i="3"/>
  <c r="F35" i="3"/>
  <c r="E34" i="3"/>
  <c r="F34" i="3"/>
  <c r="E23" i="3"/>
  <c r="F23" i="3"/>
  <c r="E21" i="3"/>
  <c r="F21" i="3"/>
  <c r="E20" i="3"/>
  <c r="F20" i="3"/>
  <c r="E17" i="3"/>
  <c r="F17" i="3"/>
  <c r="E16" i="3"/>
  <c r="F16" i="3"/>
  <c r="E14" i="3"/>
  <c r="F14" i="3"/>
  <c r="E13" i="3"/>
  <c r="F13" i="3"/>
  <c r="E11" i="3"/>
  <c r="F11" i="3"/>
  <c r="F9" i="3"/>
  <c r="E9" i="3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7" i="2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</calcChain>
</file>

<file path=xl/sharedStrings.xml><?xml version="1.0" encoding="utf-8"?>
<sst xmlns="http://schemas.openxmlformats.org/spreadsheetml/2006/main" count="719" uniqueCount="91">
  <si>
    <t>GHG Constraint</t>
  </si>
  <si>
    <t>INPUT_TABLE</t>
  </si>
  <si>
    <t>Variable ID</t>
  </si>
  <si>
    <t>region</t>
  </si>
  <si>
    <t>policy</t>
  </si>
  <si>
    <t>market</t>
  </si>
  <si>
    <t>Australia_NZ</t>
  </si>
  <si>
    <t>Canada</t>
  </si>
  <si>
    <t>China</t>
  </si>
  <si>
    <t>India</t>
  </si>
  <si>
    <t>Japan</t>
  </si>
  <si>
    <t>Middle East</t>
  </si>
  <si>
    <t>Southeast Asia</t>
  </si>
  <si>
    <t>USA</t>
  </si>
  <si>
    <t>CO2 emissions by region</t>
  </si>
  <si>
    <t>scenario</t>
  </si>
  <si>
    <t>Units</t>
  </si>
  <si>
    <t>SSP2Ref,date=2014-3-10T20:40:43+20:00</t>
  </si>
  <si>
    <t>Africa_Eastern</t>
  </si>
  <si>
    <t>MTC</t>
  </si>
  <si>
    <t>Africa_Northern</t>
  </si>
  <si>
    <t>Africa_Southern</t>
  </si>
  <si>
    <t>Africa_Western</t>
  </si>
  <si>
    <t>Argentina</t>
  </si>
  <si>
    <t>Brazil</t>
  </si>
  <si>
    <t>Central America and Caribbean</t>
  </si>
  <si>
    <t>Central Asia</t>
  </si>
  <si>
    <t>Colombia</t>
  </si>
  <si>
    <t>EU-12</t>
  </si>
  <si>
    <t>EU-15</t>
  </si>
  <si>
    <t>Europe_Eastern</t>
  </si>
  <si>
    <t>Europe_Non_EU</t>
  </si>
  <si>
    <t>European Free Trade Association</t>
  </si>
  <si>
    <t>Indonesia</t>
  </si>
  <si>
    <t>Mexico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</si>
  <si>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</si>
  <si>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</si>
  <si>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</si>
  <si>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</si>
  <si>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</si>
  <si>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</si>
  <si>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</si>
  <si>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Taiwan</t>
  </si>
  <si>
    <t>CO2</t>
  </si>
  <si>
    <t>GDP MER by region</t>
  </si>
  <si>
    <t>Region</t>
  </si>
  <si>
    <t>Million1990US$</t>
  </si>
  <si>
    <t>EMISSIONS INTENSITY</t>
  </si>
  <si>
    <t>Constraint Type</t>
  </si>
  <si>
    <t>Base Year</t>
  </si>
  <si>
    <t>POLICY SPECIFICATION</t>
  </si>
  <si>
    <t>NONE</t>
  </si>
  <si>
    <t>Emissions</t>
  </si>
  <si>
    <t>Intensity</t>
  </si>
  <si>
    <t>BAU</t>
  </si>
  <si>
    <t>CO2 prices</t>
  </si>
  <si>
    <t>SSP2_WeakPolicy,date=2014-9-10T10:36:07-04:00</t>
  </si>
  <si>
    <t>Africa_EasternCO2</t>
  </si>
  <si>
    <t>1990$/tC</t>
  </si>
  <si>
    <t>Africa_NorthernCO2</t>
  </si>
  <si>
    <t>Africa_SouthernCO2</t>
  </si>
  <si>
    <t>Africa_WesternCO2</t>
  </si>
  <si>
    <t>ArgentinaCO2</t>
  </si>
  <si>
    <t>Australia_NZCO2</t>
  </si>
  <si>
    <t>BrazilCO2</t>
  </si>
  <si>
    <t>CanadaCO2</t>
  </si>
  <si>
    <t>Central America and CaribbeanCO2</t>
  </si>
  <si>
    <t>Central AsiaCO2</t>
  </si>
  <si>
    <t>ChinaCO2</t>
  </si>
  <si>
    <t>ColombiaCO2</t>
  </si>
  <si>
    <t>EU-12CO2</t>
  </si>
  <si>
    <t>EU-15CO2</t>
  </si>
  <si>
    <t>Europe_EasternCO2</t>
  </si>
  <si>
    <t>Europe_Non_EUCO2</t>
  </si>
  <si>
    <t>European Free Trade AssociationCO2</t>
  </si>
  <si>
    <t>IndiaCO2</t>
  </si>
  <si>
    <t>IndonesiaCO2</t>
  </si>
  <si>
    <t>JapanCO2</t>
  </si>
  <si>
    <t>MexicoCO2</t>
  </si>
  <si>
    <t>Middle EastCO2</t>
  </si>
  <si>
    <t>PakistanCO2</t>
  </si>
  <si>
    <t>RussiaCO2</t>
  </si>
  <si>
    <t>South AfricaCO2</t>
  </si>
  <si>
    <t>South America_NorthernCO2</t>
  </si>
  <si>
    <t>South America_SouthernCO2</t>
  </si>
  <si>
    <t>South AsiaCO2</t>
  </si>
  <si>
    <t>South KoreaCO2</t>
  </si>
  <si>
    <t>Southeast AsiaCO2</t>
  </si>
  <si>
    <t>TaiwanCO2</t>
  </si>
  <si>
    <t>USACO2</t>
  </si>
  <si>
    <t>isFixedTax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</si>
</sst>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3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2:X35"/>
  <sheetViews>
    <sheetView topLeftCell="A5" workbookViewId="0">
      <selection activeCell="G37" sqref="G37"/>
    </sheetView>
  </sheetViews>
  <sheetFormatPr baseColWidth="10" defaultRowHeight="15" x14ac:dyDescent="0"/>
  <sheetData>
    <row r="2" spans="1:24">
      <c r="A2" t="s">
        <v>14</v>
      </c>
    </row>
    <row r="3" spans="1:24">
      <c r="A3" t="s">
        <v>15</v>
      </c>
      <c r="B3" t="s">
        <v>3</v>
      </c>
      <c r="C3">
        <v>1990</v>
      </c>
      <c r="D3">
        <v>2005</v>
      </c>
      <c r="E3">
        <v>2010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  <c r="N3">
        <v>2055</v>
      </c>
      <c r="O3">
        <v>2060</v>
      </c>
      <c r="P3">
        <v>2065</v>
      </c>
      <c r="Q3">
        <v>2070</v>
      </c>
      <c r="R3">
        <v>2075</v>
      </c>
      <c r="S3">
        <v>2080</v>
      </c>
      <c r="T3">
        <v>2085</v>
      </c>
      <c r="U3">
        <v>2090</v>
      </c>
      <c r="V3">
        <v>2095</v>
      </c>
      <c r="W3">
        <v>2100</v>
      </c>
      <c r="X3" t="s">
        <v>16</v>
      </c>
    </row>
    <row r="4" spans="1:24">
      <c r="A4" t="s">
        <v>17</v>
      </c>
      <c r="B4" t="s">
        <v>18</v>
      </c>
      <c r="C4">
        <v>6.9063879500000001</v>
      </c>
      <c r="D4">
        <v>11.301690080354501</v>
      </c>
      <c r="E4">
        <v>15.6511030533322</v>
      </c>
      <c r="F4">
        <v>20.740440793799898</v>
      </c>
      <c r="G4">
        <v>27.485679057099901</v>
      </c>
      <c r="H4">
        <v>39.609202988200003</v>
      </c>
      <c r="I4">
        <v>53.656345985500003</v>
      </c>
      <c r="J4">
        <v>71.2555133840319</v>
      </c>
      <c r="K4">
        <v>93.906483832318997</v>
      </c>
      <c r="L4">
        <v>123.165654744169</v>
      </c>
      <c r="M4">
        <v>159.230675040931</v>
      </c>
      <c r="N4">
        <v>202.63482510455901</v>
      </c>
      <c r="O4">
        <v>251.91941937473001</v>
      </c>
      <c r="P4">
        <v>305.49963521631003</v>
      </c>
      <c r="Q4">
        <v>363.63604323584002</v>
      </c>
      <c r="R4">
        <v>426.93600127739899</v>
      </c>
      <c r="S4">
        <v>492.95800045209899</v>
      </c>
      <c r="T4">
        <v>562.58273157309998</v>
      </c>
      <c r="U4">
        <v>633.37167193079995</v>
      </c>
      <c r="V4">
        <v>703.98968415089996</v>
      </c>
      <c r="W4">
        <v>778.66459782259903</v>
      </c>
      <c r="X4" t="s">
        <v>19</v>
      </c>
    </row>
    <row r="5" spans="1:24">
      <c r="A5" t="s">
        <v>17</v>
      </c>
      <c r="B5" t="s">
        <v>20</v>
      </c>
      <c r="C5">
        <v>62.297785279899998</v>
      </c>
      <c r="D5">
        <v>105.592872777053</v>
      </c>
      <c r="E5">
        <v>126.649642006562</v>
      </c>
      <c r="F5">
        <v>137.24768465422099</v>
      </c>
      <c r="G5">
        <v>160.61969016248</v>
      </c>
      <c r="H5">
        <v>196.01950715471</v>
      </c>
      <c r="I5">
        <v>229.470472041465</v>
      </c>
      <c r="J5">
        <v>261.03750468944003</v>
      </c>
      <c r="K5">
        <v>291.88193497519899</v>
      </c>
      <c r="L5">
        <v>322.31572486661997</v>
      </c>
      <c r="M5">
        <v>351.36659349425901</v>
      </c>
      <c r="N5">
        <v>381.86068479688902</v>
      </c>
      <c r="O5">
        <v>408.00104881341002</v>
      </c>
      <c r="P5">
        <v>432.28713484162</v>
      </c>
      <c r="Q5">
        <v>456.60172002390999</v>
      </c>
      <c r="R5">
        <v>477.82530899774002</v>
      </c>
      <c r="S5">
        <v>496.97116623791902</v>
      </c>
      <c r="T5">
        <v>515.18884917431001</v>
      </c>
      <c r="U5">
        <v>533.75329307199195</v>
      </c>
      <c r="V5">
        <v>549.49302894038203</v>
      </c>
      <c r="W5">
        <v>567.094290928031</v>
      </c>
      <c r="X5" t="s">
        <v>19</v>
      </c>
    </row>
    <row r="6" spans="1:24">
      <c r="A6" t="s">
        <v>17</v>
      </c>
      <c r="B6" t="s">
        <v>21</v>
      </c>
      <c r="C6">
        <v>10.111313888</v>
      </c>
      <c r="D6">
        <v>11.363079275952799</v>
      </c>
      <c r="E6">
        <v>14.666326361424099</v>
      </c>
      <c r="F6">
        <v>27.540723203158699</v>
      </c>
      <c r="G6">
        <v>38.402606582513499</v>
      </c>
      <c r="H6">
        <v>54.101008768185899</v>
      </c>
      <c r="I6">
        <v>70.744002151583899</v>
      </c>
      <c r="J6">
        <v>89.103234276517</v>
      </c>
      <c r="K6">
        <v>112.305277375925</v>
      </c>
      <c r="L6">
        <v>142.65375848861899</v>
      </c>
      <c r="M6">
        <v>180.812211178306</v>
      </c>
      <c r="N6">
        <v>224.95877436074201</v>
      </c>
      <c r="O6">
        <v>275.50731026082502</v>
      </c>
      <c r="P6">
        <v>328.56685071145898</v>
      </c>
      <c r="Q6">
        <v>387.82721332702903</v>
      </c>
      <c r="R6">
        <v>446.72658984133898</v>
      </c>
      <c r="S6">
        <v>505.62989729639997</v>
      </c>
      <c r="T6">
        <v>564.58555455459998</v>
      </c>
      <c r="U6">
        <v>620.82354968679897</v>
      </c>
      <c r="V6">
        <v>671.98718208289904</v>
      </c>
      <c r="W6">
        <v>721.85054785719899</v>
      </c>
      <c r="X6" t="s">
        <v>19</v>
      </c>
    </row>
    <row r="7" spans="1:24">
      <c r="A7" t="s">
        <v>17</v>
      </c>
      <c r="B7" t="s">
        <v>22</v>
      </c>
      <c r="C7">
        <v>17.333680130009999</v>
      </c>
      <c r="D7">
        <v>31.757558907402402</v>
      </c>
      <c r="E7">
        <v>32.593069137754298</v>
      </c>
      <c r="F7">
        <v>46.734890952330304</v>
      </c>
      <c r="G7">
        <v>63.833946675322998</v>
      </c>
      <c r="H7">
        <v>96.576319747400007</v>
      </c>
      <c r="I7">
        <v>136.74062696255001</v>
      </c>
      <c r="J7">
        <v>185.873081377364</v>
      </c>
      <c r="K7">
        <v>246.99352880510901</v>
      </c>
      <c r="L7">
        <v>324.35699050894902</v>
      </c>
      <c r="M7">
        <v>416.94784156708801</v>
      </c>
      <c r="N7">
        <v>526.460320203219</v>
      </c>
      <c r="O7">
        <v>651.88065503191001</v>
      </c>
      <c r="P7">
        <v>788.38920191909597</v>
      </c>
      <c r="Q7">
        <v>940.19460083348997</v>
      </c>
      <c r="R7">
        <v>1099.64756704054</v>
      </c>
      <c r="S7">
        <v>1260.0154288799799</v>
      </c>
      <c r="T7">
        <v>1421.55044209845</v>
      </c>
      <c r="U7">
        <v>1578.18275634875</v>
      </c>
      <c r="V7">
        <v>1726.96084727368</v>
      </c>
      <c r="W7">
        <v>1882.4890434357501</v>
      </c>
      <c r="X7" t="s">
        <v>19</v>
      </c>
    </row>
    <row r="8" spans="1:24">
      <c r="A8" t="s">
        <v>17</v>
      </c>
      <c r="B8" t="s">
        <v>23</v>
      </c>
      <c r="C8">
        <v>28.640851109</v>
      </c>
      <c r="D8">
        <v>41.991767701256599</v>
      </c>
      <c r="E8">
        <v>48.417301674401003</v>
      </c>
      <c r="F8">
        <v>54.211062853967803</v>
      </c>
      <c r="G8">
        <v>59.2725115645285</v>
      </c>
      <c r="H8">
        <v>67.432274958525497</v>
      </c>
      <c r="I8">
        <v>74.440603596990897</v>
      </c>
      <c r="J8">
        <v>80.481320966035895</v>
      </c>
      <c r="K8">
        <v>85.843848652341606</v>
      </c>
      <c r="L8">
        <v>90.937565963070696</v>
      </c>
      <c r="M8">
        <v>95.7016199634852</v>
      </c>
      <c r="N8">
        <v>100.83845454382799</v>
      </c>
      <c r="O8">
        <v>104.138343688281</v>
      </c>
      <c r="P8">
        <v>108.059217374968</v>
      </c>
      <c r="Q8">
        <v>112.640970756878</v>
      </c>
      <c r="R8">
        <v>117.017081020663</v>
      </c>
      <c r="S8">
        <v>121.212938698348</v>
      </c>
      <c r="T8">
        <v>125.50353109141</v>
      </c>
      <c r="U8">
        <v>129.72277230686501</v>
      </c>
      <c r="V8">
        <v>131.94706104947599</v>
      </c>
      <c r="W8">
        <v>135.08982799887801</v>
      </c>
      <c r="X8" t="s">
        <v>19</v>
      </c>
    </row>
    <row r="9" spans="1:24">
      <c r="A9" t="s">
        <v>17</v>
      </c>
      <c r="B9" t="s">
        <v>6</v>
      </c>
      <c r="C9">
        <v>81.542214999999999</v>
      </c>
      <c r="D9">
        <v>115.881848794785</v>
      </c>
      <c r="E9">
        <v>120.21072708663399</v>
      </c>
      <c r="F9">
        <v>130.11842277281499</v>
      </c>
      <c r="G9">
        <v>141.07753971692401</v>
      </c>
      <c r="H9">
        <v>154.4828534303</v>
      </c>
      <c r="I9">
        <v>164.803618756736</v>
      </c>
      <c r="J9">
        <v>172.86409294967399</v>
      </c>
      <c r="K9">
        <v>182.20111098811</v>
      </c>
      <c r="L9">
        <v>191.74779927049499</v>
      </c>
      <c r="M9">
        <v>201.195819647039</v>
      </c>
      <c r="N9">
        <v>211.611916324709</v>
      </c>
      <c r="O9">
        <v>223.19025272717599</v>
      </c>
      <c r="P9">
        <v>234.216158600211</v>
      </c>
      <c r="Q9">
        <v>245.995886701296</v>
      </c>
      <c r="R9">
        <v>248.219606268185</v>
      </c>
      <c r="S9">
        <v>254.89841578633801</v>
      </c>
      <c r="T9">
        <v>259.82987270060102</v>
      </c>
      <c r="U9">
        <v>263.72192145104702</v>
      </c>
      <c r="V9">
        <v>265.87137261652299</v>
      </c>
      <c r="W9">
        <v>268.39043040990799</v>
      </c>
      <c r="X9" t="s">
        <v>19</v>
      </c>
    </row>
    <row r="10" spans="1:24">
      <c r="A10" t="s">
        <v>17</v>
      </c>
      <c r="B10" t="s">
        <v>24</v>
      </c>
      <c r="C10">
        <v>58.932490862000002</v>
      </c>
      <c r="D10">
        <v>97.328176891105997</v>
      </c>
      <c r="E10">
        <v>116.01480076879</v>
      </c>
      <c r="F10">
        <v>172.706582566527</v>
      </c>
      <c r="G10">
        <v>205.27014396771</v>
      </c>
      <c r="H10">
        <v>250.12785971781599</v>
      </c>
      <c r="I10">
        <v>284.39475337195898</v>
      </c>
      <c r="J10">
        <v>311.29559384077601</v>
      </c>
      <c r="K10">
        <v>334.55317294308497</v>
      </c>
      <c r="L10">
        <v>355.23685950259602</v>
      </c>
      <c r="M10">
        <v>373.45071698820402</v>
      </c>
      <c r="N10">
        <v>389.802490839516</v>
      </c>
      <c r="O10">
        <v>405.74163693606903</v>
      </c>
      <c r="P10">
        <v>417.09080076640601</v>
      </c>
      <c r="Q10">
        <v>427.58062805137899</v>
      </c>
      <c r="R10">
        <v>436.63262363598398</v>
      </c>
      <c r="S10">
        <v>441.98102013188799</v>
      </c>
      <c r="T10">
        <v>446.164212687168</v>
      </c>
      <c r="U10">
        <v>449.598696071902</v>
      </c>
      <c r="V10">
        <v>452.366493777193</v>
      </c>
      <c r="W10">
        <v>456.463980500415</v>
      </c>
      <c r="X10" t="s">
        <v>19</v>
      </c>
    </row>
    <row r="11" spans="1:24">
      <c r="A11" t="s">
        <v>17</v>
      </c>
      <c r="B11" t="s">
        <v>7</v>
      </c>
      <c r="C11">
        <v>120.743050809999</v>
      </c>
      <c r="D11">
        <v>153.429745277286</v>
      </c>
      <c r="E11">
        <v>146.39003273777399</v>
      </c>
      <c r="F11">
        <v>151.68617302000499</v>
      </c>
      <c r="G11">
        <v>162.00181922175599</v>
      </c>
      <c r="H11">
        <v>175.94367983895199</v>
      </c>
      <c r="I11">
        <v>186.78381783098001</v>
      </c>
      <c r="J11">
        <v>195.58664302700899</v>
      </c>
      <c r="K11">
        <v>204.794358703711</v>
      </c>
      <c r="L11">
        <v>213.897583907491</v>
      </c>
      <c r="M11">
        <v>221.762561142095</v>
      </c>
      <c r="N11">
        <v>230.47116020801499</v>
      </c>
      <c r="O11">
        <v>239.80828298534601</v>
      </c>
      <c r="P11">
        <v>248.69010500696899</v>
      </c>
      <c r="Q11">
        <v>258.062632427778</v>
      </c>
      <c r="R11">
        <v>262.656495579862</v>
      </c>
      <c r="S11">
        <v>269.50873682091901</v>
      </c>
      <c r="T11">
        <v>275.62001456776397</v>
      </c>
      <c r="U11">
        <v>280.933989707602</v>
      </c>
      <c r="V11">
        <v>284.619363961185</v>
      </c>
      <c r="W11">
        <v>289.25374735914698</v>
      </c>
      <c r="X11" t="s">
        <v>19</v>
      </c>
    </row>
    <row r="12" spans="1:24">
      <c r="A12" t="s">
        <v>17</v>
      </c>
      <c r="B12" t="s">
        <v>25</v>
      </c>
      <c r="C12">
        <v>29.630464262299899</v>
      </c>
      <c r="D12">
        <v>48.5374343569178</v>
      </c>
      <c r="E12">
        <v>54.6739964425389</v>
      </c>
      <c r="F12">
        <v>60.170995865369903</v>
      </c>
      <c r="G12">
        <v>64.331518757469098</v>
      </c>
      <c r="H12">
        <v>75.238972910778401</v>
      </c>
      <c r="I12">
        <v>85.542069735584207</v>
      </c>
      <c r="J12">
        <v>95.326087365378896</v>
      </c>
      <c r="K12">
        <v>104.970102456492</v>
      </c>
      <c r="L12">
        <v>114.908854929772</v>
      </c>
      <c r="M12">
        <v>124.37552419811701</v>
      </c>
      <c r="N12">
        <v>134.79288364956099</v>
      </c>
      <c r="O12">
        <v>143.852175672019</v>
      </c>
      <c r="P12">
        <v>153.28043259390401</v>
      </c>
      <c r="Q12">
        <v>163.514356230846</v>
      </c>
      <c r="R12">
        <v>172.857079323477</v>
      </c>
      <c r="S12">
        <v>181.586420482893</v>
      </c>
      <c r="T12">
        <v>189.879807949254</v>
      </c>
      <c r="U12">
        <v>197.902400679782</v>
      </c>
      <c r="V12">
        <v>204.966415747534</v>
      </c>
      <c r="W12">
        <v>212.78899304692101</v>
      </c>
      <c r="X12" t="s">
        <v>19</v>
      </c>
    </row>
    <row r="13" spans="1:24">
      <c r="A13" t="s">
        <v>17</v>
      </c>
      <c r="B13" t="s">
        <v>26</v>
      </c>
      <c r="C13">
        <v>158.75724791099901</v>
      </c>
      <c r="D13">
        <v>106.665419942</v>
      </c>
      <c r="E13">
        <v>129.56373843143899</v>
      </c>
      <c r="F13">
        <v>146.353718751614</v>
      </c>
      <c r="G13">
        <v>163.18409158786901</v>
      </c>
      <c r="H13">
        <v>182.50037257867299</v>
      </c>
      <c r="I13">
        <v>196.327101849596</v>
      </c>
      <c r="J13">
        <v>206.16920432924701</v>
      </c>
      <c r="K13">
        <v>213.68695110588999</v>
      </c>
      <c r="L13">
        <v>219.44044040575301</v>
      </c>
      <c r="M13">
        <v>223.27222711936901</v>
      </c>
      <c r="N13">
        <v>227.56580829821601</v>
      </c>
      <c r="O13">
        <v>227.29935724363099</v>
      </c>
      <c r="P13">
        <v>231.078531301396</v>
      </c>
      <c r="Q13">
        <v>235.29079571081701</v>
      </c>
      <c r="R13">
        <v>231.63710916296901</v>
      </c>
      <c r="S13">
        <v>233.81675789049899</v>
      </c>
      <c r="T13">
        <v>236.65771187689899</v>
      </c>
      <c r="U13">
        <v>240.628015046889</v>
      </c>
      <c r="V13">
        <v>243.64724411077</v>
      </c>
      <c r="W13">
        <v>249.21372867872</v>
      </c>
      <c r="X13" t="s">
        <v>19</v>
      </c>
    </row>
    <row r="14" spans="1:24">
      <c r="A14" t="s">
        <v>17</v>
      </c>
      <c r="B14" t="s">
        <v>8</v>
      </c>
      <c r="C14">
        <v>708.18906945731896</v>
      </c>
      <c r="D14">
        <v>1764.8888277564799</v>
      </c>
      <c r="E14">
        <v>2385.3330702149901</v>
      </c>
      <c r="F14">
        <v>2820.3188975340199</v>
      </c>
      <c r="G14">
        <v>3208.9248028243201</v>
      </c>
      <c r="H14">
        <v>3578.2157154156798</v>
      </c>
      <c r="I14">
        <v>3801.2067080093998</v>
      </c>
      <c r="J14">
        <v>3902.56477042285</v>
      </c>
      <c r="K14">
        <v>3944.1036604581</v>
      </c>
      <c r="L14">
        <v>3939.9007216008399</v>
      </c>
      <c r="M14">
        <v>3895.3051498367299</v>
      </c>
      <c r="N14">
        <v>3832.1124380162701</v>
      </c>
      <c r="O14">
        <v>3759.6224761278299</v>
      </c>
      <c r="P14">
        <v>3661.7312660645298</v>
      </c>
      <c r="Q14">
        <v>3573.0796487736502</v>
      </c>
      <c r="R14">
        <v>3263.9674929797202</v>
      </c>
      <c r="S14">
        <v>3023.2209348087899</v>
      </c>
      <c r="T14">
        <v>2786.6572009205202</v>
      </c>
      <c r="U14">
        <v>2587.2714083556102</v>
      </c>
      <c r="V14">
        <v>2424.8289719316599</v>
      </c>
      <c r="W14">
        <v>2299.9931746778002</v>
      </c>
      <c r="X14" t="s">
        <v>19</v>
      </c>
    </row>
    <row r="15" spans="1:24">
      <c r="A15" t="s">
        <v>17</v>
      </c>
      <c r="B15" t="s">
        <v>27</v>
      </c>
      <c r="C15">
        <v>15.0452594019999</v>
      </c>
      <c r="D15">
        <v>17.591020350649899</v>
      </c>
      <c r="E15">
        <v>20.13384206544</v>
      </c>
      <c r="F15">
        <v>25.3681500440516</v>
      </c>
      <c r="G15">
        <v>30.036758711533899</v>
      </c>
      <c r="H15">
        <v>35.655178672677003</v>
      </c>
      <c r="I15">
        <v>41.6907824254113</v>
      </c>
      <c r="J15">
        <v>47.924878222663402</v>
      </c>
      <c r="K15">
        <v>54.466463443295602</v>
      </c>
      <c r="L15">
        <v>61.373052261854099</v>
      </c>
      <c r="M15">
        <v>68.458469587333198</v>
      </c>
      <c r="N15">
        <v>75.883054537260605</v>
      </c>
      <c r="O15">
        <v>83.639746772132497</v>
      </c>
      <c r="P15">
        <v>91.453245363898503</v>
      </c>
      <c r="Q15">
        <v>99.869747256172204</v>
      </c>
      <c r="R15">
        <v>107.532075551872</v>
      </c>
      <c r="S15">
        <v>114.955114381543</v>
      </c>
      <c r="T15">
        <v>120.729124328948</v>
      </c>
      <c r="U15">
        <v>125.563453868651</v>
      </c>
      <c r="V15">
        <v>129.25244327970901</v>
      </c>
      <c r="W15">
        <v>133.612387809567</v>
      </c>
      <c r="X15" t="s">
        <v>19</v>
      </c>
    </row>
    <row r="16" spans="1:24">
      <c r="A16" t="s">
        <v>17</v>
      </c>
      <c r="B16" t="s">
        <v>28</v>
      </c>
      <c r="C16">
        <v>279.7569756117</v>
      </c>
      <c r="D16">
        <v>206.46911408904501</v>
      </c>
      <c r="E16">
        <v>202.06285136141099</v>
      </c>
      <c r="F16">
        <v>217.19978606637599</v>
      </c>
      <c r="G16">
        <v>234.35462855454301</v>
      </c>
      <c r="H16">
        <v>252.44848690053601</v>
      </c>
      <c r="I16">
        <v>264.83551650987403</v>
      </c>
      <c r="J16">
        <v>272.62807914478299</v>
      </c>
      <c r="K16">
        <v>278.03556504274798</v>
      </c>
      <c r="L16">
        <v>281.93320160938498</v>
      </c>
      <c r="M16">
        <v>284.74782423172599</v>
      </c>
      <c r="N16">
        <v>288.34376630008097</v>
      </c>
      <c r="O16">
        <v>292.53874928353201</v>
      </c>
      <c r="P16">
        <v>295.68788693354799</v>
      </c>
      <c r="Q16">
        <v>298.25767066838898</v>
      </c>
      <c r="R16">
        <v>288.48190036851798</v>
      </c>
      <c r="S16">
        <v>282.11914398724099</v>
      </c>
      <c r="T16">
        <v>275.95205247537501</v>
      </c>
      <c r="U16">
        <v>270.20618409254098</v>
      </c>
      <c r="V16">
        <v>265.06715475276098</v>
      </c>
      <c r="W16">
        <v>261.79051415965301</v>
      </c>
      <c r="X16" t="s">
        <v>19</v>
      </c>
    </row>
    <row r="17" spans="1:24">
      <c r="A17" t="s">
        <v>17</v>
      </c>
      <c r="B17" t="s">
        <v>29</v>
      </c>
      <c r="C17">
        <v>913.75654913926905</v>
      </c>
      <c r="D17">
        <v>973.14569169951994</v>
      </c>
      <c r="E17">
        <v>878.59771842282896</v>
      </c>
      <c r="F17">
        <v>877.89315302908904</v>
      </c>
      <c r="G17">
        <v>888.22549462977497</v>
      </c>
      <c r="H17">
        <v>933.00925369367803</v>
      </c>
      <c r="I17">
        <v>965.69621326833999</v>
      </c>
      <c r="J17">
        <v>991.01822651826296</v>
      </c>
      <c r="K17">
        <v>1025.8154345139601</v>
      </c>
      <c r="L17">
        <v>1065.4660405669899</v>
      </c>
      <c r="M17">
        <v>1110.6752879825101</v>
      </c>
      <c r="N17">
        <v>1144.7580855371</v>
      </c>
      <c r="O17">
        <v>1180.8112507062699</v>
      </c>
      <c r="P17">
        <v>1212.2466349927099</v>
      </c>
      <c r="Q17">
        <v>1247.8553491623099</v>
      </c>
      <c r="R17">
        <v>1265.26044517126</v>
      </c>
      <c r="S17">
        <v>1289.7558521789199</v>
      </c>
      <c r="T17">
        <v>1306.6052843617999</v>
      </c>
      <c r="U17">
        <v>1319.78678532852</v>
      </c>
      <c r="V17">
        <v>1327.90379033008</v>
      </c>
      <c r="W17">
        <v>1340.9538709599899</v>
      </c>
      <c r="X17" t="s">
        <v>19</v>
      </c>
    </row>
    <row r="18" spans="1:24">
      <c r="A18" t="s">
        <v>17</v>
      </c>
      <c r="B18" t="s">
        <v>30</v>
      </c>
      <c r="C18">
        <v>233.80431580299901</v>
      </c>
      <c r="D18">
        <v>112.235385892084</v>
      </c>
      <c r="E18">
        <v>99.547987988212</v>
      </c>
      <c r="F18">
        <v>110.720412466103</v>
      </c>
      <c r="G18">
        <v>116.79983745391201</v>
      </c>
      <c r="H18">
        <v>123.581656729648</v>
      </c>
      <c r="I18">
        <v>128.97219763216799</v>
      </c>
      <c r="J18">
        <v>133.32652235848099</v>
      </c>
      <c r="K18">
        <v>137.21649916178299</v>
      </c>
      <c r="L18">
        <v>140.63576325717901</v>
      </c>
      <c r="M18">
        <v>143.697419919802</v>
      </c>
      <c r="N18">
        <v>147.66277201433499</v>
      </c>
      <c r="O18">
        <v>152.293827389272</v>
      </c>
      <c r="P18">
        <v>157.281204303648</v>
      </c>
      <c r="Q18">
        <v>162.50499692590299</v>
      </c>
      <c r="R18">
        <v>162.29532437022601</v>
      </c>
      <c r="S18">
        <v>165.308530876887</v>
      </c>
      <c r="T18">
        <v>168.19376166217</v>
      </c>
      <c r="U18">
        <v>171.16587800333099</v>
      </c>
      <c r="V18">
        <v>173.450056202979</v>
      </c>
      <c r="W18">
        <v>176.88476950331901</v>
      </c>
      <c r="X18" t="s">
        <v>19</v>
      </c>
    </row>
    <row r="19" spans="1:24">
      <c r="A19" t="s">
        <v>17</v>
      </c>
      <c r="B19" t="s">
        <v>31</v>
      </c>
      <c r="C19">
        <v>74.938169599999995</v>
      </c>
      <c r="D19">
        <v>98.282496887508998</v>
      </c>
      <c r="E19">
        <v>111.972472096084</v>
      </c>
      <c r="F19">
        <v>125.66496240244901</v>
      </c>
      <c r="G19">
        <v>140.13522459253701</v>
      </c>
      <c r="H19">
        <v>157.68691382617101</v>
      </c>
      <c r="I19">
        <v>172.48254616058301</v>
      </c>
      <c r="J19">
        <v>185.15181860495301</v>
      </c>
      <c r="K19">
        <v>196.61861606203701</v>
      </c>
      <c r="L19">
        <v>207.17210177181701</v>
      </c>
      <c r="M19">
        <v>217.052232741305</v>
      </c>
      <c r="N19">
        <v>227.114033242489</v>
      </c>
      <c r="O19">
        <v>236.86520559604099</v>
      </c>
      <c r="P19">
        <v>244.836080535565</v>
      </c>
      <c r="Q19">
        <v>252.28767419769699</v>
      </c>
      <c r="R19">
        <v>253.920452873198</v>
      </c>
      <c r="S19">
        <v>257.05416302052402</v>
      </c>
      <c r="T19">
        <v>258.784586169254</v>
      </c>
      <c r="U19">
        <v>259.00733497691903</v>
      </c>
      <c r="V19">
        <v>257.34182412929198</v>
      </c>
      <c r="W19">
        <v>250.319705298054</v>
      </c>
      <c r="X19" t="s">
        <v>19</v>
      </c>
    </row>
    <row r="20" spans="1:24">
      <c r="A20" t="s">
        <v>17</v>
      </c>
      <c r="B20" t="s">
        <v>32</v>
      </c>
      <c r="C20">
        <v>21.1980188715489</v>
      </c>
      <c r="D20">
        <v>23.978616308936999</v>
      </c>
      <c r="E20">
        <v>24.294048834354999</v>
      </c>
      <c r="F20">
        <v>25.806399906467298</v>
      </c>
      <c r="G20">
        <v>26.924831342935601</v>
      </c>
      <c r="H20">
        <v>29.7712962781806</v>
      </c>
      <c r="I20">
        <v>32.272715950059201</v>
      </c>
      <c r="J20">
        <v>34.539350931634701</v>
      </c>
      <c r="K20">
        <v>36.759596735387298</v>
      </c>
      <c r="L20">
        <v>39.389842673218503</v>
      </c>
      <c r="M20">
        <v>42.500295042428803</v>
      </c>
      <c r="N20">
        <v>45.6383261993292</v>
      </c>
      <c r="O20">
        <v>48.877942023991203</v>
      </c>
      <c r="P20">
        <v>52.3447922290759</v>
      </c>
      <c r="Q20">
        <v>56.346477894965098</v>
      </c>
      <c r="R20">
        <v>60.731869729688903</v>
      </c>
      <c r="S20">
        <v>65.371462831014497</v>
      </c>
      <c r="T20">
        <v>69.743532819816906</v>
      </c>
      <c r="U20">
        <v>73.742519492304098</v>
      </c>
      <c r="V20">
        <v>76.695598641258499</v>
      </c>
      <c r="W20">
        <v>80.745940969690693</v>
      </c>
      <c r="X20" t="s">
        <v>19</v>
      </c>
    </row>
    <row r="21" spans="1:24">
      <c r="A21" t="s">
        <v>17</v>
      </c>
      <c r="B21" t="s">
        <v>9</v>
      </c>
      <c r="C21">
        <v>179.64484254456099</v>
      </c>
      <c r="D21">
        <v>361.58694838371702</v>
      </c>
      <c r="E21">
        <v>501.57536090108999</v>
      </c>
      <c r="F21">
        <v>657.28586830169002</v>
      </c>
      <c r="G21">
        <v>863.85025012454003</v>
      </c>
      <c r="H21">
        <v>1124.40474264663</v>
      </c>
      <c r="I21">
        <v>1379.50695683463</v>
      </c>
      <c r="J21">
        <v>1626.8414180982099</v>
      </c>
      <c r="K21">
        <v>1877.81846892113</v>
      </c>
      <c r="L21">
        <v>2115.4082927454801</v>
      </c>
      <c r="M21">
        <v>2336.36181995885</v>
      </c>
      <c r="N21">
        <v>2531.9184739412199</v>
      </c>
      <c r="O21">
        <v>2712.4839782952399</v>
      </c>
      <c r="P21">
        <v>2860.4887889512902</v>
      </c>
      <c r="Q21">
        <v>3006.8716854438999</v>
      </c>
      <c r="R21">
        <v>3077.8898000699901</v>
      </c>
      <c r="S21">
        <v>3132.4854398759999</v>
      </c>
      <c r="T21">
        <v>3154.4702234370002</v>
      </c>
      <c r="U21">
        <v>3156.7035909609899</v>
      </c>
      <c r="V21">
        <v>3145.0672669280002</v>
      </c>
      <c r="W21">
        <v>3139.7142697719901</v>
      </c>
      <c r="X21" t="s">
        <v>19</v>
      </c>
    </row>
    <row r="22" spans="1:24">
      <c r="A22" t="s">
        <v>17</v>
      </c>
      <c r="B22" t="s">
        <v>33</v>
      </c>
      <c r="C22">
        <v>42.224966239999901</v>
      </c>
      <c r="D22">
        <v>98.582056856799994</v>
      </c>
      <c r="E22">
        <v>120.845166201</v>
      </c>
      <c r="F22">
        <v>160.23113287015201</v>
      </c>
      <c r="G22">
        <v>206.15174066932201</v>
      </c>
      <c r="H22">
        <v>265.708502947272</v>
      </c>
      <c r="I22">
        <v>318.91568561398901</v>
      </c>
      <c r="J22">
        <v>366.33994461957002</v>
      </c>
      <c r="K22">
        <v>412.34975280766997</v>
      </c>
      <c r="L22">
        <v>451.67328224895999</v>
      </c>
      <c r="M22">
        <v>485.44655610582902</v>
      </c>
      <c r="N22">
        <v>516.34636808722996</v>
      </c>
      <c r="O22">
        <v>545.18714628971998</v>
      </c>
      <c r="P22">
        <v>568.28572441754</v>
      </c>
      <c r="Q22">
        <v>590.19028122149996</v>
      </c>
      <c r="R22">
        <v>600.96248897619898</v>
      </c>
      <c r="S22">
        <v>610.858397093299</v>
      </c>
      <c r="T22">
        <v>618.32566548030002</v>
      </c>
      <c r="U22">
        <v>623.72029615429994</v>
      </c>
      <c r="V22">
        <v>627.37863030350002</v>
      </c>
      <c r="W22">
        <v>631.96608015059996</v>
      </c>
      <c r="X22" t="s">
        <v>19</v>
      </c>
    </row>
    <row r="23" spans="1:24">
      <c r="A23" t="s">
        <v>17</v>
      </c>
      <c r="B23" t="s">
        <v>10</v>
      </c>
      <c r="C23">
        <v>313.13246160012199</v>
      </c>
      <c r="D23">
        <v>355.88008283075902</v>
      </c>
      <c r="E23">
        <v>326.559988197949</v>
      </c>
      <c r="F23">
        <v>317.94628364509902</v>
      </c>
      <c r="G23">
        <v>312.7840897529</v>
      </c>
      <c r="H23">
        <v>319.59157600949999</v>
      </c>
      <c r="I23">
        <v>321.32489882909999</v>
      </c>
      <c r="J23">
        <v>317.6962025336</v>
      </c>
      <c r="K23">
        <v>312.09948876636997</v>
      </c>
      <c r="L23">
        <v>309.74359347944898</v>
      </c>
      <c r="M23">
        <v>304.19049147922902</v>
      </c>
      <c r="N23">
        <v>300.37188104950002</v>
      </c>
      <c r="O23">
        <v>296.43270112382902</v>
      </c>
      <c r="P23">
        <v>291.43711119771899</v>
      </c>
      <c r="Q23">
        <v>286.65370745772998</v>
      </c>
      <c r="R23">
        <v>276.28811982554902</v>
      </c>
      <c r="S23">
        <v>271.86864573859998</v>
      </c>
      <c r="T23">
        <v>264.90643024029902</v>
      </c>
      <c r="U23">
        <v>257.85115687569998</v>
      </c>
      <c r="V23">
        <v>250.536707194</v>
      </c>
      <c r="W23">
        <v>244.69237729879899</v>
      </c>
      <c r="X23" t="s">
        <v>19</v>
      </c>
    </row>
    <row r="24" spans="1:24">
      <c r="A24" t="s">
        <v>17</v>
      </c>
      <c r="B24" t="s">
        <v>34</v>
      </c>
      <c r="C24">
        <v>79.791115147632595</v>
      </c>
      <c r="D24">
        <v>119.642733966579</v>
      </c>
      <c r="E24">
        <v>125.96067751105799</v>
      </c>
      <c r="F24">
        <v>133.65687850126201</v>
      </c>
      <c r="G24">
        <v>146.41498295777299</v>
      </c>
      <c r="H24">
        <v>169.24626305557899</v>
      </c>
      <c r="I24">
        <v>190.578426654086</v>
      </c>
      <c r="J24">
        <v>209.92789455495301</v>
      </c>
      <c r="K24">
        <v>228.271135771128</v>
      </c>
      <c r="L24">
        <v>245.81975750125801</v>
      </c>
      <c r="M24">
        <v>263.50453194061799</v>
      </c>
      <c r="N24">
        <v>281.67299044590402</v>
      </c>
      <c r="O24">
        <v>299.24870871514702</v>
      </c>
      <c r="P24">
        <v>315.63769304822199</v>
      </c>
      <c r="Q24">
        <v>333.41461775650799</v>
      </c>
      <c r="R24">
        <v>349.30926353387002</v>
      </c>
      <c r="S24">
        <v>365.25513461723801</v>
      </c>
      <c r="T24">
        <v>380.75990705085599</v>
      </c>
      <c r="U24">
        <v>396.35827582193502</v>
      </c>
      <c r="V24">
        <v>411.13261133742799</v>
      </c>
      <c r="W24">
        <v>427.71971729425701</v>
      </c>
      <c r="X24" t="s">
        <v>19</v>
      </c>
    </row>
    <row r="25" spans="1:24">
      <c r="A25" t="s">
        <v>17</v>
      </c>
      <c r="B25" t="s">
        <v>11</v>
      </c>
      <c r="C25">
        <v>185.785020601833</v>
      </c>
      <c r="D25">
        <v>375.28030350321598</v>
      </c>
      <c r="E25">
        <v>492.68084853755499</v>
      </c>
      <c r="F25">
        <v>508.05079063500102</v>
      </c>
      <c r="G25">
        <v>550.28332761655997</v>
      </c>
      <c r="H25">
        <v>629.67287669221002</v>
      </c>
      <c r="I25">
        <v>700.30671069920004</v>
      </c>
      <c r="J25">
        <v>761.27431281913005</v>
      </c>
      <c r="K25">
        <v>816.95192188292003</v>
      </c>
      <c r="L25">
        <v>867.29968895177899</v>
      </c>
      <c r="M25">
        <v>912.18107711563903</v>
      </c>
      <c r="N25">
        <v>963.19597251315895</v>
      </c>
      <c r="O25">
        <v>1011.76312766999</v>
      </c>
      <c r="P25">
        <v>1050.3116762848799</v>
      </c>
      <c r="Q25">
        <v>1091.3464390436</v>
      </c>
      <c r="R25">
        <v>1128.4862897693999</v>
      </c>
      <c r="S25">
        <v>1162.4242890810001</v>
      </c>
      <c r="T25">
        <v>1195.8549240699999</v>
      </c>
      <c r="U25">
        <v>1231.7926334460001</v>
      </c>
      <c r="V25">
        <v>1266.4401356369899</v>
      </c>
      <c r="W25">
        <v>1307.0583984550001</v>
      </c>
      <c r="X25" t="s">
        <v>19</v>
      </c>
    </row>
    <row r="26" spans="1:24">
      <c r="A26" t="s">
        <v>17</v>
      </c>
      <c r="B26" t="s">
        <v>35</v>
      </c>
      <c r="C26">
        <v>17.84745672</v>
      </c>
      <c r="D26">
        <v>35.315993800000001</v>
      </c>
      <c r="E26">
        <v>43.565507699999998</v>
      </c>
      <c r="F26">
        <v>47.515397603086001</v>
      </c>
      <c r="G26">
        <v>53.6158226091</v>
      </c>
      <c r="H26">
        <v>65.443411699099997</v>
      </c>
      <c r="I26">
        <v>78.843997434949998</v>
      </c>
      <c r="J26">
        <v>93.993201579156903</v>
      </c>
      <c r="K26">
        <v>111.68128327831199</v>
      </c>
      <c r="L26">
        <v>131.56192396754901</v>
      </c>
      <c r="M26">
        <v>152.99321892549199</v>
      </c>
      <c r="N26">
        <v>176.03152859553899</v>
      </c>
      <c r="O26">
        <v>198.265044323419</v>
      </c>
      <c r="P26">
        <v>222.30948332873999</v>
      </c>
      <c r="Q26">
        <v>248.58491208669</v>
      </c>
      <c r="R26">
        <v>275.70676871019901</v>
      </c>
      <c r="S26">
        <v>301.61184914709997</v>
      </c>
      <c r="T26">
        <v>325.66054433789998</v>
      </c>
      <c r="U26">
        <v>348.55894092329999</v>
      </c>
      <c r="V26">
        <v>375.95663205530002</v>
      </c>
      <c r="W26">
        <v>405.55921485629898</v>
      </c>
      <c r="X26" t="s">
        <v>19</v>
      </c>
    </row>
    <row r="27" spans="1:24">
      <c r="A27" t="s">
        <v>17</v>
      </c>
      <c r="B27" t="s">
        <v>36</v>
      </c>
      <c r="C27">
        <v>670.29328125999905</v>
      </c>
      <c r="D27">
        <v>451.74419449696398</v>
      </c>
      <c r="E27">
        <v>465.23425576851099</v>
      </c>
      <c r="F27">
        <v>488.189395665804</v>
      </c>
      <c r="G27">
        <v>500.53859347405501</v>
      </c>
      <c r="H27">
        <v>521.14038600740002</v>
      </c>
      <c r="I27">
        <v>533.91277526985698</v>
      </c>
      <c r="J27">
        <v>539.67320231136</v>
      </c>
      <c r="K27">
        <v>541.96520225837003</v>
      </c>
      <c r="L27">
        <v>541.51084578616997</v>
      </c>
      <c r="M27">
        <v>539.36915315296903</v>
      </c>
      <c r="N27">
        <v>541.67391763150897</v>
      </c>
      <c r="O27">
        <v>529.93256401509996</v>
      </c>
      <c r="P27">
        <v>529.93401509046896</v>
      </c>
      <c r="Q27">
        <v>531.03325350980003</v>
      </c>
      <c r="R27">
        <v>524.75614742070002</v>
      </c>
      <c r="S27">
        <v>524.30925534820005</v>
      </c>
      <c r="T27">
        <v>524.78254206569898</v>
      </c>
      <c r="U27">
        <v>527.84970814539895</v>
      </c>
      <c r="V27">
        <v>529.45862764599894</v>
      </c>
      <c r="W27">
        <v>534.4879472289</v>
      </c>
      <c r="X27" t="s">
        <v>19</v>
      </c>
    </row>
    <row r="28" spans="1:24">
      <c r="A28" t="s">
        <v>17</v>
      </c>
      <c r="B28" t="s">
        <v>37</v>
      </c>
      <c r="C28">
        <v>94.914551930000002</v>
      </c>
      <c r="D28">
        <v>121.350123066386</v>
      </c>
      <c r="E28">
        <v>126.18522352701299</v>
      </c>
      <c r="F28">
        <v>134.35474586738201</v>
      </c>
      <c r="G28">
        <v>148.90239178659701</v>
      </c>
      <c r="H28">
        <v>165.12400378238601</v>
      </c>
      <c r="I28">
        <v>177.63668374519</v>
      </c>
      <c r="J28">
        <v>187.487404231813</v>
      </c>
      <c r="K28">
        <v>196.04118240049601</v>
      </c>
      <c r="L28">
        <v>203.91406182459599</v>
      </c>
      <c r="M28">
        <v>211.375681732685</v>
      </c>
      <c r="N28">
        <v>218.63349800274901</v>
      </c>
      <c r="O28">
        <v>225.87722406484201</v>
      </c>
      <c r="P28">
        <v>231.69065593976001</v>
      </c>
      <c r="Q28">
        <v>237.49590828954999</v>
      </c>
      <c r="R28">
        <v>234.28905815853</v>
      </c>
      <c r="S28">
        <v>231.75215380371</v>
      </c>
      <c r="T28">
        <v>227.28674801054001</v>
      </c>
      <c r="U28">
        <v>222.75052478292</v>
      </c>
      <c r="V28">
        <v>218.336342499099</v>
      </c>
      <c r="W28">
        <v>214.47454881677001</v>
      </c>
      <c r="X28" t="s">
        <v>19</v>
      </c>
    </row>
    <row r="29" spans="1:24">
      <c r="A29" t="s">
        <v>17</v>
      </c>
      <c r="B29" t="s">
        <v>38</v>
      </c>
      <c r="C29">
        <v>31.453970198</v>
      </c>
      <c r="D29">
        <v>46.8898277849</v>
      </c>
      <c r="E29">
        <v>59.508756798199997</v>
      </c>
      <c r="F29">
        <v>58.033773676865898</v>
      </c>
      <c r="G29">
        <v>57.829997088537503</v>
      </c>
      <c r="H29">
        <v>65.054811247491003</v>
      </c>
      <c r="I29">
        <v>72.008233021130494</v>
      </c>
      <c r="J29">
        <v>78.4241849755999</v>
      </c>
      <c r="K29">
        <v>84.109272083102994</v>
      </c>
      <c r="L29">
        <v>89.637014499356994</v>
      </c>
      <c r="M29">
        <v>94.811456864589601</v>
      </c>
      <c r="N29">
        <v>101.093055062386</v>
      </c>
      <c r="O29">
        <v>105.680786809369</v>
      </c>
      <c r="P29">
        <v>111.252870248633</v>
      </c>
      <c r="Q29">
        <v>117.626764808326</v>
      </c>
      <c r="R29">
        <v>123.782383658287</v>
      </c>
      <c r="S29">
        <v>129.76325021207401</v>
      </c>
      <c r="T29">
        <v>135.621249357056</v>
      </c>
      <c r="U29">
        <v>141.65572132527299</v>
      </c>
      <c r="V29">
        <v>146.53532773711501</v>
      </c>
      <c r="W29">
        <v>153.27070461874601</v>
      </c>
      <c r="X29" t="s">
        <v>19</v>
      </c>
    </row>
    <row r="30" spans="1:24">
      <c r="A30" t="s">
        <v>17</v>
      </c>
      <c r="B30" t="s">
        <v>39</v>
      </c>
      <c r="C30">
        <v>22.596282657</v>
      </c>
      <c r="D30">
        <v>40.884894455641998</v>
      </c>
      <c r="E30">
        <v>53.341056872814001</v>
      </c>
      <c r="F30">
        <v>69.913314373489698</v>
      </c>
      <c r="G30">
        <v>82.666076522428895</v>
      </c>
      <c r="H30">
        <v>101.46770217146</v>
      </c>
      <c r="I30">
        <v>118.176557637779</v>
      </c>
      <c r="J30">
        <v>132.90717535683001</v>
      </c>
      <c r="K30">
        <v>146.45876260867001</v>
      </c>
      <c r="L30">
        <v>159.74771629115699</v>
      </c>
      <c r="M30">
        <v>172.22166406421999</v>
      </c>
      <c r="N30">
        <v>184.23513596759599</v>
      </c>
      <c r="O30">
        <v>195.42614372859501</v>
      </c>
      <c r="P30">
        <v>205.12441653410801</v>
      </c>
      <c r="Q30">
        <v>215.31435759107899</v>
      </c>
      <c r="R30">
        <v>222.01360121486499</v>
      </c>
      <c r="S30">
        <v>228.598079405367</v>
      </c>
      <c r="T30">
        <v>234.513100574817</v>
      </c>
      <c r="U30">
        <v>238.98301753417701</v>
      </c>
      <c r="V30">
        <v>242.272238567785</v>
      </c>
      <c r="W30">
        <v>247.95901533217699</v>
      </c>
      <c r="X30" t="s">
        <v>19</v>
      </c>
    </row>
    <row r="31" spans="1:24">
      <c r="A31" t="s">
        <v>17</v>
      </c>
      <c r="B31" t="s">
        <v>40</v>
      </c>
      <c r="C31">
        <v>7.3337935429999996</v>
      </c>
      <c r="D31">
        <v>19.2402463455483</v>
      </c>
      <c r="E31">
        <v>24.779680424761001</v>
      </c>
      <c r="F31">
        <v>33.857066455485999</v>
      </c>
      <c r="G31">
        <v>45.474229054339901</v>
      </c>
      <c r="H31">
        <v>61.697882396769899</v>
      </c>
      <c r="I31">
        <v>78.738489506669893</v>
      </c>
      <c r="J31">
        <v>96.433482137791898</v>
      </c>
      <c r="K31">
        <v>116.328789159091</v>
      </c>
      <c r="L31">
        <v>138.32380077144899</v>
      </c>
      <c r="M31">
        <v>161.300664834369</v>
      </c>
      <c r="N31">
        <v>185.94045769644899</v>
      </c>
      <c r="O31">
        <v>209.64209213279</v>
      </c>
      <c r="P31">
        <v>233.88884913420901</v>
      </c>
      <c r="Q31">
        <v>259.89838850348002</v>
      </c>
      <c r="R31">
        <v>285.73044071769999</v>
      </c>
      <c r="S31">
        <v>309.150960298999</v>
      </c>
      <c r="T31">
        <v>333.7337606383</v>
      </c>
      <c r="U31">
        <v>360.96771066460002</v>
      </c>
      <c r="V31">
        <v>388.08003175559998</v>
      </c>
      <c r="W31">
        <v>416.98010398119999</v>
      </c>
      <c r="X31" t="s">
        <v>19</v>
      </c>
    </row>
    <row r="32" spans="1:24">
      <c r="A32" t="s">
        <v>17</v>
      </c>
      <c r="B32" t="s">
        <v>41</v>
      </c>
      <c r="C32">
        <v>72.6565152838172</v>
      </c>
      <c r="D32">
        <v>144.59084844494799</v>
      </c>
      <c r="E32">
        <v>169.46130786212399</v>
      </c>
      <c r="F32">
        <v>175.644901045187</v>
      </c>
      <c r="G32">
        <v>180.996619477297</v>
      </c>
      <c r="H32">
        <v>191.231691715914</v>
      </c>
      <c r="I32">
        <v>195.746676699798</v>
      </c>
      <c r="J32">
        <v>196.02548673198601</v>
      </c>
      <c r="K32">
        <v>193.84747379046399</v>
      </c>
      <c r="L32">
        <v>190.547828484268</v>
      </c>
      <c r="M32">
        <v>185.69731321227499</v>
      </c>
      <c r="N32">
        <v>181.00098162573701</v>
      </c>
      <c r="O32">
        <v>175.61557732868499</v>
      </c>
      <c r="P32">
        <v>169.43906033336199</v>
      </c>
      <c r="Q32">
        <v>163.076295393327</v>
      </c>
      <c r="R32">
        <v>153.20249369686701</v>
      </c>
      <c r="S32">
        <v>149.60123406577901</v>
      </c>
      <c r="T32">
        <v>145.156749825746</v>
      </c>
      <c r="U32">
        <v>140.83202499848099</v>
      </c>
      <c r="V32">
        <v>136.802046940125</v>
      </c>
      <c r="W32">
        <v>133.099449000649</v>
      </c>
      <c r="X32" t="s">
        <v>19</v>
      </c>
    </row>
    <row r="33" spans="1:24">
      <c r="A33" t="s">
        <v>17</v>
      </c>
      <c r="B33" t="s">
        <v>12</v>
      </c>
      <c r="C33">
        <v>119.081941558739</v>
      </c>
      <c r="D33">
        <v>230.158032102905</v>
      </c>
      <c r="E33">
        <v>284.60828969592501</v>
      </c>
      <c r="F33">
        <v>337.86031237029903</v>
      </c>
      <c r="G33">
        <v>409.26399103596702</v>
      </c>
      <c r="H33">
        <v>497.76275818624998</v>
      </c>
      <c r="I33">
        <v>575.68919019832003</v>
      </c>
      <c r="J33">
        <v>645.18725358757899</v>
      </c>
      <c r="K33">
        <v>711.91747172170903</v>
      </c>
      <c r="L33">
        <v>774.50786029888002</v>
      </c>
      <c r="M33">
        <v>832.54578729532</v>
      </c>
      <c r="N33">
        <v>889.67890193927997</v>
      </c>
      <c r="O33">
        <v>943.27954420944002</v>
      </c>
      <c r="P33">
        <v>991.17204327483898</v>
      </c>
      <c r="Q33">
        <v>1037.4055885672001</v>
      </c>
      <c r="R33">
        <v>1067.9072522659999</v>
      </c>
      <c r="S33">
        <v>1097.5645205082999</v>
      </c>
      <c r="T33">
        <v>1122.4014061184</v>
      </c>
      <c r="U33">
        <v>1143.7040234844001</v>
      </c>
      <c r="V33">
        <v>1160.4484505225</v>
      </c>
      <c r="W33">
        <v>1178.295450226</v>
      </c>
      <c r="X33" t="s">
        <v>19</v>
      </c>
    </row>
    <row r="34" spans="1:24">
      <c r="A34" t="s">
        <v>17</v>
      </c>
      <c r="B34" t="s">
        <v>42</v>
      </c>
      <c r="C34">
        <v>35.982943589999998</v>
      </c>
      <c r="D34">
        <v>79.087098159945995</v>
      </c>
      <c r="E34">
        <v>78.177345604435004</v>
      </c>
      <c r="F34">
        <v>92.156977245922903</v>
      </c>
      <c r="G34">
        <v>103.259334545103</v>
      </c>
      <c r="H34">
        <v>112.017574523647</v>
      </c>
      <c r="I34">
        <v>116.85386251253399</v>
      </c>
      <c r="J34">
        <v>119.73601573235899</v>
      </c>
      <c r="K34">
        <v>121.44567652731899</v>
      </c>
      <c r="L34">
        <v>122.26250816664999</v>
      </c>
      <c r="M34">
        <v>122.431687436207</v>
      </c>
      <c r="N34">
        <v>122.18782955822</v>
      </c>
      <c r="O34">
        <v>122.815380746849</v>
      </c>
      <c r="P34">
        <v>123.946950087359</v>
      </c>
      <c r="Q34">
        <v>125.1568475015</v>
      </c>
      <c r="R34">
        <v>119.89767488648999</v>
      </c>
      <c r="S34">
        <v>117.210315763089</v>
      </c>
      <c r="T34">
        <v>114.97872726363001</v>
      </c>
      <c r="U34">
        <v>113.35162622340999</v>
      </c>
      <c r="V34">
        <v>111.89588321458901</v>
      </c>
      <c r="W34">
        <v>110.93777475812</v>
      </c>
      <c r="X34" t="s">
        <v>19</v>
      </c>
    </row>
    <row r="35" spans="1:24">
      <c r="A35" t="s">
        <v>17</v>
      </c>
      <c r="B35" t="s">
        <v>13</v>
      </c>
      <c r="C35">
        <v>1380.6423818911401</v>
      </c>
      <c r="D35">
        <v>1613.61450181652</v>
      </c>
      <c r="E35">
        <v>1504.4650296873899</v>
      </c>
      <c r="F35">
        <v>1577.13189256942</v>
      </c>
      <c r="G35">
        <v>1663.46226994725</v>
      </c>
      <c r="H35">
        <v>1780.74242526273</v>
      </c>
      <c r="I35">
        <v>1854.91417365294</v>
      </c>
      <c r="J35">
        <v>1897.4733396358399</v>
      </c>
      <c r="K35">
        <v>1939.0764581664801</v>
      </c>
      <c r="L35">
        <v>1974.2149093902401</v>
      </c>
      <c r="M35">
        <v>2006.9155429711</v>
      </c>
      <c r="N35">
        <v>2050.4357130838598</v>
      </c>
      <c r="O35">
        <v>2101.6354579025901</v>
      </c>
      <c r="P35">
        <v>2148.2645257254599</v>
      </c>
      <c r="Q35">
        <v>2193.8453181803402</v>
      </c>
      <c r="R35">
        <v>2165.1361090170799</v>
      </c>
      <c r="S35">
        <v>2175.8246149873598</v>
      </c>
      <c r="T35">
        <v>2181.2546712867802</v>
      </c>
      <c r="U35">
        <v>2187.48636220254</v>
      </c>
      <c r="V35">
        <v>2194.9387630934202</v>
      </c>
      <c r="W35">
        <v>2207.49378612602</v>
      </c>
      <c r="X35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2:X35"/>
  <sheetViews>
    <sheetView workbookViewId="0">
      <selection activeCell="C3" sqref="C3:G3"/>
    </sheetView>
  </sheetViews>
  <sheetFormatPr baseColWidth="10" defaultRowHeight="15" x14ac:dyDescent="0"/>
  <sheetData>
    <row r="2" spans="1:24">
      <c r="A2" t="s">
        <v>44</v>
      </c>
    </row>
    <row r="3" spans="1:24">
      <c r="A3" t="s">
        <v>15</v>
      </c>
      <c r="B3" t="s">
        <v>45</v>
      </c>
      <c r="C3">
        <v>1990</v>
      </c>
      <c r="D3">
        <v>2005</v>
      </c>
      <c r="E3">
        <v>2010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  <c r="N3">
        <v>2055</v>
      </c>
      <c r="O3">
        <v>2060</v>
      </c>
      <c r="P3">
        <v>2065</v>
      </c>
      <c r="Q3">
        <v>2070</v>
      </c>
      <c r="R3">
        <v>2075</v>
      </c>
      <c r="S3">
        <v>2080</v>
      </c>
      <c r="T3">
        <v>2085</v>
      </c>
      <c r="U3">
        <v>2090</v>
      </c>
      <c r="V3">
        <v>2095</v>
      </c>
      <c r="W3">
        <v>2100</v>
      </c>
      <c r="X3" t="s">
        <v>16</v>
      </c>
    </row>
    <row r="4" spans="1:24">
      <c r="A4" t="s">
        <v>17</v>
      </c>
      <c r="B4" t="s">
        <v>18</v>
      </c>
      <c r="C4">
        <v>33997</v>
      </c>
      <c r="D4">
        <v>61604.2</v>
      </c>
      <c r="E4">
        <v>85166</v>
      </c>
      <c r="F4">
        <v>107894</v>
      </c>
      <c r="G4">
        <v>148976</v>
      </c>
      <c r="H4">
        <v>201136</v>
      </c>
      <c r="I4">
        <v>270417</v>
      </c>
      <c r="J4">
        <v>359863</v>
      </c>
      <c r="K4">
        <v>479521</v>
      </c>
      <c r="L4">
        <v>637545</v>
      </c>
      <c r="M4">
        <v>842449</v>
      </c>
      <c r="N4">
        <v>1104350</v>
      </c>
      <c r="O4">
        <v>1434280</v>
      </c>
      <c r="P4">
        <v>1843290</v>
      </c>
      <c r="Q4">
        <v>2341570</v>
      </c>
      <c r="R4">
        <v>2936530</v>
      </c>
      <c r="S4">
        <v>3633020</v>
      </c>
      <c r="T4">
        <v>4435640</v>
      </c>
      <c r="U4">
        <v>5346990</v>
      </c>
      <c r="V4">
        <v>6367360</v>
      </c>
      <c r="W4">
        <v>7491190</v>
      </c>
      <c r="X4" t="s">
        <v>46</v>
      </c>
    </row>
    <row r="5" spans="1:24">
      <c r="A5" t="s">
        <v>17</v>
      </c>
      <c r="B5" t="s">
        <v>20</v>
      </c>
      <c r="C5">
        <v>134479</v>
      </c>
      <c r="D5">
        <v>239441</v>
      </c>
      <c r="E5">
        <v>300171</v>
      </c>
      <c r="F5">
        <v>358212</v>
      </c>
      <c r="G5">
        <v>464019</v>
      </c>
      <c r="H5">
        <v>594204</v>
      </c>
      <c r="I5">
        <v>743998</v>
      </c>
      <c r="J5">
        <v>909660</v>
      </c>
      <c r="K5">
        <v>1093550</v>
      </c>
      <c r="L5">
        <v>1295260</v>
      </c>
      <c r="M5">
        <v>1512530</v>
      </c>
      <c r="N5">
        <v>1748820</v>
      </c>
      <c r="O5">
        <v>2005280</v>
      </c>
      <c r="P5">
        <v>2279860</v>
      </c>
      <c r="Q5">
        <v>2563090</v>
      </c>
      <c r="R5">
        <v>2850290</v>
      </c>
      <c r="S5">
        <v>3141070</v>
      </c>
      <c r="T5">
        <v>3436240</v>
      </c>
      <c r="U5">
        <v>3736670</v>
      </c>
      <c r="V5">
        <v>4040910</v>
      </c>
      <c r="W5">
        <v>4344510</v>
      </c>
      <c r="X5" t="s">
        <v>46</v>
      </c>
    </row>
    <row r="6" spans="1:24">
      <c r="A6" t="s">
        <v>17</v>
      </c>
      <c r="B6" t="s">
        <v>21</v>
      </c>
      <c r="C6">
        <v>37759.599999999999</v>
      </c>
      <c r="D6">
        <v>63873.599999999999</v>
      </c>
      <c r="E6">
        <v>91159</v>
      </c>
      <c r="F6">
        <v>119649</v>
      </c>
      <c r="G6">
        <v>161014</v>
      </c>
      <c r="H6">
        <v>206613</v>
      </c>
      <c r="I6">
        <v>260437</v>
      </c>
      <c r="J6">
        <v>324054</v>
      </c>
      <c r="K6">
        <v>408451</v>
      </c>
      <c r="L6">
        <v>521404</v>
      </c>
      <c r="M6">
        <v>670020</v>
      </c>
      <c r="N6">
        <v>861273</v>
      </c>
      <c r="O6">
        <v>1102170</v>
      </c>
      <c r="P6">
        <v>1400480</v>
      </c>
      <c r="Q6">
        <v>1763050</v>
      </c>
      <c r="R6">
        <v>2194760</v>
      </c>
      <c r="S6">
        <v>2701610</v>
      </c>
      <c r="T6">
        <v>3287640</v>
      </c>
      <c r="U6">
        <v>3955080</v>
      </c>
      <c r="V6">
        <v>4704070</v>
      </c>
      <c r="W6">
        <v>5533310</v>
      </c>
      <c r="X6" t="s">
        <v>46</v>
      </c>
    </row>
    <row r="7" spans="1:24">
      <c r="A7" t="s">
        <v>17</v>
      </c>
      <c r="B7" t="s">
        <v>22</v>
      </c>
      <c r="C7">
        <v>102651</v>
      </c>
      <c r="D7">
        <v>167870</v>
      </c>
      <c r="E7">
        <v>218051</v>
      </c>
      <c r="F7">
        <v>293319</v>
      </c>
      <c r="G7">
        <v>400608</v>
      </c>
      <c r="H7">
        <v>552052</v>
      </c>
      <c r="I7">
        <v>753706</v>
      </c>
      <c r="J7">
        <v>1012480</v>
      </c>
      <c r="K7">
        <v>1352060</v>
      </c>
      <c r="L7">
        <v>1794480</v>
      </c>
      <c r="M7">
        <v>2364450</v>
      </c>
      <c r="N7">
        <v>3091690</v>
      </c>
      <c r="O7">
        <v>4003920</v>
      </c>
      <c r="P7">
        <v>5127640</v>
      </c>
      <c r="Q7">
        <v>6484660</v>
      </c>
      <c r="R7">
        <v>8089530</v>
      </c>
      <c r="S7">
        <v>9950740</v>
      </c>
      <c r="T7" s="1">
        <v>12072000</v>
      </c>
      <c r="U7" s="1">
        <v>14454800</v>
      </c>
      <c r="V7" s="1">
        <v>17087700</v>
      </c>
      <c r="W7" s="1">
        <v>19951100</v>
      </c>
      <c r="X7" t="s">
        <v>46</v>
      </c>
    </row>
    <row r="8" spans="1:24">
      <c r="A8" t="s">
        <v>17</v>
      </c>
      <c r="B8" t="s">
        <v>23</v>
      </c>
      <c r="C8">
        <v>76916.899999999994</v>
      </c>
      <c r="D8">
        <v>132395</v>
      </c>
      <c r="E8">
        <v>183381</v>
      </c>
      <c r="F8">
        <v>227170</v>
      </c>
      <c r="G8">
        <v>274058</v>
      </c>
      <c r="H8">
        <v>324775</v>
      </c>
      <c r="I8">
        <v>378557</v>
      </c>
      <c r="J8">
        <v>434661</v>
      </c>
      <c r="K8">
        <v>490962</v>
      </c>
      <c r="L8">
        <v>546636</v>
      </c>
      <c r="M8">
        <v>603857</v>
      </c>
      <c r="N8">
        <v>662846</v>
      </c>
      <c r="O8">
        <v>722909</v>
      </c>
      <c r="P8">
        <v>783677</v>
      </c>
      <c r="Q8">
        <v>844045</v>
      </c>
      <c r="R8">
        <v>902860</v>
      </c>
      <c r="S8">
        <v>961056</v>
      </c>
      <c r="T8">
        <v>1019240</v>
      </c>
      <c r="U8">
        <v>1077750</v>
      </c>
      <c r="V8">
        <v>1135980</v>
      </c>
      <c r="W8">
        <v>1193220</v>
      </c>
      <c r="X8" t="s">
        <v>46</v>
      </c>
    </row>
    <row r="9" spans="1:24">
      <c r="A9" t="s">
        <v>17</v>
      </c>
      <c r="B9" t="s">
        <v>6</v>
      </c>
      <c r="C9">
        <v>389031</v>
      </c>
      <c r="D9">
        <v>632828</v>
      </c>
      <c r="E9">
        <v>724364</v>
      </c>
      <c r="F9">
        <v>851821</v>
      </c>
      <c r="G9">
        <v>998929</v>
      </c>
      <c r="H9">
        <v>1142450</v>
      </c>
      <c r="I9">
        <v>1282990</v>
      </c>
      <c r="J9">
        <v>1425790</v>
      </c>
      <c r="K9">
        <v>1578280</v>
      </c>
      <c r="L9">
        <v>1743410</v>
      </c>
      <c r="M9">
        <v>1910590</v>
      </c>
      <c r="N9">
        <v>2083160</v>
      </c>
      <c r="O9">
        <v>2273190</v>
      </c>
      <c r="P9">
        <v>2476830</v>
      </c>
      <c r="Q9">
        <v>2689130</v>
      </c>
      <c r="R9">
        <v>2900770</v>
      </c>
      <c r="S9">
        <v>3111560</v>
      </c>
      <c r="T9">
        <v>3317640</v>
      </c>
      <c r="U9">
        <v>3521030</v>
      </c>
      <c r="V9">
        <v>3724120</v>
      </c>
      <c r="W9">
        <v>3926040</v>
      </c>
      <c r="X9" t="s">
        <v>46</v>
      </c>
    </row>
    <row r="10" spans="1:24">
      <c r="A10" t="s">
        <v>17</v>
      </c>
      <c r="B10" t="s">
        <v>24</v>
      </c>
      <c r="C10">
        <v>432635</v>
      </c>
      <c r="D10">
        <v>637719</v>
      </c>
      <c r="E10">
        <v>789914</v>
      </c>
      <c r="F10">
        <v>928739</v>
      </c>
      <c r="G10">
        <v>1130030</v>
      </c>
      <c r="H10">
        <v>1328130</v>
      </c>
      <c r="I10">
        <v>1516010</v>
      </c>
      <c r="J10">
        <v>1696420</v>
      </c>
      <c r="K10">
        <v>1882090</v>
      </c>
      <c r="L10">
        <v>2069160</v>
      </c>
      <c r="M10">
        <v>2253620</v>
      </c>
      <c r="N10">
        <v>2442090</v>
      </c>
      <c r="O10">
        <v>2633800</v>
      </c>
      <c r="P10">
        <v>2820940</v>
      </c>
      <c r="Q10">
        <v>3006740</v>
      </c>
      <c r="R10">
        <v>3198520</v>
      </c>
      <c r="S10">
        <v>3387230</v>
      </c>
      <c r="T10">
        <v>3573060</v>
      </c>
      <c r="U10">
        <v>3758960</v>
      </c>
      <c r="V10">
        <v>3948130</v>
      </c>
      <c r="W10">
        <v>4140510</v>
      </c>
      <c r="X10" t="s">
        <v>46</v>
      </c>
    </row>
    <row r="11" spans="1:24">
      <c r="A11" t="s">
        <v>17</v>
      </c>
      <c r="B11" t="s">
        <v>7</v>
      </c>
      <c r="C11">
        <v>542268</v>
      </c>
      <c r="D11">
        <v>819801</v>
      </c>
      <c r="E11">
        <v>870594</v>
      </c>
      <c r="F11">
        <v>980576</v>
      </c>
      <c r="G11">
        <v>1109500</v>
      </c>
      <c r="H11">
        <v>1227150</v>
      </c>
      <c r="I11">
        <v>1348450</v>
      </c>
      <c r="J11">
        <v>1482540</v>
      </c>
      <c r="K11">
        <v>1626530</v>
      </c>
      <c r="L11">
        <v>1773230</v>
      </c>
      <c r="M11">
        <v>1917630</v>
      </c>
      <c r="N11">
        <v>2063270</v>
      </c>
      <c r="O11">
        <v>2222110</v>
      </c>
      <c r="P11">
        <v>2399020</v>
      </c>
      <c r="Q11">
        <v>2589920</v>
      </c>
      <c r="R11">
        <v>2786370</v>
      </c>
      <c r="S11">
        <v>2987000</v>
      </c>
      <c r="T11">
        <v>3186650</v>
      </c>
      <c r="U11">
        <v>3386400</v>
      </c>
      <c r="V11">
        <v>3588480</v>
      </c>
      <c r="W11">
        <v>3792900</v>
      </c>
      <c r="X11" t="s">
        <v>46</v>
      </c>
    </row>
    <row r="12" spans="1:24">
      <c r="A12" t="s">
        <v>17</v>
      </c>
      <c r="B12" t="s">
        <v>25</v>
      </c>
      <c r="C12">
        <v>103490</v>
      </c>
      <c r="D12">
        <v>162621</v>
      </c>
      <c r="E12">
        <v>200330</v>
      </c>
      <c r="F12">
        <v>241072</v>
      </c>
      <c r="G12">
        <v>290108</v>
      </c>
      <c r="H12">
        <v>347982</v>
      </c>
      <c r="I12">
        <v>412961</v>
      </c>
      <c r="J12">
        <v>485075</v>
      </c>
      <c r="K12">
        <v>567727</v>
      </c>
      <c r="L12">
        <v>661549</v>
      </c>
      <c r="M12">
        <v>765771</v>
      </c>
      <c r="N12">
        <v>880858</v>
      </c>
      <c r="O12">
        <v>1007090</v>
      </c>
      <c r="P12">
        <v>1145810</v>
      </c>
      <c r="Q12">
        <v>1297230</v>
      </c>
      <c r="R12">
        <v>1461170</v>
      </c>
      <c r="S12">
        <v>1637690</v>
      </c>
      <c r="T12">
        <v>1826060</v>
      </c>
      <c r="U12">
        <v>2025370</v>
      </c>
      <c r="V12">
        <v>2234890</v>
      </c>
      <c r="W12">
        <v>2453760</v>
      </c>
      <c r="X12" t="s">
        <v>46</v>
      </c>
    </row>
    <row r="13" spans="1:24">
      <c r="A13" t="s">
        <v>17</v>
      </c>
      <c r="B13" t="s">
        <v>26</v>
      </c>
      <c r="C13">
        <v>75313.899999999994</v>
      </c>
      <c r="D13">
        <v>81841.399999999994</v>
      </c>
      <c r="E13">
        <v>120197</v>
      </c>
      <c r="F13">
        <v>159969</v>
      </c>
      <c r="G13">
        <v>211141</v>
      </c>
      <c r="H13">
        <v>274385</v>
      </c>
      <c r="I13">
        <v>338480</v>
      </c>
      <c r="J13">
        <v>402526</v>
      </c>
      <c r="K13">
        <v>465254</v>
      </c>
      <c r="L13">
        <v>523696</v>
      </c>
      <c r="M13">
        <v>574635</v>
      </c>
      <c r="N13">
        <v>622416</v>
      </c>
      <c r="O13">
        <v>673430</v>
      </c>
      <c r="P13">
        <v>730294</v>
      </c>
      <c r="Q13">
        <v>788363</v>
      </c>
      <c r="R13">
        <v>843267</v>
      </c>
      <c r="S13">
        <v>897260</v>
      </c>
      <c r="T13">
        <v>951886</v>
      </c>
      <c r="U13">
        <v>1008740</v>
      </c>
      <c r="V13">
        <v>1067640</v>
      </c>
      <c r="W13">
        <v>1126290</v>
      </c>
      <c r="X13" t="s">
        <v>46</v>
      </c>
    </row>
    <row r="14" spans="1:24">
      <c r="A14" t="s">
        <v>17</v>
      </c>
      <c r="B14" t="s">
        <v>8</v>
      </c>
      <c r="C14">
        <v>455180</v>
      </c>
      <c r="D14">
        <v>1768770</v>
      </c>
      <c r="E14">
        <v>2946230</v>
      </c>
      <c r="F14">
        <v>4450310</v>
      </c>
      <c r="G14">
        <v>6498460</v>
      </c>
      <c r="H14">
        <v>8659560</v>
      </c>
      <c r="I14" s="1">
        <v>10654600</v>
      </c>
      <c r="J14" s="1">
        <v>12334600</v>
      </c>
      <c r="K14" s="1">
        <v>13821000</v>
      </c>
      <c r="L14" s="1">
        <v>15127400</v>
      </c>
      <c r="M14" s="1">
        <v>16147700</v>
      </c>
      <c r="N14" s="1">
        <v>16876000</v>
      </c>
      <c r="O14" s="1">
        <v>17474500</v>
      </c>
      <c r="P14" s="1">
        <v>17947900</v>
      </c>
      <c r="Q14" s="1">
        <v>18311700</v>
      </c>
      <c r="R14" s="1">
        <v>18542100</v>
      </c>
      <c r="S14" s="1">
        <v>18707400</v>
      </c>
      <c r="T14" s="1">
        <v>18777600</v>
      </c>
      <c r="U14" s="1">
        <v>18799900</v>
      </c>
      <c r="V14" s="1">
        <v>18797200</v>
      </c>
      <c r="W14" s="1">
        <v>18784100</v>
      </c>
      <c r="X14" t="s">
        <v>46</v>
      </c>
    </row>
    <row r="15" spans="1:24">
      <c r="A15" t="s">
        <v>17</v>
      </c>
      <c r="B15" t="s">
        <v>27</v>
      </c>
      <c r="C15">
        <v>68247.199999999997</v>
      </c>
      <c r="D15">
        <v>105991</v>
      </c>
      <c r="E15">
        <v>132471</v>
      </c>
      <c r="F15">
        <v>166604</v>
      </c>
      <c r="G15">
        <v>204210</v>
      </c>
      <c r="H15">
        <v>238649</v>
      </c>
      <c r="I15">
        <v>280009</v>
      </c>
      <c r="J15">
        <v>326507</v>
      </c>
      <c r="K15">
        <v>379157</v>
      </c>
      <c r="L15">
        <v>437058</v>
      </c>
      <c r="M15">
        <v>500243</v>
      </c>
      <c r="N15">
        <v>568813</v>
      </c>
      <c r="O15">
        <v>642544</v>
      </c>
      <c r="P15">
        <v>721563</v>
      </c>
      <c r="Q15">
        <v>805102</v>
      </c>
      <c r="R15">
        <v>891849</v>
      </c>
      <c r="S15">
        <v>981778</v>
      </c>
      <c r="T15">
        <v>1073470</v>
      </c>
      <c r="U15">
        <v>1165960</v>
      </c>
      <c r="V15">
        <v>1258770</v>
      </c>
      <c r="W15">
        <v>1351060</v>
      </c>
      <c r="X15" t="s">
        <v>46</v>
      </c>
    </row>
    <row r="16" spans="1:24">
      <c r="A16" t="s">
        <v>17</v>
      </c>
      <c r="B16" t="s">
        <v>28</v>
      </c>
      <c r="C16">
        <v>444781</v>
      </c>
      <c r="D16">
        <v>613578</v>
      </c>
      <c r="E16">
        <v>708960</v>
      </c>
      <c r="F16">
        <v>804791</v>
      </c>
      <c r="G16">
        <v>936949</v>
      </c>
      <c r="H16">
        <v>1068500</v>
      </c>
      <c r="I16">
        <v>1200700</v>
      </c>
      <c r="J16">
        <v>1331960</v>
      </c>
      <c r="K16">
        <v>1457620</v>
      </c>
      <c r="L16">
        <v>1571380</v>
      </c>
      <c r="M16">
        <v>1678380</v>
      </c>
      <c r="N16">
        <v>1782020</v>
      </c>
      <c r="O16">
        <v>1892890</v>
      </c>
      <c r="P16">
        <v>2011220</v>
      </c>
      <c r="Q16">
        <v>2128470</v>
      </c>
      <c r="R16">
        <v>2236180</v>
      </c>
      <c r="S16">
        <v>2337420</v>
      </c>
      <c r="T16">
        <v>2435240</v>
      </c>
      <c r="U16">
        <v>2532970</v>
      </c>
      <c r="V16">
        <v>2634360</v>
      </c>
      <c r="W16">
        <v>2739870</v>
      </c>
      <c r="X16" t="s">
        <v>46</v>
      </c>
    </row>
    <row r="17" spans="1:24">
      <c r="A17" t="s">
        <v>17</v>
      </c>
      <c r="B17" t="s">
        <v>29</v>
      </c>
      <c r="C17">
        <v>6871080</v>
      </c>
      <c r="D17">
        <v>9323250</v>
      </c>
      <c r="E17">
        <v>9646700</v>
      </c>
      <c r="F17" s="1">
        <v>10327200</v>
      </c>
      <c r="G17" s="1">
        <v>11226200</v>
      </c>
      <c r="H17" s="1">
        <v>12105100</v>
      </c>
      <c r="I17" s="1">
        <v>13025500</v>
      </c>
      <c r="J17" s="1">
        <v>14029500</v>
      </c>
      <c r="K17" s="1">
        <v>15155300</v>
      </c>
      <c r="L17" s="1">
        <v>16351200</v>
      </c>
      <c r="M17" s="1">
        <v>17578600</v>
      </c>
      <c r="N17" s="1">
        <v>18866400</v>
      </c>
      <c r="O17" s="1">
        <v>20276500</v>
      </c>
      <c r="P17" s="1">
        <v>21773900</v>
      </c>
      <c r="Q17" s="1">
        <v>23309800</v>
      </c>
      <c r="R17" s="1">
        <v>24851200</v>
      </c>
      <c r="S17" s="1">
        <v>26418600</v>
      </c>
      <c r="T17" s="1">
        <v>28007800</v>
      </c>
      <c r="U17" s="1">
        <v>29622700</v>
      </c>
      <c r="V17" s="1">
        <v>31264700</v>
      </c>
      <c r="W17" s="1">
        <v>32912000</v>
      </c>
      <c r="X17" t="s">
        <v>46</v>
      </c>
    </row>
    <row r="18" spans="1:24">
      <c r="A18" t="s">
        <v>17</v>
      </c>
      <c r="B18" t="s">
        <v>30</v>
      </c>
      <c r="C18">
        <v>124675</v>
      </c>
      <c r="D18">
        <v>91145.5</v>
      </c>
      <c r="E18">
        <v>106784</v>
      </c>
      <c r="F18">
        <v>129002</v>
      </c>
      <c r="G18">
        <v>154485</v>
      </c>
      <c r="H18">
        <v>183739</v>
      </c>
      <c r="I18">
        <v>215580</v>
      </c>
      <c r="J18">
        <v>249068</v>
      </c>
      <c r="K18">
        <v>283161</v>
      </c>
      <c r="L18">
        <v>316412</v>
      </c>
      <c r="M18">
        <v>348757</v>
      </c>
      <c r="N18">
        <v>383288</v>
      </c>
      <c r="O18">
        <v>422563</v>
      </c>
      <c r="P18">
        <v>464858</v>
      </c>
      <c r="Q18">
        <v>507097</v>
      </c>
      <c r="R18">
        <v>546685</v>
      </c>
      <c r="S18">
        <v>584547</v>
      </c>
      <c r="T18">
        <v>621717</v>
      </c>
      <c r="U18">
        <v>658841</v>
      </c>
      <c r="V18">
        <v>695691</v>
      </c>
      <c r="W18">
        <v>730803</v>
      </c>
      <c r="X18" t="s">
        <v>46</v>
      </c>
    </row>
    <row r="19" spans="1:24">
      <c r="A19" t="s">
        <v>17</v>
      </c>
      <c r="B19" t="s">
        <v>31</v>
      </c>
      <c r="C19">
        <v>260461</v>
      </c>
      <c r="D19">
        <v>417878</v>
      </c>
      <c r="E19">
        <v>485508</v>
      </c>
      <c r="F19">
        <v>592762</v>
      </c>
      <c r="G19">
        <v>722242</v>
      </c>
      <c r="H19">
        <v>857808</v>
      </c>
      <c r="I19">
        <v>997215</v>
      </c>
      <c r="J19">
        <v>1140340</v>
      </c>
      <c r="K19">
        <v>1292640</v>
      </c>
      <c r="L19">
        <v>1449210</v>
      </c>
      <c r="M19">
        <v>1608510</v>
      </c>
      <c r="N19">
        <v>1773640</v>
      </c>
      <c r="O19">
        <v>1943340</v>
      </c>
      <c r="P19">
        <v>2116220</v>
      </c>
      <c r="Q19">
        <v>2290350</v>
      </c>
      <c r="R19">
        <v>2462070</v>
      </c>
      <c r="S19">
        <v>2630690</v>
      </c>
      <c r="T19">
        <v>2797140</v>
      </c>
      <c r="U19">
        <v>2962640</v>
      </c>
      <c r="V19">
        <v>3126490</v>
      </c>
      <c r="W19">
        <v>3286390</v>
      </c>
      <c r="X19" t="s">
        <v>46</v>
      </c>
    </row>
    <row r="20" spans="1:24">
      <c r="A20" t="s">
        <v>17</v>
      </c>
      <c r="B20" t="s">
        <v>32</v>
      </c>
      <c r="C20">
        <v>370430</v>
      </c>
      <c r="D20">
        <v>499512</v>
      </c>
      <c r="E20">
        <v>537324</v>
      </c>
      <c r="F20">
        <v>596932</v>
      </c>
      <c r="G20">
        <v>664952</v>
      </c>
      <c r="H20">
        <v>722955</v>
      </c>
      <c r="I20">
        <v>782190</v>
      </c>
      <c r="J20">
        <v>844372</v>
      </c>
      <c r="K20">
        <v>913372</v>
      </c>
      <c r="L20">
        <v>989703</v>
      </c>
      <c r="M20">
        <v>1075370</v>
      </c>
      <c r="N20">
        <v>1169930</v>
      </c>
      <c r="O20">
        <v>1271810</v>
      </c>
      <c r="P20">
        <v>1381100</v>
      </c>
      <c r="Q20">
        <v>1496480</v>
      </c>
      <c r="R20">
        <v>1614400</v>
      </c>
      <c r="S20">
        <v>1735110</v>
      </c>
      <c r="T20">
        <v>1856290</v>
      </c>
      <c r="U20">
        <v>1976340</v>
      </c>
      <c r="V20">
        <v>2095090</v>
      </c>
      <c r="W20">
        <v>2213430</v>
      </c>
      <c r="X20" t="s">
        <v>46</v>
      </c>
    </row>
    <row r="21" spans="1:24">
      <c r="A21" t="s">
        <v>17</v>
      </c>
      <c r="B21" t="s">
        <v>9</v>
      </c>
      <c r="C21">
        <v>249978</v>
      </c>
      <c r="D21">
        <v>595650</v>
      </c>
      <c r="E21">
        <v>897866</v>
      </c>
      <c r="F21">
        <v>1233070</v>
      </c>
      <c r="G21">
        <v>1713500</v>
      </c>
      <c r="H21">
        <v>2311240</v>
      </c>
      <c r="I21">
        <v>3000380</v>
      </c>
      <c r="J21">
        <v>3784610</v>
      </c>
      <c r="K21">
        <v>4682280</v>
      </c>
      <c r="L21">
        <v>5680640</v>
      </c>
      <c r="M21">
        <v>6768320</v>
      </c>
      <c r="N21">
        <v>7946720</v>
      </c>
      <c r="O21">
        <v>9211320</v>
      </c>
      <c r="P21" s="1">
        <v>10545200</v>
      </c>
      <c r="Q21" s="1">
        <v>11921600</v>
      </c>
      <c r="R21" s="1">
        <v>13317700</v>
      </c>
      <c r="S21" s="1">
        <v>14717500</v>
      </c>
      <c r="T21" s="1">
        <v>16107500</v>
      </c>
      <c r="U21" s="1">
        <v>17486000</v>
      </c>
      <c r="V21" s="1">
        <v>18843000</v>
      </c>
      <c r="W21" s="1">
        <v>20152200</v>
      </c>
      <c r="X21" t="s">
        <v>46</v>
      </c>
    </row>
    <row r="22" spans="1:24">
      <c r="A22" t="s">
        <v>17</v>
      </c>
      <c r="B22" t="s">
        <v>33</v>
      </c>
      <c r="C22">
        <v>108533</v>
      </c>
      <c r="D22">
        <v>206708</v>
      </c>
      <c r="E22">
        <v>272816</v>
      </c>
      <c r="F22">
        <v>371659</v>
      </c>
      <c r="G22">
        <v>513863</v>
      </c>
      <c r="H22">
        <v>693701</v>
      </c>
      <c r="I22">
        <v>893312</v>
      </c>
      <c r="J22">
        <v>1109880</v>
      </c>
      <c r="K22">
        <v>1349240</v>
      </c>
      <c r="L22">
        <v>1600800</v>
      </c>
      <c r="M22">
        <v>1858540</v>
      </c>
      <c r="N22">
        <v>2123450</v>
      </c>
      <c r="O22">
        <v>2392180</v>
      </c>
      <c r="P22">
        <v>2659730</v>
      </c>
      <c r="Q22">
        <v>2919810</v>
      </c>
      <c r="R22">
        <v>3175540</v>
      </c>
      <c r="S22">
        <v>3428280</v>
      </c>
      <c r="T22">
        <v>3677650</v>
      </c>
      <c r="U22">
        <v>3922630</v>
      </c>
      <c r="V22">
        <v>4162730</v>
      </c>
      <c r="W22">
        <v>4396940</v>
      </c>
      <c r="X22" t="s">
        <v>46</v>
      </c>
    </row>
    <row r="23" spans="1:24">
      <c r="A23" t="s">
        <v>17</v>
      </c>
      <c r="B23" t="s">
        <v>10</v>
      </c>
      <c r="C23">
        <v>2743210</v>
      </c>
      <c r="D23">
        <v>3291220</v>
      </c>
      <c r="E23">
        <v>3347000</v>
      </c>
      <c r="F23">
        <v>3538850</v>
      </c>
      <c r="G23">
        <v>3708860</v>
      </c>
      <c r="H23">
        <v>3906580</v>
      </c>
      <c r="I23">
        <v>4089670</v>
      </c>
      <c r="J23">
        <v>4226110</v>
      </c>
      <c r="K23">
        <v>4334190</v>
      </c>
      <c r="L23">
        <v>4451950</v>
      </c>
      <c r="M23">
        <v>4565930</v>
      </c>
      <c r="N23">
        <v>4693500</v>
      </c>
      <c r="O23">
        <v>4833300</v>
      </c>
      <c r="P23">
        <v>4969920</v>
      </c>
      <c r="Q23">
        <v>5102150</v>
      </c>
      <c r="R23">
        <v>5225380</v>
      </c>
      <c r="S23">
        <v>5343050</v>
      </c>
      <c r="T23">
        <v>5462360</v>
      </c>
      <c r="U23">
        <v>5585240</v>
      </c>
      <c r="V23">
        <v>5709980</v>
      </c>
      <c r="W23">
        <v>5832550</v>
      </c>
      <c r="X23" t="s">
        <v>46</v>
      </c>
    </row>
    <row r="24" spans="1:24">
      <c r="A24" t="s">
        <v>17</v>
      </c>
      <c r="B24" t="s">
        <v>34</v>
      </c>
      <c r="C24">
        <v>398257</v>
      </c>
      <c r="D24">
        <v>613819</v>
      </c>
      <c r="E24">
        <v>670295</v>
      </c>
      <c r="F24">
        <v>796320</v>
      </c>
      <c r="G24">
        <v>937289</v>
      </c>
      <c r="H24">
        <v>1095340</v>
      </c>
      <c r="I24">
        <v>1268700</v>
      </c>
      <c r="J24">
        <v>1454730</v>
      </c>
      <c r="K24">
        <v>1651970</v>
      </c>
      <c r="L24">
        <v>1865710</v>
      </c>
      <c r="M24">
        <v>2100190</v>
      </c>
      <c r="N24">
        <v>2352990</v>
      </c>
      <c r="O24">
        <v>2618660</v>
      </c>
      <c r="P24">
        <v>2903910</v>
      </c>
      <c r="Q24">
        <v>3204460</v>
      </c>
      <c r="R24">
        <v>3522450</v>
      </c>
      <c r="S24">
        <v>3856170</v>
      </c>
      <c r="T24">
        <v>4203390</v>
      </c>
      <c r="U24">
        <v>4565990</v>
      </c>
      <c r="V24">
        <v>4944970</v>
      </c>
      <c r="W24">
        <v>5337900</v>
      </c>
      <c r="X24" t="s">
        <v>46</v>
      </c>
    </row>
    <row r="25" spans="1:24">
      <c r="A25" t="s">
        <v>17</v>
      </c>
      <c r="B25" t="s">
        <v>11</v>
      </c>
      <c r="C25">
        <v>409032</v>
      </c>
      <c r="D25">
        <v>757872</v>
      </c>
      <c r="E25">
        <v>926445</v>
      </c>
      <c r="F25">
        <v>1152580</v>
      </c>
      <c r="G25">
        <v>1424890</v>
      </c>
      <c r="H25">
        <v>1729450</v>
      </c>
      <c r="I25">
        <v>2074070</v>
      </c>
      <c r="J25">
        <v>2436560</v>
      </c>
      <c r="K25">
        <v>2820980</v>
      </c>
      <c r="L25">
        <v>3212720</v>
      </c>
      <c r="M25">
        <v>3605970</v>
      </c>
      <c r="N25">
        <v>4019260</v>
      </c>
      <c r="O25">
        <v>4465270</v>
      </c>
      <c r="P25">
        <v>4945960</v>
      </c>
      <c r="Q25">
        <v>5448260</v>
      </c>
      <c r="R25">
        <v>5966660</v>
      </c>
      <c r="S25">
        <v>6506950</v>
      </c>
      <c r="T25">
        <v>7067730</v>
      </c>
      <c r="U25">
        <v>7654030</v>
      </c>
      <c r="V25">
        <v>8262270</v>
      </c>
      <c r="W25">
        <v>8883480</v>
      </c>
      <c r="X25" t="s">
        <v>46</v>
      </c>
    </row>
    <row r="26" spans="1:24">
      <c r="A26" t="s">
        <v>17</v>
      </c>
      <c r="B26" t="s">
        <v>35</v>
      </c>
      <c r="C26">
        <v>43606.3</v>
      </c>
      <c r="D26">
        <v>81885</v>
      </c>
      <c r="E26">
        <v>100960</v>
      </c>
      <c r="F26">
        <v>118729</v>
      </c>
      <c r="G26">
        <v>145631</v>
      </c>
      <c r="H26">
        <v>183788</v>
      </c>
      <c r="I26">
        <v>233495</v>
      </c>
      <c r="J26">
        <v>296813</v>
      </c>
      <c r="K26">
        <v>377605</v>
      </c>
      <c r="L26">
        <v>477616</v>
      </c>
      <c r="M26">
        <v>598187</v>
      </c>
      <c r="N26">
        <v>741512</v>
      </c>
      <c r="O26">
        <v>910432</v>
      </c>
      <c r="P26">
        <v>1108210</v>
      </c>
      <c r="Q26">
        <v>1337110</v>
      </c>
      <c r="R26">
        <v>1593670</v>
      </c>
      <c r="S26">
        <v>1874530</v>
      </c>
      <c r="T26">
        <v>2177610</v>
      </c>
      <c r="U26">
        <v>2502760</v>
      </c>
      <c r="V26">
        <v>2850330</v>
      </c>
      <c r="W26">
        <v>3216860</v>
      </c>
      <c r="X26" t="s">
        <v>46</v>
      </c>
    </row>
    <row r="27" spans="1:24">
      <c r="A27" t="s">
        <v>17</v>
      </c>
      <c r="B27" t="s">
        <v>36</v>
      </c>
      <c r="C27">
        <v>609540</v>
      </c>
      <c r="D27">
        <v>552422</v>
      </c>
      <c r="E27">
        <v>654528</v>
      </c>
      <c r="F27">
        <v>795728</v>
      </c>
      <c r="G27">
        <v>952297</v>
      </c>
      <c r="H27">
        <v>1119720</v>
      </c>
      <c r="I27">
        <v>1294930</v>
      </c>
      <c r="J27">
        <v>1462410</v>
      </c>
      <c r="K27">
        <v>1613750</v>
      </c>
      <c r="L27">
        <v>1736950</v>
      </c>
      <c r="M27">
        <v>1837030</v>
      </c>
      <c r="N27">
        <v>1940690</v>
      </c>
      <c r="O27">
        <v>2076080</v>
      </c>
      <c r="P27">
        <v>2219150</v>
      </c>
      <c r="Q27">
        <v>2359150</v>
      </c>
      <c r="R27">
        <v>2484130</v>
      </c>
      <c r="S27">
        <v>2596400</v>
      </c>
      <c r="T27">
        <v>2704490</v>
      </c>
      <c r="U27">
        <v>2814120</v>
      </c>
      <c r="V27">
        <v>2924330</v>
      </c>
      <c r="W27">
        <v>3026000</v>
      </c>
      <c r="X27" t="s">
        <v>46</v>
      </c>
    </row>
    <row r="28" spans="1:24">
      <c r="A28" t="s">
        <v>17</v>
      </c>
      <c r="B28" t="s">
        <v>37</v>
      </c>
      <c r="C28">
        <v>123586</v>
      </c>
      <c r="D28">
        <v>178636</v>
      </c>
      <c r="E28">
        <v>208563</v>
      </c>
      <c r="F28">
        <v>250984</v>
      </c>
      <c r="G28">
        <v>311550</v>
      </c>
      <c r="H28">
        <v>379037</v>
      </c>
      <c r="I28">
        <v>449964</v>
      </c>
      <c r="J28">
        <v>523926</v>
      </c>
      <c r="K28">
        <v>601731</v>
      </c>
      <c r="L28">
        <v>681607</v>
      </c>
      <c r="M28">
        <v>762758</v>
      </c>
      <c r="N28">
        <v>847228</v>
      </c>
      <c r="O28">
        <v>936752</v>
      </c>
      <c r="P28">
        <v>1028320</v>
      </c>
      <c r="Q28">
        <v>1119950</v>
      </c>
      <c r="R28">
        <v>1211490</v>
      </c>
      <c r="S28">
        <v>1301330</v>
      </c>
      <c r="T28">
        <v>1388620</v>
      </c>
      <c r="U28">
        <v>1473320</v>
      </c>
      <c r="V28">
        <v>1554330</v>
      </c>
      <c r="W28">
        <v>1630380</v>
      </c>
      <c r="X28" t="s">
        <v>46</v>
      </c>
    </row>
    <row r="29" spans="1:24">
      <c r="A29" t="s">
        <v>17</v>
      </c>
      <c r="B29" t="s">
        <v>38</v>
      </c>
      <c r="C29">
        <v>76707.5</v>
      </c>
      <c r="D29">
        <v>107117</v>
      </c>
      <c r="E29">
        <v>126537</v>
      </c>
      <c r="F29">
        <v>152961</v>
      </c>
      <c r="G29">
        <v>177495</v>
      </c>
      <c r="H29">
        <v>209175</v>
      </c>
      <c r="I29">
        <v>243970</v>
      </c>
      <c r="J29">
        <v>282464</v>
      </c>
      <c r="K29">
        <v>323898</v>
      </c>
      <c r="L29">
        <v>369397</v>
      </c>
      <c r="M29">
        <v>418870</v>
      </c>
      <c r="N29">
        <v>472215</v>
      </c>
      <c r="O29">
        <v>528995</v>
      </c>
      <c r="P29">
        <v>587129</v>
      </c>
      <c r="Q29">
        <v>645818</v>
      </c>
      <c r="R29">
        <v>705303</v>
      </c>
      <c r="S29">
        <v>766456</v>
      </c>
      <c r="T29">
        <v>828962</v>
      </c>
      <c r="U29">
        <v>891890</v>
      </c>
      <c r="V29">
        <v>954370</v>
      </c>
      <c r="W29">
        <v>1016420</v>
      </c>
      <c r="X29" t="s">
        <v>46</v>
      </c>
    </row>
    <row r="30" spans="1:24">
      <c r="A30" t="s">
        <v>17</v>
      </c>
      <c r="B30" t="s">
        <v>39</v>
      </c>
      <c r="C30">
        <v>103337</v>
      </c>
      <c r="D30">
        <v>194628</v>
      </c>
      <c r="E30">
        <v>246479</v>
      </c>
      <c r="F30">
        <v>315313</v>
      </c>
      <c r="G30">
        <v>396485</v>
      </c>
      <c r="H30">
        <v>486199</v>
      </c>
      <c r="I30">
        <v>580543</v>
      </c>
      <c r="J30">
        <v>678801</v>
      </c>
      <c r="K30">
        <v>785846</v>
      </c>
      <c r="L30">
        <v>901422</v>
      </c>
      <c r="M30">
        <v>1024080</v>
      </c>
      <c r="N30">
        <v>1153070</v>
      </c>
      <c r="O30">
        <v>1287910</v>
      </c>
      <c r="P30">
        <v>1429770</v>
      </c>
      <c r="Q30">
        <v>1577740</v>
      </c>
      <c r="R30">
        <v>1730130</v>
      </c>
      <c r="S30">
        <v>1886770</v>
      </c>
      <c r="T30">
        <v>2046770</v>
      </c>
      <c r="U30">
        <v>2209520</v>
      </c>
      <c r="V30">
        <v>2375110</v>
      </c>
      <c r="W30">
        <v>2543070</v>
      </c>
      <c r="X30" t="s">
        <v>46</v>
      </c>
    </row>
    <row r="31" spans="1:24">
      <c r="A31" t="s">
        <v>17</v>
      </c>
      <c r="B31" t="s">
        <v>40</v>
      </c>
      <c r="C31">
        <v>36475</v>
      </c>
      <c r="D31">
        <v>75741</v>
      </c>
      <c r="E31">
        <v>104211</v>
      </c>
      <c r="F31">
        <v>141222</v>
      </c>
      <c r="G31">
        <v>193939</v>
      </c>
      <c r="H31">
        <v>258997</v>
      </c>
      <c r="I31">
        <v>334601</v>
      </c>
      <c r="J31">
        <v>420385</v>
      </c>
      <c r="K31">
        <v>522414</v>
      </c>
      <c r="L31">
        <v>641489</v>
      </c>
      <c r="M31">
        <v>779677</v>
      </c>
      <c r="N31">
        <v>940097</v>
      </c>
      <c r="O31">
        <v>1125510</v>
      </c>
      <c r="P31">
        <v>1337080</v>
      </c>
      <c r="Q31">
        <v>1576060</v>
      </c>
      <c r="R31">
        <v>1845180</v>
      </c>
      <c r="S31">
        <v>2143500</v>
      </c>
      <c r="T31">
        <v>2471820</v>
      </c>
      <c r="U31">
        <v>2831160</v>
      </c>
      <c r="V31">
        <v>3223300</v>
      </c>
      <c r="W31">
        <v>3647580</v>
      </c>
      <c r="X31" t="s">
        <v>46</v>
      </c>
    </row>
    <row r="32" spans="1:24">
      <c r="A32" t="s">
        <v>17</v>
      </c>
      <c r="B32" t="s">
        <v>41</v>
      </c>
      <c r="C32">
        <v>271806</v>
      </c>
      <c r="D32">
        <v>610941</v>
      </c>
      <c r="E32">
        <v>735823</v>
      </c>
      <c r="F32">
        <v>888823</v>
      </c>
      <c r="G32">
        <v>1068460</v>
      </c>
      <c r="H32">
        <v>1249350</v>
      </c>
      <c r="I32">
        <v>1416370</v>
      </c>
      <c r="J32">
        <v>1565360</v>
      </c>
      <c r="K32">
        <v>1695590</v>
      </c>
      <c r="L32">
        <v>1809970</v>
      </c>
      <c r="M32">
        <v>1906210</v>
      </c>
      <c r="N32">
        <v>1992650</v>
      </c>
      <c r="O32">
        <v>2055150</v>
      </c>
      <c r="P32">
        <v>2104560</v>
      </c>
      <c r="Q32">
        <v>2154200</v>
      </c>
      <c r="R32">
        <v>2193330</v>
      </c>
      <c r="S32">
        <v>2230750</v>
      </c>
      <c r="T32">
        <v>2263500</v>
      </c>
      <c r="U32">
        <v>2290070</v>
      </c>
      <c r="V32">
        <v>2310810</v>
      </c>
      <c r="W32">
        <v>2327240</v>
      </c>
      <c r="X32" t="s">
        <v>46</v>
      </c>
    </row>
    <row r="33" spans="1:24">
      <c r="A33" t="s">
        <v>17</v>
      </c>
      <c r="B33" t="s">
        <v>12</v>
      </c>
      <c r="C33">
        <v>228160</v>
      </c>
      <c r="D33">
        <v>487535</v>
      </c>
      <c r="E33">
        <v>620350</v>
      </c>
      <c r="F33">
        <v>783071</v>
      </c>
      <c r="G33">
        <v>1005800</v>
      </c>
      <c r="H33">
        <v>1258660</v>
      </c>
      <c r="I33">
        <v>1536940</v>
      </c>
      <c r="J33">
        <v>1834150</v>
      </c>
      <c r="K33">
        <v>2162890</v>
      </c>
      <c r="L33">
        <v>2520080</v>
      </c>
      <c r="M33">
        <v>2901310</v>
      </c>
      <c r="N33">
        <v>3310390</v>
      </c>
      <c r="O33">
        <v>3746340</v>
      </c>
      <c r="P33">
        <v>4207910</v>
      </c>
      <c r="Q33">
        <v>4688160</v>
      </c>
      <c r="R33">
        <v>5183360</v>
      </c>
      <c r="S33">
        <v>5689700</v>
      </c>
      <c r="T33">
        <v>6202080</v>
      </c>
      <c r="U33">
        <v>6721170</v>
      </c>
      <c r="V33">
        <v>7245760</v>
      </c>
      <c r="W33">
        <v>7773410</v>
      </c>
      <c r="X33" t="s">
        <v>46</v>
      </c>
    </row>
    <row r="34" spans="1:24">
      <c r="A34" t="s">
        <v>17</v>
      </c>
      <c r="B34" t="s">
        <v>42</v>
      </c>
      <c r="C34">
        <v>118190</v>
      </c>
      <c r="D34">
        <v>258083</v>
      </c>
      <c r="E34">
        <v>316170</v>
      </c>
      <c r="F34">
        <v>378587</v>
      </c>
      <c r="G34">
        <v>456812</v>
      </c>
      <c r="H34">
        <v>512770</v>
      </c>
      <c r="I34">
        <v>558741</v>
      </c>
      <c r="J34">
        <v>602130</v>
      </c>
      <c r="K34">
        <v>641697</v>
      </c>
      <c r="L34">
        <v>672230</v>
      </c>
      <c r="M34">
        <v>691642</v>
      </c>
      <c r="N34">
        <v>702079</v>
      </c>
      <c r="O34">
        <v>711964</v>
      </c>
      <c r="P34">
        <v>745618</v>
      </c>
      <c r="Q34">
        <v>779046</v>
      </c>
      <c r="R34">
        <v>809183</v>
      </c>
      <c r="S34">
        <v>834954</v>
      </c>
      <c r="T34">
        <v>853868</v>
      </c>
      <c r="U34">
        <v>867142</v>
      </c>
      <c r="V34">
        <v>875237</v>
      </c>
      <c r="W34">
        <v>879095</v>
      </c>
      <c r="X34" t="s">
        <v>46</v>
      </c>
    </row>
    <row r="35" spans="1:24">
      <c r="A35" t="s">
        <v>17</v>
      </c>
      <c r="B35" t="s">
        <v>13</v>
      </c>
      <c r="C35">
        <v>5985360</v>
      </c>
      <c r="D35">
        <v>9529800</v>
      </c>
      <c r="E35">
        <v>9887080</v>
      </c>
      <c r="F35" s="1">
        <v>11146100</v>
      </c>
      <c r="G35" s="1">
        <v>12863500</v>
      </c>
      <c r="H35" s="1">
        <v>14413200</v>
      </c>
      <c r="I35" s="1">
        <v>15830900</v>
      </c>
      <c r="J35" s="1">
        <v>17130600</v>
      </c>
      <c r="K35" s="1">
        <v>18361100</v>
      </c>
      <c r="L35" s="1">
        <v>19523600</v>
      </c>
      <c r="M35" s="1">
        <v>20594500</v>
      </c>
      <c r="N35" s="1">
        <v>21670800</v>
      </c>
      <c r="O35" s="1">
        <v>22801500</v>
      </c>
      <c r="P35" s="1">
        <v>23983700</v>
      </c>
      <c r="Q35" s="1">
        <v>25118500</v>
      </c>
      <c r="R35" s="1">
        <v>26197300</v>
      </c>
      <c r="S35" s="1">
        <v>27281600</v>
      </c>
      <c r="T35" s="1">
        <v>28314300</v>
      </c>
      <c r="U35" s="1">
        <v>29305200</v>
      </c>
      <c r="V35" s="1">
        <v>30262700</v>
      </c>
      <c r="W35" s="1">
        <v>31182200</v>
      </c>
      <c r="X35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F35"/>
  <sheetViews>
    <sheetView topLeftCell="A2" workbookViewId="0">
      <selection activeCell="B4" sqref="B4:F35"/>
    </sheetView>
  </sheetViews>
  <sheetFormatPr baseColWidth="10" defaultRowHeight="15" x14ac:dyDescent="0"/>
  <sheetData>
    <row r="1" spans="1:6" ht="23">
      <c r="A1" s="2" t="s">
        <v>47</v>
      </c>
    </row>
    <row r="3" spans="1:6">
      <c r="B3">
        <v>1990</v>
      </c>
      <c r="C3">
        <v>2005</v>
      </c>
      <c r="D3">
        <v>2010</v>
      </c>
      <c r="E3">
        <v>2015</v>
      </c>
      <c r="F3">
        <v>2020</v>
      </c>
    </row>
    <row r="4" spans="1:6">
      <c r="A4" t="s">
        <v>18</v>
      </c>
      <c r="B4" s="4">
        <f>SSP2_Emiss!C4/SSP2_GDP!C4</f>
        <v>2.031469820866547E-4</v>
      </c>
      <c r="C4" s="4">
        <f>SSP2_Emiss!D4/SSP2_GDP!D4</f>
        <v>1.8345648641414873E-4</v>
      </c>
      <c r="D4" s="4">
        <f>SSP2_Emiss!E4/SSP2_GDP!E4</f>
        <v>1.8377172878064252E-4</v>
      </c>
      <c r="E4" s="4">
        <f>SSP2_Emiss!F4/SSP2_GDP!F4</f>
        <v>1.922297884386518E-4</v>
      </c>
      <c r="F4" s="4">
        <f>SSP2_Emiss!G4/SSP2_GDP!G4</f>
        <v>1.8449736237447577E-4</v>
      </c>
    </row>
    <row r="5" spans="1:6">
      <c r="A5" t="s">
        <v>20</v>
      </c>
      <c r="B5" s="4">
        <f>SSP2_Emiss!C5/SSP2_GDP!C5</f>
        <v>4.6325288914923519E-4</v>
      </c>
      <c r="C5" s="4">
        <f>SSP2_Emiss!D5/SSP2_GDP!D5</f>
        <v>4.4099745982122113E-4</v>
      </c>
      <c r="D5" s="4">
        <f>SSP2_Emiss!E5/SSP2_GDP!E5</f>
        <v>4.2192497611881897E-4</v>
      </c>
      <c r="E5" s="4">
        <f>SSP2_Emiss!F5/SSP2_GDP!F5</f>
        <v>3.831465295808655E-4</v>
      </c>
      <c r="F5" s="4">
        <f>SSP2_Emiss!G5/SSP2_GDP!G5</f>
        <v>3.4614895114743144E-4</v>
      </c>
    </row>
    <row r="6" spans="1:6">
      <c r="A6" t="s">
        <v>21</v>
      </c>
      <c r="B6" s="4">
        <f>SSP2_Emiss!C6/SSP2_GDP!C6</f>
        <v>2.6778127649657306E-4</v>
      </c>
      <c r="C6" s="4">
        <f>SSP2_Emiss!D6/SSP2_GDP!D6</f>
        <v>1.7789946513039503E-4</v>
      </c>
      <c r="D6" s="4">
        <f>SSP2_Emiss!E6/SSP2_GDP!E6</f>
        <v>1.6088731075839029E-4</v>
      </c>
      <c r="E6" s="4">
        <f>SSP2_Emiss!F6/SSP2_GDP!F6</f>
        <v>2.3017930114884954E-4</v>
      </c>
      <c r="F6" s="4">
        <f>SSP2_Emiss!G6/SSP2_GDP!G6</f>
        <v>2.3850476717871428E-4</v>
      </c>
    </row>
    <row r="7" spans="1:6">
      <c r="A7" t="s">
        <v>22</v>
      </c>
      <c r="B7" s="4">
        <f>SSP2_Emiss!C7/SSP2_GDP!C7</f>
        <v>1.6886031436625068E-4</v>
      </c>
      <c r="C7" s="4">
        <f>SSP2_Emiss!D7/SSP2_GDP!D7</f>
        <v>1.8917947761602668E-4</v>
      </c>
      <c r="D7" s="4">
        <f>SSP2_Emiss!E7/SSP2_GDP!E7</f>
        <v>1.4947452264724444E-4</v>
      </c>
      <c r="E7" s="4">
        <f>SSP2_Emiss!F7/SSP2_GDP!F7</f>
        <v>1.5933127738854388E-4</v>
      </c>
      <c r="F7" s="4">
        <f>SSP2_Emiss!G7/SSP2_GDP!G7</f>
        <v>1.5934266583623641E-4</v>
      </c>
    </row>
    <row r="8" spans="1:6">
      <c r="A8" t="s">
        <v>23</v>
      </c>
      <c r="B8" s="4">
        <f>SSP2_Emiss!C8/SSP2_GDP!C8</f>
        <v>3.7236096500248972E-4</v>
      </c>
      <c r="C8" s="4">
        <f>SSP2_Emiss!D8/SSP2_GDP!D8</f>
        <v>3.1717034405571662E-4</v>
      </c>
      <c r="D8" s="4">
        <f>SSP2_Emiss!E8/SSP2_GDP!E8</f>
        <v>2.6402572608067901E-4</v>
      </c>
      <c r="E8" s="4">
        <f>SSP2_Emiss!F8/SSP2_GDP!F8</f>
        <v>2.3863654027366204E-4</v>
      </c>
      <c r="F8" s="4">
        <f>SSP2_Emiss!G8/SSP2_GDP!G8</f>
        <v>2.1627725359058483E-4</v>
      </c>
    </row>
    <row r="9" spans="1:6">
      <c r="A9" t="s">
        <v>6</v>
      </c>
      <c r="B9" s="4">
        <f>SSP2_Emiss!C9/SSP2_GDP!C9</f>
        <v>2.0960338636252638E-4</v>
      </c>
      <c r="C9" s="4">
        <f>SSP2_Emiss!D9/SSP2_GDP!D9</f>
        <v>1.8311744865079452E-4</v>
      </c>
      <c r="D9" s="4">
        <f>SSP2_Emiss!E9/SSP2_GDP!E9</f>
        <v>1.6595348069014198E-4</v>
      </c>
      <c r="E9" s="4">
        <f>SSP2_Emiss!F9/SSP2_GDP!F9</f>
        <v>1.5275324601391019E-4</v>
      </c>
      <c r="F9" s="4">
        <f>SSP2_Emiss!G9/SSP2_GDP!G9</f>
        <v>1.4122879575717995E-4</v>
      </c>
    </row>
    <row r="10" spans="1:6">
      <c r="A10" t="s">
        <v>24</v>
      </c>
      <c r="B10" s="4">
        <f>SSP2_Emiss!C10/SSP2_GDP!C10</f>
        <v>1.3621757569775908E-4</v>
      </c>
      <c r="C10" s="4">
        <f>SSP2_Emiss!D10/SSP2_GDP!D10</f>
        <v>1.5261922083410718E-4</v>
      </c>
      <c r="D10" s="4">
        <f>SSP2_Emiss!E10/SSP2_GDP!E10</f>
        <v>1.4687016658622331E-4</v>
      </c>
      <c r="E10" s="4">
        <f>SSP2_Emiss!F10/SSP2_GDP!F10</f>
        <v>1.859581460092954E-4</v>
      </c>
      <c r="F10" s="4">
        <f>SSP2_Emiss!G10/SSP2_GDP!G10</f>
        <v>1.816501720907498E-4</v>
      </c>
    </row>
    <row r="11" spans="1:6">
      <c r="A11" t="s">
        <v>7</v>
      </c>
      <c r="B11" s="4">
        <f>SSP2_Emiss!C11/SSP2_GDP!C11</f>
        <v>2.2266305739966033E-4</v>
      </c>
      <c r="C11" s="4">
        <f>SSP2_Emiss!D11/SSP2_GDP!D11</f>
        <v>1.8715486475045286E-4</v>
      </c>
      <c r="D11" s="4">
        <f>SSP2_Emiss!E11/SSP2_GDP!E11</f>
        <v>1.6814959985684945E-4</v>
      </c>
      <c r="E11" s="4">
        <f>SSP2_Emiss!F11/SSP2_GDP!F11</f>
        <v>1.5469088884492889E-4</v>
      </c>
      <c r="F11" s="4">
        <f>SSP2_Emiss!G11/SSP2_GDP!G11</f>
        <v>1.4601335666674718E-4</v>
      </c>
    </row>
    <row r="12" spans="1:6">
      <c r="A12" t="s">
        <v>25</v>
      </c>
      <c r="B12" s="4">
        <f>SSP2_Emiss!C12/SSP2_GDP!C12</f>
        <v>2.8631234189100297E-4</v>
      </c>
      <c r="C12" s="4">
        <f>SSP2_Emiss!D12/SSP2_GDP!D12</f>
        <v>2.9846965863521808E-4</v>
      </c>
      <c r="D12" s="4">
        <f>SSP2_Emiss!E12/SSP2_GDP!E12</f>
        <v>2.7291966476583086E-4</v>
      </c>
      <c r="E12" s="4">
        <f>SSP2_Emiss!F12/SSP2_GDP!F12</f>
        <v>2.4959761343237667E-4</v>
      </c>
      <c r="F12" s="4">
        <f>SSP2_Emiss!G12/SSP2_GDP!G12</f>
        <v>2.2175024045344871E-4</v>
      </c>
    </row>
    <row r="13" spans="1:6">
      <c r="A13" t="s">
        <v>26</v>
      </c>
      <c r="B13" s="4">
        <f>SSP2_Emiss!C13/SSP2_GDP!C13</f>
        <v>2.1079408702908628E-3</v>
      </c>
      <c r="C13" s="4">
        <f>SSP2_Emiss!D13/SSP2_GDP!D13</f>
        <v>1.3033186130980165E-3</v>
      </c>
      <c r="D13" s="4">
        <f>SSP2_Emiss!E13/SSP2_GDP!E13</f>
        <v>1.0779282214318077E-3</v>
      </c>
      <c r="E13" s="4">
        <f>SSP2_Emiss!F13/SSP2_GDP!F13</f>
        <v>9.1488800174792612E-4</v>
      </c>
      <c r="F13" s="4">
        <f>SSP2_Emiss!G13/SSP2_GDP!G13</f>
        <v>7.7286785412529545E-4</v>
      </c>
    </row>
    <row r="14" spans="1:6">
      <c r="A14" t="s">
        <v>8</v>
      </c>
      <c r="B14" s="4">
        <f>SSP2_Emiss!C14/SSP2_GDP!C14</f>
        <v>1.5558439945896547E-3</v>
      </c>
      <c r="C14" s="4">
        <f>SSP2_Emiss!D14/SSP2_GDP!D14</f>
        <v>9.9780572248312676E-4</v>
      </c>
      <c r="D14" s="4">
        <f>SSP2_Emiss!E14/SSP2_GDP!E14</f>
        <v>8.0962215109308853E-4</v>
      </c>
      <c r="E14" s="4">
        <f>SSP2_Emiss!F14/SSP2_GDP!F14</f>
        <v>6.3373537967782462E-4</v>
      </c>
      <c r="F14" s="4">
        <f>SSP2_Emiss!G14/SSP2_GDP!G14</f>
        <v>4.9379773097384919E-4</v>
      </c>
    </row>
    <row r="15" spans="1:6">
      <c r="A15" t="s">
        <v>27</v>
      </c>
      <c r="B15" s="4">
        <f>SSP2_Emiss!C15/SSP2_GDP!C15</f>
        <v>2.2045240540271104E-4</v>
      </c>
      <c r="C15" s="4">
        <f>SSP2_Emiss!D15/SSP2_GDP!D15</f>
        <v>1.6596711372333405E-4</v>
      </c>
      <c r="D15" s="4">
        <f>SSP2_Emiss!E15/SSP2_GDP!E15</f>
        <v>1.5198679005548385E-4</v>
      </c>
      <c r="E15" s="4">
        <f>SSP2_Emiss!F15/SSP2_GDP!F15</f>
        <v>1.5226615233758853E-4</v>
      </c>
      <c r="F15" s="4">
        <f>SSP2_Emiss!G15/SSP2_GDP!G15</f>
        <v>1.4708759958637627E-4</v>
      </c>
    </row>
    <row r="16" spans="1:6">
      <c r="A16" t="s">
        <v>28</v>
      </c>
      <c r="B16" s="4">
        <f>SSP2_Emiss!C16/SSP2_GDP!C16</f>
        <v>6.2897690236700756E-4</v>
      </c>
      <c r="C16" s="4">
        <f>SSP2_Emiss!D16/SSP2_GDP!D16</f>
        <v>3.365001908299271E-4</v>
      </c>
      <c r="D16" s="4">
        <f>SSP2_Emiss!E16/SSP2_GDP!E16</f>
        <v>2.8501304920081668E-4</v>
      </c>
      <c r="E16" s="4">
        <f>SSP2_Emiss!F16/SSP2_GDP!F16</f>
        <v>2.698834679641994E-4</v>
      </c>
      <c r="F16" s="4">
        <f>SSP2_Emiss!G16/SSP2_GDP!G16</f>
        <v>2.5012527742122891E-4</v>
      </c>
    </row>
    <row r="17" spans="1:6">
      <c r="A17" t="s">
        <v>29</v>
      </c>
      <c r="B17" s="4">
        <f>SSP2_Emiss!C17/SSP2_GDP!C17</f>
        <v>1.3298586963610801E-4</v>
      </c>
      <c r="C17" s="4">
        <f>SSP2_Emiss!D17/SSP2_GDP!D17</f>
        <v>1.0437837574874856E-4</v>
      </c>
      <c r="D17" s="4">
        <f>SSP2_Emiss!E17/SSP2_GDP!E17</f>
        <v>9.1077541379210405E-5</v>
      </c>
      <c r="E17" s="4">
        <f>SSP2_Emiss!F17/SSP2_GDP!F17</f>
        <v>8.5007858183156043E-5</v>
      </c>
      <c r="F17" s="4">
        <f>SSP2_Emiss!G17/SSP2_GDP!G17</f>
        <v>7.9120761667329551E-5</v>
      </c>
    </row>
    <row r="18" spans="1:6">
      <c r="A18" t="s">
        <v>30</v>
      </c>
      <c r="B18" s="4">
        <f>SSP2_Emiss!C18/SSP2_GDP!C18</f>
        <v>1.8753103332905475E-3</v>
      </c>
      <c r="C18" s="4">
        <f>SSP2_Emiss!D18/SSP2_GDP!D18</f>
        <v>1.2313870228599765E-3</v>
      </c>
      <c r="D18" s="4">
        <f>SSP2_Emiss!E18/SSP2_GDP!E18</f>
        <v>9.3223692677004051E-4</v>
      </c>
      <c r="E18" s="4">
        <f>SSP2_Emiss!F18/SSP2_GDP!F18</f>
        <v>8.5828446431918104E-4</v>
      </c>
      <c r="F18" s="4">
        <f>SSP2_Emiss!G18/SSP2_GDP!G18</f>
        <v>7.5605940676384115E-4</v>
      </c>
    </row>
    <row r="19" spans="1:6">
      <c r="A19" t="s">
        <v>31</v>
      </c>
      <c r="B19" s="4">
        <f>SSP2_Emiss!C19/SSP2_GDP!C19</f>
        <v>2.8771359090228477E-4</v>
      </c>
      <c r="C19" s="4">
        <f>SSP2_Emiss!D19/SSP2_GDP!D19</f>
        <v>2.3519423584756556E-4</v>
      </c>
      <c r="D19" s="4">
        <f>SSP2_Emiss!E19/SSP2_GDP!E19</f>
        <v>2.3062950990732181E-4</v>
      </c>
      <c r="E19" s="4">
        <f>SSP2_Emiss!F19/SSP2_GDP!F19</f>
        <v>2.1199901883462336E-4</v>
      </c>
      <c r="F19" s="4">
        <f>SSP2_Emiss!G19/SSP2_GDP!G19</f>
        <v>1.9402807451316458E-4</v>
      </c>
    </row>
    <row r="20" spans="1:6">
      <c r="A20" t="s">
        <v>32</v>
      </c>
      <c r="B20" s="4">
        <f>SSP2_Emiss!C20/SSP2_GDP!C20</f>
        <v>5.7225437657719136E-5</v>
      </c>
      <c r="C20" s="4">
        <f>SSP2_Emiss!D20/SSP2_GDP!D20</f>
        <v>4.8004084604447942E-5</v>
      </c>
      <c r="D20" s="4">
        <f>SSP2_Emiss!E20/SSP2_GDP!E20</f>
        <v>4.5213035029805109E-5</v>
      </c>
      <c r="E20" s="4">
        <f>SSP2_Emiss!F20/SSP2_GDP!F20</f>
        <v>4.323172472989771E-5</v>
      </c>
      <c r="F20" s="4">
        <f>SSP2_Emiss!G20/SSP2_GDP!G20</f>
        <v>4.0491390871725478E-5</v>
      </c>
    </row>
    <row r="21" spans="1:6">
      <c r="A21" t="s">
        <v>9</v>
      </c>
      <c r="B21" s="4">
        <f>SSP2_Emiss!C21/SSP2_GDP!C21</f>
        <v>7.1864261072798806E-4</v>
      </c>
      <c r="C21" s="4">
        <f>SSP2_Emiss!D21/SSP2_GDP!D21</f>
        <v>6.0704599745440614E-4</v>
      </c>
      <c r="D21" s="4">
        <f>SSP2_Emiss!E21/SSP2_GDP!E21</f>
        <v>5.5863053161729029E-4</v>
      </c>
      <c r="E21" s="4">
        <f>SSP2_Emiss!F21/SSP2_GDP!F21</f>
        <v>5.3304830082776325E-4</v>
      </c>
      <c r="F21" s="4">
        <f>SSP2_Emiss!G21/SSP2_GDP!G21</f>
        <v>5.0414371177387809E-4</v>
      </c>
    </row>
    <row r="22" spans="1:6">
      <c r="A22" t="s">
        <v>33</v>
      </c>
      <c r="B22" s="4">
        <f>SSP2_Emiss!C22/SSP2_GDP!C22</f>
        <v>3.8905186662121106E-4</v>
      </c>
      <c r="C22" s="4">
        <f>SSP2_Emiss!D22/SSP2_GDP!D22</f>
        <v>4.7691456961897942E-4</v>
      </c>
      <c r="D22" s="4">
        <f>SSP2_Emiss!E22/SSP2_GDP!E22</f>
        <v>4.4295483476409006E-4</v>
      </c>
      <c r="E22" s="4">
        <f>SSP2_Emiss!F22/SSP2_GDP!F22</f>
        <v>4.3112404884625963E-4</v>
      </c>
      <c r="F22" s="4">
        <f>SSP2_Emiss!G22/SSP2_GDP!G22</f>
        <v>4.0118035482088031E-4</v>
      </c>
    </row>
    <row r="23" spans="1:6">
      <c r="A23" t="s">
        <v>10</v>
      </c>
      <c r="B23" s="4">
        <f>SSP2_Emiss!C23/SSP2_GDP!C23</f>
        <v>1.1414819193576941E-4</v>
      </c>
      <c r="C23" s="4">
        <f>SSP2_Emiss!D23/SSP2_GDP!D23</f>
        <v>1.0813014105126944E-4</v>
      </c>
      <c r="D23" s="4">
        <f>SSP2_Emiss!E23/SSP2_GDP!E23</f>
        <v>9.7567967791439798E-5</v>
      </c>
      <c r="E23" s="4">
        <f>SSP2_Emiss!F23/SSP2_GDP!F23</f>
        <v>8.9844521142489516E-5</v>
      </c>
      <c r="F23" s="4">
        <f>SSP2_Emiss!G23/SSP2_GDP!G23</f>
        <v>8.4334294029135643E-5</v>
      </c>
    </row>
    <row r="24" spans="1:6">
      <c r="A24" t="s">
        <v>34</v>
      </c>
      <c r="B24" s="4">
        <f>SSP2_Emiss!C24/SSP2_GDP!C24</f>
        <v>2.0035081655220773E-4</v>
      </c>
      <c r="C24" s="4">
        <f>SSP2_Emiss!D24/SSP2_GDP!D24</f>
        <v>1.9491533166386021E-4</v>
      </c>
      <c r="D24" s="4">
        <f>SSP2_Emiss!E24/SSP2_GDP!E24</f>
        <v>1.8791827107625449E-4</v>
      </c>
      <c r="E24" s="4">
        <f>SSP2_Emiss!F24/SSP2_GDP!F24</f>
        <v>1.6784317673957958E-4</v>
      </c>
      <c r="F24" s="4">
        <f>SSP2_Emiss!G24/SSP2_GDP!G24</f>
        <v>1.5621113974214248E-4</v>
      </c>
    </row>
    <row r="25" spans="1:6">
      <c r="A25" t="s">
        <v>11</v>
      </c>
      <c r="B25" s="4">
        <f>SSP2_Emiss!C25/SSP2_GDP!C25</f>
        <v>4.5420656721682654E-4</v>
      </c>
      <c r="C25" s="4">
        <f>SSP2_Emiss!D25/SSP2_GDP!D25</f>
        <v>4.9517636685774899E-4</v>
      </c>
      <c r="D25" s="4">
        <f>SSP2_Emiss!E25/SSP2_GDP!E25</f>
        <v>5.3179719091533224E-4</v>
      </c>
      <c r="E25" s="4">
        <f>SSP2_Emiss!F25/SSP2_GDP!F25</f>
        <v>4.4079438358725728E-4</v>
      </c>
      <c r="F25" s="4">
        <f>SSP2_Emiss!G25/SSP2_GDP!G25</f>
        <v>3.8619355011022604E-4</v>
      </c>
    </row>
    <row r="26" spans="1:6">
      <c r="A26" t="s">
        <v>35</v>
      </c>
      <c r="B26" s="4">
        <f>SSP2_Emiss!C26/SSP2_GDP!C26</f>
        <v>4.0928619763658003E-4</v>
      </c>
      <c r="C26" s="4">
        <f>SSP2_Emiss!D26/SSP2_GDP!D26</f>
        <v>4.3128770592904686E-4</v>
      </c>
      <c r="D26" s="4">
        <f>SSP2_Emiss!E26/SSP2_GDP!E26</f>
        <v>4.3151255645800315E-4</v>
      </c>
      <c r="E26" s="4">
        <f>SSP2_Emiss!F26/SSP2_GDP!F26</f>
        <v>4.0020043631367234E-4</v>
      </c>
      <c r="F26" s="4">
        <f>SSP2_Emiss!G26/SSP2_GDP!G26</f>
        <v>3.6816215372482508E-4</v>
      </c>
    </row>
    <row r="27" spans="1:6">
      <c r="A27" t="s">
        <v>36</v>
      </c>
      <c r="B27" s="4">
        <f>SSP2_Emiss!C27/SSP2_GDP!C27</f>
        <v>1.0996707045640959E-3</v>
      </c>
      <c r="C27" s="4">
        <f>SSP2_Emiss!D27/SSP2_GDP!D27</f>
        <v>8.1775199846668663E-4</v>
      </c>
      <c r="D27" s="4">
        <f>SSP2_Emiss!E27/SSP2_GDP!E27</f>
        <v>7.1079351191776516E-4</v>
      </c>
      <c r="E27" s="4">
        <f>SSP2_Emiss!F27/SSP2_GDP!F27</f>
        <v>6.1351290348687492E-4</v>
      </c>
      <c r="F27" s="4">
        <f>SSP2_Emiss!G27/SSP2_GDP!G27</f>
        <v>5.2561185583284941E-4</v>
      </c>
    </row>
    <row r="28" spans="1:6">
      <c r="A28" t="s">
        <v>37</v>
      </c>
      <c r="B28" s="4">
        <f>SSP2_Emiss!C28/SSP2_GDP!C28</f>
        <v>7.680040775654201E-4</v>
      </c>
      <c r="C28" s="4">
        <f>SSP2_Emiss!D28/SSP2_GDP!D28</f>
        <v>6.7931504885009747E-4</v>
      </c>
      <c r="D28" s="4">
        <f>SSP2_Emiss!E28/SSP2_GDP!E28</f>
        <v>6.0502209657040313E-4</v>
      </c>
      <c r="E28" s="4">
        <f>SSP2_Emiss!F28/SSP2_GDP!F28</f>
        <v>5.3531199545541548E-4</v>
      </c>
      <c r="F28" s="4">
        <f>SSP2_Emiss!G28/SSP2_GDP!G28</f>
        <v>4.779405931201958E-4</v>
      </c>
    </row>
    <row r="29" spans="1:6">
      <c r="A29" t="s">
        <v>38</v>
      </c>
      <c r="B29" s="4">
        <f>SSP2_Emiss!C29/SSP2_GDP!C29</f>
        <v>4.1005077988462668E-4</v>
      </c>
      <c r="C29" s="4">
        <f>SSP2_Emiss!D29/SSP2_GDP!D29</f>
        <v>4.3774403488615251E-4</v>
      </c>
      <c r="D29" s="4">
        <f>SSP2_Emiss!E29/SSP2_GDP!E29</f>
        <v>4.7028740050894204E-4</v>
      </c>
      <c r="E29" s="4">
        <f>SSP2_Emiss!F29/SSP2_GDP!F29</f>
        <v>3.7940242072728275E-4</v>
      </c>
      <c r="F29" s="4">
        <f>SSP2_Emiss!G29/SSP2_GDP!G29</f>
        <v>3.2581197830100852E-4</v>
      </c>
    </row>
    <row r="30" spans="1:6">
      <c r="A30" t="s">
        <v>39</v>
      </c>
      <c r="B30" s="4">
        <f>SSP2_Emiss!C30/SSP2_GDP!C30</f>
        <v>2.1866594401811549E-4</v>
      </c>
      <c r="C30" s="4">
        <f>SSP2_Emiss!D30/SSP2_GDP!D30</f>
        <v>2.1006686836242471E-4</v>
      </c>
      <c r="D30" s="4">
        <f>SSP2_Emiss!E30/SSP2_GDP!E30</f>
        <v>2.1641217658629742E-4</v>
      </c>
      <c r="E30" s="4">
        <f>SSP2_Emiss!F30/SSP2_GDP!F30</f>
        <v>2.2172671083491545E-4</v>
      </c>
      <c r="F30" s="4">
        <f>SSP2_Emiss!G30/SSP2_GDP!G30</f>
        <v>2.0849736187353594E-4</v>
      </c>
    </row>
    <row r="31" spans="1:6">
      <c r="A31" t="s">
        <v>40</v>
      </c>
      <c r="B31" s="4">
        <f>SSP2_Emiss!C31/SSP2_GDP!C31</f>
        <v>2.0106356526387935E-4</v>
      </c>
      <c r="C31" s="4">
        <f>SSP2_Emiss!D31/SSP2_GDP!D31</f>
        <v>2.5402683283226124E-4</v>
      </c>
      <c r="D31" s="4">
        <f>SSP2_Emiss!E31/SSP2_GDP!E31</f>
        <v>2.377837313216551E-4</v>
      </c>
      <c r="E31" s="4">
        <f>SSP2_Emiss!F31/SSP2_GDP!F31</f>
        <v>2.3974357009167127E-4</v>
      </c>
      <c r="F31" s="4">
        <f>SSP2_Emiss!G31/SSP2_GDP!G31</f>
        <v>2.3447696984278511E-4</v>
      </c>
    </row>
    <row r="32" spans="1:6">
      <c r="A32" t="s">
        <v>41</v>
      </c>
      <c r="B32" s="4">
        <f>SSP2_Emiss!C32/SSP2_GDP!C32</f>
        <v>2.6731019655127996E-4</v>
      </c>
      <c r="C32" s="4">
        <f>SSP2_Emiss!D32/SSP2_GDP!D32</f>
        <v>2.3666908661384322E-4</v>
      </c>
      <c r="D32" s="4">
        <f>SSP2_Emiss!E32/SSP2_GDP!E32</f>
        <v>2.3030172726610067E-4</v>
      </c>
      <c r="E32" s="4">
        <f>SSP2_Emiss!F32/SSP2_GDP!F32</f>
        <v>1.9761516189971119E-4</v>
      </c>
      <c r="F32" s="4">
        <f>SSP2_Emiss!G32/SSP2_GDP!G32</f>
        <v>1.6939952780384572E-4</v>
      </c>
    </row>
    <row r="33" spans="1:6">
      <c r="A33" t="s">
        <v>12</v>
      </c>
      <c r="B33" s="4">
        <f>SSP2_Emiss!C33/SSP2_GDP!C33</f>
        <v>5.2192295563963445E-4</v>
      </c>
      <c r="C33" s="4">
        <f>SSP2_Emiss!D33/SSP2_GDP!D33</f>
        <v>4.7208514691848792E-4</v>
      </c>
      <c r="D33" s="4">
        <f>SSP2_Emiss!E33/SSP2_GDP!E33</f>
        <v>4.5878663608595955E-4</v>
      </c>
      <c r="E33" s="4">
        <f>SSP2_Emiss!F33/SSP2_GDP!F33</f>
        <v>4.3145552877108082E-4</v>
      </c>
      <c r="F33" s="4">
        <f>SSP2_Emiss!G33/SSP2_GDP!G33</f>
        <v>4.0690394813677375E-4</v>
      </c>
    </row>
    <row r="34" spans="1:6">
      <c r="A34" t="s">
        <v>42</v>
      </c>
      <c r="B34" s="4">
        <f>SSP2_Emiss!C34/SSP2_GDP!C34</f>
        <v>3.0444998383958032E-4</v>
      </c>
      <c r="C34" s="4">
        <f>SSP2_Emiss!D34/SSP2_GDP!D34</f>
        <v>3.064405565649268E-4</v>
      </c>
      <c r="D34" s="4">
        <f>SSP2_Emiss!E34/SSP2_GDP!E34</f>
        <v>2.4726364172576466E-4</v>
      </c>
      <c r="E34" s="4">
        <f>SSP2_Emiss!F34/SSP2_GDP!F34</f>
        <v>2.4342351228627212E-4</v>
      </c>
      <c r="F34" s="4">
        <f>SSP2_Emiss!G34/SSP2_GDP!G34</f>
        <v>2.2604339322325814E-4</v>
      </c>
    </row>
    <row r="35" spans="1:6">
      <c r="A35" t="s">
        <v>13</v>
      </c>
      <c r="B35" s="4">
        <f>SSP2_Emiss!C35/SSP2_GDP!C35</f>
        <v>2.3066989820013167E-4</v>
      </c>
      <c r="C35" s="4">
        <f>SSP2_Emiss!D35/SSP2_GDP!D35</f>
        <v>1.6932301851209049E-4</v>
      </c>
      <c r="D35" s="4">
        <f>SSP2_Emiss!E35/SSP2_GDP!E35</f>
        <v>1.5216474729519636E-4</v>
      </c>
      <c r="E35" s="4">
        <f>SSP2_Emiss!F35/SSP2_GDP!F35</f>
        <v>1.4149629848731124E-4</v>
      </c>
      <c r="F35" s="4">
        <f>SSP2_Emiss!G35/SSP2_GDP!G35</f>
        <v>1.2931645896896256E-4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F35"/>
  <sheetViews>
    <sheetView workbookViewId="0">
      <selection activeCell="E18" sqref="E18:F18"/>
    </sheetView>
  </sheetViews>
  <sheetFormatPr baseColWidth="10" defaultRowHeight="15" x14ac:dyDescent="0"/>
  <cols>
    <col min="1" max="1" width="28" bestFit="1" customWidth="1"/>
    <col min="2" max="2" width="14.1640625" bestFit="1" customWidth="1"/>
  </cols>
  <sheetData>
    <row r="1" spans="1:6" ht="23">
      <c r="A1" s="2" t="s">
        <v>50</v>
      </c>
    </row>
    <row r="3" spans="1:6">
      <c r="B3" t="s">
        <v>48</v>
      </c>
      <c r="C3" t="s">
        <v>49</v>
      </c>
      <c r="D3">
        <v>2020</v>
      </c>
      <c r="E3">
        <v>2025</v>
      </c>
      <c r="F3">
        <v>2030</v>
      </c>
    </row>
    <row r="4" spans="1:6">
      <c r="A4" t="s">
        <v>18</v>
      </c>
      <c r="B4" t="s">
        <v>51</v>
      </c>
    </row>
    <row r="5" spans="1:6">
      <c r="A5" t="s">
        <v>20</v>
      </c>
      <c r="B5" t="s">
        <v>51</v>
      </c>
    </row>
    <row r="6" spans="1:6">
      <c r="A6" t="s">
        <v>21</v>
      </c>
      <c r="B6" t="s">
        <v>51</v>
      </c>
    </row>
    <row r="7" spans="1:6">
      <c r="A7" t="s">
        <v>22</v>
      </c>
      <c r="B7" t="s">
        <v>51</v>
      </c>
    </row>
    <row r="8" spans="1:6">
      <c r="A8" t="s">
        <v>23</v>
      </c>
      <c r="B8" t="s">
        <v>52</v>
      </c>
      <c r="C8" t="s">
        <v>54</v>
      </c>
      <c r="D8" s="3">
        <v>-0.15</v>
      </c>
      <c r="E8" s="3">
        <v>-0.15</v>
      </c>
      <c r="F8" s="3">
        <v>-0.15</v>
      </c>
    </row>
    <row r="9" spans="1:6">
      <c r="A9" t="s">
        <v>6</v>
      </c>
      <c r="B9" t="s">
        <v>52</v>
      </c>
      <c r="C9">
        <v>2005</v>
      </c>
      <c r="D9" s="3">
        <v>-0.13</v>
      </c>
      <c r="E9" s="3">
        <f>D9*1.15</f>
        <v>-0.14949999999999999</v>
      </c>
      <c r="F9" s="3">
        <f>E9*1.15</f>
        <v>-0.17192499999999997</v>
      </c>
    </row>
    <row r="10" spans="1:6">
      <c r="A10" t="s">
        <v>24</v>
      </c>
      <c r="B10" t="s">
        <v>52</v>
      </c>
      <c r="C10" t="s">
        <v>54</v>
      </c>
      <c r="D10" s="3">
        <v>-0.18</v>
      </c>
      <c r="E10" s="3">
        <v>-0.18</v>
      </c>
      <c r="F10" s="3">
        <v>-0.18</v>
      </c>
    </row>
    <row r="11" spans="1:6">
      <c r="A11" t="s">
        <v>7</v>
      </c>
      <c r="B11" t="s">
        <v>52</v>
      </c>
      <c r="C11">
        <v>2005</v>
      </c>
      <c r="D11" s="3">
        <v>-0.05</v>
      </c>
      <c r="E11" s="3">
        <f>D11*1.15</f>
        <v>-5.7499999999999996E-2</v>
      </c>
      <c r="F11" s="3">
        <f>E11*1.15</f>
        <v>-6.6124999999999989E-2</v>
      </c>
    </row>
    <row r="12" spans="1:6">
      <c r="A12" t="s">
        <v>25</v>
      </c>
      <c r="B12" t="s">
        <v>52</v>
      </c>
      <c r="C12" t="s">
        <v>54</v>
      </c>
      <c r="D12" s="3">
        <v>-0.15</v>
      </c>
      <c r="E12" s="3">
        <v>-0.15</v>
      </c>
      <c r="F12" s="3">
        <v>-0.15</v>
      </c>
    </row>
    <row r="13" spans="1:6">
      <c r="A13" t="s">
        <v>26</v>
      </c>
      <c r="B13" t="s">
        <v>52</v>
      </c>
      <c r="C13">
        <v>2005</v>
      </c>
      <c r="D13" s="3">
        <v>0.25</v>
      </c>
      <c r="E13" s="3">
        <f t="shared" ref="E13:F13" si="0">D13*1.15</f>
        <v>0.28749999999999998</v>
      </c>
      <c r="F13" s="3">
        <f t="shared" si="0"/>
        <v>0.33062499999999995</v>
      </c>
    </row>
    <row r="14" spans="1:6">
      <c r="A14" t="s">
        <v>8</v>
      </c>
      <c r="B14" t="s">
        <v>53</v>
      </c>
      <c r="C14">
        <v>2005</v>
      </c>
      <c r="D14" s="3">
        <v>-0.4</v>
      </c>
      <c r="E14" s="3">
        <f t="shared" ref="E14:F14" si="1">D14*1.15</f>
        <v>-0.45999999999999996</v>
      </c>
      <c r="F14" s="3">
        <f t="shared" si="1"/>
        <v>-0.52899999999999991</v>
      </c>
    </row>
    <row r="15" spans="1:6">
      <c r="A15" t="s">
        <v>27</v>
      </c>
      <c r="B15" t="s">
        <v>52</v>
      </c>
      <c r="C15" t="s">
        <v>54</v>
      </c>
      <c r="D15" s="3">
        <v>-0.15</v>
      </c>
      <c r="E15" s="3">
        <v>-0.15</v>
      </c>
      <c r="F15" s="3">
        <v>-0.15</v>
      </c>
    </row>
    <row r="16" spans="1:6">
      <c r="A16" t="s">
        <v>28</v>
      </c>
      <c r="B16" t="s">
        <v>52</v>
      </c>
      <c r="C16">
        <v>2005</v>
      </c>
      <c r="D16" s="3">
        <v>-0.15</v>
      </c>
      <c r="E16" s="3">
        <f t="shared" ref="E16:F16" si="2">D16*1.15</f>
        <v>-0.17249999999999999</v>
      </c>
      <c r="F16" s="3">
        <f t="shared" si="2"/>
        <v>-0.19837499999999997</v>
      </c>
    </row>
    <row r="17" spans="1:6">
      <c r="A17" t="s">
        <v>29</v>
      </c>
      <c r="B17" t="s">
        <v>52</v>
      </c>
      <c r="C17">
        <v>2005</v>
      </c>
      <c r="D17" s="3">
        <v>-0.15</v>
      </c>
      <c r="E17" s="3">
        <f t="shared" ref="E17:F17" si="3">D17*1.15</f>
        <v>-0.17249999999999999</v>
      </c>
      <c r="F17" s="3">
        <f t="shared" si="3"/>
        <v>-0.19837499999999997</v>
      </c>
    </row>
    <row r="18" spans="1:6">
      <c r="A18" t="s">
        <v>30</v>
      </c>
      <c r="B18" t="s">
        <v>52</v>
      </c>
      <c r="C18">
        <v>2005</v>
      </c>
      <c r="D18" s="3">
        <v>0.64</v>
      </c>
      <c r="E18" s="3">
        <v>0.64</v>
      </c>
      <c r="F18" s="3">
        <v>0.64</v>
      </c>
    </row>
    <row r="19" spans="1:6">
      <c r="A19" t="s">
        <v>31</v>
      </c>
      <c r="B19" t="s">
        <v>51</v>
      </c>
      <c r="D19" s="3"/>
      <c r="E19" s="3"/>
      <c r="F19" s="3"/>
    </row>
    <row r="20" spans="1:6">
      <c r="A20" t="s">
        <v>32</v>
      </c>
      <c r="B20" t="s">
        <v>52</v>
      </c>
      <c r="C20">
        <v>2005</v>
      </c>
      <c r="D20" s="3">
        <v>-0.21</v>
      </c>
      <c r="E20" s="3">
        <f t="shared" ref="E20:F20" si="4">D20*1.15</f>
        <v>-0.24149999999999996</v>
      </c>
      <c r="F20" s="3">
        <f t="shared" si="4"/>
        <v>-0.27772499999999994</v>
      </c>
    </row>
    <row r="21" spans="1:6">
      <c r="A21" t="s">
        <v>9</v>
      </c>
      <c r="B21" t="s">
        <v>53</v>
      </c>
      <c r="C21">
        <v>2005</v>
      </c>
      <c r="D21" s="3">
        <v>-0.2</v>
      </c>
      <c r="E21" s="3">
        <f t="shared" ref="E21:F21" si="5">D21*1.15</f>
        <v>-0.22999999999999998</v>
      </c>
      <c r="F21" s="3">
        <f t="shared" si="5"/>
        <v>-0.26449999999999996</v>
      </c>
    </row>
    <row r="22" spans="1:6">
      <c r="A22" t="s">
        <v>33</v>
      </c>
      <c r="B22" t="s">
        <v>52</v>
      </c>
      <c r="C22" t="s">
        <v>54</v>
      </c>
      <c r="D22" s="3">
        <v>-0.13</v>
      </c>
      <c r="E22" s="3">
        <v>-0.13</v>
      </c>
      <c r="F22" s="3">
        <v>-0.13</v>
      </c>
    </row>
    <row r="23" spans="1:6">
      <c r="A23" t="s">
        <v>10</v>
      </c>
      <c r="B23" t="s">
        <v>52</v>
      </c>
      <c r="C23">
        <v>2005</v>
      </c>
      <c r="D23" s="3">
        <v>-0.11</v>
      </c>
      <c r="E23" s="3">
        <f>D23*1.15</f>
        <v>-0.1265</v>
      </c>
      <c r="F23" s="3">
        <f>E23*1.15</f>
        <v>-0.14547499999999999</v>
      </c>
    </row>
    <row r="24" spans="1:6">
      <c r="A24" t="s">
        <v>34</v>
      </c>
      <c r="B24" t="s">
        <v>52</v>
      </c>
      <c r="C24" t="s">
        <v>54</v>
      </c>
      <c r="D24" s="3">
        <v>-0.15</v>
      </c>
      <c r="E24" s="3">
        <v>-0.15</v>
      </c>
      <c r="F24" s="3">
        <v>-0.15</v>
      </c>
    </row>
    <row r="25" spans="1:6">
      <c r="A25" t="s">
        <v>11</v>
      </c>
      <c r="B25" t="s">
        <v>52</v>
      </c>
      <c r="C25" t="s">
        <v>54</v>
      </c>
      <c r="D25" s="3">
        <v>-0.1</v>
      </c>
      <c r="E25" s="3">
        <v>-0.1</v>
      </c>
      <c r="F25" s="3">
        <v>-0.1</v>
      </c>
    </row>
    <row r="26" spans="1:6">
      <c r="A26" t="s">
        <v>35</v>
      </c>
      <c r="B26" t="s">
        <v>51</v>
      </c>
    </row>
    <row r="27" spans="1:6">
      <c r="A27" t="s">
        <v>36</v>
      </c>
      <c r="B27" t="s">
        <v>52</v>
      </c>
      <c r="C27">
        <v>2005</v>
      </c>
      <c r="D27" s="3">
        <v>0.27</v>
      </c>
      <c r="E27" s="3">
        <v>0.27</v>
      </c>
      <c r="F27" s="3">
        <v>0.27</v>
      </c>
    </row>
    <row r="28" spans="1:6">
      <c r="A28" t="s">
        <v>37</v>
      </c>
      <c r="B28" t="s">
        <v>52</v>
      </c>
      <c r="C28" t="s">
        <v>54</v>
      </c>
      <c r="D28" s="3">
        <v>-0.17</v>
      </c>
      <c r="E28" s="3">
        <v>-0.17</v>
      </c>
      <c r="F28" s="3">
        <v>-0.17</v>
      </c>
    </row>
    <row r="29" spans="1:6">
      <c r="A29" t="s">
        <v>38</v>
      </c>
      <c r="B29" t="s">
        <v>52</v>
      </c>
      <c r="C29" t="s">
        <v>54</v>
      </c>
      <c r="D29" s="3">
        <v>-0.15</v>
      </c>
      <c r="E29" s="3">
        <v>-0.15</v>
      </c>
      <c r="F29" s="3">
        <v>-0.15</v>
      </c>
    </row>
    <row r="30" spans="1:6">
      <c r="A30" t="s">
        <v>39</v>
      </c>
      <c r="B30" t="s">
        <v>52</v>
      </c>
      <c r="C30" t="s">
        <v>54</v>
      </c>
      <c r="D30" s="3">
        <v>-0.15</v>
      </c>
      <c r="E30" s="3">
        <v>-0.15</v>
      </c>
      <c r="F30" s="3">
        <v>-0.15</v>
      </c>
    </row>
    <row r="31" spans="1:6">
      <c r="A31" t="s">
        <v>40</v>
      </c>
      <c r="B31" t="s">
        <v>51</v>
      </c>
    </row>
    <row r="32" spans="1:6">
      <c r="A32" t="s">
        <v>41</v>
      </c>
      <c r="B32" t="s">
        <v>52</v>
      </c>
      <c r="C32" t="s">
        <v>54</v>
      </c>
      <c r="D32" s="3">
        <v>-0.15</v>
      </c>
      <c r="E32" s="3">
        <v>-0.15</v>
      </c>
      <c r="F32" s="3">
        <v>-0.15</v>
      </c>
    </row>
    <row r="33" spans="1:6">
      <c r="A33" t="s">
        <v>12</v>
      </c>
      <c r="B33" t="s">
        <v>51</v>
      </c>
    </row>
    <row r="34" spans="1:6">
      <c r="A34" t="s">
        <v>42</v>
      </c>
      <c r="B34" t="s">
        <v>53</v>
      </c>
      <c r="C34">
        <v>2005</v>
      </c>
      <c r="D34" s="3">
        <v>-0.4</v>
      </c>
      <c r="E34" s="3">
        <f t="shared" ref="E34:F34" si="6">D34*1.15</f>
        <v>-0.45999999999999996</v>
      </c>
      <c r="F34" s="3">
        <f t="shared" si="6"/>
        <v>-0.52899999999999991</v>
      </c>
    </row>
    <row r="35" spans="1:6">
      <c r="A35" t="s">
        <v>13</v>
      </c>
      <c r="B35" t="s">
        <v>52</v>
      </c>
      <c r="C35">
        <v>2005</v>
      </c>
      <c r="D35" s="3">
        <v>-0.05</v>
      </c>
      <c r="E35" s="3">
        <f t="shared" ref="E35:F35" si="7">D35*1.15</f>
        <v>-5.7499999999999996E-2</v>
      </c>
      <c r="F35" s="3">
        <f t="shared" si="7"/>
        <v>-6.6124999999999989E-2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0000"/>
  </sheetPr>
  <dimension ref="A1:F38"/>
  <sheetViews>
    <sheetView workbookViewId="0">
      <selection activeCell="D7" sqref="D7:F38"/>
    </sheetView>
  </sheetViews>
  <sheetFormatPr baseColWidth="10" defaultRowHeight="15" x14ac:dyDescent="0"/>
  <cols>
    <col min="3" max="3" width="28" bestFit="1" customWidth="1"/>
    <col min="4" max="4" width="12.1640625" bestFit="1" customWidth="1"/>
  </cols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4" spans="1:6">
      <c r="A4">
        <v>2</v>
      </c>
    </row>
    <row r="6" spans="1:6">
      <c r="A6" t="s">
        <v>3</v>
      </c>
      <c r="B6" t="s">
        <v>4</v>
      </c>
      <c r="C6" t="s">
        <v>5</v>
      </c>
      <c r="D6">
        <v>2020</v>
      </c>
      <c r="E6">
        <v>2025</v>
      </c>
      <c r="F6">
        <v>2030</v>
      </c>
    </row>
    <row r="7" spans="1:6">
      <c r="A7" t="s">
        <v>18</v>
      </c>
      <c r="B7" t="s">
        <v>43</v>
      </c>
      <c r="C7" t="s">
        <v>18</v>
      </c>
      <c r="D7">
        <f>IF(LIMITS_Weak!$B4="NONE",1000000,IF(LIMITS_Weak!$B4="Emissions",IF(LIMITS_Weak!$C4="BAU",SSP2_Emiss!G4*(1+LIMITS_Weak!D4), SSP2_Emiss!$D4*(1+LIMITS_Weak!D4)),Emiss_Intensity!$C4*(1+LIMITS_Weak!D4)*SSP2_GDP!G4))</f>
        <v>1000000</v>
      </c>
      <c r="E7">
        <f>IF(LIMITS_Weak!$B4="NONE",1000000,IF(LIMITS_Weak!$B4="Emissions",IF(LIMITS_Weak!$C4="BAU",SSP2_Emiss!H4*(1+LIMITS_Weak!E4), SSP2_Emiss!$D4*(1+LIMITS_Weak!E4)),Emiss_Intensity!$C4*(1+LIMITS_Weak!E4)*SSP2_GDP!H4))</f>
        <v>1000000</v>
      </c>
      <c r="F7">
        <f>IF(LIMITS_Weak!$B4="NONE",1000000,IF(LIMITS_Weak!$B4="Emissions",IF(LIMITS_Weak!$C4="BAU",SSP2_Emiss!I4*(1+LIMITS_Weak!F4), SSP2_Emiss!$D4*(1+LIMITS_Weak!F4)),Emiss_Intensity!$C4*(1+LIMITS_Weak!F4)*SSP2_GDP!I4))</f>
        <v>1000000</v>
      </c>
    </row>
    <row r="8" spans="1:6">
      <c r="A8" t="s">
        <v>20</v>
      </c>
      <c r="B8" t="s">
        <v>43</v>
      </c>
      <c r="C8" t="s">
        <v>20</v>
      </c>
      <c r="D8">
        <f>IF(LIMITS_Weak!$B5="NONE",1000000,IF(LIMITS_Weak!$B5="Emissions",IF(LIMITS_Weak!$C5="BAU",SSP2_Emiss!G5*(1+LIMITS_Weak!D5), SSP2_Emiss!$D5*(1+LIMITS_Weak!D5)),Emiss_Intensity!$C5*(1+LIMITS_Weak!D5)*SSP2_GDP!G5))</f>
        <v>1000000</v>
      </c>
      <c r="E8">
        <f>IF(LIMITS_Weak!$B5="NONE",1000000,IF(LIMITS_Weak!$B5="Emissions",IF(LIMITS_Weak!$C5="BAU",SSP2_Emiss!H5*(1+LIMITS_Weak!E5), SSP2_Emiss!$D5*(1+LIMITS_Weak!E5)),Emiss_Intensity!$C5*(1+LIMITS_Weak!E5)*SSP2_GDP!H5))</f>
        <v>1000000</v>
      </c>
      <c r="F8">
        <f>IF(LIMITS_Weak!$B5="NONE",1000000,IF(LIMITS_Weak!$B5="Emissions",IF(LIMITS_Weak!$C5="BAU",SSP2_Emiss!I5*(1+LIMITS_Weak!F5), SSP2_Emiss!$D5*(1+LIMITS_Weak!F5)),Emiss_Intensity!$C5*(1+LIMITS_Weak!F5)*SSP2_GDP!I5))</f>
        <v>1000000</v>
      </c>
    </row>
    <row r="9" spans="1:6">
      <c r="A9" t="s">
        <v>21</v>
      </c>
      <c r="B9" t="s">
        <v>43</v>
      </c>
      <c r="C9" t="s">
        <v>21</v>
      </c>
      <c r="D9">
        <f>IF(LIMITS_Weak!$B6="NONE",1000000,IF(LIMITS_Weak!$B6="Emissions",IF(LIMITS_Weak!$C6="BAU",SSP2_Emiss!G6*(1+LIMITS_Weak!D6), SSP2_Emiss!$D6*(1+LIMITS_Weak!D6)),Emiss_Intensity!$C6*(1+LIMITS_Weak!D6)*SSP2_GDP!G6))</f>
        <v>1000000</v>
      </c>
      <c r="E9">
        <f>IF(LIMITS_Weak!$B6="NONE",1000000,IF(LIMITS_Weak!$B6="Emissions",IF(LIMITS_Weak!$C6="BAU",SSP2_Emiss!H6*(1+LIMITS_Weak!E6), SSP2_Emiss!$D6*(1+LIMITS_Weak!E6)),Emiss_Intensity!$C6*(1+LIMITS_Weak!E6)*SSP2_GDP!H6))</f>
        <v>1000000</v>
      </c>
      <c r="F9">
        <f>IF(LIMITS_Weak!$B6="NONE",1000000,IF(LIMITS_Weak!$B6="Emissions",IF(LIMITS_Weak!$C6="BAU",SSP2_Emiss!I6*(1+LIMITS_Weak!F6), SSP2_Emiss!$D6*(1+LIMITS_Weak!F6)),Emiss_Intensity!$C6*(1+LIMITS_Weak!F6)*SSP2_GDP!I6))</f>
        <v>1000000</v>
      </c>
    </row>
    <row r="10" spans="1:6">
      <c r="A10" t="s">
        <v>22</v>
      </c>
      <c r="B10" t="s">
        <v>43</v>
      </c>
      <c r="C10" t="s">
        <v>22</v>
      </c>
      <c r="D10">
        <f>IF(LIMITS_Weak!$B7="NONE",1000000,IF(LIMITS_Weak!$B7="Emissions",IF(LIMITS_Weak!$C7="BAU",SSP2_Emiss!G7*(1+LIMITS_Weak!D7), SSP2_Emiss!$D7*(1+LIMITS_Weak!D7)),Emiss_Intensity!$C7*(1+LIMITS_Weak!D7)*SSP2_GDP!G7))</f>
        <v>1000000</v>
      </c>
      <c r="E10">
        <f>IF(LIMITS_Weak!$B7="NONE",1000000,IF(LIMITS_Weak!$B7="Emissions",IF(LIMITS_Weak!$C7="BAU",SSP2_Emiss!H7*(1+LIMITS_Weak!E7), SSP2_Emiss!$D7*(1+LIMITS_Weak!E7)),Emiss_Intensity!$C7*(1+LIMITS_Weak!E7)*SSP2_GDP!H7))</f>
        <v>1000000</v>
      </c>
      <c r="F10">
        <f>IF(LIMITS_Weak!$B7="NONE",1000000,IF(LIMITS_Weak!$B7="Emissions",IF(LIMITS_Weak!$C7="BAU",SSP2_Emiss!I7*(1+LIMITS_Weak!F7), SSP2_Emiss!$D7*(1+LIMITS_Weak!F7)),Emiss_Intensity!$C7*(1+LIMITS_Weak!F7)*SSP2_GDP!I7))</f>
        <v>1000000</v>
      </c>
    </row>
    <row r="11" spans="1:6">
      <c r="A11" t="s">
        <v>23</v>
      </c>
      <c r="B11" t="s">
        <v>43</v>
      </c>
      <c r="C11" t="s">
        <v>23</v>
      </c>
      <c r="D11">
        <f>IF(LIMITS_Weak!$B8="NONE",1000000,IF(LIMITS_Weak!$B8="Emissions",IF(LIMITS_Weak!$C8="BAU",SSP2_Emiss!G8*(1+LIMITS_Weak!D8), SSP2_Emiss!$D8*(1+LIMITS_Weak!D8)),Emiss_Intensity!$C8*(1+LIMITS_Weak!D8)*SSP2_GDP!G8))</f>
        <v>50.381634829849226</v>
      </c>
      <c r="E11">
        <f>IF(LIMITS_Weak!$B8="NONE",1000000,IF(LIMITS_Weak!$B8="Emissions",IF(LIMITS_Weak!$C8="BAU",SSP2_Emiss!H8*(1+LIMITS_Weak!E8), SSP2_Emiss!$D8*(1+LIMITS_Weak!E8)),Emiss_Intensity!$C8*(1+LIMITS_Weak!E8)*SSP2_GDP!H8))</f>
        <v>57.31743371474667</v>
      </c>
      <c r="F11">
        <f>IF(LIMITS_Weak!$B8="NONE",1000000,IF(LIMITS_Weak!$B8="Emissions",IF(LIMITS_Weak!$C8="BAU",SSP2_Emiss!I8*(1+LIMITS_Weak!F8), SSP2_Emiss!$D8*(1+LIMITS_Weak!F8)),Emiss_Intensity!$C8*(1+LIMITS_Weak!F8)*SSP2_GDP!I8))</f>
        <v>63.274513057442263</v>
      </c>
    </row>
    <row r="12" spans="1:6">
      <c r="A12" t="s">
        <v>6</v>
      </c>
      <c r="B12" t="s">
        <v>43</v>
      </c>
      <c r="C12" t="s">
        <v>6</v>
      </c>
      <c r="D12">
        <f>IF(LIMITS_Weak!$B9="NONE",1000000,IF(LIMITS_Weak!$B9="Emissions",IF(LIMITS_Weak!$C9="BAU",SSP2_Emiss!G9*(1+LIMITS_Weak!D9), SSP2_Emiss!$D9*(1+LIMITS_Weak!D9)),Emiss_Intensity!$C9*(1+LIMITS_Weak!D9)*SSP2_GDP!G9))</f>
        <v>100.81720845146295</v>
      </c>
      <c r="E12">
        <f>IF(LIMITS_Weak!$B9="NONE",1000000,IF(LIMITS_Weak!$B9="Emissions",IF(LIMITS_Weak!$C9="BAU",SSP2_Emiss!H9*(1+LIMITS_Weak!E9), SSP2_Emiss!$D9*(1+LIMITS_Weak!E9)),Emiss_Intensity!$C9*(1+LIMITS_Weak!E9)*SSP2_GDP!H9))</f>
        <v>98.557512399964651</v>
      </c>
      <c r="F12">
        <f>IF(LIMITS_Weak!$B9="NONE",1000000,IF(LIMITS_Weak!$B9="Emissions",IF(LIMITS_Weak!$C9="BAU",SSP2_Emiss!I9*(1+LIMITS_Weak!F9), SSP2_Emiss!$D9*(1+LIMITS_Weak!F9)),Emiss_Intensity!$C9*(1+LIMITS_Weak!F9)*SSP2_GDP!I9))</f>
        <v>95.958861940741585</v>
      </c>
    </row>
    <row r="13" spans="1:6">
      <c r="A13" t="s">
        <v>24</v>
      </c>
      <c r="B13" t="s">
        <v>43</v>
      </c>
      <c r="C13" t="s">
        <v>24</v>
      </c>
      <c r="D13">
        <f>IF(LIMITS_Weak!$B10="NONE",1000000,IF(LIMITS_Weak!$B10="Emissions",IF(LIMITS_Weak!$C10="BAU",SSP2_Emiss!G10*(1+LIMITS_Weak!D10), SSP2_Emiss!$D10*(1+LIMITS_Weak!D10)),Emiss_Intensity!$C10*(1+LIMITS_Weak!D10)*SSP2_GDP!G10))</f>
        <v>168.3215180535222</v>
      </c>
      <c r="E13">
        <f>IF(LIMITS_Weak!$B10="NONE",1000000,IF(LIMITS_Weak!$B10="Emissions",IF(LIMITS_Weak!$C10="BAU",SSP2_Emiss!H10*(1+LIMITS_Weak!E10), SSP2_Emiss!$D10*(1+LIMITS_Weak!E10)),Emiss_Intensity!$C10*(1+LIMITS_Weak!E10)*SSP2_GDP!H10))</f>
        <v>205.10484496860914</v>
      </c>
      <c r="F13">
        <f>IF(LIMITS_Weak!$B10="NONE",1000000,IF(LIMITS_Weak!$B10="Emissions",IF(LIMITS_Weak!$C10="BAU",SSP2_Emiss!I10*(1+LIMITS_Weak!F10), SSP2_Emiss!$D10*(1+LIMITS_Weak!F10)),Emiss_Intensity!$C10*(1+LIMITS_Weak!F10)*SSP2_GDP!I10))</f>
        <v>233.20369776500638</v>
      </c>
    </row>
    <row r="14" spans="1:6">
      <c r="A14" t="s">
        <v>7</v>
      </c>
      <c r="B14" t="s">
        <v>43</v>
      </c>
      <c r="C14" t="s">
        <v>7</v>
      </c>
      <c r="D14">
        <f>IF(LIMITS_Weak!$B11="NONE",1000000,IF(LIMITS_Weak!$B11="Emissions",IF(LIMITS_Weak!$C11="BAU",SSP2_Emiss!G11*(1+LIMITS_Weak!D11), SSP2_Emiss!$D11*(1+LIMITS_Weak!D11)),Emiss_Intensity!$C11*(1+LIMITS_Weak!D11)*SSP2_GDP!G11))</f>
        <v>145.75825801342171</v>
      </c>
      <c r="E14">
        <f>IF(LIMITS_Weak!$B11="NONE",1000000,IF(LIMITS_Weak!$B11="Emissions",IF(LIMITS_Weak!$C11="BAU",SSP2_Emiss!H11*(1+LIMITS_Weak!E11), SSP2_Emiss!$D11*(1+LIMITS_Weak!E11)),Emiss_Intensity!$C11*(1+LIMITS_Weak!E11)*SSP2_GDP!H11))</f>
        <v>144.60753492384205</v>
      </c>
      <c r="F14">
        <f>IF(LIMITS_Weak!$B11="NONE",1000000,IF(LIMITS_Weak!$B11="Emissions",IF(LIMITS_Weak!$C11="BAU",SSP2_Emiss!I11*(1+LIMITS_Weak!F11), SSP2_Emiss!$D11*(1+LIMITS_Weak!F11)),Emiss_Intensity!$C11*(1+LIMITS_Weak!F11)*SSP2_GDP!I11))</f>
        <v>143.28420337082548</v>
      </c>
    </row>
    <row r="15" spans="1:6">
      <c r="A15" t="s">
        <v>25</v>
      </c>
      <c r="B15" t="s">
        <v>43</v>
      </c>
      <c r="C15" t="s">
        <v>25</v>
      </c>
      <c r="D15">
        <f>IF(LIMITS_Weak!$B12="NONE",1000000,IF(LIMITS_Weak!$B12="Emissions",IF(LIMITS_Weak!$C12="BAU",SSP2_Emiss!G12*(1+LIMITS_Weak!D12), SSP2_Emiss!$D12*(1+LIMITS_Weak!D12)),Emiss_Intensity!$C12*(1+LIMITS_Weak!D12)*SSP2_GDP!G12))</f>
        <v>54.681790943848732</v>
      </c>
      <c r="E15">
        <f>IF(LIMITS_Weak!$B12="NONE",1000000,IF(LIMITS_Weak!$B12="Emissions",IF(LIMITS_Weak!$C12="BAU",SSP2_Emiss!H12*(1+LIMITS_Weak!E12), SSP2_Emiss!$D12*(1+LIMITS_Weak!E12)),Emiss_Intensity!$C12*(1+LIMITS_Weak!E12)*SSP2_GDP!H12))</f>
        <v>63.953126974161641</v>
      </c>
      <c r="F15">
        <f>IF(LIMITS_Weak!$B12="NONE",1000000,IF(LIMITS_Weak!$B12="Emissions",IF(LIMITS_Weak!$C12="BAU",SSP2_Emiss!I12*(1+LIMITS_Weak!F12), SSP2_Emiss!$D12*(1+LIMITS_Weak!F12)),Emiss_Intensity!$C12*(1+LIMITS_Weak!F12)*SSP2_GDP!I12))</f>
        <v>72.710759275246573</v>
      </c>
    </row>
    <row r="16" spans="1:6">
      <c r="A16" t="s">
        <v>26</v>
      </c>
      <c r="B16" t="s">
        <v>43</v>
      </c>
      <c r="C16" t="s">
        <v>26</v>
      </c>
      <c r="D16">
        <f>IF(LIMITS_Weak!$B13="NONE",1000000,IF(LIMITS_Weak!$B13="Emissions",IF(LIMITS_Weak!$C13="BAU",SSP2_Emiss!G13*(1+LIMITS_Weak!D13), SSP2_Emiss!$D13*(1+LIMITS_Weak!D13)),Emiss_Intensity!$C13*(1+LIMITS_Weak!D13)*SSP2_GDP!G13))</f>
        <v>133.33177492749999</v>
      </c>
      <c r="E16">
        <f>IF(LIMITS_Weak!$B13="NONE",1000000,IF(LIMITS_Weak!$B13="Emissions",IF(LIMITS_Weak!$C13="BAU",SSP2_Emiss!H13*(1+LIMITS_Weak!E13), SSP2_Emiss!$D13*(1+LIMITS_Weak!E13)),Emiss_Intensity!$C13*(1+LIMITS_Weak!E13)*SSP2_GDP!H13))</f>
        <v>137.331728175325</v>
      </c>
      <c r="F16">
        <f>IF(LIMITS_Weak!$B13="NONE",1000000,IF(LIMITS_Weak!$B13="Emissions",IF(LIMITS_Weak!$C13="BAU",SSP2_Emiss!I13*(1+LIMITS_Weak!F13), SSP2_Emiss!$D13*(1+LIMITS_Weak!F13)),Emiss_Intensity!$C13*(1+LIMITS_Weak!F13)*SSP2_GDP!I13))</f>
        <v>141.93167441032375</v>
      </c>
    </row>
    <row r="17" spans="1:6">
      <c r="A17" t="s">
        <v>8</v>
      </c>
      <c r="B17" t="s">
        <v>43</v>
      </c>
      <c r="C17" t="s">
        <v>8</v>
      </c>
      <c r="D17">
        <f>IF(LIMITS_Weak!$B14="NONE",1000000,IF(LIMITS_Weak!$B14="Emissions",IF(LIMITS_Weak!$C14="BAU",SSP2_Emiss!G14*(1+LIMITS_Weak!D14), SSP2_Emiss!$D14*(1+LIMITS_Weak!D14)),Emiss_Intensity!$C14*(1+LIMITS_Weak!D14)*SSP2_GDP!G14))</f>
        <v>3890.5203451966199</v>
      </c>
      <c r="E17">
        <f>IF(LIMITS_Weak!$B14="NONE",1000000,IF(LIMITS_Weak!$B14="Emissions",IF(LIMITS_Weak!$C14="BAU",SSP2_Emiss!H14*(1+LIMITS_Weak!E14), SSP2_Emiss!$D14*(1+LIMITS_Weak!E14)),Emiss_Intensity!$C14*(1+LIMITS_Weak!E14)*SSP2_GDP!H14))</f>
        <v>4665.9016019804321</v>
      </c>
      <c r="F17">
        <f>IF(LIMITS_Weak!$B14="NONE",1000000,IF(LIMITS_Weak!$B14="Emissions",IF(LIMITS_Weak!$C14="BAU",SSP2_Emiss!I14*(1+LIMITS_Weak!F14), SSP2_Emiss!$D14*(1+LIMITS_Weak!F14)),Emiss_Intensity!$C14*(1+LIMITS_Weak!F14)*SSP2_GDP!I14))</f>
        <v>5007.3050207120696</v>
      </c>
    </row>
    <row r="18" spans="1:6">
      <c r="A18" t="s">
        <v>27</v>
      </c>
      <c r="B18" t="s">
        <v>43</v>
      </c>
      <c r="C18" t="s">
        <v>27</v>
      </c>
      <c r="D18">
        <f>IF(LIMITS_Weak!$B15="NONE",1000000,IF(LIMITS_Weak!$B15="Emissions",IF(LIMITS_Weak!$C15="BAU",SSP2_Emiss!G15*(1+LIMITS_Weak!D15), SSP2_Emiss!$D15*(1+LIMITS_Weak!D15)),Emiss_Intensity!$C15*(1+LIMITS_Weak!D15)*SSP2_GDP!G15))</f>
        <v>25.531244904803813</v>
      </c>
      <c r="E18">
        <f>IF(LIMITS_Weak!$B15="NONE",1000000,IF(LIMITS_Weak!$B15="Emissions",IF(LIMITS_Weak!$C15="BAU",SSP2_Emiss!H15*(1+LIMITS_Weak!E15), SSP2_Emiss!$D15*(1+LIMITS_Weak!E15)),Emiss_Intensity!$C15*(1+LIMITS_Weak!E15)*SSP2_GDP!H15))</f>
        <v>30.306901871775452</v>
      </c>
      <c r="F18">
        <f>IF(LIMITS_Weak!$B15="NONE",1000000,IF(LIMITS_Weak!$B15="Emissions",IF(LIMITS_Weak!$C15="BAU",SSP2_Emiss!I15*(1+LIMITS_Weak!F15), SSP2_Emiss!$D15*(1+LIMITS_Weak!F15)),Emiss_Intensity!$C15*(1+LIMITS_Weak!F15)*SSP2_GDP!I15))</f>
        <v>35.4371650615996</v>
      </c>
    </row>
    <row r="19" spans="1:6">
      <c r="A19" t="s">
        <v>28</v>
      </c>
      <c r="B19" t="s">
        <v>43</v>
      </c>
      <c r="C19" t="s">
        <v>28</v>
      </c>
      <c r="D19">
        <f>IF(LIMITS_Weak!$B16="NONE",1000000,IF(LIMITS_Weak!$B16="Emissions",IF(LIMITS_Weak!$C16="BAU",SSP2_Emiss!G16*(1+LIMITS_Weak!D16), SSP2_Emiss!$D16*(1+LIMITS_Weak!D16)),Emiss_Intensity!$C16*(1+LIMITS_Weak!D16)*SSP2_GDP!G16))</f>
        <v>175.49874697568825</v>
      </c>
      <c r="E19">
        <f>IF(LIMITS_Weak!$B16="NONE",1000000,IF(LIMITS_Weak!$B16="Emissions",IF(LIMITS_Weak!$C16="BAU",SSP2_Emiss!H16*(1+LIMITS_Weak!E16), SSP2_Emiss!$D16*(1+LIMITS_Weak!E16)),Emiss_Intensity!$C16*(1+LIMITS_Weak!E16)*SSP2_GDP!H16))</f>
        <v>170.85319190868475</v>
      </c>
      <c r="F19">
        <f>IF(LIMITS_Weak!$B16="NONE",1000000,IF(LIMITS_Weak!$B16="Emissions",IF(LIMITS_Weak!$C16="BAU",SSP2_Emiss!I16*(1+LIMITS_Weak!F16), SSP2_Emiss!$D16*(1+LIMITS_Weak!F16)),Emiss_Intensity!$C16*(1+LIMITS_Weak!F16)*SSP2_GDP!I16))</f>
        <v>165.51080358163071</v>
      </c>
    </row>
    <row r="20" spans="1:6">
      <c r="A20" t="s">
        <v>29</v>
      </c>
      <c r="B20" t="s">
        <v>43</v>
      </c>
      <c r="C20" t="s">
        <v>29</v>
      </c>
      <c r="D20">
        <f>IF(LIMITS_Weak!$B17="NONE",1000000,IF(LIMITS_Weak!$B17="Emissions",IF(LIMITS_Weak!$C17="BAU",SSP2_Emiss!G17*(1+LIMITS_Weak!D17), SSP2_Emiss!$D17*(1+LIMITS_Weak!D17)),Emiss_Intensity!$C17*(1+LIMITS_Weak!D17)*SSP2_GDP!G17))</f>
        <v>827.17383794459192</v>
      </c>
      <c r="E20">
        <f>IF(LIMITS_Weak!$B17="NONE",1000000,IF(LIMITS_Weak!$B17="Emissions",IF(LIMITS_Weak!$C17="BAU",SSP2_Emiss!H17*(1+LIMITS_Weak!E17), SSP2_Emiss!$D17*(1+LIMITS_Weak!E17)),Emiss_Intensity!$C17*(1+LIMITS_Weak!E17)*SSP2_GDP!H17))</f>
        <v>805.27805988135276</v>
      </c>
      <c r="F20">
        <f>IF(LIMITS_Weak!$B17="NONE",1000000,IF(LIMITS_Weak!$B17="Emissions",IF(LIMITS_Weak!$C17="BAU",SSP2_Emiss!I17*(1+LIMITS_Weak!F17), SSP2_Emiss!$D17*(1+LIMITS_Weak!F17)),Emiss_Intensity!$C17*(1+LIMITS_Weak!F17)*SSP2_GDP!I17))</f>
        <v>780.09791510862772</v>
      </c>
    </row>
    <row r="21" spans="1:6">
      <c r="A21" t="s">
        <v>30</v>
      </c>
      <c r="B21" t="s">
        <v>43</v>
      </c>
      <c r="C21" t="s">
        <v>30</v>
      </c>
      <c r="D21">
        <f>IF(LIMITS_Weak!$B18="NONE",1000000,IF(LIMITS_Weak!$B18="Emissions",IF(LIMITS_Weak!$C18="BAU",SSP2_Emiss!G18*(1+LIMITS_Weak!D18), SSP2_Emiss!$D18*(1+LIMITS_Weak!D18)),Emiss_Intensity!$C18*(1+LIMITS_Weak!D18)*SSP2_GDP!G18))</f>
        <v>184.06603286301777</v>
      </c>
      <c r="E21">
        <f>IF(LIMITS_Weak!$B18="NONE",1000000,IF(LIMITS_Weak!$B18="Emissions",IF(LIMITS_Weak!$C18="BAU",SSP2_Emiss!H18*(1+LIMITS_Weak!E18), SSP2_Emiss!$D18*(1+LIMITS_Weak!E18)),Emiss_Intensity!$C18*(1+LIMITS_Weak!E18)*SSP2_GDP!H18))</f>
        <v>184.06603286301777</v>
      </c>
      <c r="F21">
        <f>IF(LIMITS_Weak!$B18="NONE",1000000,IF(LIMITS_Weak!$B18="Emissions",IF(LIMITS_Weak!$C18="BAU",SSP2_Emiss!I18*(1+LIMITS_Weak!F18), SSP2_Emiss!$D18*(1+LIMITS_Weak!F18)),Emiss_Intensity!$C18*(1+LIMITS_Weak!F18)*SSP2_GDP!I18))</f>
        <v>184.06603286301777</v>
      </c>
    </row>
    <row r="22" spans="1:6">
      <c r="A22" t="s">
        <v>31</v>
      </c>
      <c r="B22" t="s">
        <v>43</v>
      </c>
      <c r="C22" t="s">
        <v>31</v>
      </c>
      <c r="D22">
        <f>IF(LIMITS_Weak!$B19="NONE",1000000,IF(LIMITS_Weak!$B19="Emissions",IF(LIMITS_Weak!$C19="BAU",SSP2_Emiss!G19*(1+LIMITS_Weak!D19), SSP2_Emiss!$D19*(1+LIMITS_Weak!D19)),Emiss_Intensity!$C19*(1+LIMITS_Weak!D19)*SSP2_GDP!G19))</f>
        <v>1000000</v>
      </c>
      <c r="E22">
        <f>IF(LIMITS_Weak!$B19="NONE",1000000,IF(LIMITS_Weak!$B19="Emissions",IF(LIMITS_Weak!$C19="BAU",SSP2_Emiss!H19*(1+LIMITS_Weak!E19), SSP2_Emiss!$D19*(1+LIMITS_Weak!E19)),Emiss_Intensity!$C19*(1+LIMITS_Weak!E19)*SSP2_GDP!H19))</f>
        <v>1000000</v>
      </c>
      <c r="F22">
        <f>IF(LIMITS_Weak!$B19="NONE",1000000,IF(LIMITS_Weak!$B19="Emissions",IF(LIMITS_Weak!$C19="BAU",SSP2_Emiss!I19*(1+LIMITS_Weak!F19), SSP2_Emiss!$D19*(1+LIMITS_Weak!F19)),Emiss_Intensity!$C19*(1+LIMITS_Weak!F19)*SSP2_GDP!I19))</f>
        <v>1000000</v>
      </c>
    </row>
    <row r="23" spans="1:6">
      <c r="A23" t="s">
        <v>32</v>
      </c>
      <c r="B23" t="s">
        <v>43</v>
      </c>
      <c r="C23" t="s">
        <v>32</v>
      </c>
      <c r="D23">
        <f>IF(LIMITS_Weak!$B20="NONE",1000000,IF(LIMITS_Weak!$B20="Emissions",IF(LIMITS_Weak!$C20="BAU",SSP2_Emiss!G20*(1+LIMITS_Weak!D20), SSP2_Emiss!$D20*(1+LIMITS_Weak!D20)),Emiss_Intensity!$C20*(1+LIMITS_Weak!D20)*SSP2_GDP!G20))</f>
        <v>18.943106884060231</v>
      </c>
      <c r="E23">
        <f>IF(LIMITS_Weak!$B20="NONE",1000000,IF(LIMITS_Weak!$B20="Emissions",IF(LIMITS_Weak!$C20="BAU",SSP2_Emiss!H20*(1+LIMITS_Weak!E20), SSP2_Emiss!$D20*(1+LIMITS_Weak!E20)),Emiss_Intensity!$C20*(1+LIMITS_Weak!E20)*SSP2_GDP!H20))</f>
        <v>18.187780470328715</v>
      </c>
      <c r="F23">
        <f>IF(LIMITS_Weak!$B20="NONE",1000000,IF(LIMITS_Weak!$B20="Emissions",IF(LIMITS_Weak!$C20="BAU",SSP2_Emiss!I20*(1+LIMITS_Weak!F20), SSP2_Emiss!$D20*(1+LIMITS_Weak!F20)),Emiss_Intensity!$C20*(1+LIMITS_Weak!F20)*SSP2_GDP!I20))</f>
        <v>17.319155094537471</v>
      </c>
    </row>
    <row r="24" spans="1:6">
      <c r="A24" t="s">
        <v>9</v>
      </c>
      <c r="B24" t="s">
        <v>43</v>
      </c>
      <c r="C24" t="s">
        <v>9</v>
      </c>
      <c r="D24">
        <f>IF(LIMITS_Weak!$B21="NONE",1000000,IF(LIMITS_Weak!$B21="Emissions",IF(LIMITS_Weak!$C21="BAU",SSP2_Emiss!G21*(1+LIMITS_Weak!D21), SSP2_Emiss!$D21*(1+LIMITS_Weak!D21)),Emiss_Intensity!$C21*(1+LIMITS_Weak!D21)*SSP2_GDP!G21))</f>
        <v>832.13865331049999</v>
      </c>
      <c r="E24">
        <f>IF(LIMITS_Weak!$B21="NONE",1000000,IF(LIMITS_Weak!$B21="Emissions",IF(LIMITS_Weak!$C21="BAU",SSP2_Emiss!H21*(1+LIMITS_Weak!E21), SSP2_Emiss!$D21*(1+LIMITS_Weak!E21)),Emiss_Intensity!$C21*(1+LIMITS_Weak!E21)*SSP2_GDP!H21))</f>
        <v>1080.3323231905217</v>
      </c>
      <c r="F24">
        <f>IF(LIMITS_Weak!$B21="NONE",1000000,IF(LIMITS_Weak!$B21="Emissions",IF(LIMITS_Weak!$C21="BAU",SSP2_Emiss!I21*(1+LIMITS_Weak!F21), SSP2_Emiss!$D21*(1+LIMITS_Weak!F21)),Emiss_Intensity!$C21*(1+LIMITS_Weak!F21)*SSP2_GDP!I21))</f>
        <v>1339.6166566689758</v>
      </c>
    </row>
    <row r="25" spans="1:6">
      <c r="A25" t="s">
        <v>33</v>
      </c>
      <c r="B25" t="s">
        <v>43</v>
      </c>
      <c r="C25" t="s">
        <v>33</v>
      </c>
      <c r="D25">
        <f>IF(LIMITS_Weak!$B22="NONE",1000000,IF(LIMITS_Weak!$B22="Emissions",IF(LIMITS_Weak!$C22="BAU",SSP2_Emiss!G22*(1+LIMITS_Weak!D22), SSP2_Emiss!$D22*(1+LIMITS_Weak!D22)),Emiss_Intensity!$C22*(1+LIMITS_Weak!D22)*SSP2_GDP!G22))</f>
        <v>179.35201438231016</v>
      </c>
      <c r="E25">
        <f>IF(LIMITS_Weak!$B22="NONE",1000000,IF(LIMITS_Weak!$B22="Emissions",IF(LIMITS_Weak!$C22="BAU",SSP2_Emiss!H22*(1+LIMITS_Weak!E22), SSP2_Emiss!$D22*(1+LIMITS_Weak!E22)),Emiss_Intensity!$C22*(1+LIMITS_Weak!E22)*SSP2_GDP!H22))</f>
        <v>231.16639756412664</v>
      </c>
      <c r="F25">
        <f>IF(LIMITS_Weak!$B22="NONE",1000000,IF(LIMITS_Weak!$B22="Emissions",IF(LIMITS_Weak!$C22="BAU",SSP2_Emiss!I22*(1+LIMITS_Weak!F22), SSP2_Emiss!$D22*(1+LIMITS_Weak!F22)),Emiss_Intensity!$C22*(1+LIMITS_Weak!F22)*SSP2_GDP!I22))</f>
        <v>277.45664648417045</v>
      </c>
    </row>
    <row r="26" spans="1:6">
      <c r="A26" t="s">
        <v>10</v>
      </c>
      <c r="B26" t="s">
        <v>43</v>
      </c>
      <c r="C26" t="s">
        <v>10</v>
      </c>
      <c r="D26">
        <f>IF(LIMITS_Weak!$B23="NONE",1000000,IF(LIMITS_Weak!$B23="Emissions",IF(LIMITS_Weak!$C23="BAU",SSP2_Emiss!G23*(1+LIMITS_Weak!D23), SSP2_Emiss!$D23*(1+LIMITS_Weak!D23)),Emiss_Intensity!$C23*(1+LIMITS_Weak!D23)*SSP2_GDP!G23))</f>
        <v>316.73327371937552</v>
      </c>
      <c r="E26">
        <f>IF(LIMITS_Weak!$B23="NONE",1000000,IF(LIMITS_Weak!$B23="Emissions",IF(LIMITS_Weak!$C23="BAU",SSP2_Emiss!H23*(1+LIMITS_Weak!E23), SSP2_Emiss!$D23*(1+LIMITS_Weak!E23)),Emiss_Intensity!$C23*(1+LIMITS_Weak!E23)*SSP2_GDP!H23))</f>
        <v>310.86125235266798</v>
      </c>
      <c r="F26">
        <f>IF(LIMITS_Weak!$B23="NONE",1000000,IF(LIMITS_Weak!$B23="Emissions",IF(LIMITS_Weak!$C23="BAU",SSP2_Emiss!I23*(1+LIMITS_Weak!F23), SSP2_Emiss!$D23*(1+LIMITS_Weak!F23)),Emiss_Intensity!$C23*(1+LIMITS_Weak!F23)*SSP2_GDP!I23))</f>
        <v>304.10842778095434</v>
      </c>
    </row>
    <row r="27" spans="1:6">
      <c r="A27" t="s">
        <v>34</v>
      </c>
      <c r="B27" t="s">
        <v>43</v>
      </c>
      <c r="C27" t="s">
        <v>34</v>
      </c>
      <c r="D27">
        <f>IF(LIMITS_Weak!$B24="NONE",1000000,IF(LIMITS_Weak!$B24="Emissions",IF(LIMITS_Weak!$C24="BAU",SSP2_Emiss!G24*(1+LIMITS_Weak!D24), SSP2_Emiss!$D24*(1+LIMITS_Weak!D24)),Emiss_Intensity!$C24*(1+LIMITS_Weak!D24)*SSP2_GDP!G24))</f>
        <v>124.45273551410703</v>
      </c>
      <c r="E27">
        <f>IF(LIMITS_Weak!$B24="NONE",1000000,IF(LIMITS_Weak!$B24="Emissions",IF(LIMITS_Weak!$C24="BAU",SSP2_Emiss!H24*(1+LIMITS_Weak!E24), SSP2_Emiss!$D24*(1+LIMITS_Weak!E24)),Emiss_Intensity!$C24*(1+LIMITS_Weak!E24)*SSP2_GDP!H24))</f>
        <v>143.85932359724214</v>
      </c>
      <c r="F27">
        <f>IF(LIMITS_Weak!$B24="NONE",1000000,IF(LIMITS_Weak!$B24="Emissions",IF(LIMITS_Weak!$C24="BAU",SSP2_Emiss!I24*(1+LIMITS_Weak!F24), SSP2_Emiss!$D24*(1+LIMITS_Weak!F24)),Emiss_Intensity!$C24*(1+LIMITS_Weak!F24)*SSP2_GDP!I24))</f>
        <v>161.9916626559731</v>
      </c>
    </row>
    <row r="28" spans="1:6">
      <c r="A28" t="s">
        <v>11</v>
      </c>
      <c r="B28" t="s">
        <v>43</v>
      </c>
      <c r="C28" t="s">
        <v>11</v>
      </c>
      <c r="D28">
        <f>IF(LIMITS_Weak!$B25="NONE",1000000,IF(LIMITS_Weak!$B25="Emissions",IF(LIMITS_Weak!$C25="BAU",SSP2_Emiss!G25*(1+LIMITS_Weak!D25), SSP2_Emiss!$D25*(1+LIMITS_Weak!D25)),Emiss_Intensity!$C25*(1+LIMITS_Weak!D25)*SSP2_GDP!G25))</f>
        <v>495.254994854904</v>
      </c>
      <c r="E28">
        <f>IF(LIMITS_Weak!$B25="NONE",1000000,IF(LIMITS_Weak!$B25="Emissions",IF(LIMITS_Weak!$C25="BAU",SSP2_Emiss!H25*(1+LIMITS_Weak!E25), SSP2_Emiss!$D25*(1+LIMITS_Weak!E25)),Emiss_Intensity!$C25*(1+LIMITS_Weak!E25)*SSP2_GDP!H25))</f>
        <v>566.70558902298899</v>
      </c>
      <c r="F28">
        <f>IF(LIMITS_Weak!$B25="NONE",1000000,IF(LIMITS_Weak!$B25="Emissions",IF(LIMITS_Weak!$C25="BAU",SSP2_Emiss!I25*(1+LIMITS_Weak!F25), SSP2_Emiss!$D25*(1+LIMITS_Weak!F25)),Emiss_Intensity!$C25*(1+LIMITS_Weak!F25)*SSP2_GDP!I25))</f>
        <v>630.27603962928004</v>
      </c>
    </row>
    <row r="29" spans="1:6">
      <c r="A29" t="s">
        <v>35</v>
      </c>
      <c r="B29" t="s">
        <v>43</v>
      </c>
      <c r="C29" t="s">
        <v>35</v>
      </c>
      <c r="D29">
        <f>IF(LIMITS_Weak!$B26="NONE",1000000,IF(LIMITS_Weak!$B26="Emissions",IF(LIMITS_Weak!$C26="BAU",SSP2_Emiss!G26*(1+LIMITS_Weak!D26), SSP2_Emiss!$D26*(1+LIMITS_Weak!D26)),Emiss_Intensity!$C26*(1+LIMITS_Weak!D26)*SSP2_GDP!G26))</f>
        <v>1000000</v>
      </c>
      <c r="E29">
        <f>IF(LIMITS_Weak!$B26="NONE",1000000,IF(LIMITS_Weak!$B26="Emissions",IF(LIMITS_Weak!$C26="BAU",SSP2_Emiss!H26*(1+LIMITS_Weak!E26), SSP2_Emiss!$D26*(1+LIMITS_Weak!E26)),Emiss_Intensity!$C26*(1+LIMITS_Weak!E26)*SSP2_GDP!H26))</f>
        <v>1000000</v>
      </c>
      <c r="F29">
        <f>IF(LIMITS_Weak!$B26="NONE",1000000,IF(LIMITS_Weak!$B26="Emissions",IF(LIMITS_Weak!$C26="BAU",SSP2_Emiss!I26*(1+LIMITS_Weak!F26), SSP2_Emiss!$D26*(1+LIMITS_Weak!F26)),Emiss_Intensity!$C26*(1+LIMITS_Weak!F26)*SSP2_GDP!I26))</f>
        <v>1000000</v>
      </c>
    </row>
    <row r="30" spans="1:6">
      <c r="A30" t="s">
        <v>36</v>
      </c>
      <c r="B30" t="s">
        <v>43</v>
      </c>
      <c r="C30" t="s">
        <v>36</v>
      </c>
      <c r="D30">
        <f>IF(LIMITS_Weak!$B27="NONE",1000000,IF(LIMITS_Weak!$B27="Emissions",IF(LIMITS_Weak!$C27="BAU",SSP2_Emiss!G27*(1+LIMITS_Weak!D27), SSP2_Emiss!$D27*(1+LIMITS_Weak!D27)),Emiss_Intensity!$C27*(1+LIMITS_Weak!D27)*SSP2_GDP!G27))</f>
        <v>573.71512701114432</v>
      </c>
      <c r="E30">
        <f>IF(LIMITS_Weak!$B27="NONE",1000000,IF(LIMITS_Weak!$B27="Emissions",IF(LIMITS_Weak!$C27="BAU",SSP2_Emiss!H27*(1+LIMITS_Weak!E27), SSP2_Emiss!$D27*(1+LIMITS_Weak!E27)),Emiss_Intensity!$C27*(1+LIMITS_Weak!E27)*SSP2_GDP!H27))</f>
        <v>573.71512701114432</v>
      </c>
      <c r="F30">
        <f>IF(LIMITS_Weak!$B27="NONE",1000000,IF(LIMITS_Weak!$B27="Emissions",IF(LIMITS_Weak!$C27="BAU",SSP2_Emiss!I27*(1+LIMITS_Weak!F27), SSP2_Emiss!$D27*(1+LIMITS_Weak!F27)),Emiss_Intensity!$C27*(1+LIMITS_Weak!F27)*SSP2_GDP!I27))</f>
        <v>573.71512701114432</v>
      </c>
    </row>
    <row r="31" spans="1:6">
      <c r="A31" t="s">
        <v>37</v>
      </c>
      <c r="B31" t="s">
        <v>43</v>
      </c>
      <c r="C31" t="s">
        <v>37</v>
      </c>
      <c r="D31">
        <f>IF(LIMITS_Weak!$B28="NONE",1000000,IF(LIMITS_Weak!$B28="Emissions",IF(LIMITS_Weak!$C28="BAU",SSP2_Emiss!G28*(1+LIMITS_Weak!D28), SSP2_Emiss!$D28*(1+LIMITS_Weak!D28)),Emiss_Intensity!$C28*(1+LIMITS_Weak!D28)*SSP2_GDP!G28))</f>
        <v>123.5889851828755</v>
      </c>
      <c r="E31">
        <f>IF(LIMITS_Weak!$B28="NONE",1000000,IF(LIMITS_Weak!$B28="Emissions",IF(LIMITS_Weak!$C28="BAU",SSP2_Emiss!H28*(1+LIMITS_Weak!E28), SSP2_Emiss!$D28*(1+LIMITS_Weak!E28)),Emiss_Intensity!$C28*(1+LIMITS_Weak!E28)*SSP2_GDP!H28))</f>
        <v>137.0529231393804</v>
      </c>
      <c r="F31">
        <f>IF(LIMITS_Weak!$B28="NONE",1000000,IF(LIMITS_Weak!$B28="Emissions",IF(LIMITS_Weak!$C28="BAU",SSP2_Emiss!I28*(1+LIMITS_Weak!F28), SSP2_Emiss!$D28*(1+LIMITS_Weak!F28)),Emiss_Intensity!$C28*(1+LIMITS_Weak!F28)*SSP2_GDP!I28))</f>
        <v>147.43844750850769</v>
      </c>
    </row>
    <row r="32" spans="1:6">
      <c r="A32" t="s">
        <v>38</v>
      </c>
      <c r="B32" t="s">
        <v>43</v>
      </c>
      <c r="C32" t="s">
        <v>38</v>
      </c>
      <c r="D32">
        <f>IF(LIMITS_Weak!$B29="NONE",1000000,IF(LIMITS_Weak!$B29="Emissions",IF(LIMITS_Weak!$C29="BAU",SSP2_Emiss!G29*(1+LIMITS_Weak!D29), SSP2_Emiss!$D29*(1+LIMITS_Weak!D29)),Emiss_Intensity!$C29*(1+LIMITS_Weak!D29)*SSP2_GDP!G29))</f>
        <v>49.155497525256877</v>
      </c>
      <c r="E32">
        <f>IF(LIMITS_Weak!$B29="NONE",1000000,IF(LIMITS_Weak!$B29="Emissions",IF(LIMITS_Weak!$C29="BAU",SSP2_Emiss!H29*(1+LIMITS_Weak!E29), SSP2_Emiss!$D29*(1+LIMITS_Weak!E29)),Emiss_Intensity!$C29*(1+LIMITS_Weak!E29)*SSP2_GDP!H29))</f>
        <v>55.296589560367352</v>
      </c>
      <c r="F32">
        <f>IF(LIMITS_Weak!$B29="NONE",1000000,IF(LIMITS_Weak!$B29="Emissions",IF(LIMITS_Weak!$C29="BAU",SSP2_Emiss!I29*(1+LIMITS_Weak!F29), SSP2_Emiss!$D29*(1+LIMITS_Weak!F29)),Emiss_Intensity!$C29*(1+LIMITS_Weak!F29)*SSP2_GDP!I29))</f>
        <v>61.206998067960917</v>
      </c>
    </row>
    <row r="33" spans="1:6">
      <c r="A33" t="s">
        <v>39</v>
      </c>
      <c r="B33" t="s">
        <v>43</v>
      </c>
      <c r="C33" t="s">
        <v>39</v>
      </c>
      <c r="D33">
        <f>IF(LIMITS_Weak!$B30="NONE",1000000,IF(LIMITS_Weak!$B30="Emissions",IF(LIMITS_Weak!$C30="BAU",SSP2_Emiss!G30*(1+LIMITS_Weak!D30), SSP2_Emiss!$D30*(1+LIMITS_Weak!D30)),Emiss_Intensity!$C30*(1+LIMITS_Weak!D30)*SSP2_GDP!G30))</f>
        <v>70.266165044064564</v>
      </c>
      <c r="E33">
        <f>IF(LIMITS_Weak!$B30="NONE",1000000,IF(LIMITS_Weak!$B30="Emissions",IF(LIMITS_Weak!$C30="BAU",SSP2_Emiss!H30*(1+LIMITS_Weak!E30), SSP2_Emiss!$D30*(1+LIMITS_Weak!E30)),Emiss_Intensity!$C30*(1+LIMITS_Weak!E30)*SSP2_GDP!H30))</f>
        <v>86.247546845740999</v>
      </c>
      <c r="F33">
        <f>IF(LIMITS_Weak!$B30="NONE",1000000,IF(LIMITS_Weak!$B30="Emissions",IF(LIMITS_Weak!$C30="BAU",SSP2_Emiss!I30*(1+LIMITS_Weak!F30), SSP2_Emiss!$D30*(1+LIMITS_Weak!F30)),Emiss_Intensity!$C30*(1+LIMITS_Weak!F30)*SSP2_GDP!I30))</f>
        <v>100.45007399211215</v>
      </c>
    </row>
    <row r="34" spans="1:6">
      <c r="A34" t="s">
        <v>40</v>
      </c>
      <c r="B34" t="s">
        <v>43</v>
      </c>
      <c r="C34" t="s">
        <v>40</v>
      </c>
      <c r="D34">
        <f>IF(LIMITS_Weak!$B31="NONE",1000000,IF(LIMITS_Weak!$B31="Emissions",IF(LIMITS_Weak!$C31="BAU",SSP2_Emiss!G31*(1+LIMITS_Weak!D31), SSP2_Emiss!$D31*(1+LIMITS_Weak!D31)),Emiss_Intensity!$C31*(1+LIMITS_Weak!D31)*SSP2_GDP!G31))</f>
        <v>1000000</v>
      </c>
      <c r="E34">
        <f>IF(LIMITS_Weak!$B31="NONE",1000000,IF(LIMITS_Weak!$B31="Emissions",IF(LIMITS_Weak!$C31="BAU",SSP2_Emiss!H31*(1+LIMITS_Weak!E31), SSP2_Emiss!$D31*(1+LIMITS_Weak!E31)),Emiss_Intensity!$C31*(1+LIMITS_Weak!E31)*SSP2_GDP!H31))</f>
        <v>1000000</v>
      </c>
      <c r="F34">
        <f>IF(LIMITS_Weak!$B31="NONE",1000000,IF(LIMITS_Weak!$B31="Emissions",IF(LIMITS_Weak!$C31="BAU",SSP2_Emiss!I31*(1+LIMITS_Weak!F31), SSP2_Emiss!$D31*(1+LIMITS_Weak!F31)),Emiss_Intensity!$C31*(1+LIMITS_Weak!F31)*SSP2_GDP!I31))</f>
        <v>1000000</v>
      </c>
    </row>
    <row r="35" spans="1:6">
      <c r="A35" t="s">
        <v>41</v>
      </c>
      <c r="B35" t="s">
        <v>43</v>
      </c>
      <c r="C35" t="s">
        <v>41</v>
      </c>
      <c r="D35">
        <f>IF(LIMITS_Weak!$B32="NONE",1000000,IF(LIMITS_Weak!$B32="Emissions",IF(LIMITS_Weak!$C32="BAU",SSP2_Emiss!G32*(1+LIMITS_Weak!D32), SSP2_Emiss!$D32*(1+LIMITS_Weak!D32)),Emiss_Intensity!$C32*(1+LIMITS_Weak!D32)*SSP2_GDP!G32))</f>
        <v>153.84712655570246</v>
      </c>
      <c r="E35">
        <f>IF(LIMITS_Weak!$B32="NONE",1000000,IF(LIMITS_Weak!$B32="Emissions",IF(LIMITS_Weak!$C32="BAU",SSP2_Emiss!H32*(1+LIMITS_Weak!E32), SSP2_Emiss!$D32*(1+LIMITS_Weak!E32)),Emiss_Intensity!$C32*(1+LIMITS_Weak!E32)*SSP2_GDP!H32))</f>
        <v>162.54693795852688</v>
      </c>
      <c r="F35">
        <f>IF(LIMITS_Weak!$B32="NONE",1000000,IF(LIMITS_Weak!$B32="Emissions",IF(LIMITS_Weak!$C32="BAU",SSP2_Emiss!I32*(1+LIMITS_Weak!F32), SSP2_Emiss!$D32*(1+LIMITS_Weak!F32)),Emiss_Intensity!$C32*(1+LIMITS_Weak!F32)*SSP2_GDP!I32))</f>
        <v>166.3846751948283</v>
      </c>
    </row>
    <row r="36" spans="1:6">
      <c r="A36" t="s">
        <v>12</v>
      </c>
      <c r="B36" t="s">
        <v>43</v>
      </c>
      <c r="C36" t="s">
        <v>12</v>
      </c>
      <c r="D36">
        <f>IF(LIMITS_Weak!$B33="NONE",1000000,IF(LIMITS_Weak!$B33="Emissions",IF(LIMITS_Weak!$C33="BAU",SSP2_Emiss!G33*(1+LIMITS_Weak!D33), SSP2_Emiss!$D33*(1+LIMITS_Weak!D33)),Emiss_Intensity!$C33*(1+LIMITS_Weak!D33)*SSP2_GDP!G33))</f>
        <v>1000000</v>
      </c>
      <c r="E36">
        <f>IF(LIMITS_Weak!$B33="NONE",1000000,IF(LIMITS_Weak!$B33="Emissions",IF(LIMITS_Weak!$C33="BAU",SSP2_Emiss!H33*(1+LIMITS_Weak!E33), SSP2_Emiss!$D33*(1+LIMITS_Weak!E33)),Emiss_Intensity!$C33*(1+LIMITS_Weak!E33)*SSP2_GDP!H33))</f>
        <v>1000000</v>
      </c>
      <c r="F36">
        <f>IF(LIMITS_Weak!$B33="NONE",1000000,IF(LIMITS_Weak!$B33="Emissions",IF(LIMITS_Weak!$C33="BAU",SSP2_Emiss!I33*(1+LIMITS_Weak!F33), SSP2_Emiss!$D33*(1+LIMITS_Weak!F33)),Emiss_Intensity!$C33*(1+LIMITS_Weak!F33)*SSP2_GDP!I33))</f>
        <v>1000000</v>
      </c>
    </row>
    <row r="37" spans="1:6">
      <c r="A37" t="s">
        <v>42</v>
      </c>
      <c r="B37" t="s">
        <v>43</v>
      </c>
      <c r="C37" t="s">
        <v>42</v>
      </c>
      <c r="D37">
        <f>IF(LIMITS_Weak!$B34="NONE",1000000,IF(LIMITS_Weak!$B34="Emissions",IF(LIMITS_Weak!$C34="BAU",SSP2_Emiss!G34*(1+LIMITS_Weak!D34), SSP2_Emiss!$D34*(1+LIMITS_Weak!D34)),Emiss_Intensity!$C34*(1+LIMITS_Weak!D34)*SSP2_GDP!G34))</f>
        <v>83.991434115322406</v>
      </c>
      <c r="E37">
        <f>IF(LIMITS_Weak!$B34="NONE",1000000,IF(LIMITS_Weak!$B34="Emissions",IF(LIMITS_Weak!$C34="BAU",SSP2_Emiss!H34*(1+LIMITS_Weak!E34), SSP2_Emiss!$D34*(1+LIMITS_Weak!E34)),Emiss_Intensity!$C34*(1+LIMITS_Weak!E34)*SSP2_GDP!H34))</f>
        <v>84.852103062490656</v>
      </c>
      <c r="F37">
        <f>IF(LIMITS_Weak!$B34="NONE",1000000,IF(LIMITS_Weak!$B34="Emissions",IF(LIMITS_Weak!$C34="BAU",SSP2_Emiss!I34*(1+LIMITS_Weak!F34), SSP2_Emiss!$D34*(1+LIMITS_Weak!F34)),Emiss_Intensity!$C34*(1+LIMITS_Weak!F34)*SSP2_GDP!I34))</f>
        <v>80.645045320368226</v>
      </c>
    </row>
    <row r="38" spans="1:6">
      <c r="A38" t="s">
        <v>13</v>
      </c>
      <c r="B38" t="s">
        <v>43</v>
      </c>
      <c r="C38" t="s">
        <v>13</v>
      </c>
      <c r="D38">
        <f>IF(LIMITS_Weak!$B35="NONE",1000000,IF(LIMITS_Weak!$B35="Emissions",IF(LIMITS_Weak!$C35="BAU",SSP2_Emiss!G35*(1+LIMITS_Weak!D35), SSP2_Emiss!$D35*(1+LIMITS_Weak!D35)),Emiss_Intensity!$C35*(1+LIMITS_Weak!D35)*SSP2_GDP!G35))</f>
        <v>1532.9337767256939</v>
      </c>
      <c r="E38">
        <f>IF(LIMITS_Weak!$B35="NONE",1000000,IF(LIMITS_Weak!$B35="Emissions",IF(LIMITS_Weak!$C35="BAU",SSP2_Emiss!H35*(1+LIMITS_Weak!E35), SSP2_Emiss!$D35*(1+LIMITS_Weak!E35)),Emiss_Intensity!$C35*(1+LIMITS_Weak!E35)*SSP2_GDP!H35))</f>
        <v>1520.8316679620702</v>
      </c>
      <c r="F38">
        <f>IF(LIMITS_Weak!$B35="NONE",1000000,IF(LIMITS_Weak!$B35="Emissions",IF(LIMITS_Weak!$C35="BAU",SSP2_Emiss!I35*(1+LIMITS_Weak!F35), SSP2_Emiss!$D35*(1+LIMITS_Weak!F35)),Emiss_Intensity!$C35*(1+LIMITS_Weak!F35)*SSP2_GDP!I35))</f>
        <v>1506.9142428839027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X34"/>
  <sheetViews>
    <sheetView workbookViewId="0">
      <selection activeCell="G3" sqref="G3:I34"/>
    </sheetView>
  </sheetViews>
  <sheetFormatPr baseColWidth="10" defaultRowHeight="15" x14ac:dyDescent="0"/>
  <sheetData>
    <row r="1" spans="1:24">
      <c r="A1" t="s">
        <v>55</v>
      </c>
    </row>
    <row r="2" spans="1:24">
      <c r="A2" t="s">
        <v>15</v>
      </c>
      <c r="B2" t="s">
        <v>5</v>
      </c>
      <c r="C2">
        <v>1990</v>
      </c>
      <c r="D2">
        <v>2005</v>
      </c>
      <c r="E2">
        <v>2010</v>
      </c>
      <c r="F2">
        <v>2015</v>
      </c>
      <c r="G2">
        <v>2020</v>
      </c>
      <c r="H2">
        <v>2025</v>
      </c>
      <c r="I2">
        <v>2030</v>
      </c>
      <c r="J2">
        <v>2035</v>
      </c>
      <c r="K2">
        <v>2040</v>
      </c>
      <c r="L2">
        <v>2045</v>
      </c>
      <c r="M2">
        <v>2050</v>
      </c>
      <c r="N2">
        <v>2055</v>
      </c>
      <c r="O2">
        <v>2060</v>
      </c>
      <c r="P2">
        <v>2065</v>
      </c>
      <c r="Q2">
        <v>2070</v>
      </c>
      <c r="R2">
        <v>2075</v>
      </c>
      <c r="S2">
        <v>2080</v>
      </c>
      <c r="T2">
        <v>2085</v>
      </c>
      <c r="U2">
        <v>2090</v>
      </c>
      <c r="V2">
        <v>2095</v>
      </c>
      <c r="W2">
        <v>2100</v>
      </c>
      <c r="X2" t="s">
        <v>16</v>
      </c>
    </row>
    <row r="3" spans="1:24">
      <c r="A3" t="s">
        <v>56</v>
      </c>
      <c r="B3" t="s">
        <v>57</v>
      </c>
      <c r="C3">
        <v>0</v>
      </c>
      <c r="D3">
        <v>0</v>
      </c>
      <c r="E3">
        <v>0</v>
      </c>
      <c r="F3">
        <v>0</v>
      </c>
      <c r="G3" s="5">
        <v>3.6747700000000003E-8</v>
      </c>
      <c r="H3" s="5">
        <v>7.3867799999999999E-8</v>
      </c>
      <c r="I3" s="5">
        <v>7.3916499999999999E-8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58</v>
      </c>
    </row>
    <row r="4" spans="1:24">
      <c r="A4" t="s">
        <v>56</v>
      </c>
      <c r="B4" t="s">
        <v>59</v>
      </c>
      <c r="C4">
        <v>0</v>
      </c>
      <c r="D4">
        <v>0</v>
      </c>
      <c r="E4">
        <v>0</v>
      </c>
      <c r="F4">
        <v>0</v>
      </c>
      <c r="G4" s="5">
        <v>1.4756500000000001E-7</v>
      </c>
      <c r="H4" s="5">
        <v>2.9558899999999999E-7</v>
      </c>
      <c r="I4" s="5">
        <v>2.9549299999999998E-7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58</v>
      </c>
    </row>
    <row r="5" spans="1:24">
      <c r="A5" t="s">
        <v>56</v>
      </c>
      <c r="B5" t="s">
        <v>60</v>
      </c>
      <c r="C5">
        <v>0</v>
      </c>
      <c r="D5">
        <v>0</v>
      </c>
      <c r="E5">
        <v>0</v>
      </c>
      <c r="F5">
        <v>0</v>
      </c>
      <c r="G5" s="5">
        <v>3.7109700000000003E-8</v>
      </c>
      <c r="H5" s="5">
        <v>7.4170200000000006E-8</v>
      </c>
      <c r="I5" s="5">
        <v>1.4828400000000001E-7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58</v>
      </c>
    </row>
    <row r="6" spans="1:24">
      <c r="A6" t="s">
        <v>56</v>
      </c>
      <c r="B6" t="s">
        <v>61</v>
      </c>
      <c r="C6">
        <v>0</v>
      </c>
      <c r="D6">
        <v>0</v>
      </c>
      <c r="E6">
        <v>0</v>
      </c>
      <c r="F6">
        <v>0</v>
      </c>
      <c r="G6" s="5">
        <v>3.7022400000000001E-8</v>
      </c>
      <c r="H6" s="5">
        <v>1.4822000000000001E-7</v>
      </c>
      <c r="I6" s="5">
        <v>2.9643299999999999E-7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58</v>
      </c>
    </row>
    <row r="7" spans="1:24">
      <c r="A7" t="s">
        <v>56</v>
      </c>
      <c r="B7" t="s">
        <v>62</v>
      </c>
      <c r="C7">
        <v>0</v>
      </c>
      <c r="D7">
        <v>0</v>
      </c>
      <c r="E7">
        <v>0</v>
      </c>
      <c r="F7">
        <v>0</v>
      </c>
      <c r="G7" s="5">
        <v>102.179</v>
      </c>
      <c r="H7" s="5">
        <v>47.481200000000001</v>
      </c>
      <c r="I7" s="5">
        <v>27.923400000000001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58</v>
      </c>
    </row>
    <row r="8" spans="1:24">
      <c r="A8" t="s">
        <v>56</v>
      </c>
      <c r="B8" t="s">
        <v>63</v>
      </c>
      <c r="C8">
        <v>0</v>
      </c>
      <c r="D8">
        <v>0</v>
      </c>
      <c r="E8">
        <v>0</v>
      </c>
      <c r="F8">
        <v>0</v>
      </c>
      <c r="G8" s="5">
        <v>143.37</v>
      </c>
      <c r="H8" s="5">
        <v>145.34299999999999</v>
      </c>
      <c r="I8" s="5">
        <v>147.327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58</v>
      </c>
    </row>
    <row r="9" spans="1:24">
      <c r="A9" t="s">
        <v>56</v>
      </c>
      <c r="B9" t="s">
        <v>64</v>
      </c>
      <c r="C9">
        <v>0</v>
      </c>
      <c r="D9">
        <v>0</v>
      </c>
      <c r="E9">
        <v>0</v>
      </c>
      <c r="F9">
        <v>0</v>
      </c>
      <c r="G9" s="5">
        <v>69.501400000000004</v>
      </c>
      <c r="H9" s="5">
        <v>31.176600000000001</v>
      </c>
      <c r="I9" s="5">
        <v>18.888100000000001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58</v>
      </c>
    </row>
    <row r="10" spans="1:24">
      <c r="A10" t="s">
        <v>56</v>
      </c>
      <c r="B10" t="s">
        <v>65</v>
      </c>
      <c r="C10">
        <v>0</v>
      </c>
      <c r="D10">
        <v>0</v>
      </c>
      <c r="E10">
        <v>0</v>
      </c>
      <c r="F10">
        <v>0</v>
      </c>
      <c r="G10" s="5">
        <v>58.9054</v>
      </c>
      <c r="H10" s="5">
        <v>74.610399999999998</v>
      </c>
      <c r="I10" s="5">
        <v>85.820999999999998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58</v>
      </c>
    </row>
    <row r="11" spans="1:24">
      <c r="A11" t="s">
        <v>56</v>
      </c>
      <c r="B11" t="s">
        <v>66</v>
      </c>
      <c r="C11">
        <v>0</v>
      </c>
      <c r="D11">
        <v>0</v>
      </c>
      <c r="E11">
        <v>0</v>
      </c>
      <c r="F11">
        <v>0</v>
      </c>
      <c r="G11" s="5">
        <v>84.335700000000003</v>
      </c>
      <c r="H11" s="5">
        <v>39.196899999999999</v>
      </c>
      <c r="I11" s="5">
        <v>24.826000000000001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58</v>
      </c>
    </row>
    <row r="12" spans="1:24">
      <c r="A12" t="s">
        <v>56</v>
      </c>
      <c r="B12" t="s">
        <v>67</v>
      </c>
      <c r="C12">
        <v>0</v>
      </c>
      <c r="D12">
        <v>0</v>
      </c>
      <c r="E12">
        <v>0</v>
      </c>
      <c r="F12">
        <v>0</v>
      </c>
      <c r="G12" s="5">
        <v>94.288499999999999</v>
      </c>
      <c r="H12" s="5">
        <v>102.499</v>
      </c>
      <c r="I12" s="5">
        <v>103.798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58</v>
      </c>
    </row>
    <row r="13" spans="1:24">
      <c r="A13" t="s">
        <v>56</v>
      </c>
      <c r="B13" t="s">
        <v>68</v>
      </c>
      <c r="C13">
        <v>0</v>
      </c>
      <c r="D13">
        <v>0</v>
      </c>
      <c r="E13">
        <v>0</v>
      </c>
      <c r="F13">
        <v>0</v>
      </c>
      <c r="G13" s="5">
        <v>6.1256199999999998E-4</v>
      </c>
      <c r="H13" s="5">
        <v>6.1256199999999998E-4</v>
      </c>
      <c r="I13" s="5">
        <v>6.1256199999999998E-4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58</v>
      </c>
    </row>
    <row r="14" spans="1:24">
      <c r="A14" t="s">
        <v>56</v>
      </c>
      <c r="B14" t="s">
        <v>69</v>
      </c>
      <c r="C14">
        <v>0</v>
      </c>
      <c r="D14">
        <v>0</v>
      </c>
      <c r="E14">
        <v>0</v>
      </c>
      <c r="F14">
        <v>0</v>
      </c>
      <c r="G14" s="5">
        <v>72.131200000000007</v>
      </c>
      <c r="H14" s="5">
        <v>37.398099999999999</v>
      </c>
      <c r="I14" s="5">
        <v>24.721499999999999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58</v>
      </c>
    </row>
    <row r="15" spans="1:24">
      <c r="A15" t="s">
        <v>56</v>
      </c>
      <c r="B15" t="s">
        <v>70</v>
      </c>
      <c r="C15">
        <v>0</v>
      </c>
      <c r="D15">
        <v>0</v>
      </c>
      <c r="E15">
        <v>0</v>
      </c>
      <c r="F15">
        <v>0</v>
      </c>
      <c r="G15" s="5">
        <v>131.74799999999999</v>
      </c>
      <c r="H15" s="5">
        <v>134.72999999999999</v>
      </c>
      <c r="I15" s="5">
        <v>135.66800000000001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58</v>
      </c>
    </row>
    <row r="16" spans="1:24">
      <c r="A16" t="s">
        <v>56</v>
      </c>
      <c r="B16" t="s">
        <v>71</v>
      </c>
      <c r="C16">
        <v>0</v>
      </c>
      <c r="D16">
        <v>0</v>
      </c>
      <c r="E16">
        <v>0</v>
      </c>
      <c r="F16">
        <v>0</v>
      </c>
      <c r="G16" s="5">
        <v>40.904600000000002</v>
      </c>
      <c r="H16" s="5">
        <v>58.111699999999999</v>
      </c>
      <c r="I16" s="5">
        <v>72.233199999999997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58</v>
      </c>
    </row>
    <row r="17" spans="1:24">
      <c r="A17" t="s">
        <v>56</v>
      </c>
      <c r="B17" t="s">
        <v>72</v>
      </c>
      <c r="C17">
        <v>0</v>
      </c>
      <c r="D17">
        <v>0</v>
      </c>
      <c r="E17">
        <v>0</v>
      </c>
      <c r="F17">
        <v>0</v>
      </c>
      <c r="G17" s="5">
        <v>6.1070799999999995E-4</v>
      </c>
      <c r="H17" s="5">
        <v>6.1070799999999995E-4</v>
      </c>
      <c r="I17" s="5">
        <v>6.1070799999999995E-4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58</v>
      </c>
    </row>
    <row r="18" spans="1:24">
      <c r="A18" t="s">
        <v>56</v>
      </c>
      <c r="B18" t="s">
        <v>73</v>
      </c>
      <c r="C18">
        <v>0</v>
      </c>
      <c r="D18">
        <v>0</v>
      </c>
      <c r="E18">
        <v>0</v>
      </c>
      <c r="F18">
        <v>0</v>
      </c>
      <c r="G18" s="5">
        <v>1.48211E-7</v>
      </c>
      <c r="H18" s="5">
        <v>1.4821500000000001E-7</v>
      </c>
      <c r="I18" s="5">
        <v>1.48184E-7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58</v>
      </c>
    </row>
    <row r="19" spans="1:24">
      <c r="A19" t="s">
        <v>56</v>
      </c>
      <c r="B19" t="s">
        <v>74</v>
      </c>
      <c r="C19">
        <v>0</v>
      </c>
      <c r="D19">
        <v>0</v>
      </c>
      <c r="E19">
        <v>0</v>
      </c>
      <c r="F19">
        <v>0</v>
      </c>
      <c r="G19" s="5">
        <v>166.03200000000001</v>
      </c>
      <c r="H19" s="5">
        <v>154.59399999999999</v>
      </c>
      <c r="I19" s="5">
        <v>158.38399999999999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58</v>
      </c>
    </row>
    <row r="20" spans="1:24">
      <c r="A20" t="s">
        <v>56</v>
      </c>
      <c r="B20" t="s">
        <v>75</v>
      </c>
      <c r="C20">
        <v>0</v>
      </c>
      <c r="D20">
        <v>0</v>
      </c>
      <c r="E20">
        <v>0</v>
      </c>
      <c r="F20">
        <v>0</v>
      </c>
      <c r="G20" s="5">
        <v>9.3837899999999994</v>
      </c>
      <c r="H20" s="5">
        <v>6.9005400000000003</v>
      </c>
      <c r="I20" s="5">
        <v>2.59992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58</v>
      </c>
    </row>
    <row r="21" spans="1:24">
      <c r="A21" t="s">
        <v>56</v>
      </c>
      <c r="B21" t="s">
        <v>76</v>
      </c>
      <c r="C21">
        <v>0</v>
      </c>
      <c r="D21">
        <v>0</v>
      </c>
      <c r="E21">
        <v>0</v>
      </c>
      <c r="F21">
        <v>0</v>
      </c>
      <c r="G21" s="5">
        <v>53.118899999999996</v>
      </c>
      <c r="H21" s="5">
        <v>30.691500000000001</v>
      </c>
      <c r="I21" s="5">
        <v>22.2578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58</v>
      </c>
    </row>
    <row r="22" spans="1:24">
      <c r="A22" t="s">
        <v>56</v>
      </c>
      <c r="B22" t="s">
        <v>77</v>
      </c>
      <c r="C22">
        <v>0</v>
      </c>
      <c r="D22">
        <v>0</v>
      </c>
      <c r="E22">
        <v>0</v>
      </c>
      <c r="F22">
        <v>0</v>
      </c>
      <c r="G22" s="5">
        <v>6.1038499999999996E-4</v>
      </c>
      <c r="H22" s="5">
        <v>3.8519700000000001</v>
      </c>
      <c r="I22" s="5">
        <v>11.8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t="s">
        <v>58</v>
      </c>
    </row>
    <row r="23" spans="1:24">
      <c r="A23" t="s">
        <v>56</v>
      </c>
      <c r="B23" t="s">
        <v>78</v>
      </c>
      <c r="C23">
        <v>0</v>
      </c>
      <c r="D23">
        <v>0</v>
      </c>
      <c r="E23">
        <v>0</v>
      </c>
      <c r="F23">
        <v>0</v>
      </c>
      <c r="G23" s="5">
        <v>112.095</v>
      </c>
      <c r="H23" s="5">
        <v>44.036099999999998</v>
      </c>
      <c r="I23" s="5">
        <v>24.383900000000001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58</v>
      </c>
    </row>
    <row r="24" spans="1:24">
      <c r="A24" t="s">
        <v>56</v>
      </c>
      <c r="B24" t="s">
        <v>79</v>
      </c>
      <c r="C24">
        <v>0</v>
      </c>
      <c r="D24">
        <v>0</v>
      </c>
      <c r="E24">
        <v>0</v>
      </c>
      <c r="F24">
        <v>0</v>
      </c>
      <c r="G24" s="5">
        <v>81.945400000000006</v>
      </c>
      <c r="H24" s="5">
        <v>32.069000000000003</v>
      </c>
      <c r="I24" s="5">
        <v>15.5672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58</v>
      </c>
    </row>
    <row r="25" spans="1:24">
      <c r="A25" t="s">
        <v>56</v>
      </c>
      <c r="B25" t="s">
        <v>80</v>
      </c>
      <c r="C25">
        <v>0</v>
      </c>
      <c r="D25">
        <v>0</v>
      </c>
      <c r="E25">
        <v>0</v>
      </c>
      <c r="F25">
        <v>0</v>
      </c>
      <c r="G25" s="5">
        <v>3.6917099999999998E-8</v>
      </c>
      <c r="H25" s="5">
        <v>7.3923400000000001E-8</v>
      </c>
      <c r="I25" s="5">
        <v>7.3924299999999997E-8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58</v>
      </c>
    </row>
    <row r="26" spans="1:24">
      <c r="A26" t="s">
        <v>56</v>
      </c>
      <c r="B26" t="s">
        <v>81</v>
      </c>
      <c r="C26">
        <v>0</v>
      </c>
      <c r="D26">
        <v>0</v>
      </c>
      <c r="E26">
        <v>0</v>
      </c>
      <c r="F26">
        <v>0</v>
      </c>
      <c r="G26" s="5">
        <v>6.1027E-4</v>
      </c>
      <c r="H26" s="5">
        <v>9.0185000000000005E-4</v>
      </c>
      <c r="I26" s="5">
        <v>9.1704299999999998E-4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58</v>
      </c>
    </row>
    <row r="27" spans="1:24">
      <c r="A27" t="s">
        <v>56</v>
      </c>
      <c r="B27" t="s">
        <v>82</v>
      </c>
      <c r="C27">
        <v>0</v>
      </c>
      <c r="D27">
        <v>0</v>
      </c>
      <c r="E27">
        <v>0</v>
      </c>
      <c r="F27">
        <v>0</v>
      </c>
      <c r="G27" s="5">
        <v>91.256900000000002</v>
      </c>
      <c r="H27" s="5">
        <v>67.391599999999997</v>
      </c>
      <c r="I27" s="5">
        <v>53.373100000000001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58</v>
      </c>
    </row>
    <row r="28" spans="1:24">
      <c r="A28" t="s">
        <v>56</v>
      </c>
      <c r="B28" t="s">
        <v>83</v>
      </c>
      <c r="C28">
        <v>0</v>
      </c>
      <c r="D28">
        <v>0</v>
      </c>
      <c r="E28">
        <v>0</v>
      </c>
      <c r="F28">
        <v>0</v>
      </c>
      <c r="G28" s="5">
        <v>118.12</v>
      </c>
      <c r="H28" s="5">
        <v>47.986600000000003</v>
      </c>
      <c r="I28" s="5">
        <v>24.423500000000001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58</v>
      </c>
    </row>
    <row r="29" spans="1:24">
      <c r="A29" t="s">
        <v>56</v>
      </c>
      <c r="B29" t="s">
        <v>84</v>
      </c>
      <c r="C29">
        <v>0</v>
      </c>
      <c r="D29">
        <v>0</v>
      </c>
      <c r="E29">
        <v>0</v>
      </c>
      <c r="F29">
        <v>0</v>
      </c>
      <c r="G29" s="5">
        <v>66.2654</v>
      </c>
      <c r="H29" s="5">
        <v>29.1233</v>
      </c>
      <c r="I29" s="5">
        <v>16.953399999999998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58</v>
      </c>
    </row>
    <row r="30" spans="1:24">
      <c r="A30" t="s">
        <v>56</v>
      </c>
      <c r="B30" t="s">
        <v>85</v>
      </c>
      <c r="C30">
        <v>0</v>
      </c>
      <c r="D30">
        <v>0</v>
      </c>
      <c r="E30">
        <v>0</v>
      </c>
      <c r="F30">
        <v>0</v>
      </c>
      <c r="G30" s="5">
        <v>3.70892E-8</v>
      </c>
      <c r="H30" s="5">
        <v>7.4083399999999998E-8</v>
      </c>
      <c r="I30" s="5">
        <v>7.4039099999999998E-8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58</v>
      </c>
    </row>
    <row r="31" spans="1:24">
      <c r="A31" t="s">
        <v>56</v>
      </c>
      <c r="B31" t="s">
        <v>86</v>
      </c>
      <c r="C31">
        <v>0</v>
      </c>
      <c r="D31">
        <v>0</v>
      </c>
      <c r="E31">
        <v>0</v>
      </c>
      <c r="F31">
        <v>0</v>
      </c>
      <c r="G31" s="5">
        <v>82.070599999999999</v>
      </c>
      <c r="H31" s="5">
        <v>58.442999999999998</v>
      </c>
      <c r="I31" s="5">
        <v>44.449800000000003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58</v>
      </c>
    </row>
    <row r="32" spans="1:24">
      <c r="A32" t="s">
        <v>56</v>
      </c>
      <c r="B32" t="s">
        <v>87</v>
      </c>
      <c r="C32">
        <v>0</v>
      </c>
      <c r="D32">
        <v>0</v>
      </c>
      <c r="E32">
        <v>0</v>
      </c>
      <c r="F32">
        <v>0</v>
      </c>
      <c r="G32" s="5">
        <v>2.96767E-7</v>
      </c>
      <c r="H32" s="5">
        <v>5.9335E-7</v>
      </c>
      <c r="I32" s="5">
        <v>5.9306099999999997E-7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58</v>
      </c>
    </row>
    <row r="33" spans="1:24">
      <c r="A33" t="s">
        <v>56</v>
      </c>
      <c r="B33" t="s">
        <v>88</v>
      </c>
      <c r="C33">
        <v>0</v>
      </c>
      <c r="D33">
        <v>0</v>
      </c>
      <c r="E33">
        <v>0</v>
      </c>
      <c r="F33">
        <v>0</v>
      </c>
      <c r="G33" s="5">
        <v>129.63499999999999</v>
      </c>
      <c r="H33" s="5">
        <v>131.65299999999999</v>
      </c>
      <c r="I33" s="5">
        <v>154.827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58</v>
      </c>
    </row>
    <row r="34" spans="1:24">
      <c r="A34" t="s">
        <v>56</v>
      </c>
      <c r="B34" t="s">
        <v>89</v>
      </c>
      <c r="C34">
        <v>0</v>
      </c>
      <c r="D34">
        <v>0</v>
      </c>
      <c r="E34">
        <v>0</v>
      </c>
      <c r="F34">
        <v>0</v>
      </c>
      <c r="G34" s="5">
        <v>65.3673</v>
      </c>
      <c r="H34" s="5">
        <v>71.860299999999995</v>
      </c>
      <c r="I34" s="5">
        <v>71.149699999999996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0000"/>
  </sheetPr>
  <dimension ref="A1:E38"/>
  <sheetViews>
    <sheetView workbookViewId="0">
      <selection activeCell="E2" sqref="E2"/>
    </sheetView>
  </sheetViews>
  <sheetFormatPr baseColWidth="10" defaultRowHeight="15" x14ac:dyDescent="0"/>
  <cols>
    <col min="3" max="3" width="28" bestFit="1" customWidth="1"/>
    <col min="4" max="4" width="28" customWidth="1"/>
    <col min="5" max="5" width="12.1640625" bestFit="1" customWidth="1"/>
  </cols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4" spans="1:5">
      <c r="A4">
        <v>1</v>
      </c>
    </row>
    <row r="6" spans="1:5">
      <c r="A6" t="s">
        <v>3</v>
      </c>
      <c r="B6" t="s">
        <v>4</v>
      </c>
      <c r="C6" t="s">
        <v>5</v>
      </c>
      <c r="D6" t="s">
        <v>90</v>
      </c>
      <c r="E6">
        <v>2020</v>
      </c>
    </row>
    <row r="7" spans="1:5">
      <c r="A7" t="s">
        <v>18</v>
      </c>
      <c r="B7" t="s">
        <v>43</v>
      </c>
      <c r="C7" t="s">
        <v>18</v>
      </c>
      <c r="D7">
        <v>1</v>
      </c>
      <c r="E7" s="5">
        <f>MIN(SSP2_taxes!G3,20*(44/12)/1.38)</f>
        <v>3.6747700000000003E-8</v>
      </c>
    </row>
    <row r="8" spans="1:5">
      <c r="A8" t="s">
        <v>20</v>
      </c>
      <c r="B8" t="s">
        <v>43</v>
      </c>
      <c r="C8" t="s">
        <v>20</v>
      </c>
      <c r="D8">
        <v>1</v>
      </c>
      <c r="E8" s="5">
        <f>MIN(SSP2_taxes!G4,20*(44/12)/1.38)</f>
        <v>1.4756500000000001E-7</v>
      </c>
    </row>
    <row r="9" spans="1:5">
      <c r="A9" t="s">
        <v>21</v>
      </c>
      <c r="B9" t="s">
        <v>43</v>
      </c>
      <c r="C9" t="s">
        <v>21</v>
      </c>
      <c r="D9">
        <v>1</v>
      </c>
      <c r="E9" s="5">
        <f>MIN(SSP2_taxes!G5,20*(44/12)/1.38)</f>
        <v>3.7109700000000003E-8</v>
      </c>
    </row>
    <row r="10" spans="1:5">
      <c r="A10" t="s">
        <v>22</v>
      </c>
      <c r="B10" t="s">
        <v>43</v>
      </c>
      <c r="C10" t="s">
        <v>22</v>
      </c>
      <c r="D10">
        <v>1</v>
      </c>
      <c r="E10" s="5">
        <f>MIN(SSP2_taxes!G6,20*(44/12)/1.38)</f>
        <v>3.7022400000000001E-8</v>
      </c>
    </row>
    <row r="11" spans="1:5">
      <c r="A11" t="s">
        <v>23</v>
      </c>
      <c r="B11" t="s">
        <v>43</v>
      </c>
      <c r="C11" t="s">
        <v>23</v>
      </c>
      <c r="D11">
        <v>1</v>
      </c>
      <c r="E11" s="5">
        <f>MIN(SSP2_taxes!G7,20*(44/12)/1.38)</f>
        <v>53.140096618357489</v>
      </c>
    </row>
    <row r="12" spans="1:5">
      <c r="A12" t="s">
        <v>6</v>
      </c>
      <c r="B12" t="s">
        <v>43</v>
      </c>
      <c r="C12" t="s">
        <v>6</v>
      </c>
      <c r="D12">
        <v>1</v>
      </c>
      <c r="E12" s="5">
        <f>MIN(SSP2_taxes!G8,20*(44/12)/1.38)</f>
        <v>53.140096618357489</v>
      </c>
    </row>
    <row r="13" spans="1:5">
      <c r="A13" t="s">
        <v>24</v>
      </c>
      <c r="B13" t="s">
        <v>43</v>
      </c>
      <c r="C13" t="s">
        <v>24</v>
      </c>
      <c r="D13">
        <v>1</v>
      </c>
      <c r="E13" s="5">
        <f>MIN(SSP2_taxes!G9,20*(44/12)/1.38)</f>
        <v>53.140096618357489</v>
      </c>
    </row>
    <row r="14" spans="1:5">
      <c r="A14" t="s">
        <v>7</v>
      </c>
      <c r="B14" t="s">
        <v>43</v>
      </c>
      <c r="C14" t="s">
        <v>7</v>
      </c>
      <c r="D14">
        <v>1</v>
      </c>
      <c r="E14" s="5">
        <f>MIN(SSP2_taxes!G10,20*(44/12)/1.38)</f>
        <v>53.140096618357489</v>
      </c>
    </row>
    <row r="15" spans="1:5">
      <c r="A15" t="s">
        <v>25</v>
      </c>
      <c r="B15" t="s">
        <v>43</v>
      </c>
      <c r="C15" t="s">
        <v>25</v>
      </c>
      <c r="D15">
        <v>1</v>
      </c>
      <c r="E15" s="5">
        <f>MIN(SSP2_taxes!G11,20*(44/12)/1.38)</f>
        <v>53.140096618357489</v>
      </c>
    </row>
    <row r="16" spans="1:5">
      <c r="A16" t="s">
        <v>26</v>
      </c>
      <c r="B16" t="s">
        <v>43</v>
      </c>
      <c r="C16" t="s">
        <v>26</v>
      </c>
      <c r="D16">
        <v>1</v>
      </c>
      <c r="E16" s="5">
        <f>MIN(SSP2_taxes!G12,20*(44/12)/1.38)</f>
        <v>53.140096618357489</v>
      </c>
    </row>
    <row r="17" spans="1:5">
      <c r="A17" t="s">
        <v>8</v>
      </c>
      <c r="B17" t="s">
        <v>43</v>
      </c>
      <c r="C17" t="s">
        <v>8</v>
      </c>
      <c r="D17">
        <v>1</v>
      </c>
      <c r="E17" s="5">
        <f>MIN(SSP2_taxes!G13,20*(44/12)/1.38)</f>
        <v>6.1256199999999998E-4</v>
      </c>
    </row>
    <row r="18" spans="1:5">
      <c r="A18" t="s">
        <v>27</v>
      </c>
      <c r="B18" t="s">
        <v>43</v>
      </c>
      <c r="C18" t="s">
        <v>27</v>
      </c>
      <c r="D18">
        <v>1</v>
      </c>
      <c r="E18" s="5">
        <f>MIN(SSP2_taxes!G14,20*(44/12)/1.38)</f>
        <v>53.140096618357489</v>
      </c>
    </row>
    <row r="19" spans="1:5">
      <c r="A19" t="s">
        <v>28</v>
      </c>
      <c r="B19" t="s">
        <v>43</v>
      </c>
      <c r="C19" t="s">
        <v>28</v>
      </c>
      <c r="D19">
        <v>1</v>
      </c>
      <c r="E19" s="5">
        <f>MIN(SSP2_taxes!G15,20*(44/12)/1.38)</f>
        <v>53.140096618357489</v>
      </c>
    </row>
    <row r="20" spans="1:5">
      <c r="A20" t="s">
        <v>29</v>
      </c>
      <c r="B20" t="s">
        <v>43</v>
      </c>
      <c r="C20" t="s">
        <v>29</v>
      </c>
      <c r="D20">
        <v>1</v>
      </c>
      <c r="E20" s="5">
        <f>MIN(SSP2_taxes!G16,20*(44/12)/1.38)</f>
        <v>40.904600000000002</v>
      </c>
    </row>
    <row r="21" spans="1:5">
      <c r="A21" t="s">
        <v>30</v>
      </c>
      <c r="B21" t="s">
        <v>43</v>
      </c>
      <c r="C21" t="s">
        <v>30</v>
      </c>
      <c r="D21">
        <v>1</v>
      </c>
      <c r="E21" s="5">
        <f>MIN(SSP2_taxes!G17,20*(44/12)/1.38)</f>
        <v>6.1070799999999995E-4</v>
      </c>
    </row>
    <row r="22" spans="1:5">
      <c r="A22" t="s">
        <v>31</v>
      </c>
      <c r="B22" t="s">
        <v>43</v>
      </c>
      <c r="C22" t="s">
        <v>31</v>
      </c>
      <c r="D22">
        <v>1</v>
      </c>
      <c r="E22" s="5">
        <f>MIN(SSP2_taxes!G18,20*(44/12)/1.38)</f>
        <v>1.48211E-7</v>
      </c>
    </row>
    <row r="23" spans="1:5">
      <c r="A23" t="s">
        <v>32</v>
      </c>
      <c r="B23" t="s">
        <v>43</v>
      </c>
      <c r="C23" t="s">
        <v>32</v>
      </c>
      <c r="D23">
        <v>1</v>
      </c>
      <c r="E23" s="5">
        <f>MIN(SSP2_taxes!G19,20*(44/12)/1.38)</f>
        <v>53.140096618357489</v>
      </c>
    </row>
    <row r="24" spans="1:5">
      <c r="A24" t="s">
        <v>9</v>
      </c>
      <c r="B24" t="s">
        <v>43</v>
      </c>
      <c r="C24" t="s">
        <v>9</v>
      </c>
      <c r="D24">
        <v>1</v>
      </c>
      <c r="E24" s="5">
        <f>MIN(SSP2_taxes!G20,20*(44/12)/1.38)</f>
        <v>9.3837899999999994</v>
      </c>
    </row>
    <row r="25" spans="1:5">
      <c r="A25" t="s">
        <v>33</v>
      </c>
      <c r="B25" t="s">
        <v>43</v>
      </c>
      <c r="C25" t="s">
        <v>33</v>
      </c>
      <c r="D25">
        <v>1</v>
      </c>
      <c r="E25" s="5">
        <f>MIN(SSP2_taxes!G21,20*(44/12)/1.38)</f>
        <v>53.118899999999996</v>
      </c>
    </row>
    <row r="26" spans="1:5">
      <c r="A26" t="s">
        <v>10</v>
      </c>
      <c r="B26" t="s">
        <v>43</v>
      </c>
      <c r="C26" t="s">
        <v>10</v>
      </c>
      <c r="D26">
        <v>1</v>
      </c>
      <c r="E26" s="5">
        <f>MIN(SSP2_taxes!G22,20*(44/12)/1.38)</f>
        <v>6.1038499999999996E-4</v>
      </c>
    </row>
    <row r="27" spans="1:5">
      <c r="A27" t="s">
        <v>34</v>
      </c>
      <c r="B27" t="s">
        <v>43</v>
      </c>
      <c r="C27" t="s">
        <v>34</v>
      </c>
      <c r="D27">
        <v>1</v>
      </c>
      <c r="E27" s="5">
        <f>MIN(SSP2_taxes!G23,20*(44/12)/1.38)</f>
        <v>53.140096618357489</v>
      </c>
    </row>
    <row r="28" spans="1:5">
      <c r="A28" t="s">
        <v>11</v>
      </c>
      <c r="B28" t="s">
        <v>43</v>
      </c>
      <c r="C28" t="s">
        <v>11</v>
      </c>
      <c r="D28">
        <v>1</v>
      </c>
      <c r="E28" s="5">
        <f>MIN(SSP2_taxes!G24,20*(44/12)/1.38)</f>
        <v>53.140096618357489</v>
      </c>
    </row>
    <row r="29" spans="1:5">
      <c r="A29" t="s">
        <v>35</v>
      </c>
      <c r="B29" t="s">
        <v>43</v>
      </c>
      <c r="C29" t="s">
        <v>35</v>
      </c>
      <c r="D29">
        <v>1</v>
      </c>
      <c r="E29" s="5">
        <f>MIN(SSP2_taxes!G25,20*(44/12)/1.38)</f>
        <v>3.6917099999999998E-8</v>
      </c>
    </row>
    <row r="30" spans="1:5">
      <c r="A30" t="s">
        <v>36</v>
      </c>
      <c r="B30" t="s">
        <v>43</v>
      </c>
      <c r="C30" t="s">
        <v>36</v>
      </c>
      <c r="D30">
        <v>1</v>
      </c>
      <c r="E30" s="5">
        <f>MIN(SSP2_taxes!G26,20*(44/12)/1.38)</f>
        <v>6.1027E-4</v>
      </c>
    </row>
    <row r="31" spans="1:5">
      <c r="A31" t="s">
        <v>37</v>
      </c>
      <c r="B31" t="s">
        <v>43</v>
      </c>
      <c r="C31" t="s">
        <v>37</v>
      </c>
      <c r="D31">
        <v>1</v>
      </c>
      <c r="E31" s="5">
        <f>MIN(SSP2_taxes!G27,20*(44/12)/1.38)</f>
        <v>53.140096618357489</v>
      </c>
    </row>
    <row r="32" spans="1:5">
      <c r="A32" t="s">
        <v>38</v>
      </c>
      <c r="B32" t="s">
        <v>43</v>
      </c>
      <c r="C32" t="s">
        <v>38</v>
      </c>
      <c r="D32">
        <v>1</v>
      </c>
      <c r="E32" s="5">
        <f>MIN(SSP2_taxes!G28,20*(44/12)/1.38)</f>
        <v>53.140096618357489</v>
      </c>
    </row>
    <row r="33" spans="1:5">
      <c r="A33" t="s">
        <v>39</v>
      </c>
      <c r="B33" t="s">
        <v>43</v>
      </c>
      <c r="C33" t="s">
        <v>39</v>
      </c>
      <c r="D33">
        <v>1</v>
      </c>
      <c r="E33" s="5">
        <f>MIN(SSP2_taxes!G29,20*(44/12)/1.38)</f>
        <v>53.140096618357489</v>
      </c>
    </row>
    <row r="34" spans="1:5">
      <c r="A34" t="s">
        <v>40</v>
      </c>
      <c r="B34" t="s">
        <v>43</v>
      </c>
      <c r="C34" t="s">
        <v>40</v>
      </c>
      <c r="D34">
        <v>1</v>
      </c>
      <c r="E34" s="5">
        <f>MIN(SSP2_taxes!G30,20*(44/12)/1.38)</f>
        <v>3.70892E-8</v>
      </c>
    </row>
    <row r="35" spans="1:5">
      <c r="A35" t="s">
        <v>41</v>
      </c>
      <c r="B35" t="s">
        <v>43</v>
      </c>
      <c r="C35" t="s">
        <v>41</v>
      </c>
      <c r="D35">
        <v>1</v>
      </c>
      <c r="E35" s="5">
        <f>MIN(SSP2_taxes!G31,20*(44/12)/1.38)</f>
        <v>53.140096618357489</v>
      </c>
    </row>
    <row r="36" spans="1:5">
      <c r="A36" t="s">
        <v>12</v>
      </c>
      <c r="B36" t="s">
        <v>43</v>
      </c>
      <c r="C36" t="s">
        <v>12</v>
      </c>
      <c r="D36">
        <v>1</v>
      </c>
      <c r="E36" s="5">
        <f>MIN(SSP2_taxes!G32,20*(44/12)/1.38)</f>
        <v>2.96767E-7</v>
      </c>
    </row>
    <row r="37" spans="1:5">
      <c r="A37" t="s">
        <v>42</v>
      </c>
      <c r="B37" t="s">
        <v>43</v>
      </c>
      <c r="C37" t="s">
        <v>42</v>
      </c>
      <c r="D37">
        <v>1</v>
      </c>
      <c r="E37" s="5">
        <f>MIN(SSP2_taxes!G33,20*(44/12)/1.38)</f>
        <v>53.140096618357489</v>
      </c>
    </row>
    <row r="38" spans="1:5">
      <c r="A38" t="s">
        <v>13</v>
      </c>
      <c r="B38" t="s">
        <v>43</v>
      </c>
      <c r="C38" t="s">
        <v>13</v>
      </c>
      <c r="D38">
        <v>1</v>
      </c>
      <c r="E38" s="5">
        <f>MIN(SSP2_taxes!G34,20*(44/12)/1.38)</f>
        <v>53.140096618357489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00000"/>
  </sheetPr>
  <dimension ref="A1:H38"/>
  <sheetViews>
    <sheetView tabSelected="1" workbookViewId="0">
      <selection activeCell="H1" sqref="H1"/>
    </sheetView>
  </sheetViews>
  <sheetFormatPr baseColWidth="10" defaultRowHeight="15" x14ac:dyDescent="0"/>
  <cols>
    <col min="3" max="3" width="28" bestFit="1" customWidth="1"/>
    <col min="4" max="4" width="28" customWidth="1"/>
    <col min="5" max="5" width="12.1640625" bestFit="1" customWidth="1"/>
    <col min="6" max="7" width="12.1640625" customWidth="1"/>
  </cols>
  <sheetData>
    <row r="1" spans="1:8">
      <c r="A1" t="s">
        <v>0</v>
      </c>
    </row>
    <row r="2" spans="1:8">
      <c r="A2" t="s">
        <v>1</v>
      </c>
    </row>
    <row r="3" spans="1:8">
      <c r="A3" t="s">
        <v>2</v>
      </c>
    </row>
    <row r="4" spans="1:8">
      <c r="A4">
        <v>3</v>
      </c>
    </row>
    <row r="6" spans="1:8">
      <c r="A6" t="s">
        <v>3</v>
      </c>
      <c r="B6" t="s">
        <v>4</v>
      </c>
      <c r="C6" t="s">
        <v>5</v>
      </c>
      <c r="D6" t="s">
        <v>90</v>
      </c>
      <c r="E6">
        <v>2020</v>
      </c>
      <c r="F6">
        <v>2025</v>
      </c>
      <c r="G6">
        <v>2030</v>
      </c>
      <c r="H6">
        <v>2035</v>
      </c>
    </row>
    <row r="7" spans="1:8">
      <c r="A7" t="s">
        <v>18</v>
      </c>
      <c r="B7" t="s">
        <v>43</v>
      </c>
      <c r="C7" t="s">
        <v>18</v>
      </c>
      <c r="D7">
        <v>1</v>
      </c>
      <c r="E7" s="5">
        <f>MIN(SSP2_taxes!G3,20*(44/12)/1.38)</f>
        <v>3.6747700000000003E-8</v>
      </c>
      <c r="F7" s="5">
        <f>MIN(SSP2_taxes!H3,20*(44/12)/1.38)</f>
        <v>7.3867799999999999E-8</v>
      </c>
      <c r="G7" s="5">
        <f>MIN(SSP2_taxes!I3,20*(44/12)/1.38)</f>
        <v>7.3916499999999999E-8</v>
      </c>
      <c r="H7" s="5">
        <f>G7+(G7-F7)</f>
        <v>7.3965199999999998E-8</v>
      </c>
    </row>
    <row r="8" spans="1:8">
      <c r="A8" t="s">
        <v>20</v>
      </c>
      <c r="B8" t="s">
        <v>43</v>
      </c>
      <c r="C8" t="s">
        <v>20</v>
      </c>
      <c r="D8">
        <v>1</v>
      </c>
      <c r="E8" s="5">
        <f>MIN(SSP2_taxes!G4,20*(44/12)/1.38)</f>
        <v>1.4756500000000001E-7</v>
      </c>
      <c r="F8" s="5">
        <f>MIN(SSP2_taxes!H4,20*(44/12)/1.38)</f>
        <v>2.9558899999999999E-7</v>
      </c>
      <c r="G8" s="5">
        <f>MIN(SSP2_taxes!I4,20*(44/12)/1.38)</f>
        <v>2.9549299999999998E-7</v>
      </c>
      <c r="H8" s="5">
        <f t="shared" ref="H8:H38" si="0">G8+(G8-F8)</f>
        <v>2.9539699999999998E-7</v>
      </c>
    </row>
    <row r="9" spans="1:8">
      <c r="A9" t="s">
        <v>21</v>
      </c>
      <c r="B9" t="s">
        <v>43</v>
      </c>
      <c r="C9" t="s">
        <v>21</v>
      </c>
      <c r="D9">
        <v>1</v>
      </c>
      <c r="E9" s="5">
        <f>MIN(SSP2_taxes!G5,20*(44/12)/1.38)</f>
        <v>3.7109700000000003E-8</v>
      </c>
      <c r="F9" s="5">
        <f>MIN(SSP2_taxes!H5,20*(44/12)/1.38)</f>
        <v>7.4170200000000006E-8</v>
      </c>
      <c r="G9" s="5">
        <f>MIN(SSP2_taxes!I5,20*(44/12)/1.38)</f>
        <v>1.4828400000000001E-7</v>
      </c>
      <c r="H9" s="5">
        <f t="shared" si="0"/>
        <v>2.2239779999999999E-7</v>
      </c>
    </row>
    <row r="10" spans="1:8">
      <c r="A10" t="s">
        <v>22</v>
      </c>
      <c r="B10" t="s">
        <v>43</v>
      </c>
      <c r="C10" t="s">
        <v>22</v>
      </c>
      <c r="D10">
        <v>1</v>
      </c>
      <c r="E10" s="5">
        <f>MIN(SSP2_taxes!G6,20*(44/12)/1.38)</f>
        <v>3.7022400000000001E-8</v>
      </c>
      <c r="F10" s="5">
        <f>MIN(SSP2_taxes!H6,20*(44/12)/1.38)</f>
        <v>1.4822000000000001E-7</v>
      </c>
      <c r="G10" s="5">
        <f>MIN(SSP2_taxes!I6,20*(44/12)/1.38)</f>
        <v>2.9643299999999999E-7</v>
      </c>
      <c r="H10" s="5">
        <f t="shared" si="0"/>
        <v>4.4464599999999994E-7</v>
      </c>
    </row>
    <row r="11" spans="1:8">
      <c r="A11" t="s">
        <v>23</v>
      </c>
      <c r="B11" t="s">
        <v>43</v>
      </c>
      <c r="C11" t="s">
        <v>23</v>
      </c>
      <c r="D11">
        <v>1</v>
      </c>
      <c r="E11" s="5">
        <f>MIN(SSP2_taxes!G7,20*(44/12)/1.38)</f>
        <v>53.140096618357489</v>
      </c>
      <c r="F11" s="5">
        <f>MIN(SSP2_taxes!H7,20*(44/12)/1.38)</f>
        <v>47.481200000000001</v>
      </c>
      <c r="G11" s="5">
        <f>MIN(SSP2_taxes!I7,20*(44/12)/1.38)</f>
        <v>27.923400000000001</v>
      </c>
      <c r="H11" s="5">
        <f t="shared" si="0"/>
        <v>8.3656000000000006</v>
      </c>
    </row>
    <row r="12" spans="1:8">
      <c r="A12" t="s">
        <v>6</v>
      </c>
      <c r="B12" t="s">
        <v>43</v>
      </c>
      <c r="C12" t="s">
        <v>6</v>
      </c>
      <c r="D12">
        <v>1</v>
      </c>
      <c r="E12" s="5">
        <f>MIN(SSP2_taxes!G8,20*(44/12)/1.38)</f>
        <v>53.140096618357489</v>
      </c>
      <c r="F12" s="5">
        <f>MIN(SSP2_taxes!H8,20*(44/12)/1.38)</f>
        <v>53.140096618357489</v>
      </c>
      <c r="G12" s="5">
        <f>MIN(SSP2_taxes!I8,20*(44/12)/1.38)</f>
        <v>53.140096618357489</v>
      </c>
      <c r="H12" s="5">
        <f t="shared" si="0"/>
        <v>53.140096618357489</v>
      </c>
    </row>
    <row r="13" spans="1:8">
      <c r="A13" t="s">
        <v>24</v>
      </c>
      <c r="B13" t="s">
        <v>43</v>
      </c>
      <c r="C13" t="s">
        <v>24</v>
      </c>
      <c r="D13">
        <v>1</v>
      </c>
      <c r="E13" s="5">
        <f>MIN(SSP2_taxes!G9,20*(44/12)/1.38)</f>
        <v>53.140096618357489</v>
      </c>
      <c r="F13" s="5">
        <f>MIN(SSP2_taxes!H9,20*(44/12)/1.38)</f>
        <v>31.176600000000001</v>
      </c>
      <c r="G13" s="5">
        <f>MIN(SSP2_taxes!I9,20*(44/12)/1.38)</f>
        <v>18.888100000000001</v>
      </c>
      <c r="H13" s="5">
        <f t="shared" si="0"/>
        <v>6.5996000000000024</v>
      </c>
    </row>
    <row r="14" spans="1:8">
      <c r="A14" t="s">
        <v>7</v>
      </c>
      <c r="B14" t="s">
        <v>43</v>
      </c>
      <c r="C14" t="s">
        <v>7</v>
      </c>
      <c r="D14">
        <v>1</v>
      </c>
      <c r="E14" s="5">
        <f>MIN(SSP2_taxes!G10,20*(44/12)/1.38)</f>
        <v>53.140096618357489</v>
      </c>
      <c r="F14" s="5">
        <f>MIN(SSP2_taxes!H10,20*(44/12)/1.38)</f>
        <v>53.140096618357489</v>
      </c>
      <c r="G14" s="5">
        <f>MIN(SSP2_taxes!I10,20*(44/12)/1.38)</f>
        <v>53.140096618357489</v>
      </c>
      <c r="H14" s="5">
        <f t="shared" si="0"/>
        <v>53.140096618357489</v>
      </c>
    </row>
    <row r="15" spans="1:8">
      <c r="A15" t="s">
        <v>25</v>
      </c>
      <c r="B15" t="s">
        <v>43</v>
      </c>
      <c r="C15" t="s">
        <v>25</v>
      </c>
      <c r="D15">
        <v>1</v>
      </c>
      <c r="E15" s="5">
        <f>MIN(SSP2_taxes!G11,20*(44/12)/1.38)</f>
        <v>53.140096618357489</v>
      </c>
      <c r="F15" s="5">
        <f>MIN(SSP2_taxes!H11,20*(44/12)/1.38)</f>
        <v>39.196899999999999</v>
      </c>
      <c r="G15" s="5">
        <f>MIN(SSP2_taxes!I11,20*(44/12)/1.38)</f>
        <v>24.826000000000001</v>
      </c>
      <c r="H15" s="5">
        <f t="shared" si="0"/>
        <v>10.455100000000002</v>
      </c>
    </row>
    <row r="16" spans="1:8">
      <c r="A16" t="s">
        <v>26</v>
      </c>
      <c r="B16" t="s">
        <v>43</v>
      </c>
      <c r="C16" t="s">
        <v>26</v>
      </c>
      <c r="D16">
        <v>1</v>
      </c>
      <c r="E16" s="5">
        <f>MIN(SSP2_taxes!G12,20*(44/12)/1.38)</f>
        <v>53.140096618357489</v>
      </c>
      <c r="F16" s="5">
        <f>MIN(SSP2_taxes!H12,20*(44/12)/1.38)</f>
        <v>53.140096618357489</v>
      </c>
      <c r="G16" s="5">
        <f>MIN(SSP2_taxes!I12,20*(44/12)/1.38)</f>
        <v>53.140096618357489</v>
      </c>
      <c r="H16" s="5">
        <f t="shared" si="0"/>
        <v>53.140096618357489</v>
      </c>
    </row>
    <row r="17" spans="1:8">
      <c r="A17" t="s">
        <v>8</v>
      </c>
      <c r="B17" t="s">
        <v>43</v>
      </c>
      <c r="C17" t="s">
        <v>8</v>
      </c>
      <c r="D17">
        <v>1</v>
      </c>
      <c r="E17" s="5">
        <f>MIN(SSP2_taxes!G13,20*(44/12)/1.38)</f>
        <v>6.1256199999999998E-4</v>
      </c>
      <c r="F17" s="5">
        <f>MIN(SSP2_taxes!H13,20*(44/12)/1.38)</f>
        <v>6.1256199999999998E-4</v>
      </c>
      <c r="G17" s="5">
        <f>MIN(SSP2_taxes!I13,20*(44/12)/1.38)</f>
        <v>6.1256199999999998E-4</v>
      </c>
      <c r="H17" s="5">
        <f t="shared" si="0"/>
        <v>6.1256199999999998E-4</v>
      </c>
    </row>
    <row r="18" spans="1:8">
      <c r="A18" t="s">
        <v>27</v>
      </c>
      <c r="B18" t="s">
        <v>43</v>
      </c>
      <c r="C18" t="s">
        <v>27</v>
      </c>
      <c r="D18">
        <v>1</v>
      </c>
      <c r="E18" s="5">
        <f>MIN(SSP2_taxes!G14,20*(44/12)/1.38)</f>
        <v>53.140096618357489</v>
      </c>
      <c r="F18" s="5">
        <f>MIN(SSP2_taxes!H14,20*(44/12)/1.38)</f>
        <v>37.398099999999999</v>
      </c>
      <c r="G18" s="5">
        <f>MIN(SSP2_taxes!I14,20*(44/12)/1.38)</f>
        <v>24.721499999999999</v>
      </c>
      <c r="H18" s="5">
        <f t="shared" si="0"/>
        <v>12.044899999999998</v>
      </c>
    </row>
    <row r="19" spans="1:8">
      <c r="A19" t="s">
        <v>28</v>
      </c>
      <c r="B19" t="s">
        <v>43</v>
      </c>
      <c r="C19" t="s">
        <v>28</v>
      </c>
      <c r="D19">
        <v>1</v>
      </c>
      <c r="E19" s="5">
        <f>MIN(SSP2_taxes!G15,20*(44/12)/1.38)</f>
        <v>53.140096618357489</v>
      </c>
      <c r="F19" s="5">
        <f>MIN(SSP2_taxes!H15,20*(44/12)/1.38)</f>
        <v>53.140096618357489</v>
      </c>
      <c r="G19" s="5">
        <f>MIN(SSP2_taxes!I15,20*(44/12)/1.38)</f>
        <v>53.140096618357489</v>
      </c>
      <c r="H19" s="5">
        <f t="shared" si="0"/>
        <v>53.140096618357489</v>
      </c>
    </row>
    <row r="20" spans="1:8">
      <c r="A20" t="s">
        <v>29</v>
      </c>
      <c r="B20" t="s">
        <v>43</v>
      </c>
      <c r="C20" t="s">
        <v>29</v>
      </c>
      <c r="D20">
        <v>1</v>
      </c>
      <c r="E20" s="5">
        <f>MIN(SSP2_taxes!G16,20*(44/12)/1.38)</f>
        <v>40.904600000000002</v>
      </c>
      <c r="F20" s="5">
        <f>MIN(SSP2_taxes!H16,20*(44/12)/1.38)</f>
        <v>53.140096618357489</v>
      </c>
      <c r="G20" s="5">
        <f>MIN(SSP2_taxes!I16,20*(44/12)/1.38)</f>
        <v>53.140096618357489</v>
      </c>
      <c r="H20" s="5">
        <f t="shared" si="0"/>
        <v>53.140096618357489</v>
      </c>
    </row>
    <row r="21" spans="1:8">
      <c r="A21" t="s">
        <v>30</v>
      </c>
      <c r="B21" t="s">
        <v>43</v>
      </c>
      <c r="C21" t="s">
        <v>30</v>
      </c>
      <c r="D21">
        <v>1</v>
      </c>
      <c r="E21" s="5">
        <f>MIN(SSP2_taxes!G17,20*(44/12)/1.38)</f>
        <v>6.1070799999999995E-4</v>
      </c>
      <c r="F21" s="5">
        <f>MIN(SSP2_taxes!H17,20*(44/12)/1.38)</f>
        <v>6.1070799999999995E-4</v>
      </c>
      <c r="G21" s="5">
        <f>MIN(SSP2_taxes!I17,20*(44/12)/1.38)</f>
        <v>6.1070799999999995E-4</v>
      </c>
      <c r="H21" s="5">
        <f t="shared" si="0"/>
        <v>6.1070799999999995E-4</v>
      </c>
    </row>
    <row r="22" spans="1:8">
      <c r="A22" t="s">
        <v>31</v>
      </c>
      <c r="B22" t="s">
        <v>43</v>
      </c>
      <c r="C22" t="s">
        <v>31</v>
      </c>
      <c r="D22">
        <v>1</v>
      </c>
      <c r="E22" s="5">
        <f>MIN(SSP2_taxes!G18,20*(44/12)/1.38)</f>
        <v>1.48211E-7</v>
      </c>
      <c r="F22" s="5">
        <f>MIN(SSP2_taxes!H18,20*(44/12)/1.38)</f>
        <v>1.4821500000000001E-7</v>
      </c>
      <c r="G22" s="5">
        <f>MIN(SSP2_taxes!I18,20*(44/12)/1.38)</f>
        <v>1.48184E-7</v>
      </c>
      <c r="H22" s="5">
        <f t="shared" si="0"/>
        <v>1.4815299999999999E-7</v>
      </c>
    </row>
    <row r="23" spans="1:8">
      <c r="A23" t="s">
        <v>32</v>
      </c>
      <c r="B23" t="s">
        <v>43</v>
      </c>
      <c r="C23" t="s">
        <v>32</v>
      </c>
      <c r="D23">
        <v>1</v>
      </c>
      <c r="E23" s="5">
        <f>MIN(SSP2_taxes!G19,20*(44/12)/1.38)</f>
        <v>53.140096618357489</v>
      </c>
      <c r="F23" s="5">
        <f>MIN(SSP2_taxes!H19,20*(44/12)/1.38)</f>
        <v>53.140096618357489</v>
      </c>
      <c r="G23" s="5">
        <f>MIN(SSP2_taxes!I19,20*(44/12)/1.38)</f>
        <v>53.140096618357489</v>
      </c>
      <c r="H23" s="5">
        <f t="shared" si="0"/>
        <v>53.140096618357489</v>
      </c>
    </row>
    <row r="24" spans="1:8">
      <c r="A24" t="s">
        <v>9</v>
      </c>
      <c r="B24" t="s">
        <v>43</v>
      </c>
      <c r="C24" t="s">
        <v>9</v>
      </c>
      <c r="D24">
        <v>1</v>
      </c>
      <c r="E24" s="5">
        <f>MIN(SSP2_taxes!G20,20*(44/12)/1.38)</f>
        <v>9.3837899999999994</v>
      </c>
      <c r="F24" s="5">
        <f>MIN(SSP2_taxes!H20,20*(44/12)/1.38)</f>
        <v>6.9005400000000003</v>
      </c>
      <c r="G24" s="5">
        <f>MIN(SSP2_taxes!I20,20*(44/12)/1.38)</f>
        <v>2.59992</v>
      </c>
      <c r="H24" s="5">
        <f t="shared" si="0"/>
        <v>-1.7007000000000003</v>
      </c>
    </row>
    <row r="25" spans="1:8">
      <c r="A25" t="s">
        <v>33</v>
      </c>
      <c r="B25" t="s">
        <v>43</v>
      </c>
      <c r="C25" t="s">
        <v>33</v>
      </c>
      <c r="D25">
        <v>1</v>
      </c>
      <c r="E25" s="5">
        <f>MIN(SSP2_taxes!G21,20*(44/12)/1.38)</f>
        <v>53.118899999999996</v>
      </c>
      <c r="F25" s="5">
        <f>MIN(SSP2_taxes!H21,20*(44/12)/1.38)</f>
        <v>30.691500000000001</v>
      </c>
      <c r="G25" s="5">
        <f>MIN(SSP2_taxes!I21,20*(44/12)/1.38)</f>
        <v>22.2578</v>
      </c>
      <c r="H25" s="5">
        <f t="shared" si="0"/>
        <v>13.824099999999998</v>
      </c>
    </row>
    <row r="26" spans="1:8">
      <c r="A26" t="s">
        <v>10</v>
      </c>
      <c r="B26" t="s">
        <v>43</v>
      </c>
      <c r="C26" t="s">
        <v>10</v>
      </c>
      <c r="D26">
        <v>1</v>
      </c>
      <c r="E26" s="5">
        <f>MIN(SSP2_taxes!G22,20*(44/12)/1.38)</f>
        <v>6.1038499999999996E-4</v>
      </c>
      <c r="F26" s="5">
        <f>MIN(SSP2_taxes!H22,20*(44/12)/1.38)</f>
        <v>3.8519700000000001</v>
      </c>
      <c r="G26" s="5">
        <f>MIN(SSP2_taxes!I22,20*(44/12)/1.38)</f>
        <v>11.8</v>
      </c>
      <c r="H26" s="5">
        <f t="shared" si="0"/>
        <v>19.74803</v>
      </c>
    </row>
    <row r="27" spans="1:8">
      <c r="A27" t="s">
        <v>34</v>
      </c>
      <c r="B27" t="s">
        <v>43</v>
      </c>
      <c r="C27" t="s">
        <v>34</v>
      </c>
      <c r="D27">
        <v>1</v>
      </c>
      <c r="E27" s="5">
        <f>MIN(SSP2_taxes!G23,20*(44/12)/1.38)</f>
        <v>53.140096618357489</v>
      </c>
      <c r="F27" s="5">
        <f>MIN(SSP2_taxes!H23,20*(44/12)/1.38)</f>
        <v>44.036099999999998</v>
      </c>
      <c r="G27" s="5">
        <f>MIN(SSP2_taxes!I23,20*(44/12)/1.38)</f>
        <v>24.383900000000001</v>
      </c>
      <c r="H27" s="5">
        <f t="shared" si="0"/>
        <v>4.7317000000000036</v>
      </c>
    </row>
    <row r="28" spans="1:8">
      <c r="A28" t="s">
        <v>11</v>
      </c>
      <c r="B28" t="s">
        <v>43</v>
      </c>
      <c r="C28" t="s">
        <v>11</v>
      </c>
      <c r="D28">
        <v>1</v>
      </c>
      <c r="E28" s="5">
        <f>MIN(SSP2_taxes!G24,20*(44/12)/1.38)</f>
        <v>53.140096618357489</v>
      </c>
      <c r="F28" s="5">
        <f>MIN(SSP2_taxes!H24,20*(44/12)/1.38)</f>
        <v>32.069000000000003</v>
      </c>
      <c r="G28" s="5">
        <f>MIN(SSP2_taxes!I24,20*(44/12)/1.38)</f>
        <v>15.5672</v>
      </c>
      <c r="H28" s="5">
        <f t="shared" si="0"/>
        <v>-0.93460000000000321</v>
      </c>
    </row>
    <row r="29" spans="1:8">
      <c r="A29" t="s">
        <v>35</v>
      </c>
      <c r="B29" t="s">
        <v>43</v>
      </c>
      <c r="C29" t="s">
        <v>35</v>
      </c>
      <c r="D29">
        <v>1</v>
      </c>
      <c r="E29" s="5">
        <f>MIN(SSP2_taxes!G25,20*(44/12)/1.38)</f>
        <v>3.6917099999999998E-8</v>
      </c>
      <c r="F29" s="5">
        <f>MIN(SSP2_taxes!H25,20*(44/12)/1.38)</f>
        <v>7.3923400000000001E-8</v>
      </c>
      <c r="G29" s="5">
        <f>MIN(SSP2_taxes!I25,20*(44/12)/1.38)</f>
        <v>7.3924299999999997E-8</v>
      </c>
      <c r="H29" s="5">
        <f t="shared" si="0"/>
        <v>7.3925199999999993E-8</v>
      </c>
    </row>
    <row r="30" spans="1:8">
      <c r="A30" t="s">
        <v>36</v>
      </c>
      <c r="B30" t="s">
        <v>43</v>
      </c>
      <c r="C30" t="s">
        <v>36</v>
      </c>
      <c r="D30">
        <v>1</v>
      </c>
      <c r="E30" s="5">
        <f>MIN(SSP2_taxes!G26,20*(44/12)/1.38)</f>
        <v>6.1027E-4</v>
      </c>
      <c r="F30" s="5">
        <f>MIN(SSP2_taxes!H26,20*(44/12)/1.38)</f>
        <v>9.0185000000000005E-4</v>
      </c>
      <c r="G30" s="5">
        <f>MIN(SSP2_taxes!I26,20*(44/12)/1.38)</f>
        <v>9.1704299999999998E-4</v>
      </c>
      <c r="H30" s="5">
        <f t="shared" si="0"/>
        <v>9.3223599999999992E-4</v>
      </c>
    </row>
    <row r="31" spans="1:8">
      <c r="A31" t="s">
        <v>37</v>
      </c>
      <c r="B31" t="s">
        <v>43</v>
      </c>
      <c r="C31" t="s">
        <v>37</v>
      </c>
      <c r="D31">
        <v>1</v>
      </c>
      <c r="E31" s="5">
        <f>MIN(SSP2_taxes!G27,20*(44/12)/1.38)</f>
        <v>53.140096618357489</v>
      </c>
      <c r="F31" s="5">
        <f>MIN(SSP2_taxes!H27,20*(44/12)/1.38)</f>
        <v>53.140096618357489</v>
      </c>
      <c r="G31" s="5">
        <f>MIN(SSP2_taxes!I27,20*(44/12)/1.38)</f>
        <v>53.140096618357489</v>
      </c>
      <c r="H31" s="5">
        <f t="shared" si="0"/>
        <v>53.140096618357489</v>
      </c>
    </row>
    <row r="32" spans="1:8">
      <c r="A32" t="s">
        <v>38</v>
      </c>
      <c r="B32" t="s">
        <v>43</v>
      </c>
      <c r="C32" t="s">
        <v>38</v>
      </c>
      <c r="D32">
        <v>1</v>
      </c>
      <c r="E32" s="5">
        <f>MIN(SSP2_taxes!G28,20*(44/12)/1.38)</f>
        <v>53.140096618357489</v>
      </c>
      <c r="F32" s="5">
        <f>MIN(SSP2_taxes!H28,20*(44/12)/1.38)</f>
        <v>47.986600000000003</v>
      </c>
      <c r="G32" s="5">
        <f>MIN(SSP2_taxes!I28,20*(44/12)/1.38)</f>
        <v>24.423500000000001</v>
      </c>
      <c r="H32" s="5">
        <f t="shared" si="0"/>
        <v>0.8603999999999985</v>
      </c>
    </row>
    <row r="33" spans="1:8">
      <c r="A33" t="s">
        <v>39</v>
      </c>
      <c r="B33" t="s">
        <v>43</v>
      </c>
      <c r="C33" t="s">
        <v>39</v>
      </c>
      <c r="D33">
        <v>1</v>
      </c>
      <c r="E33" s="5">
        <f>MIN(SSP2_taxes!G29,20*(44/12)/1.38)</f>
        <v>53.140096618357489</v>
      </c>
      <c r="F33" s="5">
        <f>MIN(SSP2_taxes!H29,20*(44/12)/1.38)</f>
        <v>29.1233</v>
      </c>
      <c r="G33" s="5">
        <f>MIN(SSP2_taxes!I29,20*(44/12)/1.38)</f>
        <v>16.953399999999998</v>
      </c>
      <c r="H33" s="5">
        <f t="shared" si="0"/>
        <v>4.7834999999999965</v>
      </c>
    </row>
    <row r="34" spans="1:8">
      <c r="A34" t="s">
        <v>40</v>
      </c>
      <c r="B34" t="s">
        <v>43</v>
      </c>
      <c r="C34" t="s">
        <v>40</v>
      </c>
      <c r="D34">
        <v>1</v>
      </c>
      <c r="E34" s="5">
        <f>MIN(SSP2_taxes!G30,20*(44/12)/1.38)</f>
        <v>3.70892E-8</v>
      </c>
      <c r="F34" s="5">
        <f>MIN(SSP2_taxes!H30,20*(44/12)/1.38)</f>
        <v>7.4083399999999998E-8</v>
      </c>
      <c r="G34" s="5">
        <f>MIN(SSP2_taxes!I30,20*(44/12)/1.38)</f>
        <v>7.4039099999999998E-8</v>
      </c>
      <c r="H34" s="5">
        <f t="shared" si="0"/>
        <v>7.3994799999999998E-8</v>
      </c>
    </row>
    <row r="35" spans="1:8">
      <c r="A35" t="s">
        <v>41</v>
      </c>
      <c r="B35" t="s">
        <v>43</v>
      </c>
      <c r="C35" t="s">
        <v>41</v>
      </c>
      <c r="D35">
        <v>1</v>
      </c>
      <c r="E35" s="5">
        <f>MIN(SSP2_taxes!G31,20*(44/12)/1.38)</f>
        <v>53.140096618357489</v>
      </c>
      <c r="F35" s="5">
        <f>MIN(SSP2_taxes!H31,20*(44/12)/1.38)</f>
        <v>53.140096618357489</v>
      </c>
      <c r="G35" s="5">
        <f>MIN(SSP2_taxes!I31,20*(44/12)/1.38)</f>
        <v>44.449800000000003</v>
      </c>
      <c r="H35" s="5">
        <f t="shared" si="0"/>
        <v>35.759503381642517</v>
      </c>
    </row>
    <row r="36" spans="1:8">
      <c r="A36" t="s">
        <v>12</v>
      </c>
      <c r="B36" t="s">
        <v>43</v>
      </c>
      <c r="C36" t="s">
        <v>12</v>
      </c>
      <c r="D36">
        <v>1</v>
      </c>
      <c r="E36" s="5">
        <f>MIN(SSP2_taxes!G32,20*(44/12)/1.38)</f>
        <v>2.96767E-7</v>
      </c>
      <c r="F36" s="5">
        <f>MIN(SSP2_taxes!H32,20*(44/12)/1.38)</f>
        <v>5.9335E-7</v>
      </c>
      <c r="G36" s="5">
        <f>MIN(SSP2_taxes!I32,20*(44/12)/1.38)</f>
        <v>5.9306099999999997E-7</v>
      </c>
      <c r="H36" s="5">
        <f t="shared" si="0"/>
        <v>5.9277199999999993E-7</v>
      </c>
    </row>
    <row r="37" spans="1:8">
      <c r="A37" t="s">
        <v>42</v>
      </c>
      <c r="B37" t="s">
        <v>43</v>
      </c>
      <c r="C37" t="s">
        <v>42</v>
      </c>
      <c r="D37">
        <v>1</v>
      </c>
      <c r="E37" s="5">
        <f>MIN(SSP2_taxes!G33,20*(44/12)/1.38)</f>
        <v>53.140096618357489</v>
      </c>
      <c r="F37" s="5">
        <f>MIN(SSP2_taxes!H33,20*(44/12)/1.38)</f>
        <v>53.140096618357489</v>
      </c>
      <c r="G37" s="5">
        <f>MIN(SSP2_taxes!I33,20*(44/12)/1.38)</f>
        <v>53.140096618357489</v>
      </c>
      <c r="H37" s="5">
        <f t="shared" si="0"/>
        <v>53.140096618357489</v>
      </c>
    </row>
    <row r="38" spans="1:8">
      <c r="A38" t="s">
        <v>13</v>
      </c>
      <c r="B38" t="s">
        <v>43</v>
      </c>
      <c r="C38" t="s">
        <v>13</v>
      </c>
      <c r="D38">
        <v>1</v>
      </c>
      <c r="E38" s="5">
        <f>MIN(SSP2_taxes!G34,20*(44/12)/1.38)</f>
        <v>53.140096618357489</v>
      </c>
      <c r="F38" s="5">
        <f>MIN(SSP2_taxes!H34,20*(44/12)/1.38)</f>
        <v>53.140096618357489</v>
      </c>
      <c r="G38" s="5">
        <f>MIN(SSP2_taxes!I34,20*(44/12)/1.38)</f>
        <v>53.140096618357489</v>
      </c>
      <c r="H38" s="5">
        <f t="shared" si="0"/>
        <v>53.140096618357489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SSP2_Emiss</vt:lpstr>
      <vt:lpstr>SSP2_GDP</vt:lpstr>
      <vt:lpstr>Emiss_Intensity</vt:lpstr>
      <vt:lpstr>LIMITS_Weak</vt:lpstr>
      <vt:lpstr>constraint</vt:lpstr>
      <vt:lpstr>SSP2_taxes</vt:lpstr>
      <vt:lpstr>spa14_tax</vt:lpstr>
      <vt:lpstr>spa5_tax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V Calvin</dc:creator>
  <cp:lastModifiedBy>Katherine V Calvin</cp:lastModifiedBy>
  <dcterms:created xsi:type="dcterms:W3CDTF">2014-10-09T14:11:37Z</dcterms:created>
  <dcterms:modified xsi:type="dcterms:W3CDTF">2014-11-29T19:06:39Z</dcterms:modified>
</cp:coreProperties>
</file>