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hidePivotFieldList="1" autoCompressPictures="0"/>
  <bookViews>
    <workbookView xWindow="9700" yWindow="4360" windowWidth="25600" windowHeight="19020" tabRatio="500" activeTab="2"/>
  </bookViews>
  <sheets>
    <sheet name="GWP_SAR" sheetId="2" r:id="rId1"/>
    <sheet name="linked_ghg_policy" sheetId="1" r:id="rId2"/>
    <sheet name="proportional_tax_rat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6" i="3" l="1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D6" i="3"/>
  <c r="E6" i="3"/>
  <c r="F6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D662" i="3"/>
  <c r="G6" i="3"/>
  <c r="H6" i="3"/>
  <c r="I6" i="3"/>
  <c r="J6" i="3"/>
  <c r="K6" i="3"/>
  <c r="L6" i="3"/>
  <c r="M6" i="3"/>
  <c r="N6" i="3"/>
  <c r="O6" i="3"/>
  <c r="P6" i="3"/>
  <c r="Q6" i="3"/>
  <c r="R6" i="3"/>
  <c r="S6" i="3"/>
  <c r="C662" i="3"/>
  <c r="A662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D661" i="3"/>
  <c r="C661" i="3"/>
  <c r="A661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D660" i="3"/>
  <c r="C660" i="3"/>
  <c r="A660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D659" i="3"/>
  <c r="C659" i="3"/>
  <c r="A659" i="3"/>
  <c r="D658" i="3"/>
  <c r="C658" i="3"/>
  <c r="A658" i="3"/>
  <c r="I33" i="3"/>
  <c r="J33" i="3"/>
  <c r="K33" i="3"/>
  <c r="L33" i="3"/>
  <c r="M33" i="3"/>
  <c r="N33" i="3"/>
  <c r="O33" i="3"/>
  <c r="P33" i="3"/>
  <c r="Q33" i="3"/>
  <c r="R33" i="3"/>
  <c r="S33" i="3"/>
  <c r="D657" i="3"/>
  <c r="C657" i="3"/>
  <c r="A657" i="3"/>
  <c r="I32" i="3"/>
  <c r="J32" i="3"/>
  <c r="K32" i="3"/>
  <c r="L32" i="3"/>
  <c r="M32" i="3"/>
  <c r="N32" i="3"/>
  <c r="O32" i="3"/>
  <c r="P32" i="3"/>
  <c r="Q32" i="3"/>
  <c r="R32" i="3"/>
  <c r="S32" i="3"/>
  <c r="D656" i="3"/>
  <c r="C656" i="3"/>
  <c r="A656" i="3"/>
  <c r="I31" i="3"/>
  <c r="J31" i="3"/>
  <c r="K31" i="3"/>
  <c r="L31" i="3"/>
  <c r="M31" i="3"/>
  <c r="N31" i="3"/>
  <c r="O31" i="3"/>
  <c r="P31" i="3"/>
  <c r="Q31" i="3"/>
  <c r="R31" i="3"/>
  <c r="S31" i="3"/>
  <c r="D655" i="3"/>
  <c r="C655" i="3"/>
  <c r="A655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D654" i="3"/>
  <c r="C654" i="3"/>
  <c r="A654" i="3"/>
  <c r="D653" i="3"/>
  <c r="C653" i="3"/>
  <c r="A653" i="3"/>
  <c r="I28" i="3"/>
  <c r="J28" i="3"/>
  <c r="K28" i="3"/>
  <c r="L28" i="3"/>
  <c r="M28" i="3"/>
  <c r="N28" i="3"/>
  <c r="O28" i="3"/>
  <c r="P28" i="3"/>
  <c r="Q28" i="3"/>
  <c r="R28" i="3"/>
  <c r="S28" i="3"/>
  <c r="D652" i="3"/>
  <c r="C652" i="3"/>
  <c r="A652" i="3"/>
  <c r="D651" i="3"/>
  <c r="C651" i="3"/>
  <c r="A651" i="3"/>
  <c r="D650" i="3"/>
  <c r="C650" i="3"/>
  <c r="A650" i="3"/>
  <c r="D649" i="3"/>
  <c r="C649" i="3"/>
  <c r="A649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D648" i="3"/>
  <c r="C648" i="3"/>
  <c r="A648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D647" i="3"/>
  <c r="C647" i="3"/>
  <c r="A647" i="3"/>
  <c r="D646" i="3"/>
  <c r="C646" i="3"/>
  <c r="A646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D645" i="3"/>
  <c r="C645" i="3"/>
  <c r="A645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D644" i="3"/>
  <c r="C644" i="3"/>
  <c r="A644" i="3"/>
  <c r="D643" i="3"/>
  <c r="C643" i="3"/>
  <c r="A643" i="3"/>
  <c r="D642" i="3"/>
  <c r="C642" i="3"/>
  <c r="A642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D641" i="3"/>
  <c r="C641" i="3"/>
  <c r="A641" i="3"/>
  <c r="I16" i="3"/>
  <c r="J16" i="3"/>
  <c r="K16" i="3"/>
  <c r="L16" i="3"/>
  <c r="M16" i="3"/>
  <c r="N16" i="3"/>
  <c r="O16" i="3"/>
  <c r="P16" i="3"/>
  <c r="Q16" i="3"/>
  <c r="R16" i="3"/>
  <c r="S16" i="3"/>
  <c r="D640" i="3"/>
  <c r="C640" i="3"/>
  <c r="A640" i="3"/>
  <c r="I15" i="3"/>
  <c r="J15" i="3"/>
  <c r="K15" i="3"/>
  <c r="L15" i="3"/>
  <c r="M15" i="3"/>
  <c r="N15" i="3"/>
  <c r="O15" i="3"/>
  <c r="P15" i="3"/>
  <c r="Q15" i="3"/>
  <c r="R15" i="3"/>
  <c r="S15" i="3"/>
  <c r="D639" i="3"/>
  <c r="C639" i="3"/>
  <c r="A639" i="3"/>
  <c r="D638" i="3"/>
  <c r="C638" i="3"/>
  <c r="A638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D637" i="3"/>
  <c r="C637" i="3"/>
  <c r="A637" i="3"/>
  <c r="D636" i="3"/>
  <c r="C636" i="3"/>
  <c r="A636" i="3"/>
  <c r="I11" i="3"/>
  <c r="J11" i="3"/>
  <c r="K11" i="3"/>
  <c r="L11" i="3"/>
  <c r="M11" i="3"/>
  <c r="N11" i="3"/>
  <c r="O11" i="3"/>
  <c r="P11" i="3"/>
  <c r="Q11" i="3"/>
  <c r="R11" i="3"/>
  <c r="S11" i="3"/>
  <c r="D635" i="3"/>
  <c r="C635" i="3"/>
  <c r="A635" i="3"/>
  <c r="I10" i="3"/>
  <c r="J10" i="3"/>
  <c r="K10" i="3"/>
  <c r="L10" i="3"/>
  <c r="M10" i="3"/>
  <c r="N10" i="3"/>
  <c r="O10" i="3"/>
  <c r="P10" i="3"/>
  <c r="Q10" i="3"/>
  <c r="R10" i="3"/>
  <c r="S10" i="3"/>
  <c r="D634" i="3"/>
  <c r="C634" i="3"/>
  <c r="A634" i="3"/>
  <c r="I9" i="3"/>
  <c r="J9" i="3"/>
  <c r="K9" i="3"/>
  <c r="L9" i="3"/>
  <c r="M9" i="3"/>
  <c r="N9" i="3"/>
  <c r="O9" i="3"/>
  <c r="P9" i="3"/>
  <c r="Q9" i="3"/>
  <c r="R9" i="3"/>
  <c r="S9" i="3"/>
  <c r="D633" i="3"/>
  <c r="C633" i="3"/>
  <c r="A633" i="3"/>
  <c r="I8" i="3"/>
  <c r="J8" i="3"/>
  <c r="K8" i="3"/>
  <c r="L8" i="3"/>
  <c r="M8" i="3"/>
  <c r="N8" i="3"/>
  <c r="O8" i="3"/>
  <c r="P8" i="3"/>
  <c r="Q8" i="3"/>
  <c r="R8" i="3"/>
  <c r="S8" i="3"/>
  <c r="D632" i="3"/>
  <c r="C632" i="3"/>
  <c r="A632" i="3"/>
  <c r="D631" i="3"/>
  <c r="C631" i="3"/>
  <c r="A631" i="3"/>
  <c r="D630" i="3"/>
  <c r="C630" i="3"/>
  <c r="A630" i="3"/>
  <c r="D629" i="3"/>
  <c r="C629" i="3"/>
  <c r="A629" i="3"/>
  <c r="D628" i="3"/>
  <c r="C628" i="3"/>
  <c r="A628" i="3"/>
  <c r="D627" i="3"/>
  <c r="C627" i="3"/>
  <c r="A627" i="3"/>
  <c r="D626" i="3"/>
  <c r="C626" i="3"/>
  <c r="A626" i="3"/>
  <c r="D625" i="3"/>
  <c r="C625" i="3"/>
  <c r="A625" i="3"/>
  <c r="D624" i="3"/>
  <c r="C624" i="3"/>
  <c r="A624" i="3"/>
  <c r="D623" i="3"/>
  <c r="C623" i="3"/>
  <c r="A623" i="3"/>
  <c r="D622" i="3"/>
  <c r="C622" i="3"/>
  <c r="A622" i="3"/>
  <c r="D621" i="3"/>
  <c r="C621" i="3"/>
  <c r="A621" i="3"/>
  <c r="D620" i="3"/>
  <c r="C620" i="3"/>
  <c r="A620" i="3"/>
  <c r="D619" i="3"/>
  <c r="C619" i="3"/>
  <c r="A619" i="3"/>
  <c r="D618" i="3"/>
  <c r="C618" i="3"/>
  <c r="A618" i="3"/>
  <c r="D617" i="3"/>
  <c r="C617" i="3"/>
  <c r="A617" i="3"/>
  <c r="D616" i="3"/>
  <c r="C616" i="3"/>
  <c r="A616" i="3"/>
  <c r="D615" i="3"/>
  <c r="C615" i="3"/>
  <c r="A615" i="3"/>
  <c r="D614" i="3"/>
  <c r="C614" i="3"/>
  <c r="A614" i="3"/>
  <c r="D613" i="3"/>
  <c r="C613" i="3"/>
  <c r="A613" i="3"/>
  <c r="D612" i="3"/>
  <c r="C612" i="3"/>
  <c r="A612" i="3"/>
  <c r="D611" i="3"/>
  <c r="C611" i="3"/>
  <c r="A611" i="3"/>
  <c r="D610" i="3"/>
  <c r="C610" i="3"/>
  <c r="A610" i="3"/>
  <c r="D609" i="3"/>
  <c r="C609" i="3"/>
  <c r="A609" i="3"/>
  <c r="D608" i="3"/>
  <c r="C608" i="3"/>
  <c r="A608" i="3"/>
  <c r="D607" i="3"/>
  <c r="C607" i="3"/>
  <c r="A607" i="3"/>
  <c r="D606" i="3"/>
  <c r="C606" i="3"/>
  <c r="A606" i="3"/>
  <c r="D605" i="3"/>
  <c r="C605" i="3"/>
  <c r="A605" i="3"/>
  <c r="D604" i="3"/>
  <c r="C604" i="3"/>
  <c r="A604" i="3"/>
  <c r="D603" i="3"/>
  <c r="C603" i="3"/>
  <c r="A603" i="3"/>
  <c r="D602" i="3"/>
  <c r="C602" i="3"/>
  <c r="A602" i="3"/>
  <c r="D601" i="3"/>
  <c r="C601" i="3"/>
  <c r="A601" i="3"/>
  <c r="D600" i="3"/>
  <c r="C600" i="3"/>
  <c r="A600" i="3"/>
  <c r="D599" i="3"/>
  <c r="C599" i="3"/>
  <c r="A599" i="3"/>
  <c r="D598" i="3"/>
  <c r="C598" i="3"/>
  <c r="A598" i="3"/>
  <c r="D597" i="3"/>
  <c r="C597" i="3"/>
  <c r="A597" i="3"/>
  <c r="D596" i="3"/>
  <c r="C596" i="3"/>
  <c r="A596" i="3"/>
  <c r="D595" i="3"/>
  <c r="C595" i="3"/>
  <c r="A595" i="3"/>
  <c r="D594" i="3"/>
  <c r="C594" i="3"/>
  <c r="A594" i="3"/>
  <c r="D593" i="3"/>
  <c r="C593" i="3"/>
  <c r="A593" i="3"/>
  <c r="D592" i="3"/>
  <c r="C592" i="3"/>
  <c r="A592" i="3"/>
  <c r="D591" i="3"/>
  <c r="C591" i="3"/>
  <c r="A591" i="3"/>
  <c r="D590" i="3"/>
  <c r="C590" i="3"/>
  <c r="A590" i="3"/>
  <c r="D589" i="3"/>
  <c r="C589" i="3"/>
  <c r="A589" i="3"/>
  <c r="D588" i="3"/>
  <c r="C588" i="3"/>
  <c r="A588" i="3"/>
  <c r="D587" i="3"/>
  <c r="C587" i="3"/>
  <c r="A587" i="3"/>
  <c r="D586" i="3"/>
  <c r="C586" i="3"/>
  <c r="A586" i="3"/>
  <c r="D585" i="3"/>
  <c r="C585" i="3"/>
  <c r="A585" i="3"/>
  <c r="D584" i="3"/>
  <c r="C584" i="3"/>
  <c r="A584" i="3"/>
  <c r="D583" i="3"/>
  <c r="C583" i="3"/>
  <c r="A583" i="3"/>
  <c r="D582" i="3"/>
  <c r="C582" i="3"/>
  <c r="A582" i="3"/>
  <c r="D581" i="3"/>
  <c r="C581" i="3"/>
  <c r="A581" i="3"/>
  <c r="D580" i="3"/>
  <c r="C580" i="3"/>
  <c r="A580" i="3"/>
  <c r="D579" i="3"/>
  <c r="C579" i="3"/>
  <c r="A579" i="3"/>
  <c r="D578" i="3"/>
  <c r="C578" i="3"/>
  <c r="A578" i="3"/>
  <c r="D577" i="3"/>
  <c r="C577" i="3"/>
  <c r="A577" i="3"/>
  <c r="D576" i="3"/>
  <c r="C576" i="3"/>
  <c r="A576" i="3"/>
  <c r="D575" i="3"/>
  <c r="C575" i="3"/>
  <c r="A575" i="3"/>
  <c r="D574" i="3"/>
  <c r="C574" i="3"/>
  <c r="A574" i="3"/>
  <c r="D573" i="3"/>
  <c r="C573" i="3"/>
  <c r="A573" i="3"/>
  <c r="D572" i="3"/>
  <c r="C572" i="3"/>
  <c r="A572" i="3"/>
  <c r="D571" i="3"/>
  <c r="C571" i="3"/>
  <c r="A571" i="3"/>
  <c r="D570" i="3"/>
  <c r="C570" i="3"/>
  <c r="A570" i="3"/>
  <c r="D569" i="3"/>
  <c r="C569" i="3"/>
  <c r="A569" i="3"/>
  <c r="D568" i="3"/>
  <c r="C568" i="3"/>
  <c r="A568" i="3"/>
  <c r="D567" i="3"/>
  <c r="C567" i="3"/>
  <c r="A567" i="3"/>
  <c r="D566" i="3"/>
  <c r="C566" i="3"/>
  <c r="A566" i="3"/>
  <c r="D565" i="3"/>
  <c r="C565" i="3"/>
  <c r="A565" i="3"/>
  <c r="D564" i="3"/>
  <c r="C564" i="3"/>
  <c r="A564" i="3"/>
  <c r="D563" i="3"/>
  <c r="C563" i="3"/>
  <c r="A563" i="3"/>
  <c r="D562" i="3"/>
  <c r="C562" i="3"/>
  <c r="A562" i="3"/>
  <c r="D561" i="3"/>
  <c r="C561" i="3"/>
  <c r="A561" i="3"/>
  <c r="D560" i="3"/>
  <c r="C560" i="3"/>
  <c r="A560" i="3"/>
  <c r="D559" i="3"/>
  <c r="C559" i="3"/>
  <c r="A559" i="3"/>
  <c r="D558" i="3"/>
  <c r="C558" i="3"/>
  <c r="A558" i="3"/>
  <c r="D557" i="3"/>
  <c r="C557" i="3"/>
  <c r="A557" i="3"/>
  <c r="D556" i="3"/>
  <c r="C556" i="3"/>
  <c r="A556" i="3"/>
  <c r="D555" i="3"/>
  <c r="C555" i="3"/>
  <c r="A555" i="3"/>
  <c r="D554" i="3"/>
  <c r="C554" i="3"/>
  <c r="A554" i="3"/>
  <c r="D553" i="3"/>
  <c r="C553" i="3"/>
  <c r="A553" i="3"/>
  <c r="D552" i="3"/>
  <c r="C552" i="3"/>
  <c r="A552" i="3"/>
  <c r="D551" i="3"/>
  <c r="C551" i="3"/>
  <c r="A551" i="3"/>
  <c r="D550" i="3"/>
  <c r="C550" i="3"/>
  <c r="A550" i="3"/>
  <c r="D549" i="3"/>
  <c r="C549" i="3"/>
  <c r="A549" i="3"/>
  <c r="D548" i="3"/>
  <c r="C548" i="3"/>
  <c r="A548" i="3"/>
  <c r="D547" i="3"/>
  <c r="C547" i="3"/>
  <c r="A547" i="3"/>
  <c r="D546" i="3"/>
  <c r="C546" i="3"/>
  <c r="A546" i="3"/>
  <c r="D545" i="3"/>
  <c r="C545" i="3"/>
  <c r="A545" i="3"/>
  <c r="D544" i="3"/>
  <c r="C544" i="3"/>
  <c r="A544" i="3"/>
  <c r="D543" i="3"/>
  <c r="C543" i="3"/>
  <c r="A543" i="3"/>
  <c r="D542" i="3"/>
  <c r="C542" i="3"/>
  <c r="A542" i="3"/>
  <c r="D541" i="3"/>
  <c r="C541" i="3"/>
  <c r="A541" i="3"/>
  <c r="D540" i="3"/>
  <c r="C540" i="3"/>
  <c r="A540" i="3"/>
  <c r="D539" i="3"/>
  <c r="C539" i="3"/>
  <c r="A539" i="3"/>
  <c r="D538" i="3"/>
  <c r="C538" i="3"/>
  <c r="A538" i="3"/>
  <c r="D537" i="3"/>
  <c r="C537" i="3"/>
  <c r="A537" i="3"/>
  <c r="D536" i="3"/>
  <c r="C536" i="3"/>
  <c r="A536" i="3"/>
  <c r="D535" i="3"/>
  <c r="C535" i="3"/>
  <c r="A535" i="3"/>
  <c r="D534" i="3"/>
  <c r="C534" i="3"/>
  <c r="A534" i="3"/>
  <c r="D533" i="3"/>
  <c r="C533" i="3"/>
  <c r="A533" i="3"/>
  <c r="D532" i="3"/>
  <c r="C532" i="3"/>
  <c r="A532" i="3"/>
  <c r="D531" i="3"/>
  <c r="C531" i="3"/>
  <c r="A531" i="3"/>
  <c r="D530" i="3"/>
  <c r="C530" i="3"/>
  <c r="A530" i="3"/>
  <c r="D529" i="3"/>
  <c r="C529" i="3"/>
  <c r="A529" i="3"/>
  <c r="D528" i="3"/>
  <c r="C528" i="3"/>
  <c r="A528" i="3"/>
  <c r="D527" i="3"/>
  <c r="C527" i="3"/>
  <c r="A527" i="3"/>
  <c r="D526" i="3"/>
  <c r="C526" i="3"/>
  <c r="A526" i="3"/>
  <c r="D525" i="3"/>
  <c r="C525" i="3"/>
  <c r="A525" i="3"/>
  <c r="D524" i="3"/>
  <c r="C524" i="3"/>
  <c r="A524" i="3"/>
  <c r="D523" i="3"/>
  <c r="C523" i="3"/>
  <c r="A523" i="3"/>
  <c r="D522" i="3"/>
  <c r="C522" i="3"/>
  <c r="A522" i="3"/>
  <c r="D521" i="3"/>
  <c r="C521" i="3"/>
  <c r="A521" i="3"/>
  <c r="D520" i="3"/>
  <c r="C520" i="3"/>
  <c r="A520" i="3"/>
  <c r="D519" i="3"/>
  <c r="C519" i="3"/>
  <c r="A519" i="3"/>
  <c r="D518" i="3"/>
  <c r="C518" i="3"/>
  <c r="A518" i="3"/>
  <c r="D517" i="3"/>
  <c r="C517" i="3"/>
  <c r="A517" i="3"/>
  <c r="D516" i="3"/>
  <c r="C516" i="3"/>
  <c r="A516" i="3"/>
  <c r="D515" i="3"/>
  <c r="C515" i="3"/>
  <c r="A515" i="3"/>
  <c r="D514" i="3"/>
  <c r="C514" i="3"/>
  <c r="A514" i="3"/>
  <c r="D513" i="3"/>
  <c r="C513" i="3"/>
  <c r="A513" i="3"/>
  <c r="D512" i="3"/>
  <c r="C512" i="3"/>
  <c r="A512" i="3"/>
  <c r="D511" i="3"/>
  <c r="C511" i="3"/>
  <c r="A511" i="3"/>
  <c r="D510" i="3"/>
  <c r="C510" i="3"/>
  <c r="A510" i="3"/>
  <c r="D509" i="3"/>
  <c r="C509" i="3"/>
  <c r="A509" i="3"/>
  <c r="D508" i="3"/>
  <c r="C508" i="3"/>
  <c r="A508" i="3"/>
  <c r="D507" i="3"/>
  <c r="C507" i="3"/>
  <c r="A507" i="3"/>
  <c r="D506" i="3"/>
  <c r="C506" i="3"/>
  <c r="A506" i="3"/>
  <c r="D505" i="3"/>
  <c r="C505" i="3"/>
  <c r="A505" i="3"/>
  <c r="D504" i="3"/>
  <c r="C504" i="3"/>
  <c r="A504" i="3"/>
  <c r="D503" i="3"/>
  <c r="C503" i="3"/>
  <c r="A503" i="3"/>
  <c r="D502" i="3"/>
  <c r="C502" i="3"/>
  <c r="A502" i="3"/>
  <c r="D501" i="3"/>
  <c r="C501" i="3"/>
  <c r="A501" i="3"/>
  <c r="D500" i="3"/>
  <c r="C500" i="3"/>
  <c r="A500" i="3"/>
  <c r="D499" i="3"/>
  <c r="C499" i="3"/>
  <c r="A499" i="3"/>
  <c r="D498" i="3"/>
  <c r="C498" i="3"/>
  <c r="A498" i="3"/>
  <c r="D497" i="3"/>
  <c r="C497" i="3"/>
  <c r="A497" i="3"/>
  <c r="D496" i="3"/>
  <c r="C496" i="3"/>
  <c r="A496" i="3"/>
  <c r="D495" i="3"/>
  <c r="C495" i="3"/>
  <c r="A495" i="3"/>
  <c r="D494" i="3"/>
  <c r="C494" i="3"/>
  <c r="A494" i="3"/>
  <c r="D493" i="3"/>
  <c r="C493" i="3"/>
  <c r="A493" i="3"/>
  <c r="D492" i="3"/>
  <c r="C492" i="3"/>
  <c r="A492" i="3"/>
  <c r="D491" i="3"/>
  <c r="C491" i="3"/>
  <c r="A491" i="3"/>
  <c r="D490" i="3"/>
  <c r="C490" i="3"/>
  <c r="A490" i="3"/>
  <c r="D489" i="3"/>
  <c r="C489" i="3"/>
  <c r="A489" i="3"/>
  <c r="D488" i="3"/>
  <c r="C488" i="3"/>
  <c r="A488" i="3"/>
  <c r="D487" i="3"/>
  <c r="C487" i="3"/>
  <c r="A487" i="3"/>
  <c r="D486" i="3"/>
  <c r="C486" i="3"/>
  <c r="A486" i="3"/>
  <c r="D485" i="3"/>
  <c r="C485" i="3"/>
  <c r="A485" i="3"/>
  <c r="D484" i="3"/>
  <c r="C484" i="3"/>
  <c r="A484" i="3"/>
  <c r="D483" i="3"/>
  <c r="C483" i="3"/>
  <c r="A483" i="3"/>
  <c r="D482" i="3"/>
  <c r="C482" i="3"/>
  <c r="A482" i="3"/>
  <c r="D481" i="3"/>
  <c r="C481" i="3"/>
  <c r="A481" i="3"/>
  <c r="D480" i="3"/>
  <c r="C480" i="3"/>
  <c r="A480" i="3"/>
  <c r="D479" i="3"/>
  <c r="C479" i="3"/>
  <c r="A479" i="3"/>
  <c r="D478" i="3"/>
  <c r="C478" i="3"/>
  <c r="A478" i="3"/>
  <c r="D477" i="3"/>
  <c r="C477" i="3"/>
  <c r="A477" i="3"/>
  <c r="D476" i="3"/>
  <c r="C476" i="3"/>
  <c r="A476" i="3"/>
  <c r="D475" i="3"/>
  <c r="C475" i="3"/>
  <c r="A475" i="3"/>
  <c r="D474" i="3"/>
  <c r="C474" i="3"/>
  <c r="A474" i="3"/>
  <c r="D473" i="3"/>
  <c r="C473" i="3"/>
  <c r="A473" i="3"/>
  <c r="D472" i="3"/>
  <c r="C472" i="3"/>
  <c r="A472" i="3"/>
  <c r="D471" i="3"/>
  <c r="C471" i="3"/>
  <c r="A471" i="3"/>
  <c r="D470" i="3"/>
  <c r="C470" i="3"/>
  <c r="A470" i="3"/>
  <c r="D469" i="3"/>
  <c r="C469" i="3"/>
  <c r="A469" i="3"/>
  <c r="D468" i="3"/>
  <c r="C468" i="3"/>
  <c r="A468" i="3"/>
  <c r="D467" i="3"/>
  <c r="C467" i="3"/>
  <c r="A467" i="3"/>
  <c r="D466" i="3"/>
  <c r="C466" i="3"/>
  <c r="A466" i="3"/>
  <c r="D465" i="3"/>
  <c r="C465" i="3"/>
  <c r="A465" i="3"/>
  <c r="D464" i="3"/>
  <c r="C464" i="3"/>
  <c r="A464" i="3"/>
  <c r="D463" i="3"/>
  <c r="C463" i="3"/>
  <c r="A463" i="3"/>
  <c r="D462" i="3"/>
  <c r="C462" i="3"/>
  <c r="A462" i="3"/>
  <c r="D461" i="3"/>
  <c r="C461" i="3"/>
  <c r="A461" i="3"/>
  <c r="D460" i="3"/>
  <c r="C460" i="3"/>
  <c r="A460" i="3"/>
  <c r="D459" i="3"/>
  <c r="C459" i="3"/>
  <c r="A459" i="3"/>
  <c r="D458" i="3"/>
  <c r="C458" i="3"/>
  <c r="A458" i="3"/>
  <c r="D457" i="3"/>
  <c r="C457" i="3"/>
  <c r="A457" i="3"/>
  <c r="D456" i="3"/>
  <c r="C456" i="3"/>
  <c r="A456" i="3"/>
  <c r="D455" i="3"/>
  <c r="C455" i="3"/>
  <c r="A455" i="3"/>
  <c r="D454" i="3"/>
  <c r="C454" i="3"/>
  <c r="A454" i="3"/>
  <c r="D453" i="3"/>
  <c r="C453" i="3"/>
  <c r="A453" i="3"/>
  <c r="D452" i="3"/>
  <c r="C452" i="3"/>
  <c r="A452" i="3"/>
  <c r="D451" i="3"/>
  <c r="C451" i="3"/>
  <c r="A451" i="3"/>
  <c r="D450" i="3"/>
  <c r="C450" i="3"/>
  <c r="A450" i="3"/>
  <c r="D449" i="3"/>
  <c r="C449" i="3"/>
  <c r="A449" i="3"/>
  <c r="D448" i="3"/>
  <c r="C448" i="3"/>
  <c r="A448" i="3"/>
  <c r="D447" i="3"/>
  <c r="C447" i="3"/>
  <c r="A447" i="3"/>
  <c r="D446" i="3"/>
  <c r="C446" i="3"/>
  <c r="A446" i="3"/>
  <c r="D445" i="3"/>
  <c r="C445" i="3"/>
  <c r="A445" i="3"/>
  <c r="D444" i="3"/>
  <c r="C444" i="3"/>
  <c r="A444" i="3"/>
  <c r="D443" i="3"/>
  <c r="C443" i="3"/>
  <c r="A443" i="3"/>
  <c r="D442" i="3"/>
  <c r="C442" i="3"/>
  <c r="A442" i="3"/>
  <c r="D441" i="3"/>
  <c r="C441" i="3"/>
  <c r="A441" i="3"/>
  <c r="D440" i="3"/>
  <c r="C440" i="3"/>
  <c r="A440" i="3"/>
  <c r="D439" i="3"/>
  <c r="C439" i="3"/>
  <c r="A439" i="3"/>
  <c r="D438" i="3"/>
  <c r="C438" i="3"/>
  <c r="A438" i="3"/>
  <c r="D437" i="3"/>
  <c r="C437" i="3"/>
  <c r="A437" i="3"/>
  <c r="D436" i="3"/>
  <c r="C436" i="3"/>
  <c r="A436" i="3"/>
  <c r="D435" i="3"/>
  <c r="C435" i="3"/>
  <c r="A435" i="3"/>
  <c r="D434" i="3"/>
  <c r="C434" i="3"/>
  <c r="A434" i="3"/>
  <c r="D433" i="3"/>
  <c r="C433" i="3"/>
  <c r="A433" i="3"/>
  <c r="D432" i="3"/>
  <c r="C432" i="3"/>
  <c r="A432" i="3"/>
  <c r="D431" i="3"/>
  <c r="C431" i="3"/>
  <c r="A431" i="3"/>
  <c r="D430" i="3"/>
  <c r="C430" i="3"/>
  <c r="A430" i="3"/>
  <c r="D429" i="3"/>
  <c r="C429" i="3"/>
  <c r="A429" i="3"/>
  <c r="D428" i="3"/>
  <c r="C428" i="3"/>
  <c r="A428" i="3"/>
  <c r="D427" i="3"/>
  <c r="C427" i="3"/>
  <c r="A427" i="3"/>
  <c r="D426" i="3"/>
  <c r="C426" i="3"/>
  <c r="A426" i="3"/>
  <c r="D425" i="3"/>
  <c r="C425" i="3"/>
  <c r="A425" i="3"/>
  <c r="D424" i="3"/>
  <c r="C424" i="3"/>
  <c r="A424" i="3"/>
  <c r="D423" i="3"/>
  <c r="C423" i="3"/>
  <c r="A423" i="3"/>
  <c r="D422" i="3"/>
  <c r="C422" i="3"/>
  <c r="A422" i="3"/>
  <c r="D421" i="3"/>
  <c r="C421" i="3"/>
  <c r="A421" i="3"/>
  <c r="D420" i="3"/>
  <c r="C420" i="3"/>
  <c r="A420" i="3"/>
  <c r="D419" i="3"/>
  <c r="C419" i="3"/>
  <c r="A419" i="3"/>
  <c r="D418" i="3"/>
  <c r="C418" i="3"/>
  <c r="A418" i="3"/>
  <c r="D417" i="3"/>
  <c r="C417" i="3"/>
  <c r="A417" i="3"/>
  <c r="D416" i="3"/>
  <c r="C416" i="3"/>
  <c r="A416" i="3"/>
  <c r="D415" i="3"/>
  <c r="C415" i="3"/>
  <c r="A415" i="3"/>
  <c r="D414" i="3"/>
  <c r="C414" i="3"/>
  <c r="A414" i="3"/>
  <c r="D413" i="3"/>
  <c r="C413" i="3"/>
  <c r="A413" i="3"/>
  <c r="D412" i="3"/>
  <c r="C412" i="3"/>
  <c r="A412" i="3"/>
  <c r="D411" i="3"/>
  <c r="C411" i="3"/>
  <c r="A411" i="3"/>
  <c r="D410" i="3"/>
  <c r="C410" i="3"/>
  <c r="A410" i="3"/>
  <c r="D409" i="3"/>
  <c r="C409" i="3"/>
  <c r="A409" i="3"/>
  <c r="D408" i="3"/>
  <c r="C408" i="3"/>
  <c r="A408" i="3"/>
  <c r="D407" i="3"/>
  <c r="C407" i="3"/>
  <c r="A407" i="3"/>
  <c r="D406" i="3"/>
  <c r="C406" i="3"/>
  <c r="A406" i="3"/>
  <c r="D405" i="3"/>
  <c r="C405" i="3"/>
  <c r="A405" i="3"/>
  <c r="D404" i="3"/>
  <c r="C404" i="3"/>
  <c r="A404" i="3"/>
  <c r="D403" i="3"/>
  <c r="C403" i="3"/>
  <c r="A403" i="3"/>
  <c r="D402" i="3"/>
  <c r="C402" i="3"/>
  <c r="A402" i="3"/>
  <c r="D401" i="3"/>
  <c r="C401" i="3"/>
  <c r="A401" i="3"/>
  <c r="D400" i="3"/>
  <c r="C400" i="3"/>
  <c r="A400" i="3"/>
  <c r="D399" i="3"/>
  <c r="C399" i="3"/>
  <c r="A399" i="3"/>
  <c r="D398" i="3"/>
  <c r="C398" i="3"/>
  <c r="A398" i="3"/>
  <c r="D397" i="3"/>
  <c r="C397" i="3"/>
  <c r="A397" i="3"/>
  <c r="D396" i="3"/>
  <c r="C396" i="3"/>
  <c r="A396" i="3"/>
  <c r="D395" i="3"/>
  <c r="C395" i="3"/>
  <c r="A395" i="3"/>
  <c r="D394" i="3"/>
  <c r="C394" i="3"/>
  <c r="A394" i="3"/>
  <c r="D393" i="3"/>
  <c r="C393" i="3"/>
  <c r="A393" i="3"/>
  <c r="D392" i="3"/>
  <c r="C392" i="3"/>
  <c r="A392" i="3"/>
  <c r="D391" i="3"/>
  <c r="C391" i="3"/>
  <c r="A391" i="3"/>
  <c r="D390" i="3"/>
  <c r="C390" i="3"/>
  <c r="A390" i="3"/>
  <c r="D389" i="3"/>
  <c r="C389" i="3"/>
  <c r="A389" i="3"/>
  <c r="D388" i="3"/>
  <c r="C388" i="3"/>
  <c r="A388" i="3"/>
  <c r="D387" i="3"/>
  <c r="C387" i="3"/>
  <c r="A387" i="3"/>
  <c r="D386" i="3"/>
  <c r="C386" i="3"/>
  <c r="A386" i="3"/>
  <c r="D385" i="3"/>
  <c r="C385" i="3"/>
  <c r="A385" i="3"/>
  <c r="D384" i="3"/>
  <c r="C384" i="3"/>
  <c r="A384" i="3"/>
  <c r="D383" i="3"/>
  <c r="C383" i="3"/>
  <c r="A383" i="3"/>
  <c r="D382" i="3"/>
  <c r="C382" i="3"/>
  <c r="A382" i="3"/>
  <c r="D381" i="3"/>
  <c r="C381" i="3"/>
  <c r="A381" i="3"/>
  <c r="D380" i="3"/>
  <c r="C380" i="3"/>
  <c r="A380" i="3"/>
  <c r="D379" i="3"/>
  <c r="C379" i="3"/>
  <c r="A379" i="3"/>
  <c r="D378" i="3"/>
  <c r="C378" i="3"/>
  <c r="A378" i="3"/>
  <c r="D377" i="3"/>
  <c r="C377" i="3"/>
  <c r="A377" i="3"/>
  <c r="D376" i="3"/>
  <c r="C376" i="3"/>
  <c r="A376" i="3"/>
  <c r="D375" i="3"/>
  <c r="C375" i="3"/>
  <c r="A375" i="3"/>
  <c r="D374" i="3"/>
  <c r="C374" i="3"/>
  <c r="A374" i="3"/>
  <c r="D373" i="3"/>
  <c r="C373" i="3"/>
  <c r="A373" i="3"/>
  <c r="D372" i="3"/>
  <c r="C372" i="3"/>
  <c r="A372" i="3"/>
  <c r="D371" i="3"/>
  <c r="C371" i="3"/>
  <c r="A371" i="3"/>
  <c r="D370" i="3"/>
  <c r="C370" i="3"/>
  <c r="A370" i="3"/>
  <c r="D369" i="3"/>
  <c r="C369" i="3"/>
  <c r="A369" i="3"/>
  <c r="D368" i="3"/>
  <c r="C368" i="3"/>
  <c r="A368" i="3"/>
  <c r="D367" i="3"/>
  <c r="C367" i="3"/>
  <c r="A367" i="3"/>
  <c r="D366" i="3"/>
  <c r="C366" i="3"/>
  <c r="A366" i="3"/>
  <c r="D365" i="3"/>
  <c r="C365" i="3"/>
  <c r="A365" i="3"/>
  <c r="D364" i="3"/>
  <c r="C364" i="3"/>
  <c r="A364" i="3"/>
  <c r="D363" i="3"/>
  <c r="C363" i="3"/>
  <c r="A363" i="3"/>
  <c r="D362" i="3"/>
  <c r="C362" i="3"/>
  <c r="A362" i="3"/>
  <c r="D361" i="3"/>
  <c r="C361" i="3"/>
  <c r="A361" i="3"/>
  <c r="D360" i="3"/>
  <c r="C360" i="3"/>
  <c r="A360" i="3"/>
  <c r="D359" i="3"/>
  <c r="C359" i="3"/>
  <c r="A359" i="3"/>
  <c r="D358" i="3"/>
  <c r="C358" i="3"/>
  <c r="A358" i="3"/>
  <c r="D357" i="3"/>
  <c r="C357" i="3"/>
  <c r="A357" i="3"/>
  <c r="D356" i="3"/>
  <c r="C356" i="3"/>
  <c r="A356" i="3"/>
  <c r="D355" i="3"/>
  <c r="C355" i="3"/>
  <c r="A355" i="3"/>
  <c r="D354" i="3"/>
  <c r="C354" i="3"/>
  <c r="A354" i="3"/>
  <c r="D353" i="3"/>
  <c r="C353" i="3"/>
  <c r="A353" i="3"/>
  <c r="D352" i="3"/>
  <c r="C352" i="3"/>
  <c r="A352" i="3"/>
  <c r="D351" i="3"/>
  <c r="C351" i="3"/>
  <c r="A351" i="3"/>
  <c r="D350" i="3"/>
  <c r="C350" i="3"/>
  <c r="A350" i="3"/>
  <c r="D349" i="3"/>
  <c r="C349" i="3"/>
  <c r="A349" i="3"/>
  <c r="D348" i="3"/>
  <c r="C348" i="3"/>
  <c r="A348" i="3"/>
  <c r="D347" i="3"/>
  <c r="C347" i="3"/>
  <c r="A347" i="3"/>
  <c r="D346" i="3"/>
  <c r="C346" i="3"/>
  <c r="A346" i="3"/>
  <c r="D345" i="3"/>
  <c r="C345" i="3"/>
  <c r="A345" i="3"/>
  <c r="D344" i="3"/>
  <c r="C344" i="3"/>
  <c r="A344" i="3"/>
  <c r="D343" i="3"/>
  <c r="C343" i="3"/>
  <c r="A343" i="3"/>
  <c r="D342" i="3"/>
  <c r="C342" i="3"/>
  <c r="A342" i="3"/>
  <c r="D341" i="3"/>
  <c r="C341" i="3"/>
  <c r="A341" i="3"/>
  <c r="D340" i="3"/>
  <c r="C340" i="3"/>
  <c r="A340" i="3"/>
  <c r="D339" i="3"/>
  <c r="C339" i="3"/>
  <c r="A339" i="3"/>
  <c r="D338" i="3"/>
  <c r="C338" i="3"/>
  <c r="A338" i="3"/>
  <c r="D337" i="3"/>
  <c r="C337" i="3"/>
  <c r="A337" i="3"/>
  <c r="D336" i="3"/>
  <c r="C336" i="3"/>
  <c r="A336" i="3"/>
  <c r="D335" i="3"/>
  <c r="C335" i="3"/>
  <c r="A335" i="3"/>
  <c r="D334" i="3"/>
  <c r="C334" i="3"/>
  <c r="A334" i="3"/>
  <c r="D333" i="3"/>
  <c r="C333" i="3"/>
  <c r="A333" i="3"/>
  <c r="D332" i="3"/>
  <c r="C332" i="3"/>
  <c r="A332" i="3"/>
  <c r="D331" i="3"/>
  <c r="C331" i="3"/>
  <c r="A331" i="3"/>
  <c r="D330" i="3"/>
  <c r="C330" i="3"/>
  <c r="A330" i="3"/>
  <c r="D329" i="3"/>
  <c r="C329" i="3"/>
  <c r="A329" i="3"/>
  <c r="D328" i="3"/>
  <c r="C328" i="3"/>
  <c r="A328" i="3"/>
  <c r="D327" i="3"/>
  <c r="C327" i="3"/>
  <c r="A327" i="3"/>
  <c r="D326" i="3"/>
  <c r="C326" i="3"/>
  <c r="A326" i="3"/>
  <c r="D325" i="3"/>
  <c r="C325" i="3"/>
  <c r="A325" i="3"/>
  <c r="D324" i="3"/>
  <c r="C324" i="3"/>
  <c r="A324" i="3"/>
  <c r="D323" i="3"/>
  <c r="C323" i="3"/>
  <c r="A323" i="3"/>
  <c r="D322" i="3"/>
  <c r="C322" i="3"/>
  <c r="A322" i="3"/>
  <c r="D321" i="3"/>
  <c r="C321" i="3"/>
  <c r="A321" i="3"/>
  <c r="D320" i="3"/>
  <c r="C320" i="3"/>
  <c r="A320" i="3"/>
  <c r="D319" i="3"/>
  <c r="C319" i="3"/>
  <c r="A319" i="3"/>
  <c r="D318" i="3"/>
  <c r="C318" i="3"/>
  <c r="A318" i="3"/>
  <c r="D317" i="3"/>
  <c r="C317" i="3"/>
  <c r="A317" i="3"/>
  <c r="D316" i="3"/>
  <c r="C316" i="3"/>
  <c r="A316" i="3"/>
  <c r="D315" i="3"/>
  <c r="C315" i="3"/>
  <c r="A315" i="3"/>
  <c r="D314" i="3"/>
  <c r="C314" i="3"/>
  <c r="A314" i="3"/>
  <c r="D313" i="3"/>
  <c r="C313" i="3"/>
  <c r="A313" i="3"/>
  <c r="D312" i="3"/>
  <c r="C312" i="3"/>
  <c r="A312" i="3"/>
  <c r="D311" i="3"/>
  <c r="C311" i="3"/>
  <c r="A311" i="3"/>
  <c r="D310" i="3"/>
  <c r="C310" i="3"/>
  <c r="A310" i="3"/>
  <c r="D309" i="3"/>
  <c r="C309" i="3"/>
  <c r="A309" i="3"/>
  <c r="D308" i="3"/>
  <c r="C308" i="3"/>
  <c r="A308" i="3"/>
  <c r="D307" i="3"/>
  <c r="C307" i="3"/>
  <c r="A307" i="3"/>
  <c r="D306" i="3"/>
  <c r="C306" i="3"/>
  <c r="A306" i="3"/>
  <c r="H33" i="3"/>
  <c r="D305" i="3"/>
  <c r="C305" i="3"/>
  <c r="A305" i="3"/>
  <c r="H32" i="3"/>
  <c r="D304" i="3"/>
  <c r="C304" i="3"/>
  <c r="A304" i="3"/>
  <c r="H31" i="3"/>
  <c r="D303" i="3"/>
  <c r="C303" i="3"/>
  <c r="A303" i="3"/>
  <c r="D302" i="3"/>
  <c r="C302" i="3"/>
  <c r="A302" i="3"/>
  <c r="D301" i="3"/>
  <c r="C301" i="3"/>
  <c r="A301" i="3"/>
  <c r="H28" i="3"/>
  <c r="D300" i="3"/>
  <c r="C300" i="3"/>
  <c r="A300" i="3"/>
  <c r="D299" i="3"/>
  <c r="C299" i="3"/>
  <c r="A299" i="3"/>
  <c r="D298" i="3"/>
  <c r="C298" i="3"/>
  <c r="A298" i="3"/>
  <c r="D297" i="3"/>
  <c r="C297" i="3"/>
  <c r="A297" i="3"/>
  <c r="D296" i="3"/>
  <c r="C296" i="3"/>
  <c r="A296" i="3"/>
  <c r="D295" i="3"/>
  <c r="C295" i="3"/>
  <c r="A295" i="3"/>
  <c r="D294" i="3"/>
  <c r="C294" i="3"/>
  <c r="A294" i="3"/>
  <c r="D293" i="3"/>
  <c r="C293" i="3"/>
  <c r="A293" i="3"/>
  <c r="D292" i="3"/>
  <c r="C292" i="3"/>
  <c r="A292" i="3"/>
  <c r="D291" i="3"/>
  <c r="C291" i="3"/>
  <c r="A291" i="3"/>
  <c r="D290" i="3"/>
  <c r="C290" i="3"/>
  <c r="A290" i="3"/>
  <c r="D289" i="3"/>
  <c r="C289" i="3"/>
  <c r="A289" i="3"/>
  <c r="H16" i="3"/>
  <c r="D288" i="3"/>
  <c r="C288" i="3"/>
  <c r="A288" i="3"/>
  <c r="H15" i="3"/>
  <c r="D287" i="3"/>
  <c r="C287" i="3"/>
  <c r="A287" i="3"/>
  <c r="D286" i="3"/>
  <c r="C286" i="3"/>
  <c r="A286" i="3"/>
  <c r="D285" i="3"/>
  <c r="C285" i="3"/>
  <c r="A285" i="3"/>
  <c r="D284" i="3"/>
  <c r="C284" i="3"/>
  <c r="A284" i="3"/>
  <c r="H11" i="3"/>
  <c r="D283" i="3"/>
  <c r="C283" i="3"/>
  <c r="A283" i="3"/>
  <c r="H10" i="3"/>
  <c r="D282" i="3"/>
  <c r="C282" i="3"/>
  <c r="A282" i="3"/>
  <c r="H9" i="3"/>
  <c r="D281" i="3"/>
  <c r="C281" i="3"/>
  <c r="A281" i="3"/>
  <c r="H8" i="3"/>
  <c r="D280" i="3"/>
  <c r="C280" i="3"/>
  <c r="A280" i="3"/>
  <c r="D279" i="3"/>
  <c r="C279" i="3"/>
  <c r="A279" i="3"/>
  <c r="D278" i="3"/>
  <c r="C278" i="3"/>
  <c r="A278" i="3"/>
  <c r="D277" i="3"/>
  <c r="C277" i="3"/>
  <c r="A277" i="3"/>
  <c r="D276" i="3"/>
  <c r="C276" i="3"/>
  <c r="A276" i="3"/>
  <c r="D275" i="3"/>
  <c r="C275" i="3"/>
  <c r="A275" i="3"/>
  <c r="D274" i="3"/>
  <c r="C274" i="3"/>
  <c r="A274" i="3"/>
  <c r="G33" i="3"/>
  <c r="D273" i="3"/>
  <c r="C273" i="3"/>
  <c r="A273" i="3"/>
  <c r="G32" i="3"/>
  <c r="D272" i="3"/>
  <c r="C272" i="3"/>
  <c r="A272" i="3"/>
  <c r="G31" i="3"/>
  <c r="D271" i="3"/>
  <c r="C271" i="3"/>
  <c r="A271" i="3"/>
  <c r="D270" i="3"/>
  <c r="C270" i="3"/>
  <c r="A270" i="3"/>
  <c r="D269" i="3"/>
  <c r="C269" i="3"/>
  <c r="A269" i="3"/>
  <c r="G28" i="3"/>
  <c r="D268" i="3"/>
  <c r="C268" i="3"/>
  <c r="A268" i="3"/>
  <c r="D267" i="3"/>
  <c r="C267" i="3"/>
  <c r="A267" i="3"/>
  <c r="D266" i="3"/>
  <c r="C266" i="3"/>
  <c r="A266" i="3"/>
  <c r="D265" i="3"/>
  <c r="C265" i="3"/>
  <c r="A265" i="3"/>
  <c r="D264" i="3"/>
  <c r="C264" i="3"/>
  <c r="A264" i="3"/>
  <c r="D263" i="3"/>
  <c r="C263" i="3"/>
  <c r="A263" i="3"/>
  <c r="D262" i="3"/>
  <c r="C262" i="3"/>
  <c r="A262" i="3"/>
  <c r="D261" i="3"/>
  <c r="C261" i="3"/>
  <c r="A261" i="3"/>
  <c r="D260" i="3"/>
  <c r="C260" i="3"/>
  <c r="A260" i="3"/>
  <c r="D259" i="3"/>
  <c r="C259" i="3"/>
  <c r="A259" i="3"/>
  <c r="D258" i="3"/>
  <c r="C258" i="3"/>
  <c r="A258" i="3"/>
  <c r="D257" i="3"/>
  <c r="C257" i="3"/>
  <c r="A257" i="3"/>
  <c r="G16" i="3"/>
  <c r="D256" i="3"/>
  <c r="C256" i="3"/>
  <c r="A256" i="3"/>
  <c r="G15" i="3"/>
  <c r="D255" i="3"/>
  <c r="C255" i="3"/>
  <c r="A255" i="3"/>
  <c r="D254" i="3"/>
  <c r="C254" i="3"/>
  <c r="A254" i="3"/>
  <c r="D253" i="3"/>
  <c r="C253" i="3"/>
  <c r="A253" i="3"/>
  <c r="D252" i="3"/>
  <c r="C252" i="3"/>
  <c r="A252" i="3"/>
  <c r="G11" i="3"/>
  <c r="D251" i="3"/>
  <c r="C251" i="3"/>
  <c r="A251" i="3"/>
  <c r="G10" i="3"/>
  <c r="D250" i="3"/>
  <c r="C250" i="3"/>
  <c r="A250" i="3"/>
  <c r="G9" i="3"/>
  <c r="D249" i="3"/>
  <c r="C249" i="3"/>
  <c r="A249" i="3"/>
  <c r="G8" i="3"/>
  <c r="D248" i="3"/>
  <c r="C248" i="3"/>
  <c r="A248" i="3"/>
  <c r="D247" i="3"/>
  <c r="C247" i="3"/>
  <c r="A247" i="3"/>
  <c r="D246" i="3"/>
  <c r="C246" i="3"/>
  <c r="A246" i="3"/>
  <c r="D245" i="3"/>
  <c r="C245" i="3"/>
  <c r="A245" i="3"/>
  <c r="D244" i="3"/>
  <c r="C244" i="3"/>
  <c r="A244" i="3"/>
  <c r="D243" i="3"/>
  <c r="C243" i="3"/>
  <c r="A243" i="3"/>
  <c r="D242" i="3"/>
  <c r="C242" i="3"/>
  <c r="A242" i="3"/>
  <c r="F33" i="3"/>
  <c r="D241" i="3"/>
  <c r="C241" i="3"/>
  <c r="A241" i="3"/>
  <c r="F32" i="3"/>
  <c r="D240" i="3"/>
  <c r="C240" i="3"/>
  <c r="A240" i="3"/>
  <c r="F31" i="3"/>
  <c r="D239" i="3"/>
  <c r="C239" i="3"/>
  <c r="A239" i="3"/>
  <c r="D238" i="3"/>
  <c r="C238" i="3"/>
  <c r="A238" i="3"/>
  <c r="D237" i="3"/>
  <c r="C237" i="3"/>
  <c r="A237" i="3"/>
  <c r="F28" i="3"/>
  <c r="D236" i="3"/>
  <c r="C236" i="3"/>
  <c r="A236" i="3"/>
  <c r="D235" i="3"/>
  <c r="C235" i="3"/>
  <c r="A235" i="3"/>
  <c r="F26" i="3"/>
  <c r="D234" i="3"/>
  <c r="C234" i="3"/>
  <c r="A234" i="3"/>
  <c r="D233" i="3"/>
  <c r="C233" i="3"/>
  <c r="A233" i="3"/>
  <c r="D232" i="3"/>
  <c r="C232" i="3"/>
  <c r="A232" i="3"/>
  <c r="D231" i="3"/>
  <c r="C231" i="3"/>
  <c r="A231" i="3"/>
  <c r="D230" i="3"/>
  <c r="C230" i="3"/>
  <c r="A230" i="3"/>
  <c r="D229" i="3"/>
  <c r="C229" i="3"/>
  <c r="A229" i="3"/>
  <c r="D228" i="3"/>
  <c r="C228" i="3"/>
  <c r="A228" i="3"/>
  <c r="D227" i="3"/>
  <c r="C227" i="3"/>
  <c r="A227" i="3"/>
  <c r="D226" i="3"/>
  <c r="C226" i="3"/>
  <c r="A226" i="3"/>
  <c r="D225" i="3"/>
  <c r="C225" i="3"/>
  <c r="A225" i="3"/>
  <c r="F16" i="3"/>
  <c r="D224" i="3"/>
  <c r="C224" i="3"/>
  <c r="A224" i="3"/>
  <c r="F15" i="3"/>
  <c r="D223" i="3"/>
  <c r="C223" i="3"/>
  <c r="A223" i="3"/>
  <c r="D222" i="3"/>
  <c r="C222" i="3"/>
  <c r="A222" i="3"/>
  <c r="D221" i="3"/>
  <c r="C221" i="3"/>
  <c r="A221" i="3"/>
  <c r="D220" i="3"/>
  <c r="C220" i="3"/>
  <c r="A220" i="3"/>
  <c r="F11" i="3"/>
  <c r="D219" i="3"/>
  <c r="C219" i="3"/>
  <c r="A219" i="3"/>
  <c r="F10" i="3"/>
  <c r="D218" i="3"/>
  <c r="C218" i="3"/>
  <c r="A218" i="3"/>
  <c r="F9" i="3"/>
  <c r="D217" i="3"/>
  <c r="C217" i="3"/>
  <c r="A217" i="3"/>
  <c r="F8" i="3"/>
  <c r="D216" i="3"/>
  <c r="C216" i="3"/>
  <c r="A216" i="3"/>
  <c r="D215" i="3"/>
  <c r="C215" i="3"/>
  <c r="A215" i="3"/>
  <c r="E38" i="3"/>
  <c r="D214" i="3"/>
  <c r="C214" i="3"/>
  <c r="A214" i="3"/>
  <c r="E37" i="3"/>
  <c r="D213" i="3"/>
  <c r="C213" i="3"/>
  <c r="A213" i="3"/>
  <c r="E36" i="3"/>
  <c r="D212" i="3"/>
  <c r="C212" i="3"/>
  <c r="A212" i="3"/>
  <c r="E35" i="3"/>
  <c r="D211" i="3"/>
  <c r="C211" i="3"/>
  <c r="A211" i="3"/>
  <c r="D210" i="3"/>
  <c r="C210" i="3"/>
  <c r="A210" i="3"/>
  <c r="E33" i="3"/>
  <c r="D209" i="3"/>
  <c r="C209" i="3"/>
  <c r="A209" i="3"/>
  <c r="E32" i="3"/>
  <c r="D208" i="3"/>
  <c r="C208" i="3"/>
  <c r="A208" i="3"/>
  <c r="E31" i="3"/>
  <c r="D207" i="3"/>
  <c r="C207" i="3"/>
  <c r="A207" i="3"/>
  <c r="E30" i="3"/>
  <c r="D206" i="3"/>
  <c r="C206" i="3"/>
  <c r="A206" i="3"/>
  <c r="D205" i="3"/>
  <c r="C205" i="3"/>
  <c r="A205" i="3"/>
  <c r="E28" i="3"/>
  <c r="D204" i="3"/>
  <c r="C204" i="3"/>
  <c r="A204" i="3"/>
  <c r="D203" i="3"/>
  <c r="C203" i="3"/>
  <c r="A203" i="3"/>
  <c r="E26" i="3"/>
  <c r="D202" i="3"/>
  <c r="C202" i="3"/>
  <c r="A202" i="3"/>
  <c r="D201" i="3"/>
  <c r="C201" i="3"/>
  <c r="A201" i="3"/>
  <c r="E24" i="3"/>
  <c r="D200" i="3"/>
  <c r="C200" i="3"/>
  <c r="A200" i="3"/>
  <c r="E23" i="3"/>
  <c r="D199" i="3"/>
  <c r="C199" i="3"/>
  <c r="A199" i="3"/>
  <c r="D198" i="3"/>
  <c r="C198" i="3"/>
  <c r="A198" i="3"/>
  <c r="E21" i="3"/>
  <c r="D197" i="3"/>
  <c r="C197" i="3"/>
  <c r="A197" i="3"/>
  <c r="E20" i="3"/>
  <c r="D196" i="3"/>
  <c r="C196" i="3"/>
  <c r="A196" i="3"/>
  <c r="D195" i="3"/>
  <c r="C195" i="3"/>
  <c r="A195" i="3"/>
  <c r="D194" i="3"/>
  <c r="C194" i="3"/>
  <c r="A194" i="3"/>
  <c r="E17" i="3"/>
  <c r="D193" i="3"/>
  <c r="C193" i="3"/>
  <c r="A193" i="3"/>
  <c r="E16" i="3"/>
  <c r="D192" i="3"/>
  <c r="C192" i="3"/>
  <c r="A192" i="3"/>
  <c r="E15" i="3"/>
  <c r="D191" i="3"/>
  <c r="C191" i="3"/>
  <c r="A191" i="3"/>
  <c r="D190" i="3"/>
  <c r="C190" i="3"/>
  <c r="A190" i="3"/>
  <c r="E13" i="3"/>
  <c r="D189" i="3"/>
  <c r="C189" i="3"/>
  <c r="A189" i="3"/>
  <c r="D188" i="3"/>
  <c r="C188" i="3"/>
  <c r="A188" i="3"/>
  <c r="E11" i="3"/>
  <c r="D187" i="3"/>
  <c r="C187" i="3"/>
  <c r="A187" i="3"/>
  <c r="E10" i="3"/>
  <c r="D186" i="3"/>
  <c r="C186" i="3"/>
  <c r="A186" i="3"/>
  <c r="E9" i="3"/>
  <c r="D185" i="3"/>
  <c r="C185" i="3"/>
  <c r="A185" i="3"/>
  <c r="E8" i="3"/>
  <c r="D184" i="3"/>
  <c r="C184" i="3"/>
  <c r="A184" i="3"/>
  <c r="D183" i="3"/>
  <c r="C183" i="3"/>
  <c r="A183" i="3"/>
  <c r="D38" i="3"/>
  <c r="D182" i="3"/>
  <c r="C182" i="3"/>
  <c r="A182" i="3"/>
  <c r="D37" i="3"/>
  <c r="D181" i="3"/>
  <c r="C181" i="3"/>
  <c r="A181" i="3"/>
  <c r="D36" i="3"/>
  <c r="D180" i="3"/>
  <c r="C180" i="3"/>
  <c r="A180" i="3"/>
  <c r="D35" i="3"/>
  <c r="D179" i="3"/>
  <c r="C179" i="3"/>
  <c r="A179" i="3"/>
  <c r="D178" i="3"/>
  <c r="C178" i="3"/>
  <c r="A178" i="3"/>
  <c r="D33" i="3"/>
  <c r="D177" i="3"/>
  <c r="C177" i="3"/>
  <c r="A177" i="3"/>
  <c r="D32" i="3"/>
  <c r="D176" i="3"/>
  <c r="C176" i="3"/>
  <c r="A176" i="3"/>
  <c r="D31" i="3"/>
  <c r="D175" i="3"/>
  <c r="C175" i="3"/>
  <c r="A175" i="3"/>
  <c r="D30" i="3"/>
  <c r="D174" i="3"/>
  <c r="C174" i="3"/>
  <c r="A174" i="3"/>
  <c r="D173" i="3"/>
  <c r="C173" i="3"/>
  <c r="A173" i="3"/>
  <c r="D28" i="3"/>
  <c r="D172" i="3"/>
  <c r="C172" i="3"/>
  <c r="A172" i="3"/>
  <c r="D171" i="3"/>
  <c r="C171" i="3"/>
  <c r="A171" i="3"/>
  <c r="D26" i="3"/>
  <c r="D170" i="3"/>
  <c r="C170" i="3"/>
  <c r="A170" i="3"/>
  <c r="D169" i="3"/>
  <c r="C169" i="3"/>
  <c r="A169" i="3"/>
  <c r="D24" i="3"/>
  <c r="D168" i="3"/>
  <c r="C168" i="3"/>
  <c r="A168" i="3"/>
  <c r="D23" i="3"/>
  <c r="D167" i="3"/>
  <c r="C167" i="3"/>
  <c r="A167" i="3"/>
  <c r="D166" i="3"/>
  <c r="C166" i="3"/>
  <c r="A166" i="3"/>
  <c r="D21" i="3"/>
  <c r="D165" i="3"/>
  <c r="C165" i="3"/>
  <c r="A165" i="3"/>
  <c r="D20" i="3"/>
  <c r="D164" i="3"/>
  <c r="C164" i="3"/>
  <c r="A164" i="3"/>
  <c r="D163" i="3"/>
  <c r="C163" i="3"/>
  <c r="A163" i="3"/>
  <c r="D162" i="3"/>
  <c r="C162" i="3"/>
  <c r="A162" i="3"/>
  <c r="D17" i="3"/>
  <c r="D161" i="3"/>
  <c r="C161" i="3"/>
  <c r="A161" i="3"/>
  <c r="D16" i="3"/>
  <c r="D160" i="3"/>
  <c r="C160" i="3"/>
  <c r="A160" i="3"/>
  <c r="D15" i="3"/>
  <c r="D159" i="3"/>
  <c r="C159" i="3"/>
  <c r="A159" i="3"/>
  <c r="D158" i="3"/>
  <c r="C158" i="3"/>
  <c r="A158" i="3"/>
  <c r="D13" i="3"/>
  <c r="D157" i="3"/>
  <c r="C157" i="3"/>
  <c r="A157" i="3"/>
  <c r="D156" i="3"/>
  <c r="C156" i="3"/>
  <c r="A156" i="3"/>
  <c r="D11" i="3"/>
  <c r="D155" i="3"/>
  <c r="C155" i="3"/>
  <c r="A155" i="3"/>
  <c r="D10" i="3"/>
  <c r="D154" i="3"/>
  <c r="C154" i="3"/>
  <c r="A154" i="3"/>
  <c r="D9" i="3"/>
  <c r="D153" i="3"/>
  <c r="C153" i="3"/>
  <c r="A153" i="3"/>
  <c r="D8" i="3"/>
  <c r="D152" i="3"/>
  <c r="C152" i="3"/>
  <c r="A152" i="3"/>
  <c r="D151" i="3"/>
  <c r="C151" i="3"/>
  <c r="A151" i="3"/>
  <c r="D150" i="3"/>
  <c r="C150" i="3"/>
  <c r="A150" i="3"/>
  <c r="D149" i="3"/>
  <c r="C149" i="3"/>
  <c r="A149" i="3"/>
  <c r="D148" i="3"/>
  <c r="C148" i="3"/>
  <c r="A148" i="3"/>
  <c r="D147" i="3"/>
  <c r="C147" i="3"/>
  <c r="A147" i="3"/>
  <c r="D146" i="3"/>
  <c r="C146" i="3"/>
  <c r="A146" i="3"/>
  <c r="D145" i="3"/>
  <c r="C145" i="3"/>
  <c r="A145" i="3"/>
  <c r="D144" i="3"/>
  <c r="C144" i="3"/>
  <c r="A144" i="3"/>
  <c r="D143" i="3"/>
  <c r="C143" i="3"/>
  <c r="A143" i="3"/>
  <c r="D142" i="3"/>
  <c r="C142" i="3"/>
  <c r="A142" i="3"/>
  <c r="D141" i="3"/>
  <c r="C141" i="3"/>
  <c r="A141" i="3"/>
  <c r="D140" i="3"/>
  <c r="C140" i="3"/>
  <c r="A140" i="3"/>
  <c r="D139" i="3"/>
  <c r="C139" i="3"/>
  <c r="A139" i="3"/>
  <c r="D138" i="3"/>
  <c r="C138" i="3"/>
  <c r="A138" i="3"/>
  <c r="D137" i="3"/>
  <c r="C137" i="3"/>
  <c r="A137" i="3"/>
  <c r="D136" i="3"/>
  <c r="C136" i="3"/>
  <c r="A136" i="3"/>
  <c r="D135" i="3"/>
  <c r="C135" i="3"/>
  <c r="A135" i="3"/>
  <c r="D134" i="3"/>
  <c r="C134" i="3"/>
  <c r="A134" i="3"/>
  <c r="D133" i="3"/>
  <c r="C133" i="3"/>
  <c r="A133" i="3"/>
  <c r="D132" i="3"/>
  <c r="C132" i="3"/>
  <c r="A132" i="3"/>
  <c r="D131" i="3"/>
  <c r="C131" i="3"/>
  <c r="A131" i="3"/>
  <c r="D130" i="3"/>
  <c r="C130" i="3"/>
  <c r="A130" i="3"/>
  <c r="D129" i="3"/>
  <c r="C129" i="3"/>
  <c r="A129" i="3"/>
  <c r="D128" i="3"/>
  <c r="C128" i="3"/>
  <c r="A128" i="3"/>
  <c r="D127" i="3"/>
  <c r="C127" i="3"/>
  <c r="A127" i="3"/>
  <c r="D126" i="3"/>
  <c r="C126" i="3"/>
  <c r="A126" i="3"/>
  <c r="D125" i="3"/>
  <c r="C125" i="3"/>
  <c r="A125" i="3"/>
  <c r="D124" i="3"/>
  <c r="C124" i="3"/>
  <c r="A124" i="3"/>
  <c r="D123" i="3"/>
  <c r="C123" i="3"/>
  <c r="A123" i="3"/>
  <c r="D122" i="3"/>
  <c r="C122" i="3"/>
  <c r="A122" i="3"/>
  <c r="D121" i="3"/>
  <c r="C121" i="3"/>
  <c r="A121" i="3"/>
  <c r="D120" i="3"/>
  <c r="C120" i="3"/>
  <c r="A120" i="3"/>
  <c r="D119" i="3"/>
  <c r="C119" i="3"/>
  <c r="A119" i="3"/>
  <c r="D118" i="3"/>
  <c r="C118" i="3"/>
  <c r="A118" i="3"/>
  <c r="D117" i="3"/>
  <c r="C117" i="3"/>
  <c r="A117" i="3"/>
  <c r="D116" i="3"/>
  <c r="C116" i="3"/>
  <c r="A116" i="3"/>
  <c r="D115" i="3"/>
  <c r="C115" i="3"/>
  <c r="A115" i="3"/>
  <c r="D114" i="3"/>
  <c r="C114" i="3"/>
  <c r="A114" i="3"/>
  <c r="D113" i="3"/>
  <c r="C113" i="3"/>
  <c r="A113" i="3"/>
  <c r="D112" i="3"/>
  <c r="C112" i="3"/>
  <c r="A112" i="3"/>
  <c r="D111" i="3"/>
  <c r="C111" i="3"/>
  <c r="A111" i="3"/>
  <c r="D110" i="3"/>
  <c r="C110" i="3"/>
  <c r="A110" i="3"/>
  <c r="D109" i="3"/>
  <c r="C109" i="3"/>
  <c r="A109" i="3"/>
  <c r="D108" i="3"/>
  <c r="C108" i="3"/>
  <c r="A108" i="3"/>
  <c r="D107" i="3"/>
  <c r="C107" i="3"/>
  <c r="A107" i="3"/>
  <c r="D106" i="3"/>
  <c r="C106" i="3"/>
  <c r="A106" i="3"/>
  <c r="D105" i="3"/>
  <c r="C105" i="3"/>
  <c r="A105" i="3"/>
  <c r="D104" i="3"/>
  <c r="C104" i="3"/>
  <c r="A104" i="3"/>
  <c r="D103" i="3"/>
  <c r="C103" i="3"/>
  <c r="A103" i="3"/>
  <c r="D102" i="3"/>
  <c r="C102" i="3"/>
  <c r="A102" i="3"/>
  <c r="D101" i="3"/>
  <c r="C101" i="3"/>
  <c r="A101" i="3"/>
  <c r="D100" i="3"/>
  <c r="C100" i="3"/>
  <c r="A100" i="3"/>
  <c r="D99" i="3"/>
  <c r="C99" i="3"/>
  <c r="A99" i="3"/>
  <c r="D98" i="3"/>
  <c r="C98" i="3"/>
  <c r="A98" i="3"/>
  <c r="D97" i="3"/>
  <c r="C97" i="3"/>
  <c r="A97" i="3"/>
  <c r="D96" i="3"/>
  <c r="C96" i="3"/>
  <c r="A96" i="3"/>
  <c r="D95" i="3"/>
  <c r="C95" i="3"/>
  <c r="A95" i="3"/>
  <c r="D94" i="3"/>
  <c r="C94" i="3"/>
  <c r="A94" i="3"/>
  <c r="D93" i="3"/>
  <c r="C93" i="3"/>
  <c r="A93" i="3"/>
  <c r="D92" i="3"/>
  <c r="C92" i="3"/>
  <c r="A92" i="3"/>
  <c r="D91" i="3"/>
  <c r="C91" i="3"/>
  <c r="A91" i="3"/>
  <c r="D90" i="3"/>
  <c r="C90" i="3"/>
  <c r="A90" i="3"/>
  <c r="D89" i="3"/>
  <c r="C89" i="3"/>
  <c r="A89" i="3"/>
  <c r="D88" i="3"/>
  <c r="C88" i="3"/>
  <c r="A88" i="3"/>
  <c r="D87" i="3"/>
  <c r="C87" i="3"/>
  <c r="H86" i="3"/>
  <c r="A87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C82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C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C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F22" i="1"/>
  <c r="F21" i="1"/>
  <c r="F20" i="1"/>
  <c r="F19" i="1"/>
  <c r="F18" i="1"/>
  <c r="F17" i="1"/>
  <c r="F16" i="1"/>
  <c r="F15" i="1"/>
  <c r="F14" i="1"/>
  <c r="F13" i="1"/>
  <c r="F12" i="1"/>
  <c r="F11" i="1"/>
  <c r="E22" i="1"/>
  <c r="E21" i="1"/>
  <c r="E20" i="1"/>
  <c r="E19" i="1"/>
  <c r="E18" i="1"/>
  <c r="E17" i="1"/>
  <c r="E16" i="1"/>
  <c r="E15" i="1"/>
  <c r="E14" i="1"/>
  <c r="E13" i="1"/>
  <c r="E12" i="1"/>
  <c r="E11" i="1"/>
  <c r="C30" i="1"/>
  <c r="L22" i="1"/>
  <c r="C22" i="1"/>
  <c r="L21" i="1"/>
  <c r="C21" i="1"/>
  <c r="L20" i="1"/>
  <c r="C20" i="1"/>
  <c r="L19" i="1"/>
  <c r="C19" i="1"/>
  <c r="L18" i="1"/>
  <c r="C18" i="1"/>
  <c r="L17" i="1"/>
  <c r="C17" i="1"/>
  <c r="L16" i="1"/>
  <c r="C16" i="1"/>
  <c r="L15" i="1"/>
  <c r="C15" i="1"/>
  <c r="L14" i="1"/>
  <c r="C14" i="1"/>
  <c r="L13" i="1"/>
  <c r="C13" i="1"/>
  <c r="L12" i="1"/>
  <c r="C12" i="1"/>
  <c r="L11" i="1"/>
  <c r="C11" i="1"/>
  <c r="L10" i="1"/>
  <c r="C10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B3" i="2"/>
</calcChain>
</file>

<file path=xl/sharedStrings.xml><?xml version="1.0" encoding="utf-8"?>
<sst xmlns="http://schemas.openxmlformats.org/spreadsheetml/2006/main" count="2405" uniqueCount="93">
  <si>
    <t>region</t>
  </si>
  <si>
    <t>gas</t>
  </si>
  <si>
    <t>price-adjust</t>
  </si>
  <si>
    <t>demand-adjust</t>
  </si>
  <si>
    <t>market</t>
  </si>
  <si>
    <t>linked-policy</t>
  </si>
  <si>
    <t>output-unit</t>
  </si>
  <si>
    <t>USA</t>
  </si>
  <si>
    <t>CO2</t>
  </si>
  <si>
    <t>GHG</t>
  </si>
  <si>
    <t>CH4</t>
  </si>
  <si>
    <t>TgCH4</t>
  </si>
  <si>
    <t>N2O</t>
  </si>
  <si>
    <t>TgN2O</t>
  </si>
  <si>
    <t>C2F6</t>
  </si>
  <si>
    <t>GgC2F6</t>
  </si>
  <si>
    <t>CF4</t>
  </si>
  <si>
    <t>GgCF4</t>
  </si>
  <si>
    <t>HFC125</t>
  </si>
  <si>
    <t>GgHFC125</t>
  </si>
  <si>
    <t>HFC134a</t>
  </si>
  <si>
    <t>GgHFC134a</t>
  </si>
  <si>
    <t>HFC245fa</t>
  </si>
  <si>
    <t>GgHFC245fa</t>
  </si>
  <si>
    <t>SF6</t>
  </si>
  <si>
    <t>GgSF6</t>
  </si>
  <si>
    <t>CH4_AWB</t>
  </si>
  <si>
    <t>CH4_AGR</t>
  </si>
  <si>
    <t>N2O_AWB</t>
  </si>
  <si>
    <t>N2O_AGR</t>
  </si>
  <si>
    <t>Canada</t>
  </si>
  <si>
    <t>Japan</t>
  </si>
  <si>
    <t>Australia_NZ</t>
  </si>
  <si>
    <t>China</t>
  </si>
  <si>
    <t>Middle East</t>
  </si>
  <si>
    <t>Southeast Asia</t>
  </si>
  <si>
    <t>India</t>
  </si>
  <si>
    <t>INPUT_TABLE</t>
  </si>
  <si>
    <t>Variable ID</t>
  </si>
  <si>
    <t>Linked GHG configuration</t>
  </si>
  <si>
    <t>Linked Policies</t>
  </si>
  <si>
    <t>Assumed global warming potentials from the second assesment report</t>
  </si>
  <si>
    <t>Gas</t>
  </si>
  <si>
    <t>GWP</t>
  </si>
  <si>
    <t>Conversion from tC to tCO2</t>
  </si>
  <si>
    <t>Note, the model assumes carbon prices are in 1990$/tC so approriate adjustments must be made</t>
  </si>
  <si>
    <t>Gas Lookup</t>
  </si>
  <si>
    <t>Include in constraint</t>
  </si>
  <si>
    <t>global</t>
  </si>
  <si>
    <t>price-unit</t>
  </si>
  <si>
    <t>1990$/tC</t>
  </si>
  <si>
    <t>1990$/GgCH4</t>
  </si>
  <si>
    <t>1990$/GgN2o</t>
  </si>
  <si>
    <t>1990$/MgC2F6</t>
  </si>
  <si>
    <t>1990$/MgCF4</t>
  </si>
  <si>
    <t>1990$/MgHFC125</t>
  </si>
  <si>
    <t>1990$/MgHFC134a</t>
  </si>
  <si>
    <t>1990$/MgHFC245fa</t>
  </si>
  <si>
    <t>1990$/MgSF6</t>
  </si>
  <si>
    <t>Include price feedback</t>
  </si>
  <si>
    <t>Market Inclusions</t>
  </si>
  <si>
    <t>MtC</t>
  </si>
  <si>
    <t>Africa_Eastern</t>
  </si>
  <si>
    <t>Africa_Northern</t>
  </si>
  <si>
    <t>Africa_Southern</t>
  </si>
  <si>
    <t>Africa_Western</t>
  </si>
  <si>
    <t>Brazil</t>
  </si>
  <si>
    <t>Central America and Caribbean</t>
  </si>
  <si>
    <t>Central Asia</t>
  </si>
  <si>
    <t>EU-12</t>
  </si>
  <si>
    <t>EU-15</t>
  </si>
  <si>
    <t>Europe_Eastern</t>
  </si>
  <si>
    <t>Europe_Non_EU</t>
  </si>
  <si>
    <t>European Free Trade Association</t>
  </si>
  <si>
    <t>Indonesia</t>
  </si>
  <si>
    <t>Mexico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</si>
  <si>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</si>
  <si>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</si>
  <si>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</si>
  <si>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</si>
  <si>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</si>
  <si>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</si>
  <si>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</si>
  <si>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Taiwan</t>
  </si>
  <si>
    <t>Argentina</t>
  </si>
  <si>
    <t>Colombia</t>
  </si>
  <si>
    <t>Proportional tax rate</t>
  </si>
  <si>
    <t>CO2_TOTAL</t>
  </si>
  <si>
    <t>Proportional tax</t>
  </si>
  <si>
    <t>year;price-adjust</t>
  </si>
  <si>
    <t>value;price-adjust</t>
  </si>
  <si>
    <t>Global CO2 market name that has the constraint and wil be linked to</t>
  </si>
  <si>
    <t>Input tables below linked to the tables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</si>
</sst>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</cellXfs>
  <cellStyles count="3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baseColWidth="10" defaultRowHeight="15" x14ac:dyDescent="0"/>
  <sheetData>
    <row r="1" spans="1:2">
      <c r="A1" t="s">
        <v>41</v>
      </c>
    </row>
    <row r="2" spans="1:2">
      <c r="A2" t="s">
        <v>42</v>
      </c>
      <c r="B2" t="s">
        <v>43</v>
      </c>
    </row>
    <row r="3" spans="1:2">
      <c r="A3" t="s">
        <v>8</v>
      </c>
      <c r="B3" s="3">
        <f>$A$14</f>
        <v>3.6666666669999999</v>
      </c>
    </row>
    <row r="4" spans="1:2">
      <c r="A4" t="s">
        <v>10</v>
      </c>
      <c r="B4">
        <v>21</v>
      </c>
    </row>
    <row r="5" spans="1:2">
      <c r="A5" t="s">
        <v>12</v>
      </c>
      <c r="B5">
        <v>310</v>
      </c>
    </row>
    <row r="6" spans="1:2">
      <c r="A6" t="s">
        <v>14</v>
      </c>
      <c r="B6">
        <v>9.1999999999999993</v>
      </c>
    </row>
    <row r="7" spans="1:2">
      <c r="A7" t="s">
        <v>16</v>
      </c>
      <c r="B7">
        <v>6.5</v>
      </c>
    </row>
    <row r="8" spans="1:2">
      <c r="A8" t="s">
        <v>18</v>
      </c>
      <c r="B8">
        <v>2.8</v>
      </c>
    </row>
    <row r="9" spans="1:2">
      <c r="A9" t="s">
        <v>20</v>
      </c>
      <c r="B9">
        <v>1.3</v>
      </c>
    </row>
    <row r="10" spans="1:2">
      <c r="A10" t="s">
        <v>22</v>
      </c>
      <c r="B10">
        <v>1.03</v>
      </c>
    </row>
    <row r="11" spans="1:2">
      <c r="A11" t="s">
        <v>24</v>
      </c>
      <c r="B11">
        <v>23.9</v>
      </c>
    </row>
    <row r="13" spans="1:2">
      <c r="A13" t="s">
        <v>44</v>
      </c>
    </row>
    <row r="14" spans="1:2">
      <c r="A14">
        <v>3.6666666669999999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2"/>
  <sheetViews>
    <sheetView workbookViewId="0">
      <selection activeCell="A4" sqref="A4:H10"/>
    </sheetView>
  </sheetViews>
  <sheetFormatPr baseColWidth="10" defaultRowHeight="15" x14ac:dyDescent="0"/>
  <cols>
    <col min="7" max="7" width="17.5" bestFit="1" customWidth="1"/>
    <col min="13" max="13" width="19.5" bestFit="1" customWidth="1"/>
  </cols>
  <sheetData>
    <row r="1" spans="1:14">
      <c r="A1" s="1" t="s">
        <v>39</v>
      </c>
    </row>
    <row r="2" spans="1:14">
      <c r="A2" s="2" t="s">
        <v>45</v>
      </c>
      <c r="B2" s="3"/>
      <c r="C2" s="3"/>
      <c r="D2" s="3"/>
      <c r="E2" s="3"/>
      <c r="F2" s="3"/>
      <c r="G2" s="3"/>
    </row>
    <row r="3" spans="1:14">
      <c r="A3" s="1"/>
    </row>
    <row r="4" spans="1:14">
      <c r="A4" s="1" t="s">
        <v>40</v>
      </c>
    </row>
    <row r="5" spans="1:14">
      <c r="A5" s="1" t="s">
        <v>37</v>
      </c>
    </row>
    <row r="6" spans="1:14">
      <c r="A6" s="1" t="s">
        <v>38</v>
      </c>
    </row>
    <row r="7" spans="1:14">
      <c r="A7" s="1">
        <v>1</v>
      </c>
    </row>
    <row r="8" spans="1:14">
      <c r="A8" s="1"/>
    </row>
    <row r="9" spans="1:1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49</v>
      </c>
      <c r="H9" t="s">
        <v>6</v>
      </c>
      <c r="K9" t="s">
        <v>46</v>
      </c>
      <c r="L9" t="s">
        <v>43</v>
      </c>
      <c r="M9" t="s">
        <v>59</v>
      </c>
      <c r="N9" t="s">
        <v>47</v>
      </c>
    </row>
    <row r="10" spans="1:14">
      <c r="A10" t="s">
        <v>7</v>
      </c>
      <c r="B10" t="s">
        <v>8</v>
      </c>
      <c r="C10">
        <f>L10/GWP_SAR!$A$14*M10</f>
        <v>1</v>
      </c>
      <c r="D10">
        <f t="shared" ref="D10:D22" si="0">L10*N10</f>
        <v>3.6666666669999999</v>
      </c>
      <c r="E10" t="s">
        <v>48</v>
      </c>
      <c r="F10" t="s">
        <v>9</v>
      </c>
      <c r="G10" t="s">
        <v>50</v>
      </c>
      <c r="H10" t="s">
        <v>61</v>
      </c>
      <c r="K10" t="s">
        <v>8</v>
      </c>
      <c r="L10">
        <f>SUMIF(GWP_SAR!$A$3:$A$11,linked_ghg_policy!K10,GWP_SAR!$B$3:$B$11)</f>
        <v>3.6666666669999999</v>
      </c>
      <c r="M10">
        <v>1</v>
      </c>
      <c r="N10">
        <v>1</v>
      </c>
    </row>
    <row r="11" spans="1:14">
      <c r="A11" t="s">
        <v>7</v>
      </c>
      <c r="B11" t="s">
        <v>10</v>
      </c>
      <c r="C11">
        <f>L11/GWP_SAR!$A$14*M11</f>
        <v>5.7272727267520667</v>
      </c>
      <c r="D11">
        <f t="shared" si="0"/>
        <v>21</v>
      </c>
      <c r="E11" t="str">
        <f>$E$10</f>
        <v>global</v>
      </c>
      <c r="F11" t="str">
        <f>$F$10</f>
        <v>GHG</v>
      </c>
      <c r="G11" t="s">
        <v>51</v>
      </c>
      <c r="H11" t="s">
        <v>11</v>
      </c>
      <c r="K11" t="s">
        <v>10</v>
      </c>
      <c r="L11">
        <f>SUMIF(GWP_SAR!$A$3:$A$11,linked_ghg_policy!K11,GWP_SAR!$B$3:$B$11)</f>
        <v>21</v>
      </c>
      <c r="M11">
        <v>1</v>
      </c>
      <c r="N11">
        <v>1</v>
      </c>
    </row>
    <row r="12" spans="1:14">
      <c r="A12" t="s">
        <v>7</v>
      </c>
      <c r="B12" t="s">
        <v>12</v>
      </c>
      <c r="C12">
        <f>L12/GWP_SAR!$A$14*M12</f>
        <v>84.545454537768592</v>
      </c>
      <c r="D12">
        <f t="shared" si="0"/>
        <v>310</v>
      </c>
      <c r="E12" t="str">
        <f t="shared" ref="E12:E22" si="1">$E$10</f>
        <v>global</v>
      </c>
      <c r="F12" t="str">
        <f t="shared" ref="F12:F22" si="2">$F$10</f>
        <v>GHG</v>
      </c>
      <c r="G12" t="s">
        <v>52</v>
      </c>
      <c r="H12" t="s">
        <v>13</v>
      </c>
      <c r="K12" t="s">
        <v>12</v>
      </c>
      <c r="L12">
        <f>SUMIF(GWP_SAR!$A$3:$A$11,linked_ghg_policy!K12,GWP_SAR!$B$3:$B$11)</f>
        <v>310</v>
      </c>
      <c r="M12">
        <v>1</v>
      </c>
      <c r="N12">
        <v>1</v>
      </c>
    </row>
    <row r="13" spans="1:14">
      <c r="A13" t="s">
        <v>7</v>
      </c>
      <c r="B13" t="s">
        <v>14</v>
      </c>
      <c r="C13">
        <f>L13/GWP_SAR!$A$14*M13</f>
        <v>0</v>
      </c>
      <c r="D13">
        <f t="shared" si="0"/>
        <v>9.1999999999999993</v>
      </c>
      <c r="E13" t="str">
        <f t="shared" si="1"/>
        <v>global</v>
      </c>
      <c r="F13" t="str">
        <f t="shared" si="2"/>
        <v>GHG</v>
      </c>
      <c r="G13" t="s">
        <v>53</v>
      </c>
      <c r="H13" t="s">
        <v>15</v>
      </c>
      <c r="K13" t="s">
        <v>14</v>
      </c>
      <c r="L13">
        <f>SUMIF(GWP_SAR!$A$3:$A$11,linked_ghg_policy!K13,GWP_SAR!$B$3:$B$11)</f>
        <v>9.1999999999999993</v>
      </c>
      <c r="M13">
        <v>0</v>
      </c>
      <c r="N13">
        <v>1</v>
      </c>
    </row>
    <row r="14" spans="1:14">
      <c r="A14" t="s">
        <v>7</v>
      </c>
      <c r="B14" t="s">
        <v>16</v>
      </c>
      <c r="C14">
        <f>L14/GWP_SAR!$A$14*M14</f>
        <v>0</v>
      </c>
      <c r="D14">
        <f t="shared" si="0"/>
        <v>6.5</v>
      </c>
      <c r="E14" t="str">
        <f t="shared" si="1"/>
        <v>global</v>
      </c>
      <c r="F14" t="str">
        <f t="shared" si="2"/>
        <v>GHG</v>
      </c>
      <c r="G14" t="s">
        <v>54</v>
      </c>
      <c r="H14" t="s">
        <v>17</v>
      </c>
      <c r="K14" t="s">
        <v>16</v>
      </c>
      <c r="L14">
        <f>SUMIF(GWP_SAR!$A$3:$A$11,linked_ghg_policy!K14,GWP_SAR!$B$3:$B$11)</f>
        <v>6.5</v>
      </c>
      <c r="M14">
        <v>0</v>
      </c>
      <c r="N14">
        <v>1</v>
      </c>
    </row>
    <row r="15" spans="1:14">
      <c r="A15" t="s">
        <v>7</v>
      </c>
      <c r="B15" t="s">
        <v>18</v>
      </c>
      <c r="C15">
        <f>L15/GWP_SAR!$A$14*M15</f>
        <v>0</v>
      </c>
      <c r="D15">
        <f t="shared" si="0"/>
        <v>2.8</v>
      </c>
      <c r="E15" t="str">
        <f t="shared" si="1"/>
        <v>global</v>
      </c>
      <c r="F15" t="str">
        <f t="shared" si="2"/>
        <v>GHG</v>
      </c>
      <c r="G15" t="s">
        <v>55</v>
      </c>
      <c r="H15" t="s">
        <v>19</v>
      </c>
      <c r="K15" t="s">
        <v>18</v>
      </c>
      <c r="L15">
        <f>SUMIF(GWP_SAR!$A$3:$A$11,linked_ghg_policy!K15,GWP_SAR!$B$3:$B$11)</f>
        <v>2.8</v>
      </c>
      <c r="M15">
        <v>0</v>
      </c>
      <c r="N15">
        <v>1</v>
      </c>
    </row>
    <row r="16" spans="1:14">
      <c r="A16" t="s">
        <v>7</v>
      </c>
      <c r="B16" t="s">
        <v>20</v>
      </c>
      <c r="C16">
        <f>L16/GWP_SAR!$A$14*M16</f>
        <v>0</v>
      </c>
      <c r="D16">
        <f t="shared" si="0"/>
        <v>1.3</v>
      </c>
      <c r="E16" t="str">
        <f t="shared" si="1"/>
        <v>global</v>
      </c>
      <c r="F16" t="str">
        <f t="shared" si="2"/>
        <v>GHG</v>
      </c>
      <c r="G16" t="s">
        <v>56</v>
      </c>
      <c r="H16" t="s">
        <v>21</v>
      </c>
      <c r="K16" t="s">
        <v>20</v>
      </c>
      <c r="L16">
        <f>SUMIF(GWP_SAR!$A$3:$A$11,linked_ghg_policy!K16,GWP_SAR!$B$3:$B$11)</f>
        <v>1.3</v>
      </c>
      <c r="M16">
        <v>0</v>
      </c>
      <c r="N16">
        <v>1</v>
      </c>
    </row>
    <row r="17" spans="1:14">
      <c r="A17" t="s">
        <v>7</v>
      </c>
      <c r="B17" t="s">
        <v>22</v>
      </c>
      <c r="C17">
        <f>L17/GWP_SAR!$A$14*M17</f>
        <v>0</v>
      </c>
      <c r="D17">
        <f t="shared" si="0"/>
        <v>1.03</v>
      </c>
      <c r="E17" t="str">
        <f t="shared" si="1"/>
        <v>global</v>
      </c>
      <c r="F17" t="str">
        <f t="shared" si="2"/>
        <v>GHG</v>
      </c>
      <c r="G17" t="s">
        <v>57</v>
      </c>
      <c r="H17" t="s">
        <v>23</v>
      </c>
      <c r="K17" t="s">
        <v>22</v>
      </c>
      <c r="L17">
        <f>SUMIF(GWP_SAR!$A$3:$A$11,linked_ghg_policy!K17,GWP_SAR!$B$3:$B$11)</f>
        <v>1.03</v>
      </c>
      <c r="M17">
        <v>0</v>
      </c>
      <c r="N17">
        <v>1</v>
      </c>
    </row>
    <row r="18" spans="1:14">
      <c r="A18" t="s">
        <v>7</v>
      </c>
      <c r="B18" t="s">
        <v>24</v>
      </c>
      <c r="C18">
        <f>L18/GWP_SAR!$A$14*M18</f>
        <v>0</v>
      </c>
      <c r="D18">
        <f t="shared" si="0"/>
        <v>23.9</v>
      </c>
      <c r="E18" t="str">
        <f t="shared" si="1"/>
        <v>global</v>
      </c>
      <c r="F18" t="str">
        <f t="shared" si="2"/>
        <v>GHG</v>
      </c>
      <c r="G18" t="s">
        <v>58</v>
      </c>
      <c r="H18" t="s">
        <v>25</v>
      </c>
      <c r="K18" t="s">
        <v>24</v>
      </c>
      <c r="L18">
        <f>SUMIF(GWP_SAR!$A$3:$A$11,linked_ghg_policy!K18,GWP_SAR!$B$3:$B$11)</f>
        <v>23.9</v>
      </c>
      <c r="M18">
        <v>0</v>
      </c>
      <c r="N18">
        <v>1</v>
      </c>
    </row>
    <row r="19" spans="1:14">
      <c r="A19" t="s">
        <v>7</v>
      </c>
      <c r="B19" t="s">
        <v>26</v>
      </c>
      <c r="C19">
        <f>L19/GWP_SAR!$A$14*M19</f>
        <v>5.7272727267520667</v>
      </c>
      <c r="D19">
        <f t="shared" si="0"/>
        <v>21</v>
      </c>
      <c r="E19" t="str">
        <f t="shared" si="1"/>
        <v>global</v>
      </c>
      <c r="F19" t="str">
        <f t="shared" si="2"/>
        <v>GHG</v>
      </c>
      <c r="G19" t="s">
        <v>51</v>
      </c>
      <c r="H19" t="s">
        <v>11</v>
      </c>
      <c r="K19" t="s">
        <v>10</v>
      </c>
      <c r="L19">
        <f>SUMIF(GWP_SAR!$A$3:$A$11,linked_ghg_policy!K19,GWP_SAR!$B$3:$B$11)</f>
        <v>21</v>
      </c>
      <c r="M19">
        <v>1</v>
      </c>
      <c r="N19">
        <v>1</v>
      </c>
    </row>
    <row r="20" spans="1:14">
      <c r="A20" t="s">
        <v>7</v>
      </c>
      <c r="B20" t="s">
        <v>27</v>
      </c>
      <c r="C20">
        <f>L20/GWP_SAR!$A$14*M20</f>
        <v>5.7272727267520667</v>
      </c>
      <c r="D20">
        <f t="shared" si="0"/>
        <v>21</v>
      </c>
      <c r="E20" t="str">
        <f t="shared" si="1"/>
        <v>global</v>
      </c>
      <c r="F20" t="str">
        <f t="shared" si="2"/>
        <v>GHG</v>
      </c>
      <c r="G20" t="s">
        <v>51</v>
      </c>
      <c r="H20" t="s">
        <v>11</v>
      </c>
      <c r="K20" t="s">
        <v>10</v>
      </c>
      <c r="L20">
        <f>SUMIF(GWP_SAR!$A$3:$A$11,linked_ghg_policy!K20,GWP_SAR!$B$3:$B$11)</f>
        <v>21</v>
      </c>
      <c r="M20">
        <v>1</v>
      </c>
      <c r="N20">
        <v>1</v>
      </c>
    </row>
    <row r="21" spans="1:14">
      <c r="A21" t="s">
        <v>7</v>
      </c>
      <c r="B21" t="s">
        <v>28</v>
      </c>
      <c r="C21">
        <f>L21/GWP_SAR!$A$14*M21</f>
        <v>84.545454537768592</v>
      </c>
      <c r="D21">
        <f t="shared" si="0"/>
        <v>310</v>
      </c>
      <c r="E21" t="str">
        <f t="shared" si="1"/>
        <v>global</v>
      </c>
      <c r="F21" t="str">
        <f t="shared" si="2"/>
        <v>GHG</v>
      </c>
      <c r="G21" t="s">
        <v>52</v>
      </c>
      <c r="H21" t="s">
        <v>13</v>
      </c>
      <c r="K21" t="s">
        <v>12</v>
      </c>
      <c r="L21">
        <f>SUMIF(GWP_SAR!$A$3:$A$11,linked_ghg_policy!K21,GWP_SAR!$B$3:$B$11)</f>
        <v>310</v>
      </c>
      <c r="M21">
        <v>1</v>
      </c>
      <c r="N21">
        <v>1</v>
      </c>
    </row>
    <row r="22" spans="1:14">
      <c r="A22" t="s">
        <v>7</v>
      </c>
      <c r="B22" t="s">
        <v>29</v>
      </c>
      <c r="C22">
        <f>L22/GWP_SAR!$A$14*M22</f>
        <v>84.545454537768592</v>
      </c>
      <c r="D22">
        <f t="shared" si="0"/>
        <v>310</v>
      </c>
      <c r="E22" t="str">
        <f t="shared" si="1"/>
        <v>global</v>
      </c>
      <c r="F22" t="str">
        <f t="shared" si="2"/>
        <v>GHG</v>
      </c>
      <c r="G22" t="s">
        <v>52</v>
      </c>
      <c r="H22" t="s">
        <v>13</v>
      </c>
      <c r="K22" t="s">
        <v>12</v>
      </c>
      <c r="L22">
        <f>SUMIF(GWP_SAR!$A$3:$A$11,linked_ghg_policy!K22,GWP_SAR!$B$3:$B$11)</f>
        <v>310</v>
      </c>
      <c r="M22">
        <v>1</v>
      </c>
      <c r="N22">
        <v>1</v>
      </c>
    </row>
    <row r="24" spans="1:14">
      <c r="A24" s="1" t="s">
        <v>60</v>
      </c>
    </row>
    <row r="25" spans="1:14">
      <c r="A25" s="1" t="s">
        <v>37</v>
      </c>
    </row>
    <row r="26" spans="1:14">
      <c r="A26" s="1" t="s">
        <v>38</v>
      </c>
    </row>
    <row r="27" spans="1:14">
      <c r="A27" s="1">
        <v>2</v>
      </c>
    </row>
    <row r="28" spans="1:14">
      <c r="A28" s="1"/>
    </row>
    <row r="29" spans="1:14">
      <c r="A29" t="s">
        <v>0</v>
      </c>
      <c r="B29" t="s">
        <v>1</v>
      </c>
      <c r="C29" t="s">
        <v>4</v>
      </c>
      <c r="D29" t="s">
        <v>5</v>
      </c>
    </row>
    <row r="30" spans="1:14">
      <c r="A30" t="s">
        <v>62</v>
      </c>
      <c r="B30" t="s">
        <v>8</v>
      </c>
      <c r="C30" t="str">
        <f>$E$10</f>
        <v>global</v>
      </c>
      <c r="D30" t="str">
        <f>$F$10</f>
        <v>GHG</v>
      </c>
    </row>
    <row r="31" spans="1:14">
      <c r="A31" t="s">
        <v>62</v>
      </c>
      <c r="B31" t="s">
        <v>10</v>
      </c>
      <c r="C31" t="s">
        <v>48</v>
      </c>
      <c r="D31" t="str">
        <f t="shared" ref="D31:D42" si="3">$F$10</f>
        <v>GHG</v>
      </c>
    </row>
    <row r="32" spans="1:14">
      <c r="A32" t="s">
        <v>62</v>
      </c>
      <c r="B32" t="s">
        <v>12</v>
      </c>
      <c r="C32" t="s">
        <v>48</v>
      </c>
      <c r="D32" t="str">
        <f t="shared" si="3"/>
        <v>GHG</v>
      </c>
    </row>
    <row r="33" spans="1:4">
      <c r="A33" t="s">
        <v>62</v>
      </c>
      <c r="B33" t="s">
        <v>14</v>
      </c>
      <c r="C33" t="s">
        <v>48</v>
      </c>
      <c r="D33" t="str">
        <f t="shared" si="3"/>
        <v>GHG</v>
      </c>
    </row>
    <row r="34" spans="1:4">
      <c r="A34" t="s">
        <v>62</v>
      </c>
      <c r="B34" t="s">
        <v>16</v>
      </c>
      <c r="C34" t="s">
        <v>48</v>
      </c>
      <c r="D34" t="str">
        <f t="shared" si="3"/>
        <v>GHG</v>
      </c>
    </row>
    <row r="35" spans="1:4">
      <c r="A35" t="s">
        <v>62</v>
      </c>
      <c r="B35" t="s">
        <v>18</v>
      </c>
      <c r="C35" t="s">
        <v>48</v>
      </c>
      <c r="D35" t="str">
        <f t="shared" si="3"/>
        <v>GHG</v>
      </c>
    </row>
    <row r="36" spans="1:4">
      <c r="A36" t="s">
        <v>62</v>
      </c>
      <c r="B36" t="s">
        <v>20</v>
      </c>
      <c r="C36" t="s">
        <v>48</v>
      </c>
      <c r="D36" t="str">
        <f t="shared" si="3"/>
        <v>GHG</v>
      </c>
    </row>
    <row r="37" spans="1:4">
      <c r="A37" t="s">
        <v>62</v>
      </c>
      <c r="B37" t="s">
        <v>22</v>
      </c>
      <c r="C37" t="s">
        <v>48</v>
      </c>
      <c r="D37" t="str">
        <f t="shared" si="3"/>
        <v>GHG</v>
      </c>
    </row>
    <row r="38" spans="1:4">
      <c r="A38" t="s">
        <v>62</v>
      </c>
      <c r="B38" t="s">
        <v>24</v>
      </c>
      <c r="C38" t="s">
        <v>48</v>
      </c>
      <c r="D38" t="str">
        <f t="shared" si="3"/>
        <v>GHG</v>
      </c>
    </row>
    <row r="39" spans="1:4">
      <c r="A39" t="s">
        <v>62</v>
      </c>
      <c r="B39" t="s">
        <v>26</v>
      </c>
      <c r="C39" t="s">
        <v>48</v>
      </c>
      <c r="D39" t="str">
        <f t="shared" si="3"/>
        <v>GHG</v>
      </c>
    </row>
    <row r="40" spans="1:4">
      <c r="A40" t="s">
        <v>62</v>
      </c>
      <c r="B40" t="s">
        <v>27</v>
      </c>
      <c r="C40" t="s">
        <v>48</v>
      </c>
      <c r="D40" t="str">
        <f t="shared" si="3"/>
        <v>GHG</v>
      </c>
    </row>
    <row r="41" spans="1:4">
      <c r="A41" t="s">
        <v>62</v>
      </c>
      <c r="B41" t="s">
        <v>28</v>
      </c>
      <c r="C41" t="s">
        <v>48</v>
      </c>
      <c r="D41" t="str">
        <f t="shared" si="3"/>
        <v>GHG</v>
      </c>
    </row>
    <row r="42" spans="1:4">
      <c r="A42" t="s">
        <v>62</v>
      </c>
      <c r="B42" t="s">
        <v>29</v>
      </c>
      <c r="C42" t="s">
        <v>48</v>
      </c>
      <c r="D42" t="str">
        <f t="shared" si="3"/>
        <v>GHG</v>
      </c>
    </row>
    <row r="43" spans="1:4">
      <c r="A43" t="s">
        <v>63</v>
      </c>
      <c r="B43" t="s">
        <v>8</v>
      </c>
      <c r="C43" t="str">
        <f>$E$10</f>
        <v>global</v>
      </c>
      <c r="D43" t="str">
        <f>$F$10</f>
        <v>GHG</v>
      </c>
    </row>
    <row r="44" spans="1:4">
      <c r="A44" t="s">
        <v>63</v>
      </c>
      <c r="B44" t="s">
        <v>10</v>
      </c>
      <c r="C44" t="s">
        <v>48</v>
      </c>
      <c r="D44" t="str">
        <f t="shared" ref="D44:D55" si="4">$F$10</f>
        <v>GHG</v>
      </c>
    </row>
    <row r="45" spans="1:4">
      <c r="A45" t="s">
        <v>63</v>
      </c>
      <c r="B45" t="s">
        <v>12</v>
      </c>
      <c r="C45" t="s">
        <v>48</v>
      </c>
      <c r="D45" t="str">
        <f t="shared" si="4"/>
        <v>GHG</v>
      </c>
    </row>
    <row r="46" spans="1:4">
      <c r="A46" t="s">
        <v>63</v>
      </c>
      <c r="B46" t="s">
        <v>14</v>
      </c>
      <c r="C46" t="s">
        <v>48</v>
      </c>
      <c r="D46" t="str">
        <f t="shared" si="4"/>
        <v>GHG</v>
      </c>
    </row>
    <row r="47" spans="1:4">
      <c r="A47" t="s">
        <v>63</v>
      </c>
      <c r="B47" t="s">
        <v>16</v>
      </c>
      <c r="C47" t="s">
        <v>48</v>
      </c>
      <c r="D47" t="str">
        <f t="shared" si="4"/>
        <v>GHG</v>
      </c>
    </row>
    <row r="48" spans="1:4">
      <c r="A48" t="s">
        <v>63</v>
      </c>
      <c r="B48" t="s">
        <v>18</v>
      </c>
      <c r="C48" t="s">
        <v>48</v>
      </c>
      <c r="D48" t="str">
        <f t="shared" si="4"/>
        <v>GHG</v>
      </c>
    </row>
    <row r="49" spans="1:4">
      <c r="A49" t="s">
        <v>63</v>
      </c>
      <c r="B49" t="s">
        <v>20</v>
      </c>
      <c r="C49" t="s">
        <v>48</v>
      </c>
      <c r="D49" t="str">
        <f t="shared" si="4"/>
        <v>GHG</v>
      </c>
    </row>
    <row r="50" spans="1:4">
      <c r="A50" t="s">
        <v>63</v>
      </c>
      <c r="B50" t="s">
        <v>22</v>
      </c>
      <c r="C50" t="s">
        <v>48</v>
      </c>
      <c r="D50" t="str">
        <f t="shared" si="4"/>
        <v>GHG</v>
      </c>
    </row>
    <row r="51" spans="1:4">
      <c r="A51" t="s">
        <v>63</v>
      </c>
      <c r="B51" t="s">
        <v>24</v>
      </c>
      <c r="C51" t="s">
        <v>48</v>
      </c>
      <c r="D51" t="str">
        <f t="shared" si="4"/>
        <v>GHG</v>
      </c>
    </row>
    <row r="52" spans="1:4">
      <c r="A52" t="s">
        <v>63</v>
      </c>
      <c r="B52" t="s">
        <v>26</v>
      </c>
      <c r="C52" t="s">
        <v>48</v>
      </c>
      <c r="D52" t="str">
        <f t="shared" si="4"/>
        <v>GHG</v>
      </c>
    </row>
    <row r="53" spans="1:4">
      <c r="A53" t="s">
        <v>63</v>
      </c>
      <c r="B53" t="s">
        <v>27</v>
      </c>
      <c r="C53" t="s">
        <v>48</v>
      </c>
      <c r="D53" t="str">
        <f t="shared" si="4"/>
        <v>GHG</v>
      </c>
    </row>
    <row r="54" spans="1:4">
      <c r="A54" t="s">
        <v>63</v>
      </c>
      <c r="B54" t="s">
        <v>28</v>
      </c>
      <c r="C54" t="s">
        <v>48</v>
      </c>
      <c r="D54" t="str">
        <f t="shared" si="4"/>
        <v>GHG</v>
      </c>
    </row>
    <row r="55" spans="1:4">
      <c r="A55" t="s">
        <v>63</v>
      </c>
      <c r="B55" t="s">
        <v>29</v>
      </c>
      <c r="C55" t="s">
        <v>48</v>
      </c>
      <c r="D55" t="str">
        <f t="shared" si="4"/>
        <v>GHG</v>
      </c>
    </row>
    <row r="56" spans="1:4">
      <c r="A56" t="s">
        <v>64</v>
      </c>
      <c r="B56" t="s">
        <v>8</v>
      </c>
      <c r="C56" t="str">
        <f>$E$10</f>
        <v>global</v>
      </c>
      <c r="D56" t="str">
        <f>$F$10</f>
        <v>GHG</v>
      </c>
    </row>
    <row r="57" spans="1:4">
      <c r="A57" t="s">
        <v>64</v>
      </c>
      <c r="B57" t="s">
        <v>10</v>
      </c>
      <c r="C57" t="s">
        <v>48</v>
      </c>
      <c r="D57" t="str">
        <f t="shared" ref="D57:D68" si="5">$F$10</f>
        <v>GHG</v>
      </c>
    </row>
    <row r="58" spans="1:4">
      <c r="A58" t="s">
        <v>64</v>
      </c>
      <c r="B58" t="s">
        <v>12</v>
      </c>
      <c r="C58" t="s">
        <v>48</v>
      </c>
      <c r="D58" t="str">
        <f t="shared" si="5"/>
        <v>GHG</v>
      </c>
    </row>
    <row r="59" spans="1:4">
      <c r="A59" t="s">
        <v>64</v>
      </c>
      <c r="B59" t="s">
        <v>14</v>
      </c>
      <c r="C59" t="s">
        <v>48</v>
      </c>
      <c r="D59" t="str">
        <f t="shared" si="5"/>
        <v>GHG</v>
      </c>
    </row>
    <row r="60" spans="1:4">
      <c r="A60" t="s">
        <v>64</v>
      </c>
      <c r="B60" t="s">
        <v>16</v>
      </c>
      <c r="C60" t="s">
        <v>48</v>
      </c>
      <c r="D60" t="str">
        <f t="shared" si="5"/>
        <v>GHG</v>
      </c>
    </row>
    <row r="61" spans="1:4">
      <c r="A61" t="s">
        <v>64</v>
      </c>
      <c r="B61" t="s">
        <v>18</v>
      </c>
      <c r="C61" t="s">
        <v>48</v>
      </c>
      <c r="D61" t="str">
        <f t="shared" si="5"/>
        <v>GHG</v>
      </c>
    </row>
    <row r="62" spans="1:4">
      <c r="A62" t="s">
        <v>64</v>
      </c>
      <c r="B62" t="s">
        <v>20</v>
      </c>
      <c r="C62" t="s">
        <v>48</v>
      </c>
      <c r="D62" t="str">
        <f t="shared" si="5"/>
        <v>GHG</v>
      </c>
    </row>
    <row r="63" spans="1:4">
      <c r="A63" t="s">
        <v>64</v>
      </c>
      <c r="B63" t="s">
        <v>22</v>
      </c>
      <c r="C63" t="s">
        <v>48</v>
      </c>
      <c r="D63" t="str">
        <f t="shared" si="5"/>
        <v>GHG</v>
      </c>
    </row>
    <row r="64" spans="1:4">
      <c r="A64" t="s">
        <v>64</v>
      </c>
      <c r="B64" t="s">
        <v>24</v>
      </c>
      <c r="C64" t="s">
        <v>48</v>
      </c>
      <c r="D64" t="str">
        <f t="shared" si="5"/>
        <v>GHG</v>
      </c>
    </row>
    <row r="65" spans="1:4">
      <c r="A65" t="s">
        <v>64</v>
      </c>
      <c r="B65" t="s">
        <v>26</v>
      </c>
      <c r="C65" t="s">
        <v>48</v>
      </c>
      <c r="D65" t="str">
        <f t="shared" si="5"/>
        <v>GHG</v>
      </c>
    </row>
    <row r="66" spans="1:4">
      <c r="A66" t="s">
        <v>64</v>
      </c>
      <c r="B66" t="s">
        <v>27</v>
      </c>
      <c r="C66" t="s">
        <v>48</v>
      </c>
      <c r="D66" t="str">
        <f t="shared" si="5"/>
        <v>GHG</v>
      </c>
    </row>
    <row r="67" spans="1:4">
      <c r="A67" t="s">
        <v>64</v>
      </c>
      <c r="B67" t="s">
        <v>28</v>
      </c>
      <c r="C67" t="s">
        <v>48</v>
      </c>
      <c r="D67" t="str">
        <f t="shared" si="5"/>
        <v>GHG</v>
      </c>
    </row>
    <row r="68" spans="1:4">
      <c r="A68" t="s">
        <v>64</v>
      </c>
      <c r="B68" t="s">
        <v>29</v>
      </c>
      <c r="C68" t="s">
        <v>48</v>
      </c>
      <c r="D68" t="str">
        <f t="shared" si="5"/>
        <v>GHG</v>
      </c>
    </row>
    <row r="69" spans="1:4">
      <c r="A69" t="s">
        <v>65</v>
      </c>
      <c r="B69" t="s">
        <v>8</v>
      </c>
      <c r="C69" s="1" t="s">
        <v>48</v>
      </c>
      <c r="D69" s="1" t="s">
        <v>9</v>
      </c>
    </row>
    <row r="70" spans="1:4">
      <c r="A70" t="s">
        <v>65</v>
      </c>
      <c r="B70" t="s">
        <v>10</v>
      </c>
      <c r="C70" s="1" t="s">
        <v>48</v>
      </c>
      <c r="D70" s="1" t="s">
        <v>9</v>
      </c>
    </row>
    <row r="71" spans="1:4">
      <c r="A71" t="s">
        <v>65</v>
      </c>
      <c r="B71" t="s">
        <v>12</v>
      </c>
      <c r="C71" s="1" t="s">
        <v>48</v>
      </c>
      <c r="D71" s="1" t="s">
        <v>9</v>
      </c>
    </row>
    <row r="72" spans="1:4">
      <c r="A72" t="s">
        <v>65</v>
      </c>
      <c r="B72" t="s">
        <v>14</v>
      </c>
      <c r="C72" s="1" t="s">
        <v>48</v>
      </c>
      <c r="D72" s="1" t="s">
        <v>9</v>
      </c>
    </row>
    <row r="73" spans="1:4">
      <c r="A73" t="s">
        <v>65</v>
      </c>
      <c r="B73" t="s">
        <v>16</v>
      </c>
      <c r="C73" s="1" t="s">
        <v>48</v>
      </c>
      <c r="D73" s="1" t="s">
        <v>9</v>
      </c>
    </row>
    <row r="74" spans="1:4">
      <c r="A74" t="s">
        <v>65</v>
      </c>
      <c r="B74" t="s">
        <v>18</v>
      </c>
      <c r="C74" s="1" t="s">
        <v>48</v>
      </c>
      <c r="D74" s="1" t="s">
        <v>9</v>
      </c>
    </row>
    <row r="75" spans="1:4">
      <c r="A75" t="s">
        <v>65</v>
      </c>
      <c r="B75" t="s">
        <v>20</v>
      </c>
      <c r="C75" s="1" t="s">
        <v>48</v>
      </c>
      <c r="D75" s="1" t="s">
        <v>9</v>
      </c>
    </row>
    <row r="76" spans="1:4">
      <c r="A76" t="s">
        <v>65</v>
      </c>
      <c r="B76" t="s">
        <v>22</v>
      </c>
      <c r="C76" s="1" t="s">
        <v>48</v>
      </c>
      <c r="D76" s="1" t="s">
        <v>9</v>
      </c>
    </row>
    <row r="77" spans="1:4">
      <c r="A77" t="s">
        <v>65</v>
      </c>
      <c r="B77" t="s">
        <v>24</v>
      </c>
      <c r="C77" s="1" t="s">
        <v>48</v>
      </c>
      <c r="D77" s="1" t="s">
        <v>9</v>
      </c>
    </row>
    <row r="78" spans="1:4">
      <c r="A78" t="s">
        <v>65</v>
      </c>
      <c r="B78" t="s">
        <v>26</v>
      </c>
      <c r="C78" s="1" t="s">
        <v>48</v>
      </c>
      <c r="D78" s="1" t="s">
        <v>9</v>
      </c>
    </row>
    <row r="79" spans="1:4">
      <c r="A79" t="s">
        <v>65</v>
      </c>
      <c r="B79" t="s">
        <v>27</v>
      </c>
      <c r="C79" s="1" t="s">
        <v>48</v>
      </c>
      <c r="D79" s="1" t="s">
        <v>9</v>
      </c>
    </row>
    <row r="80" spans="1:4">
      <c r="A80" t="s">
        <v>65</v>
      </c>
      <c r="B80" t="s">
        <v>28</v>
      </c>
      <c r="C80" s="1" t="s">
        <v>48</v>
      </c>
      <c r="D80" s="1" t="s">
        <v>9</v>
      </c>
    </row>
    <row r="81" spans="1:4">
      <c r="A81" t="s">
        <v>65</v>
      </c>
      <c r="B81" t="s">
        <v>29</v>
      </c>
      <c r="C81" s="1" t="s">
        <v>48</v>
      </c>
      <c r="D81" s="1" t="s">
        <v>9</v>
      </c>
    </row>
    <row r="82" spans="1:4">
      <c r="A82" t="s">
        <v>32</v>
      </c>
      <c r="B82" t="s">
        <v>8</v>
      </c>
      <c r="C82" t="str">
        <f>$E$10</f>
        <v>global</v>
      </c>
      <c r="D82" t="str">
        <f>$F$10</f>
        <v>GHG</v>
      </c>
    </row>
    <row r="83" spans="1:4">
      <c r="A83" t="s">
        <v>32</v>
      </c>
      <c r="B83" t="s">
        <v>10</v>
      </c>
      <c r="C83" t="s">
        <v>48</v>
      </c>
      <c r="D83" t="str">
        <f t="shared" ref="D83:D94" si="6">$F$10</f>
        <v>GHG</v>
      </c>
    </row>
    <row r="84" spans="1:4">
      <c r="A84" t="s">
        <v>32</v>
      </c>
      <c r="B84" t="s">
        <v>12</v>
      </c>
      <c r="C84" t="s">
        <v>48</v>
      </c>
      <c r="D84" t="str">
        <f t="shared" si="6"/>
        <v>GHG</v>
      </c>
    </row>
    <row r="85" spans="1:4">
      <c r="A85" t="s">
        <v>32</v>
      </c>
      <c r="B85" t="s">
        <v>14</v>
      </c>
      <c r="C85" t="s">
        <v>48</v>
      </c>
      <c r="D85" t="str">
        <f t="shared" si="6"/>
        <v>GHG</v>
      </c>
    </row>
    <row r="86" spans="1:4">
      <c r="A86" t="s">
        <v>32</v>
      </c>
      <c r="B86" t="s">
        <v>16</v>
      </c>
      <c r="C86" t="s">
        <v>48</v>
      </c>
      <c r="D86" t="str">
        <f t="shared" si="6"/>
        <v>GHG</v>
      </c>
    </row>
    <row r="87" spans="1:4">
      <c r="A87" t="s">
        <v>32</v>
      </c>
      <c r="B87" t="s">
        <v>18</v>
      </c>
      <c r="C87" t="s">
        <v>48</v>
      </c>
      <c r="D87" t="str">
        <f t="shared" si="6"/>
        <v>GHG</v>
      </c>
    </row>
    <row r="88" spans="1:4">
      <c r="A88" t="s">
        <v>32</v>
      </c>
      <c r="B88" t="s">
        <v>20</v>
      </c>
      <c r="C88" t="s">
        <v>48</v>
      </c>
      <c r="D88" t="str">
        <f t="shared" si="6"/>
        <v>GHG</v>
      </c>
    </row>
    <row r="89" spans="1:4">
      <c r="A89" t="s">
        <v>32</v>
      </c>
      <c r="B89" t="s">
        <v>22</v>
      </c>
      <c r="C89" t="s">
        <v>48</v>
      </c>
      <c r="D89" t="str">
        <f t="shared" si="6"/>
        <v>GHG</v>
      </c>
    </row>
    <row r="90" spans="1:4">
      <c r="A90" t="s">
        <v>32</v>
      </c>
      <c r="B90" t="s">
        <v>24</v>
      </c>
      <c r="C90" t="s">
        <v>48</v>
      </c>
      <c r="D90" t="str">
        <f t="shared" si="6"/>
        <v>GHG</v>
      </c>
    </row>
    <row r="91" spans="1:4">
      <c r="A91" t="s">
        <v>32</v>
      </c>
      <c r="B91" t="s">
        <v>26</v>
      </c>
      <c r="C91" t="s">
        <v>48</v>
      </c>
      <c r="D91" t="str">
        <f t="shared" si="6"/>
        <v>GHG</v>
      </c>
    </row>
    <row r="92" spans="1:4">
      <c r="A92" t="s">
        <v>32</v>
      </c>
      <c r="B92" t="s">
        <v>27</v>
      </c>
      <c r="C92" t="s">
        <v>48</v>
      </c>
      <c r="D92" t="str">
        <f t="shared" si="6"/>
        <v>GHG</v>
      </c>
    </row>
    <row r="93" spans="1:4">
      <c r="A93" t="s">
        <v>32</v>
      </c>
      <c r="B93" t="s">
        <v>28</v>
      </c>
      <c r="C93" t="s">
        <v>48</v>
      </c>
      <c r="D93" t="str">
        <f t="shared" si="6"/>
        <v>GHG</v>
      </c>
    </row>
    <row r="94" spans="1:4">
      <c r="A94" t="s">
        <v>32</v>
      </c>
      <c r="B94" t="s">
        <v>29</v>
      </c>
      <c r="C94" t="s">
        <v>48</v>
      </c>
      <c r="D94" t="str">
        <f t="shared" si="6"/>
        <v>GHG</v>
      </c>
    </row>
    <row r="95" spans="1:4">
      <c r="A95" t="s">
        <v>66</v>
      </c>
      <c r="B95" t="s">
        <v>8</v>
      </c>
      <c r="C95" t="str">
        <f>$E$10</f>
        <v>global</v>
      </c>
      <c r="D95" t="str">
        <f>$F$10</f>
        <v>GHG</v>
      </c>
    </row>
    <row r="96" spans="1:4">
      <c r="A96" t="s">
        <v>66</v>
      </c>
      <c r="B96" t="s">
        <v>10</v>
      </c>
      <c r="C96" t="s">
        <v>48</v>
      </c>
      <c r="D96" t="str">
        <f t="shared" ref="D96:D107" si="7">$F$10</f>
        <v>GHG</v>
      </c>
    </row>
    <row r="97" spans="1:4">
      <c r="A97" t="s">
        <v>66</v>
      </c>
      <c r="B97" t="s">
        <v>12</v>
      </c>
      <c r="C97" t="s">
        <v>48</v>
      </c>
      <c r="D97" t="str">
        <f t="shared" si="7"/>
        <v>GHG</v>
      </c>
    </row>
    <row r="98" spans="1:4">
      <c r="A98" t="s">
        <v>66</v>
      </c>
      <c r="B98" t="s">
        <v>14</v>
      </c>
      <c r="C98" t="s">
        <v>48</v>
      </c>
      <c r="D98" t="str">
        <f t="shared" si="7"/>
        <v>GHG</v>
      </c>
    </row>
    <row r="99" spans="1:4">
      <c r="A99" t="s">
        <v>66</v>
      </c>
      <c r="B99" t="s">
        <v>16</v>
      </c>
      <c r="C99" t="s">
        <v>48</v>
      </c>
      <c r="D99" t="str">
        <f t="shared" si="7"/>
        <v>GHG</v>
      </c>
    </row>
    <row r="100" spans="1:4">
      <c r="A100" t="s">
        <v>66</v>
      </c>
      <c r="B100" t="s">
        <v>18</v>
      </c>
      <c r="C100" t="s">
        <v>48</v>
      </c>
      <c r="D100" t="str">
        <f t="shared" si="7"/>
        <v>GHG</v>
      </c>
    </row>
    <row r="101" spans="1:4">
      <c r="A101" t="s">
        <v>66</v>
      </c>
      <c r="B101" t="s">
        <v>20</v>
      </c>
      <c r="C101" t="s">
        <v>48</v>
      </c>
      <c r="D101" t="str">
        <f t="shared" si="7"/>
        <v>GHG</v>
      </c>
    </row>
    <row r="102" spans="1:4">
      <c r="A102" t="s">
        <v>66</v>
      </c>
      <c r="B102" t="s">
        <v>22</v>
      </c>
      <c r="C102" t="s">
        <v>48</v>
      </c>
      <c r="D102" t="str">
        <f t="shared" si="7"/>
        <v>GHG</v>
      </c>
    </row>
    <row r="103" spans="1:4">
      <c r="A103" t="s">
        <v>66</v>
      </c>
      <c r="B103" t="s">
        <v>24</v>
      </c>
      <c r="C103" t="s">
        <v>48</v>
      </c>
      <c r="D103" t="str">
        <f t="shared" si="7"/>
        <v>GHG</v>
      </c>
    </row>
    <row r="104" spans="1:4">
      <c r="A104" t="s">
        <v>66</v>
      </c>
      <c r="B104" t="s">
        <v>26</v>
      </c>
      <c r="C104" t="s">
        <v>48</v>
      </c>
      <c r="D104" t="str">
        <f t="shared" si="7"/>
        <v>GHG</v>
      </c>
    </row>
    <row r="105" spans="1:4">
      <c r="A105" t="s">
        <v>66</v>
      </c>
      <c r="B105" t="s">
        <v>27</v>
      </c>
      <c r="C105" t="s">
        <v>48</v>
      </c>
      <c r="D105" t="str">
        <f t="shared" si="7"/>
        <v>GHG</v>
      </c>
    </row>
    <row r="106" spans="1:4">
      <c r="A106" t="s">
        <v>66</v>
      </c>
      <c r="B106" t="s">
        <v>28</v>
      </c>
      <c r="C106" t="s">
        <v>48</v>
      </c>
      <c r="D106" t="str">
        <f t="shared" si="7"/>
        <v>GHG</v>
      </c>
    </row>
    <row r="107" spans="1:4">
      <c r="A107" t="s">
        <v>66</v>
      </c>
      <c r="B107" t="s">
        <v>29</v>
      </c>
      <c r="C107" t="s">
        <v>48</v>
      </c>
      <c r="D107" t="str">
        <f t="shared" si="7"/>
        <v>GHG</v>
      </c>
    </row>
    <row r="108" spans="1:4">
      <c r="A108" t="s">
        <v>30</v>
      </c>
      <c r="B108" t="s">
        <v>8</v>
      </c>
      <c r="C108" s="1" t="s">
        <v>48</v>
      </c>
      <c r="D108" s="1" t="s">
        <v>9</v>
      </c>
    </row>
    <row r="109" spans="1:4">
      <c r="A109" t="s">
        <v>30</v>
      </c>
      <c r="B109" t="s">
        <v>10</v>
      </c>
      <c r="C109" s="1" t="s">
        <v>48</v>
      </c>
      <c r="D109" s="1" t="s">
        <v>9</v>
      </c>
    </row>
    <row r="110" spans="1:4">
      <c r="A110" t="s">
        <v>30</v>
      </c>
      <c r="B110" t="s">
        <v>12</v>
      </c>
      <c r="C110" s="1" t="s">
        <v>48</v>
      </c>
      <c r="D110" s="1" t="s">
        <v>9</v>
      </c>
    </row>
    <row r="111" spans="1:4">
      <c r="A111" t="s">
        <v>30</v>
      </c>
      <c r="B111" t="s">
        <v>14</v>
      </c>
      <c r="C111" s="1" t="s">
        <v>48</v>
      </c>
      <c r="D111" s="1" t="s">
        <v>9</v>
      </c>
    </row>
    <row r="112" spans="1:4">
      <c r="A112" t="s">
        <v>30</v>
      </c>
      <c r="B112" t="s">
        <v>16</v>
      </c>
      <c r="C112" s="1" t="s">
        <v>48</v>
      </c>
      <c r="D112" s="1" t="s">
        <v>9</v>
      </c>
    </row>
    <row r="113" spans="1:4">
      <c r="A113" t="s">
        <v>30</v>
      </c>
      <c r="B113" t="s">
        <v>18</v>
      </c>
      <c r="C113" s="1" t="s">
        <v>48</v>
      </c>
      <c r="D113" s="1" t="s">
        <v>9</v>
      </c>
    </row>
    <row r="114" spans="1:4">
      <c r="A114" t="s">
        <v>30</v>
      </c>
      <c r="B114" t="s">
        <v>20</v>
      </c>
      <c r="C114" s="1" t="s">
        <v>48</v>
      </c>
      <c r="D114" s="1" t="s">
        <v>9</v>
      </c>
    </row>
    <row r="115" spans="1:4">
      <c r="A115" t="s">
        <v>30</v>
      </c>
      <c r="B115" t="s">
        <v>22</v>
      </c>
      <c r="C115" s="1" t="s">
        <v>48</v>
      </c>
      <c r="D115" s="1" t="s">
        <v>9</v>
      </c>
    </row>
    <row r="116" spans="1:4">
      <c r="A116" t="s">
        <v>30</v>
      </c>
      <c r="B116" t="s">
        <v>24</v>
      </c>
      <c r="C116" s="1" t="s">
        <v>48</v>
      </c>
      <c r="D116" s="1" t="s">
        <v>9</v>
      </c>
    </row>
    <row r="117" spans="1:4">
      <c r="A117" t="s">
        <v>30</v>
      </c>
      <c r="B117" t="s">
        <v>26</v>
      </c>
      <c r="C117" s="1" t="s">
        <v>48</v>
      </c>
      <c r="D117" s="1" t="s">
        <v>9</v>
      </c>
    </row>
    <row r="118" spans="1:4">
      <c r="A118" t="s">
        <v>30</v>
      </c>
      <c r="B118" t="s">
        <v>27</v>
      </c>
      <c r="C118" s="1" t="s">
        <v>48</v>
      </c>
      <c r="D118" s="1" t="s">
        <v>9</v>
      </c>
    </row>
    <row r="119" spans="1:4">
      <c r="A119" t="s">
        <v>30</v>
      </c>
      <c r="B119" t="s">
        <v>28</v>
      </c>
      <c r="C119" s="1" t="s">
        <v>48</v>
      </c>
      <c r="D119" s="1" t="s">
        <v>9</v>
      </c>
    </row>
    <row r="120" spans="1:4">
      <c r="A120" t="s">
        <v>30</v>
      </c>
      <c r="B120" t="s">
        <v>29</v>
      </c>
      <c r="C120" s="1" t="s">
        <v>48</v>
      </c>
      <c r="D120" s="1" t="s">
        <v>9</v>
      </c>
    </row>
    <row r="121" spans="1:4">
      <c r="A121" t="s">
        <v>67</v>
      </c>
      <c r="B121" t="s">
        <v>8</v>
      </c>
      <c r="C121" s="1" t="s">
        <v>48</v>
      </c>
      <c r="D121" s="1" t="s">
        <v>9</v>
      </c>
    </row>
    <row r="122" spans="1:4">
      <c r="A122" t="s">
        <v>67</v>
      </c>
      <c r="B122" t="s">
        <v>10</v>
      </c>
      <c r="C122" s="1" t="s">
        <v>48</v>
      </c>
      <c r="D122" s="1" t="s">
        <v>9</v>
      </c>
    </row>
    <row r="123" spans="1:4">
      <c r="A123" t="s">
        <v>67</v>
      </c>
      <c r="B123" t="s">
        <v>12</v>
      </c>
      <c r="C123" s="1" t="s">
        <v>48</v>
      </c>
      <c r="D123" s="1" t="s">
        <v>9</v>
      </c>
    </row>
    <row r="124" spans="1:4">
      <c r="A124" t="s">
        <v>67</v>
      </c>
      <c r="B124" t="s">
        <v>14</v>
      </c>
      <c r="C124" s="1" t="s">
        <v>48</v>
      </c>
      <c r="D124" s="1" t="s">
        <v>9</v>
      </c>
    </row>
    <row r="125" spans="1:4">
      <c r="A125" t="s">
        <v>67</v>
      </c>
      <c r="B125" t="s">
        <v>16</v>
      </c>
      <c r="C125" s="1" t="s">
        <v>48</v>
      </c>
      <c r="D125" s="1" t="s">
        <v>9</v>
      </c>
    </row>
    <row r="126" spans="1:4">
      <c r="A126" t="s">
        <v>67</v>
      </c>
      <c r="B126" t="s">
        <v>18</v>
      </c>
      <c r="C126" s="1" t="s">
        <v>48</v>
      </c>
      <c r="D126" s="1" t="s">
        <v>9</v>
      </c>
    </row>
    <row r="127" spans="1:4">
      <c r="A127" t="s">
        <v>67</v>
      </c>
      <c r="B127" t="s">
        <v>20</v>
      </c>
      <c r="C127" s="1" t="s">
        <v>48</v>
      </c>
      <c r="D127" s="1" t="s">
        <v>9</v>
      </c>
    </row>
    <row r="128" spans="1:4">
      <c r="A128" t="s">
        <v>67</v>
      </c>
      <c r="B128" t="s">
        <v>22</v>
      </c>
      <c r="C128" s="1" t="s">
        <v>48</v>
      </c>
      <c r="D128" s="1" t="s">
        <v>9</v>
      </c>
    </row>
    <row r="129" spans="1:4">
      <c r="A129" t="s">
        <v>67</v>
      </c>
      <c r="B129" t="s">
        <v>24</v>
      </c>
      <c r="C129" s="1" t="s">
        <v>48</v>
      </c>
      <c r="D129" s="1" t="s">
        <v>9</v>
      </c>
    </row>
    <row r="130" spans="1:4">
      <c r="A130" t="s">
        <v>67</v>
      </c>
      <c r="B130" t="s">
        <v>26</v>
      </c>
      <c r="C130" s="1" t="s">
        <v>48</v>
      </c>
      <c r="D130" s="1" t="s">
        <v>9</v>
      </c>
    </row>
    <row r="131" spans="1:4">
      <c r="A131" t="s">
        <v>67</v>
      </c>
      <c r="B131" t="s">
        <v>27</v>
      </c>
      <c r="C131" s="1" t="s">
        <v>48</v>
      </c>
      <c r="D131" s="1" t="s">
        <v>9</v>
      </c>
    </row>
    <row r="132" spans="1:4">
      <c r="A132" t="s">
        <v>67</v>
      </c>
      <c r="B132" t="s">
        <v>28</v>
      </c>
      <c r="C132" s="1" t="s">
        <v>48</v>
      </c>
      <c r="D132" s="1" t="s">
        <v>9</v>
      </c>
    </row>
    <row r="133" spans="1:4">
      <c r="A133" t="s">
        <v>67</v>
      </c>
      <c r="B133" t="s">
        <v>29</v>
      </c>
      <c r="C133" s="1" t="s">
        <v>48</v>
      </c>
      <c r="D133" s="1" t="s">
        <v>9</v>
      </c>
    </row>
    <row r="134" spans="1:4">
      <c r="A134" t="s">
        <v>68</v>
      </c>
      <c r="B134" t="s">
        <v>8</v>
      </c>
      <c r="C134" s="1" t="s">
        <v>48</v>
      </c>
      <c r="D134" s="1" t="s">
        <v>9</v>
      </c>
    </row>
    <row r="135" spans="1:4">
      <c r="A135" t="s">
        <v>68</v>
      </c>
      <c r="B135" t="s">
        <v>10</v>
      </c>
      <c r="C135" s="1" t="s">
        <v>48</v>
      </c>
      <c r="D135" s="1" t="s">
        <v>9</v>
      </c>
    </row>
    <row r="136" spans="1:4">
      <c r="A136" t="s">
        <v>68</v>
      </c>
      <c r="B136" t="s">
        <v>12</v>
      </c>
      <c r="C136" s="1" t="s">
        <v>48</v>
      </c>
      <c r="D136" s="1" t="s">
        <v>9</v>
      </c>
    </row>
    <row r="137" spans="1:4">
      <c r="A137" t="s">
        <v>68</v>
      </c>
      <c r="B137" t="s">
        <v>14</v>
      </c>
      <c r="C137" s="1" t="s">
        <v>48</v>
      </c>
      <c r="D137" s="1" t="s">
        <v>9</v>
      </c>
    </row>
    <row r="138" spans="1:4">
      <c r="A138" t="s">
        <v>68</v>
      </c>
      <c r="B138" t="s">
        <v>16</v>
      </c>
      <c r="C138" s="1" t="s">
        <v>48</v>
      </c>
      <c r="D138" s="1" t="s">
        <v>9</v>
      </c>
    </row>
    <row r="139" spans="1:4">
      <c r="A139" t="s">
        <v>68</v>
      </c>
      <c r="B139" t="s">
        <v>18</v>
      </c>
      <c r="C139" s="1" t="s">
        <v>48</v>
      </c>
      <c r="D139" s="1" t="s">
        <v>9</v>
      </c>
    </row>
    <row r="140" spans="1:4">
      <c r="A140" t="s">
        <v>68</v>
      </c>
      <c r="B140" t="s">
        <v>20</v>
      </c>
      <c r="C140" s="1" t="s">
        <v>48</v>
      </c>
      <c r="D140" s="1" t="s">
        <v>9</v>
      </c>
    </row>
    <row r="141" spans="1:4">
      <c r="A141" t="s">
        <v>68</v>
      </c>
      <c r="B141" t="s">
        <v>22</v>
      </c>
      <c r="C141" s="1" t="s">
        <v>48</v>
      </c>
      <c r="D141" s="1" t="s">
        <v>9</v>
      </c>
    </row>
    <row r="142" spans="1:4">
      <c r="A142" t="s">
        <v>68</v>
      </c>
      <c r="B142" t="s">
        <v>24</v>
      </c>
      <c r="C142" s="1" t="s">
        <v>48</v>
      </c>
      <c r="D142" s="1" t="s">
        <v>9</v>
      </c>
    </row>
    <row r="143" spans="1:4">
      <c r="A143" t="s">
        <v>68</v>
      </c>
      <c r="B143" t="s">
        <v>26</v>
      </c>
      <c r="C143" s="1" t="s">
        <v>48</v>
      </c>
      <c r="D143" s="1" t="s">
        <v>9</v>
      </c>
    </row>
    <row r="144" spans="1:4">
      <c r="A144" t="s">
        <v>68</v>
      </c>
      <c r="B144" t="s">
        <v>27</v>
      </c>
      <c r="C144" s="1" t="s">
        <v>48</v>
      </c>
      <c r="D144" s="1" t="s">
        <v>9</v>
      </c>
    </row>
    <row r="145" spans="1:4">
      <c r="A145" t="s">
        <v>68</v>
      </c>
      <c r="B145" t="s">
        <v>28</v>
      </c>
      <c r="C145" s="1" t="s">
        <v>48</v>
      </c>
      <c r="D145" s="1" t="s">
        <v>9</v>
      </c>
    </row>
    <row r="146" spans="1:4">
      <c r="A146" t="s">
        <v>68</v>
      </c>
      <c r="B146" t="s">
        <v>29</v>
      </c>
      <c r="C146" s="1" t="s">
        <v>48</v>
      </c>
      <c r="D146" s="1" t="s">
        <v>9</v>
      </c>
    </row>
    <row r="147" spans="1:4">
      <c r="A147" t="s">
        <v>33</v>
      </c>
      <c r="B147" t="s">
        <v>8</v>
      </c>
      <c r="C147" s="1" t="s">
        <v>48</v>
      </c>
      <c r="D147" s="1" t="s">
        <v>9</v>
      </c>
    </row>
    <row r="148" spans="1:4">
      <c r="A148" t="s">
        <v>33</v>
      </c>
      <c r="B148" t="s">
        <v>10</v>
      </c>
      <c r="C148" s="1" t="s">
        <v>48</v>
      </c>
      <c r="D148" s="1" t="s">
        <v>9</v>
      </c>
    </row>
    <row r="149" spans="1:4">
      <c r="A149" t="s">
        <v>33</v>
      </c>
      <c r="B149" t="s">
        <v>12</v>
      </c>
      <c r="C149" s="1" t="s">
        <v>48</v>
      </c>
      <c r="D149" s="1" t="s">
        <v>9</v>
      </c>
    </row>
    <row r="150" spans="1:4">
      <c r="A150" t="s">
        <v>33</v>
      </c>
      <c r="B150" t="s">
        <v>14</v>
      </c>
      <c r="C150" s="1" t="s">
        <v>48</v>
      </c>
      <c r="D150" s="1" t="s">
        <v>9</v>
      </c>
    </row>
    <row r="151" spans="1:4">
      <c r="A151" t="s">
        <v>33</v>
      </c>
      <c r="B151" t="s">
        <v>16</v>
      </c>
      <c r="C151" s="1" t="s">
        <v>48</v>
      </c>
      <c r="D151" s="1" t="s">
        <v>9</v>
      </c>
    </row>
    <row r="152" spans="1:4">
      <c r="A152" t="s">
        <v>33</v>
      </c>
      <c r="B152" t="s">
        <v>18</v>
      </c>
      <c r="C152" s="1" t="s">
        <v>48</v>
      </c>
      <c r="D152" s="1" t="s">
        <v>9</v>
      </c>
    </row>
    <row r="153" spans="1:4">
      <c r="A153" t="s">
        <v>33</v>
      </c>
      <c r="B153" t="s">
        <v>20</v>
      </c>
      <c r="C153" s="1" t="s">
        <v>48</v>
      </c>
      <c r="D153" s="1" t="s">
        <v>9</v>
      </c>
    </row>
    <row r="154" spans="1:4">
      <c r="A154" t="s">
        <v>33</v>
      </c>
      <c r="B154" t="s">
        <v>22</v>
      </c>
      <c r="C154" s="1" t="s">
        <v>48</v>
      </c>
      <c r="D154" s="1" t="s">
        <v>9</v>
      </c>
    </row>
    <row r="155" spans="1:4">
      <c r="A155" t="s">
        <v>33</v>
      </c>
      <c r="B155" t="s">
        <v>24</v>
      </c>
      <c r="C155" s="1" t="s">
        <v>48</v>
      </c>
      <c r="D155" s="1" t="s">
        <v>9</v>
      </c>
    </row>
    <row r="156" spans="1:4">
      <c r="A156" t="s">
        <v>33</v>
      </c>
      <c r="B156" t="s">
        <v>26</v>
      </c>
      <c r="C156" s="1" t="s">
        <v>48</v>
      </c>
      <c r="D156" s="1" t="s">
        <v>9</v>
      </c>
    </row>
    <row r="157" spans="1:4">
      <c r="A157" t="s">
        <v>33</v>
      </c>
      <c r="B157" t="s">
        <v>27</v>
      </c>
      <c r="C157" s="1" t="s">
        <v>48</v>
      </c>
      <c r="D157" s="1" t="s">
        <v>9</v>
      </c>
    </row>
    <row r="158" spans="1:4">
      <c r="A158" t="s">
        <v>33</v>
      </c>
      <c r="B158" t="s">
        <v>28</v>
      </c>
      <c r="C158" s="1" t="s">
        <v>48</v>
      </c>
      <c r="D158" s="1" t="s">
        <v>9</v>
      </c>
    </row>
    <row r="159" spans="1:4">
      <c r="A159" t="s">
        <v>33</v>
      </c>
      <c r="B159" t="s">
        <v>29</v>
      </c>
      <c r="C159" s="1" t="s">
        <v>48</v>
      </c>
      <c r="D159" s="1" t="s">
        <v>9</v>
      </c>
    </row>
    <row r="160" spans="1:4">
      <c r="A160" t="s">
        <v>69</v>
      </c>
      <c r="B160" t="s">
        <v>8</v>
      </c>
      <c r="C160" s="1" t="s">
        <v>48</v>
      </c>
      <c r="D160" s="1" t="s">
        <v>9</v>
      </c>
    </row>
    <row r="161" spans="1:4">
      <c r="A161" t="s">
        <v>69</v>
      </c>
      <c r="B161" t="s">
        <v>10</v>
      </c>
      <c r="C161" s="1" t="s">
        <v>48</v>
      </c>
      <c r="D161" s="1" t="s">
        <v>9</v>
      </c>
    </row>
    <row r="162" spans="1:4">
      <c r="A162" t="s">
        <v>69</v>
      </c>
      <c r="B162" t="s">
        <v>12</v>
      </c>
      <c r="C162" s="1" t="s">
        <v>48</v>
      </c>
      <c r="D162" s="1" t="s">
        <v>9</v>
      </c>
    </row>
    <row r="163" spans="1:4">
      <c r="A163" t="s">
        <v>69</v>
      </c>
      <c r="B163" t="s">
        <v>14</v>
      </c>
      <c r="C163" s="1" t="s">
        <v>48</v>
      </c>
      <c r="D163" s="1" t="s">
        <v>9</v>
      </c>
    </row>
    <row r="164" spans="1:4">
      <c r="A164" t="s">
        <v>69</v>
      </c>
      <c r="B164" t="s">
        <v>16</v>
      </c>
      <c r="C164" s="1" t="s">
        <v>48</v>
      </c>
      <c r="D164" s="1" t="s">
        <v>9</v>
      </c>
    </row>
    <row r="165" spans="1:4">
      <c r="A165" t="s">
        <v>69</v>
      </c>
      <c r="B165" t="s">
        <v>18</v>
      </c>
      <c r="C165" s="1" t="s">
        <v>48</v>
      </c>
      <c r="D165" s="1" t="s">
        <v>9</v>
      </c>
    </row>
    <row r="166" spans="1:4">
      <c r="A166" t="s">
        <v>69</v>
      </c>
      <c r="B166" t="s">
        <v>20</v>
      </c>
      <c r="C166" s="1" t="s">
        <v>48</v>
      </c>
      <c r="D166" s="1" t="s">
        <v>9</v>
      </c>
    </row>
    <row r="167" spans="1:4">
      <c r="A167" t="s">
        <v>69</v>
      </c>
      <c r="B167" t="s">
        <v>22</v>
      </c>
      <c r="C167" s="1" t="s">
        <v>48</v>
      </c>
      <c r="D167" s="1" t="s">
        <v>9</v>
      </c>
    </row>
    <row r="168" spans="1:4">
      <c r="A168" t="s">
        <v>69</v>
      </c>
      <c r="B168" t="s">
        <v>24</v>
      </c>
      <c r="C168" s="1" t="s">
        <v>48</v>
      </c>
      <c r="D168" s="1" t="s">
        <v>9</v>
      </c>
    </row>
    <row r="169" spans="1:4">
      <c r="A169" t="s">
        <v>69</v>
      </c>
      <c r="B169" t="s">
        <v>26</v>
      </c>
      <c r="C169" s="1" t="s">
        <v>48</v>
      </c>
      <c r="D169" s="1" t="s">
        <v>9</v>
      </c>
    </row>
    <row r="170" spans="1:4">
      <c r="A170" t="s">
        <v>69</v>
      </c>
      <c r="B170" t="s">
        <v>27</v>
      </c>
      <c r="C170" s="1" t="s">
        <v>48</v>
      </c>
      <c r="D170" s="1" t="s">
        <v>9</v>
      </c>
    </row>
    <row r="171" spans="1:4">
      <c r="A171" t="s">
        <v>69</v>
      </c>
      <c r="B171" t="s">
        <v>28</v>
      </c>
      <c r="C171" s="1" t="s">
        <v>48</v>
      </c>
      <c r="D171" s="1" t="s">
        <v>9</v>
      </c>
    </row>
    <row r="172" spans="1:4">
      <c r="A172" t="s">
        <v>69</v>
      </c>
      <c r="B172" t="s">
        <v>29</v>
      </c>
      <c r="C172" s="1" t="s">
        <v>48</v>
      </c>
      <c r="D172" s="1" t="s">
        <v>9</v>
      </c>
    </row>
    <row r="173" spans="1:4">
      <c r="A173" t="s">
        <v>70</v>
      </c>
      <c r="B173" t="s">
        <v>8</v>
      </c>
      <c r="C173" s="1" t="s">
        <v>48</v>
      </c>
      <c r="D173" s="1" t="s">
        <v>9</v>
      </c>
    </row>
    <row r="174" spans="1:4">
      <c r="A174" t="s">
        <v>70</v>
      </c>
      <c r="B174" t="s">
        <v>10</v>
      </c>
      <c r="C174" s="1" t="s">
        <v>48</v>
      </c>
      <c r="D174" s="1" t="s">
        <v>9</v>
      </c>
    </row>
    <row r="175" spans="1:4">
      <c r="A175" t="s">
        <v>70</v>
      </c>
      <c r="B175" t="s">
        <v>12</v>
      </c>
      <c r="C175" s="1" t="s">
        <v>48</v>
      </c>
      <c r="D175" s="1" t="s">
        <v>9</v>
      </c>
    </row>
    <row r="176" spans="1:4">
      <c r="A176" t="s">
        <v>70</v>
      </c>
      <c r="B176" t="s">
        <v>14</v>
      </c>
      <c r="C176" s="1" t="s">
        <v>48</v>
      </c>
      <c r="D176" s="1" t="s">
        <v>9</v>
      </c>
    </row>
    <row r="177" spans="1:4">
      <c r="A177" t="s">
        <v>70</v>
      </c>
      <c r="B177" t="s">
        <v>16</v>
      </c>
      <c r="C177" s="1" t="s">
        <v>48</v>
      </c>
      <c r="D177" s="1" t="s">
        <v>9</v>
      </c>
    </row>
    <row r="178" spans="1:4">
      <c r="A178" t="s">
        <v>70</v>
      </c>
      <c r="B178" t="s">
        <v>18</v>
      </c>
      <c r="C178" s="1" t="s">
        <v>48</v>
      </c>
      <c r="D178" s="1" t="s">
        <v>9</v>
      </c>
    </row>
    <row r="179" spans="1:4">
      <c r="A179" t="s">
        <v>70</v>
      </c>
      <c r="B179" t="s">
        <v>20</v>
      </c>
      <c r="C179" s="1" t="s">
        <v>48</v>
      </c>
      <c r="D179" s="1" t="s">
        <v>9</v>
      </c>
    </row>
    <row r="180" spans="1:4">
      <c r="A180" t="s">
        <v>70</v>
      </c>
      <c r="B180" t="s">
        <v>22</v>
      </c>
      <c r="C180" s="1" t="s">
        <v>48</v>
      </c>
      <c r="D180" s="1" t="s">
        <v>9</v>
      </c>
    </row>
    <row r="181" spans="1:4">
      <c r="A181" t="s">
        <v>70</v>
      </c>
      <c r="B181" t="s">
        <v>24</v>
      </c>
      <c r="C181" s="1" t="s">
        <v>48</v>
      </c>
      <c r="D181" s="1" t="s">
        <v>9</v>
      </c>
    </row>
    <row r="182" spans="1:4">
      <c r="A182" t="s">
        <v>70</v>
      </c>
      <c r="B182" t="s">
        <v>26</v>
      </c>
      <c r="C182" s="1" t="s">
        <v>48</v>
      </c>
      <c r="D182" s="1" t="s">
        <v>9</v>
      </c>
    </row>
    <row r="183" spans="1:4">
      <c r="A183" t="s">
        <v>70</v>
      </c>
      <c r="B183" t="s">
        <v>27</v>
      </c>
      <c r="C183" s="1" t="s">
        <v>48</v>
      </c>
      <c r="D183" s="1" t="s">
        <v>9</v>
      </c>
    </row>
    <row r="184" spans="1:4">
      <c r="A184" t="s">
        <v>70</v>
      </c>
      <c r="B184" t="s">
        <v>28</v>
      </c>
      <c r="C184" s="1" t="s">
        <v>48</v>
      </c>
      <c r="D184" s="1" t="s">
        <v>9</v>
      </c>
    </row>
    <row r="185" spans="1:4">
      <c r="A185" t="s">
        <v>70</v>
      </c>
      <c r="B185" t="s">
        <v>29</v>
      </c>
      <c r="C185" s="1" t="s">
        <v>48</v>
      </c>
      <c r="D185" s="1" t="s">
        <v>9</v>
      </c>
    </row>
    <row r="186" spans="1:4">
      <c r="A186" t="s">
        <v>71</v>
      </c>
      <c r="B186" t="s">
        <v>8</v>
      </c>
      <c r="C186" s="1" t="s">
        <v>48</v>
      </c>
      <c r="D186" s="1" t="s">
        <v>9</v>
      </c>
    </row>
    <row r="187" spans="1:4">
      <c r="A187" t="s">
        <v>71</v>
      </c>
      <c r="B187" t="s">
        <v>10</v>
      </c>
      <c r="C187" s="1" t="s">
        <v>48</v>
      </c>
      <c r="D187" s="1" t="s">
        <v>9</v>
      </c>
    </row>
    <row r="188" spans="1:4">
      <c r="A188" t="s">
        <v>71</v>
      </c>
      <c r="B188" t="s">
        <v>12</v>
      </c>
      <c r="C188" s="1" t="s">
        <v>48</v>
      </c>
      <c r="D188" s="1" t="s">
        <v>9</v>
      </c>
    </row>
    <row r="189" spans="1:4">
      <c r="A189" t="s">
        <v>71</v>
      </c>
      <c r="B189" t="s">
        <v>14</v>
      </c>
      <c r="C189" s="1" t="s">
        <v>48</v>
      </c>
      <c r="D189" s="1" t="s">
        <v>9</v>
      </c>
    </row>
    <row r="190" spans="1:4">
      <c r="A190" t="s">
        <v>71</v>
      </c>
      <c r="B190" t="s">
        <v>16</v>
      </c>
      <c r="C190" s="1" t="s">
        <v>48</v>
      </c>
      <c r="D190" s="1" t="s">
        <v>9</v>
      </c>
    </row>
    <row r="191" spans="1:4">
      <c r="A191" t="s">
        <v>71</v>
      </c>
      <c r="B191" t="s">
        <v>18</v>
      </c>
      <c r="C191" s="1" t="s">
        <v>48</v>
      </c>
      <c r="D191" s="1" t="s">
        <v>9</v>
      </c>
    </row>
    <row r="192" spans="1:4">
      <c r="A192" t="s">
        <v>71</v>
      </c>
      <c r="B192" t="s">
        <v>20</v>
      </c>
      <c r="C192" s="1" t="s">
        <v>48</v>
      </c>
      <c r="D192" s="1" t="s">
        <v>9</v>
      </c>
    </row>
    <row r="193" spans="1:4">
      <c r="A193" t="s">
        <v>71</v>
      </c>
      <c r="B193" t="s">
        <v>22</v>
      </c>
      <c r="C193" s="1" t="s">
        <v>48</v>
      </c>
      <c r="D193" s="1" t="s">
        <v>9</v>
      </c>
    </row>
    <row r="194" spans="1:4">
      <c r="A194" t="s">
        <v>71</v>
      </c>
      <c r="B194" t="s">
        <v>24</v>
      </c>
      <c r="C194" s="1" t="s">
        <v>48</v>
      </c>
      <c r="D194" s="1" t="s">
        <v>9</v>
      </c>
    </row>
    <row r="195" spans="1:4">
      <c r="A195" t="s">
        <v>71</v>
      </c>
      <c r="B195" t="s">
        <v>26</v>
      </c>
      <c r="C195" s="1" t="s">
        <v>48</v>
      </c>
      <c r="D195" s="1" t="s">
        <v>9</v>
      </c>
    </row>
    <row r="196" spans="1:4">
      <c r="A196" t="s">
        <v>71</v>
      </c>
      <c r="B196" t="s">
        <v>27</v>
      </c>
      <c r="C196" s="1" t="s">
        <v>48</v>
      </c>
      <c r="D196" s="1" t="s">
        <v>9</v>
      </c>
    </row>
    <row r="197" spans="1:4">
      <c r="A197" t="s">
        <v>71</v>
      </c>
      <c r="B197" t="s">
        <v>28</v>
      </c>
      <c r="C197" s="1" t="s">
        <v>48</v>
      </c>
      <c r="D197" s="1" t="s">
        <v>9</v>
      </c>
    </row>
    <row r="198" spans="1:4">
      <c r="A198" t="s">
        <v>71</v>
      </c>
      <c r="B198" t="s">
        <v>29</v>
      </c>
      <c r="C198" s="1" t="s">
        <v>48</v>
      </c>
      <c r="D198" s="1" t="s">
        <v>9</v>
      </c>
    </row>
    <row r="199" spans="1:4">
      <c r="A199" t="s">
        <v>72</v>
      </c>
      <c r="B199" t="s">
        <v>8</v>
      </c>
      <c r="C199" s="1" t="s">
        <v>48</v>
      </c>
      <c r="D199" s="1" t="s">
        <v>9</v>
      </c>
    </row>
    <row r="200" spans="1:4">
      <c r="A200" t="s">
        <v>72</v>
      </c>
      <c r="B200" t="s">
        <v>10</v>
      </c>
      <c r="C200" s="1" t="s">
        <v>48</v>
      </c>
      <c r="D200" s="1" t="s">
        <v>9</v>
      </c>
    </row>
    <row r="201" spans="1:4">
      <c r="A201" t="s">
        <v>72</v>
      </c>
      <c r="B201" t="s">
        <v>12</v>
      </c>
      <c r="C201" s="1" t="s">
        <v>48</v>
      </c>
      <c r="D201" s="1" t="s">
        <v>9</v>
      </c>
    </row>
    <row r="202" spans="1:4">
      <c r="A202" t="s">
        <v>72</v>
      </c>
      <c r="B202" t="s">
        <v>14</v>
      </c>
      <c r="C202" s="1" t="s">
        <v>48</v>
      </c>
      <c r="D202" s="1" t="s">
        <v>9</v>
      </c>
    </row>
    <row r="203" spans="1:4">
      <c r="A203" t="s">
        <v>72</v>
      </c>
      <c r="B203" t="s">
        <v>16</v>
      </c>
      <c r="C203" s="1" t="s">
        <v>48</v>
      </c>
      <c r="D203" s="1" t="s">
        <v>9</v>
      </c>
    </row>
    <row r="204" spans="1:4">
      <c r="A204" t="s">
        <v>72</v>
      </c>
      <c r="B204" t="s">
        <v>18</v>
      </c>
      <c r="C204" s="1" t="s">
        <v>48</v>
      </c>
      <c r="D204" s="1" t="s">
        <v>9</v>
      </c>
    </row>
    <row r="205" spans="1:4">
      <c r="A205" t="s">
        <v>72</v>
      </c>
      <c r="B205" t="s">
        <v>20</v>
      </c>
      <c r="C205" s="1" t="s">
        <v>48</v>
      </c>
      <c r="D205" s="1" t="s">
        <v>9</v>
      </c>
    </row>
    <row r="206" spans="1:4">
      <c r="A206" t="s">
        <v>72</v>
      </c>
      <c r="B206" t="s">
        <v>22</v>
      </c>
      <c r="C206" s="1" t="s">
        <v>48</v>
      </c>
      <c r="D206" s="1" t="s">
        <v>9</v>
      </c>
    </row>
    <row r="207" spans="1:4">
      <c r="A207" t="s">
        <v>72</v>
      </c>
      <c r="B207" t="s">
        <v>24</v>
      </c>
      <c r="C207" s="1" t="s">
        <v>48</v>
      </c>
      <c r="D207" s="1" t="s">
        <v>9</v>
      </c>
    </row>
    <row r="208" spans="1:4">
      <c r="A208" t="s">
        <v>72</v>
      </c>
      <c r="B208" t="s">
        <v>26</v>
      </c>
      <c r="C208" s="1" t="s">
        <v>48</v>
      </c>
      <c r="D208" s="1" t="s">
        <v>9</v>
      </c>
    </row>
    <row r="209" spans="1:4">
      <c r="A209" t="s">
        <v>72</v>
      </c>
      <c r="B209" t="s">
        <v>27</v>
      </c>
      <c r="C209" s="1" t="s">
        <v>48</v>
      </c>
      <c r="D209" s="1" t="s">
        <v>9</v>
      </c>
    </row>
    <row r="210" spans="1:4">
      <c r="A210" t="s">
        <v>72</v>
      </c>
      <c r="B210" t="s">
        <v>28</v>
      </c>
      <c r="C210" s="1" t="s">
        <v>48</v>
      </c>
      <c r="D210" s="1" t="s">
        <v>9</v>
      </c>
    </row>
    <row r="211" spans="1:4">
      <c r="A211" t="s">
        <v>72</v>
      </c>
      <c r="B211" t="s">
        <v>29</v>
      </c>
      <c r="C211" s="1" t="s">
        <v>48</v>
      </c>
      <c r="D211" s="1" t="s">
        <v>9</v>
      </c>
    </row>
    <row r="212" spans="1:4">
      <c r="A212" t="s">
        <v>73</v>
      </c>
      <c r="B212" t="s">
        <v>8</v>
      </c>
      <c r="C212" s="1" t="s">
        <v>48</v>
      </c>
      <c r="D212" s="1" t="s">
        <v>9</v>
      </c>
    </row>
    <row r="213" spans="1:4">
      <c r="A213" t="s">
        <v>73</v>
      </c>
      <c r="B213" t="s">
        <v>10</v>
      </c>
      <c r="C213" s="1" t="s">
        <v>48</v>
      </c>
      <c r="D213" s="1" t="s">
        <v>9</v>
      </c>
    </row>
    <row r="214" spans="1:4">
      <c r="A214" t="s">
        <v>73</v>
      </c>
      <c r="B214" t="s">
        <v>12</v>
      </c>
      <c r="C214" s="1" t="s">
        <v>48</v>
      </c>
      <c r="D214" s="1" t="s">
        <v>9</v>
      </c>
    </row>
    <row r="215" spans="1:4">
      <c r="A215" t="s">
        <v>73</v>
      </c>
      <c r="B215" t="s">
        <v>14</v>
      </c>
      <c r="C215" s="1" t="s">
        <v>48</v>
      </c>
      <c r="D215" s="1" t="s">
        <v>9</v>
      </c>
    </row>
    <row r="216" spans="1:4">
      <c r="A216" t="s">
        <v>73</v>
      </c>
      <c r="B216" t="s">
        <v>16</v>
      </c>
      <c r="C216" s="1" t="s">
        <v>48</v>
      </c>
      <c r="D216" s="1" t="s">
        <v>9</v>
      </c>
    </row>
    <row r="217" spans="1:4">
      <c r="A217" t="s">
        <v>73</v>
      </c>
      <c r="B217" t="s">
        <v>18</v>
      </c>
      <c r="C217" s="1" t="s">
        <v>48</v>
      </c>
      <c r="D217" s="1" t="s">
        <v>9</v>
      </c>
    </row>
    <row r="218" spans="1:4">
      <c r="A218" t="s">
        <v>73</v>
      </c>
      <c r="B218" t="s">
        <v>20</v>
      </c>
      <c r="C218" s="1" t="s">
        <v>48</v>
      </c>
      <c r="D218" s="1" t="s">
        <v>9</v>
      </c>
    </row>
    <row r="219" spans="1:4">
      <c r="A219" t="s">
        <v>73</v>
      </c>
      <c r="B219" t="s">
        <v>22</v>
      </c>
      <c r="C219" s="1" t="s">
        <v>48</v>
      </c>
      <c r="D219" s="1" t="s">
        <v>9</v>
      </c>
    </row>
    <row r="220" spans="1:4">
      <c r="A220" t="s">
        <v>73</v>
      </c>
      <c r="B220" t="s">
        <v>24</v>
      </c>
      <c r="C220" s="1" t="s">
        <v>48</v>
      </c>
      <c r="D220" s="1" t="s">
        <v>9</v>
      </c>
    </row>
    <row r="221" spans="1:4">
      <c r="A221" t="s">
        <v>73</v>
      </c>
      <c r="B221" t="s">
        <v>26</v>
      </c>
      <c r="C221" s="1" t="s">
        <v>48</v>
      </c>
      <c r="D221" s="1" t="s">
        <v>9</v>
      </c>
    </row>
    <row r="222" spans="1:4">
      <c r="A222" t="s">
        <v>73</v>
      </c>
      <c r="B222" t="s">
        <v>27</v>
      </c>
      <c r="C222" s="1" t="s">
        <v>48</v>
      </c>
      <c r="D222" s="1" t="s">
        <v>9</v>
      </c>
    </row>
    <row r="223" spans="1:4">
      <c r="A223" t="s">
        <v>73</v>
      </c>
      <c r="B223" t="s">
        <v>28</v>
      </c>
      <c r="C223" s="1" t="s">
        <v>48</v>
      </c>
      <c r="D223" s="1" t="s">
        <v>9</v>
      </c>
    </row>
    <row r="224" spans="1:4">
      <c r="A224" t="s">
        <v>73</v>
      </c>
      <c r="B224" t="s">
        <v>29</v>
      </c>
      <c r="C224" s="1" t="s">
        <v>48</v>
      </c>
      <c r="D224" s="1" t="s">
        <v>9</v>
      </c>
    </row>
    <row r="225" spans="1:4">
      <c r="A225" t="s">
        <v>36</v>
      </c>
      <c r="B225" t="s">
        <v>8</v>
      </c>
      <c r="C225" s="1" t="s">
        <v>48</v>
      </c>
      <c r="D225" s="1" t="s">
        <v>9</v>
      </c>
    </row>
    <row r="226" spans="1:4">
      <c r="A226" t="s">
        <v>36</v>
      </c>
      <c r="B226" t="s">
        <v>10</v>
      </c>
      <c r="C226" s="1" t="s">
        <v>48</v>
      </c>
      <c r="D226" s="1" t="s">
        <v>9</v>
      </c>
    </row>
    <row r="227" spans="1:4">
      <c r="A227" t="s">
        <v>36</v>
      </c>
      <c r="B227" t="s">
        <v>12</v>
      </c>
      <c r="C227" s="1" t="s">
        <v>48</v>
      </c>
      <c r="D227" s="1" t="s">
        <v>9</v>
      </c>
    </row>
    <row r="228" spans="1:4">
      <c r="A228" t="s">
        <v>36</v>
      </c>
      <c r="B228" t="s">
        <v>14</v>
      </c>
      <c r="C228" s="1" t="s">
        <v>48</v>
      </c>
      <c r="D228" s="1" t="s">
        <v>9</v>
      </c>
    </row>
    <row r="229" spans="1:4">
      <c r="A229" t="s">
        <v>36</v>
      </c>
      <c r="B229" t="s">
        <v>16</v>
      </c>
      <c r="C229" s="1" t="s">
        <v>48</v>
      </c>
      <c r="D229" s="1" t="s">
        <v>9</v>
      </c>
    </row>
    <row r="230" spans="1:4">
      <c r="A230" t="s">
        <v>36</v>
      </c>
      <c r="B230" t="s">
        <v>18</v>
      </c>
      <c r="C230" s="1" t="s">
        <v>48</v>
      </c>
      <c r="D230" s="1" t="s">
        <v>9</v>
      </c>
    </row>
    <row r="231" spans="1:4">
      <c r="A231" t="s">
        <v>36</v>
      </c>
      <c r="B231" t="s">
        <v>20</v>
      </c>
      <c r="C231" s="1" t="s">
        <v>48</v>
      </c>
      <c r="D231" s="1" t="s">
        <v>9</v>
      </c>
    </row>
    <row r="232" spans="1:4">
      <c r="A232" t="s">
        <v>36</v>
      </c>
      <c r="B232" t="s">
        <v>22</v>
      </c>
      <c r="C232" s="1" t="s">
        <v>48</v>
      </c>
      <c r="D232" s="1" t="s">
        <v>9</v>
      </c>
    </row>
    <row r="233" spans="1:4">
      <c r="A233" t="s">
        <v>36</v>
      </c>
      <c r="B233" t="s">
        <v>24</v>
      </c>
      <c r="C233" s="1" t="s">
        <v>48</v>
      </c>
      <c r="D233" s="1" t="s">
        <v>9</v>
      </c>
    </row>
    <row r="234" spans="1:4">
      <c r="A234" t="s">
        <v>36</v>
      </c>
      <c r="B234" t="s">
        <v>26</v>
      </c>
      <c r="C234" s="1" t="s">
        <v>48</v>
      </c>
      <c r="D234" s="1" t="s">
        <v>9</v>
      </c>
    </row>
    <row r="235" spans="1:4">
      <c r="A235" t="s">
        <v>36</v>
      </c>
      <c r="B235" t="s">
        <v>27</v>
      </c>
      <c r="C235" s="1" t="s">
        <v>48</v>
      </c>
      <c r="D235" s="1" t="s">
        <v>9</v>
      </c>
    </row>
    <row r="236" spans="1:4">
      <c r="A236" t="s">
        <v>36</v>
      </c>
      <c r="B236" t="s">
        <v>28</v>
      </c>
      <c r="C236" s="1" t="s">
        <v>48</v>
      </c>
      <c r="D236" s="1" t="s">
        <v>9</v>
      </c>
    </row>
    <row r="237" spans="1:4">
      <c r="A237" t="s">
        <v>36</v>
      </c>
      <c r="B237" t="s">
        <v>29</v>
      </c>
      <c r="C237" s="1" t="s">
        <v>48</v>
      </c>
      <c r="D237" s="1" t="s">
        <v>9</v>
      </c>
    </row>
    <row r="238" spans="1:4">
      <c r="A238" t="s">
        <v>74</v>
      </c>
      <c r="B238" t="s">
        <v>8</v>
      </c>
      <c r="C238" s="1" t="s">
        <v>48</v>
      </c>
      <c r="D238" s="1" t="s">
        <v>9</v>
      </c>
    </row>
    <row r="239" spans="1:4">
      <c r="A239" t="s">
        <v>74</v>
      </c>
      <c r="B239" t="s">
        <v>10</v>
      </c>
      <c r="C239" s="1" t="s">
        <v>48</v>
      </c>
      <c r="D239" s="1" t="s">
        <v>9</v>
      </c>
    </row>
    <row r="240" spans="1:4">
      <c r="A240" t="s">
        <v>74</v>
      </c>
      <c r="B240" t="s">
        <v>12</v>
      </c>
      <c r="C240" s="1" t="s">
        <v>48</v>
      </c>
      <c r="D240" s="1" t="s">
        <v>9</v>
      </c>
    </row>
    <row r="241" spans="1:4">
      <c r="A241" t="s">
        <v>74</v>
      </c>
      <c r="B241" t="s">
        <v>14</v>
      </c>
      <c r="C241" s="1" t="s">
        <v>48</v>
      </c>
      <c r="D241" s="1" t="s">
        <v>9</v>
      </c>
    </row>
    <row r="242" spans="1:4">
      <c r="A242" t="s">
        <v>74</v>
      </c>
      <c r="B242" t="s">
        <v>16</v>
      </c>
      <c r="C242" s="1" t="s">
        <v>48</v>
      </c>
      <c r="D242" s="1" t="s">
        <v>9</v>
      </c>
    </row>
    <row r="243" spans="1:4">
      <c r="A243" t="s">
        <v>74</v>
      </c>
      <c r="B243" t="s">
        <v>18</v>
      </c>
      <c r="C243" s="1" t="s">
        <v>48</v>
      </c>
      <c r="D243" s="1" t="s">
        <v>9</v>
      </c>
    </row>
    <row r="244" spans="1:4">
      <c r="A244" t="s">
        <v>74</v>
      </c>
      <c r="B244" t="s">
        <v>20</v>
      </c>
      <c r="C244" s="1" t="s">
        <v>48</v>
      </c>
      <c r="D244" s="1" t="s">
        <v>9</v>
      </c>
    </row>
    <row r="245" spans="1:4">
      <c r="A245" t="s">
        <v>74</v>
      </c>
      <c r="B245" t="s">
        <v>22</v>
      </c>
      <c r="C245" s="1" t="s">
        <v>48</v>
      </c>
      <c r="D245" s="1" t="s">
        <v>9</v>
      </c>
    </row>
    <row r="246" spans="1:4">
      <c r="A246" t="s">
        <v>74</v>
      </c>
      <c r="B246" t="s">
        <v>24</v>
      </c>
      <c r="C246" s="1" t="s">
        <v>48</v>
      </c>
      <c r="D246" s="1" t="s">
        <v>9</v>
      </c>
    </row>
    <row r="247" spans="1:4">
      <c r="A247" t="s">
        <v>74</v>
      </c>
      <c r="B247" t="s">
        <v>26</v>
      </c>
      <c r="C247" s="1" t="s">
        <v>48</v>
      </c>
      <c r="D247" s="1" t="s">
        <v>9</v>
      </c>
    </row>
    <row r="248" spans="1:4">
      <c r="A248" t="s">
        <v>74</v>
      </c>
      <c r="B248" t="s">
        <v>27</v>
      </c>
      <c r="C248" s="1" t="s">
        <v>48</v>
      </c>
      <c r="D248" s="1" t="s">
        <v>9</v>
      </c>
    </row>
    <row r="249" spans="1:4">
      <c r="A249" t="s">
        <v>74</v>
      </c>
      <c r="B249" t="s">
        <v>28</v>
      </c>
      <c r="C249" s="1" t="s">
        <v>48</v>
      </c>
      <c r="D249" s="1" t="s">
        <v>9</v>
      </c>
    </row>
    <row r="250" spans="1:4">
      <c r="A250" t="s">
        <v>74</v>
      </c>
      <c r="B250" t="s">
        <v>29</v>
      </c>
      <c r="C250" s="1" t="s">
        <v>48</v>
      </c>
      <c r="D250" s="1" t="s">
        <v>9</v>
      </c>
    </row>
    <row r="251" spans="1:4">
      <c r="A251" t="s">
        <v>31</v>
      </c>
      <c r="B251" t="s">
        <v>8</v>
      </c>
      <c r="C251" s="1" t="s">
        <v>48</v>
      </c>
      <c r="D251" s="1" t="s">
        <v>9</v>
      </c>
    </row>
    <row r="252" spans="1:4">
      <c r="A252" t="s">
        <v>31</v>
      </c>
      <c r="B252" t="s">
        <v>10</v>
      </c>
      <c r="C252" s="1" t="s">
        <v>48</v>
      </c>
      <c r="D252" s="1" t="s">
        <v>9</v>
      </c>
    </row>
    <row r="253" spans="1:4">
      <c r="A253" t="s">
        <v>31</v>
      </c>
      <c r="B253" t="s">
        <v>12</v>
      </c>
      <c r="C253" s="1" t="s">
        <v>48</v>
      </c>
      <c r="D253" s="1" t="s">
        <v>9</v>
      </c>
    </row>
    <row r="254" spans="1:4">
      <c r="A254" t="s">
        <v>31</v>
      </c>
      <c r="B254" t="s">
        <v>14</v>
      </c>
      <c r="C254" s="1" t="s">
        <v>48</v>
      </c>
      <c r="D254" s="1" t="s">
        <v>9</v>
      </c>
    </row>
    <row r="255" spans="1:4">
      <c r="A255" t="s">
        <v>31</v>
      </c>
      <c r="B255" t="s">
        <v>16</v>
      </c>
      <c r="C255" s="1" t="s">
        <v>48</v>
      </c>
      <c r="D255" s="1" t="s">
        <v>9</v>
      </c>
    </row>
    <row r="256" spans="1:4">
      <c r="A256" t="s">
        <v>31</v>
      </c>
      <c r="B256" t="s">
        <v>18</v>
      </c>
      <c r="C256" s="1" t="s">
        <v>48</v>
      </c>
      <c r="D256" s="1" t="s">
        <v>9</v>
      </c>
    </row>
    <row r="257" spans="1:4">
      <c r="A257" t="s">
        <v>31</v>
      </c>
      <c r="B257" t="s">
        <v>20</v>
      </c>
      <c r="C257" s="1" t="s">
        <v>48</v>
      </c>
      <c r="D257" s="1" t="s">
        <v>9</v>
      </c>
    </row>
    <row r="258" spans="1:4">
      <c r="A258" t="s">
        <v>31</v>
      </c>
      <c r="B258" t="s">
        <v>22</v>
      </c>
      <c r="C258" s="1" t="s">
        <v>48</v>
      </c>
      <c r="D258" s="1" t="s">
        <v>9</v>
      </c>
    </row>
    <row r="259" spans="1:4">
      <c r="A259" t="s">
        <v>31</v>
      </c>
      <c r="B259" t="s">
        <v>24</v>
      </c>
      <c r="C259" s="1" t="s">
        <v>48</v>
      </c>
      <c r="D259" s="1" t="s">
        <v>9</v>
      </c>
    </row>
    <row r="260" spans="1:4">
      <c r="A260" t="s">
        <v>31</v>
      </c>
      <c r="B260" t="s">
        <v>26</v>
      </c>
      <c r="C260" s="1" t="s">
        <v>48</v>
      </c>
      <c r="D260" s="1" t="s">
        <v>9</v>
      </c>
    </row>
    <row r="261" spans="1:4">
      <c r="A261" t="s">
        <v>31</v>
      </c>
      <c r="B261" t="s">
        <v>27</v>
      </c>
      <c r="C261" s="1" t="s">
        <v>48</v>
      </c>
      <c r="D261" s="1" t="s">
        <v>9</v>
      </c>
    </row>
    <row r="262" spans="1:4">
      <c r="A262" t="s">
        <v>31</v>
      </c>
      <c r="B262" t="s">
        <v>28</v>
      </c>
      <c r="C262" s="1" t="s">
        <v>48</v>
      </c>
      <c r="D262" s="1" t="s">
        <v>9</v>
      </c>
    </row>
    <row r="263" spans="1:4">
      <c r="A263" t="s">
        <v>31</v>
      </c>
      <c r="B263" t="s">
        <v>29</v>
      </c>
      <c r="C263" s="1" t="s">
        <v>48</v>
      </c>
      <c r="D263" s="1" t="s">
        <v>9</v>
      </c>
    </row>
    <row r="264" spans="1:4">
      <c r="A264" t="s">
        <v>75</v>
      </c>
      <c r="B264" t="s">
        <v>8</v>
      </c>
      <c r="C264" s="1" t="s">
        <v>48</v>
      </c>
      <c r="D264" s="1" t="s">
        <v>9</v>
      </c>
    </row>
    <row r="265" spans="1:4">
      <c r="A265" t="s">
        <v>75</v>
      </c>
      <c r="B265" t="s">
        <v>10</v>
      </c>
      <c r="C265" s="1" t="s">
        <v>48</v>
      </c>
      <c r="D265" s="1" t="s">
        <v>9</v>
      </c>
    </row>
    <row r="266" spans="1:4">
      <c r="A266" t="s">
        <v>75</v>
      </c>
      <c r="B266" t="s">
        <v>12</v>
      </c>
      <c r="C266" s="1" t="s">
        <v>48</v>
      </c>
      <c r="D266" s="1" t="s">
        <v>9</v>
      </c>
    </row>
    <row r="267" spans="1:4">
      <c r="A267" t="s">
        <v>75</v>
      </c>
      <c r="B267" t="s">
        <v>14</v>
      </c>
      <c r="C267" s="1" t="s">
        <v>48</v>
      </c>
      <c r="D267" s="1" t="s">
        <v>9</v>
      </c>
    </row>
    <row r="268" spans="1:4">
      <c r="A268" t="s">
        <v>75</v>
      </c>
      <c r="B268" t="s">
        <v>16</v>
      </c>
      <c r="C268" s="1" t="s">
        <v>48</v>
      </c>
      <c r="D268" s="1" t="s">
        <v>9</v>
      </c>
    </row>
    <row r="269" spans="1:4">
      <c r="A269" t="s">
        <v>75</v>
      </c>
      <c r="B269" t="s">
        <v>18</v>
      </c>
      <c r="C269" s="1" t="s">
        <v>48</v>
      </c>
      <c r="D269" s="1" t="s">
        <v>9</v>
      </c>
    </row>
    <row r="270" spans="1:4">
      <c r="A270" t="s">
        <v>75</v>
      </c>
      <c r="B270" t="s">
        <v>20</v>
      </c>
      <c r="C270" s="1" t="s">
        <v>48</v>
      </c>
      <c r="D270" s="1" t="s">
        <v>9</v>
      </c>
    </row>
    <row r="271" spans="1:4">
      <c r="A271" t="s">
        <v>75</v>
      </c>
      <c r="B271" t="s">
        <v>22</v>
      </c>
      <c r="C271" s="1" t="s">
        <v>48</v>
      </c>
      <c r="D271" s="1" t="s">
        <v>9</v>
      </c>
    </row>
    <row r="272" spans="1:4">
      <c r="A272" t="s">
        <v>75</v>
      </c>
      <c r="B272" t="s">
        <v>24</v>
      </c>
      <c r="C272" s="1" t="s">
        <v>48</v>
      </c>
      <c r="D272" s="1" t="s">
        <v>9</v>
      </c>
    </row>
    <row r="273" spans="1:4">
      <c r="A273" t="s">
        <v>75</v>
      </c>
      <c r="B273" t="s">
        <v>26</v>
      </c>
      <c r="C273" s="1" t="s">
        <v>48</v>
      </c>
      <c r="D273" s="1" t="s">
        <v>9</v>
      </c>
    </row>
    <row r="274" spans="1:4">
      <c r="A274" t="s">
        <v>75</v>
      </c>
      <c r="B274" t="s">
        <v>27</v>
      </c>
      <c r="C274" s="1" t="s">
        <v>48</v>
      </c>
      <c r="D274" s="1" t="s">
        <v>9</v>
      </c>
    </row>
    <row r="275" spans="1:4">
      <c r="A275" t="s">
        <v>75</v>
      </c>
      <c r="B275" t="s">
        <v>28</v>
      </c>
      <c r="C275" s="1" t="s">
        <v>48</v>
      </c>
      <c r="D275" s="1" t="s">
        <v>9</v>
      </c>
    </row>
    <row r="276" spans="1:4">
      <c r="A276" t="s">
        <v>75</v>
      </c>
      <c r="B276" t="s">
        <v>29</v>
      </c>
      <c r="C276" s="1" t="s">
        <v>48</v>
      </c>
      <c r="D276" s="1" t="s">
        <v>9</v>
      </c>
    </row>
    <row r="277" spans="1:4">
      <c r="A277" t="s">
        <v>34</v>
      </c>
      <c r="B277" t="s">
        <v>8</v>
      </c>
      <c r="C277" s="1" t="s">
        <v>48</v>
      </c>
      <c r="D277" s="1" t="s">
        <v>9</v>
      </c>
    </row>
    <row r="278" spans="1:4">
      <c r="A278" t="s">
        <v>34</v>
      </c>
      <c r="B278" t="s">
        <v>10</v>
      </c>
      <c r="C278" s="1" t="s">
        <v>48</v>
      </c>
      <c r="D278" s="1" t="s">
        <v>9</v>
      </c>
    </row>
    <row r="279" spans="1:4">
      <c r="A279" t="s">
        <v>34</v>
      </c>
      <c r="B279" t="s">
        <v>12</v>
      </c>
      <c r="C279" s="1" t="s">
        <v>48</v>
      </c>
      <c r="D279" s="1" t="s">
        <v>9</v>
      </c>
    </row>
    <row r="280" spans="1:4">
      <c r="A280" t="s">
        <v>34</v>
      </c>
      <c r="B280" t="s">
        <v>14</v>
      </c>
      <c r="C280" s="1" t="s">
        <v>48</v>
      </c>
      <c r="D280" s="1" t="s">
        <v>9</v>
      </c>
    </row>
    <row r="281" spans="1:4">
      <c r="A281" t="s">
        <v>34</v>
      </c>
      <c r="B281" t="s">
        <v>16</v>
      </c>
      <c r="C281" s="1" t="s">
        <v>48</v>
      </c>
      <c r="D281" s="1" t="s">
        <v>9</v>
      </c>
    </row>
    <row r="282" spans="1:4">
      <c r="A282" t="s">
        <v>34</v>
      </c>
      <c r="B282" t="s">
        <v>18</v>
      </c>
      <c r="C282" s="1" t="s">
        <v>48</v>
      </c>
      <c r="D282" s="1" t="s">
        <v>9</v>
      </c>
    </row>
    <row r="283" spans="1:4">
      <c r="A283" t="s">
        <v>34</v>
      </c>
      <c r="B283" t="s">
        <v>20</v>
      </c>
      <c r="C283" s="1" t="s">
        <v>48</v>
      </c>
      <c r="D283" s="1" t="s">
        <v>9</v>
      </c>
    </row>
    <row r="284" spans="1:4">
      <c r="A284" t="s">
        <v>34</v>
      </c>
      <c r="B284" t="s">
        <v>22</v>
      </c>
      <c r="C284" s="1" t="s">
        <v>48</v>
      </c>
      <c r="D284" s="1" t="s">
        <v>9</v>
      </c>
    </row>
    <row r="285" spans="1:4">
      <c r="A285" t="s">
        <v>34</v>
      </c>
      <c r="B285" t="s">
        <v>24</v>
      </c>
      <c r="C285" s="1" t="s">
        <v>48</v>
      </c>
      <c r="D285" s="1" t="s">
        <v>9</v>
      </c>
    </row>
    <row r="286" spans="1:4">
      <c r="A286" t="s">
        <v>34</v>
      </c>
      <c r="B286" t="s">
        <v>26</v>
      </c>
      <c r="C286" s="1" t="s">
        <v>48</v>
      </c>
      <c r="D286" s="1" t="s">
        <v>9</v>
      </c>
    </row>
    <row r="287" spans="1:4">
      <c r="A287" t="s">
        <v>34</v>
      </c>
      <c r="B287" t="s">
        <v>27</v>
      </c>
      <c r="C287" s="1" t="s">
        <v>48</v>
      </c>
      <c r="D287" s="1" t="s">
        <v>9</v>
      </c>
    </row>
    <row r="288" spans="1:4">
      <c r="A288" t="s">
        <v>34</v>
      </c>
      <c r="B288" t="s">
        <v>28</v>
      </c>
      <c r="C288" s="1" t="s">
        <v>48</v>
      </c>
      <c r="D288" s="1" t="s">
        <v>9</v>
      </c>
    </row>
    <row r="289" spans="1:4">
      <c r="A289" t="s">
        <v>34</v>
      </c>
      <c r="B289" t="s">
        <v>29</v>
      </c>
      <c r="C289" s="1" t="s">
        <v>48</v>
      </c>
      <c r="D289" s="1" t="s">
        <v>9</v>
      </c>
    </row>
    <row r="290" spans="1:4">
      <c r="A290" t="s">
        <v>76</v>
      </c>
      <c r="B290" t="s">
        <v>8</v>
      </c>
      <c r="C290" s="1" t="s">
        <v>48</v>
      </c>
      <c r="D290" s="1" t="s">
        <v>9</v>
      </c>
    </row>
    <row r="291" spans="1:4">
      <c r="A291" t="s">
        <v>76</v>
      </c>
      <c r="B291" t="s">
        <v>10</v>
      </c>
      <c r="C291" s="1" t="s">
        <v>48</v>
      </c>
      <c r="D291" s="1" t="s">
        <v>9</v>
      </c>
    </row>
    <row r="292" spans="1:4">
      <c r="A292" t="s">
        <v>76</v>
      </c>
      <c r="B292" t="s">
        <v>12</v>
      </c>
      <c r="C292" s="1" t="s">
        <v>48</v>
      </c>
      <c r="D292" s="1" t="s">
        <v>9</v>
      </c>
    </row>
    <row r="293" spans="1:4">
      <c r="A293" t="s">
        <v>76</v>
      </c>
      <c r="B293" t="s">
        <v>14</v>
      </c>
      <c r="C293" s="1" t="s">
        <v>48</v>
      </c>
      <c r="D293" s="1" t="s">
        <v>9</v>
      </c>
    </row>
    <row r="294" spans="1:4">
      <c r="A294" t="s">
        <v>76</v>
      </c>
      <c r="B294" t="s">
        <v>16</v>
      </c>
      <c r="C294" s="1" t="s">
        <v>48</v>
      </c>
      <c r="D294" s="1" t="s">
        <v>9</v>
      </c>
    </row>
    <row r="295" spans="1:4">
      <c r="A295" t="s">
        <v>76</v>
      </c>
      <c r="B295" t="s">
        <v>18</v>
      </c>
      <c r="C295" s="1" t="s">
        <v>48</v>
      </c>
      <c r="D295" s="1" t="s">
        <v>9</v>
      </c>
    </row>
    <row r="296" spans="1:4">
      <c r="A296" t="s">
        <v>76</v>
      </c>
      <c r="B296" t="s">
        <v>20</v>
      </c>
      <c r="C296" s="1" t="s">
        <v>48</v>
      </c>
      <c r="D296" s="1" t="s">
        <v>9</v>
      </c>
    </row>
    <row r="297" spans="1:4">
      <c r="A297" t="s">
        <v>76</v>
      </c>
      <c r="B297" t="s">
        <v>22</v>
      </c>
      <c r="C297" s="1" t="s">
        <v>48</v>
      </c>
      <c r="D297" s="1" t="s">
        <v>9</v>
      </c>
    </row>
    <row r="298" spans="1:4">
      <c r="A298" t="s">
        <v>76</v>
      </c>
      <c r="B298" t="s">
        <v>24</v>
      </c>
      <c r="C298" s="1" t="s">
        <v>48</v>
      </c>
      <c r="D298" s="1" t="s">
        <v>9</v>
      </c>
    </row>
    <row r="299" spans="1:4">
      <c r="A299" t="s">
        <v>76</v>
      </c>
      <c r="B299" t="s">
        <v>26</v>
      </c>
      <c r="C299" s="1" t="s">
        <v>48</v>
      </c>
      <c r="D299" s="1" t="s">
        <v>9</v>
      </c>
    </row>
    <row r="300" spans="1:4">
      <c r="A300" t="s">
        <v>76</v>
      </c>
      <c r="B300" t="s">
        <v>27</v>
      </c>
      <c r="C300" s="1" t="s">
        <v>48</v>
      </c>
      <c r="D300" s="1" t="s">
        <v>9</v>
      </c>
    </row>
    <row r="301" spans="1:4">
      <c r="A301" t="s">
        <v>76</v>
      </c>
      <c r="B301" t="s">
        <v>28</v>
      </c>
      <c r="C301" s="1" t="s">
        <v>48</v>
      </c>
      <c r="D301" s="1" t="s">
        <v>9</v>
      </c>
    </row>
    <row r="302" spans="1:4">
      <c r="A302" t="s">
        <v>76</v>
      </c>
      <c r="B302" t="s">
        <v>29</v>
      </c>
      <c r="C302" s="1" t="s">
        <v>48</v>
      </c>
      <c r="D302" s="1" t="s">
        <v>9</v>
      </c>
    </row>
    <row r="303" spans="1:4">
      <c r="A303" t="s">
        <v>77</v>
      </c>
      <c r="B303" t="s">
        <v>8</v>
      </c>
      <c r="C303" s="1" t="s">
        <v>48</v>
      </c>
      <c r="D303" s="1" t="s">
        <v>9</v>
      </c>
    </row>
    <row r="304" spans="1:4">
      <c r="A304" t="s">
        <v>77</v>
      </c>
      <c r="B304" t="s">
        <v>10</v>
      </c>
      <c r="C304" s="1" t="s">
        <v>48</v>
      </c>
      <c r="D304" s="1" t="s">
        <v>9</v>
      </c>
    </row>
    <row r="305" spans="1:4">
      <c r="A305" t="s">
        <v>77</v>
      </c>
      <c r="B305" t="s">
        <v>12</v>
      </c>
      <c r="C305" s="1" t="s">
        <v>48</v>
      </c>
      <c r="D305" s="1" t="s">
        <v>9</v>
      </c>
    </row>
    <row r="306" spans="1:4">
      <c r="A306" t="s">
        <v>77</v>
      </c>
      <c r="B306" t="s">
        <v>14</v>
      </c>
      <c r="C306" s="1" t="s">
        <v>48</v>
      </c>
      <c r="D306" s="1" t="s">
        <v>9</v>
      </c>
    </row>
    <row r="307" spans="1:4">
      <c r="A307" t="s">
        <v>77</v>
      </c>
      <c r="B307" t="s">
        <v>16</v>
      </c>
      <c r="C307" s="1" t="s">
        <v>48</v>
      </c>
      <c r="D307" s="1" t="s">
        <v>9</v>
      </c>
    </row>
    <row r="308" spans="1:4">
      <c r="A308" t="s">
        <v>77</v>
      </c>
      <c r="B308" t="s">
        <v>18</v>
      </c>
      <c r="C308" s="1" t="s">
        <v>48</v>
      </c>
      <c r="D308" s="1" t="s">
        <v>9</v>
      </c>
    </row>
    <row r="309" spans="1:4">
      <c r="A309" t="s">
        <v>77</v>
      </c>
      <c r="B309" t="s">
        <v>20</v>
      </c>
      <c r="C309" s="1" t="s">
        <v>48</v>
      </c>
      <c r="D309" s="1" t="s">
        <v>9</v>
      </c>
    </row>
    <row r="310" spans="1:4">
      <c r="A310" t="s">
        <v>77</v>
      </c>
      <c r="B310" t="s">
        <v>22</v>
      </c>
      <c r="C310" s="1" t="s">
        <v>48</v>
      </c>
      <c r="D310" s="1" t="s">
        <v>9</v>
      </c>
    </row>
    <row r="311" spans="1:4">
      <c r="A311" t="s">
        <v>77</v>
      </c>
      <c r="B311" t="s">
        <v>24</v>
      </c>
      <c r="C311" s="1" t="s">
        <v>48</v>
      </c>
      <c r="D311" s="1" t="s">
        <v>9</v>
      </c>
    </row>
    <row r="312" spans="1:4">
      <c r="A312" t="s">
        <v>77</v>
      </c>
      <c r="B312" t="s">
        <v>26</v>
      </c>
      <c r="C312" s="1" t="s">
        <v>48</v>
      </c>
      <c r="D312" s="1" t="s">
        <v>9</v>
      </c>
    </row>
    <row r="313" spans="1:4">
      <c r="A313" t="s">
        <v>77</v>
      </c>
      <c r="B313" t="s">
        <v>27</v>
      </c>
      <c r="C313" s="1" t="s">
        <v>48</v>
      </c>
      <c r="D313" s="1" t="s">
        <v>9</v>
      </c>
    </row>
    <row r="314" spans="1:4">
      <c r="A314" t="s">
        <v>77</v>
      </c>
      <c r="B314" t="s">
        <v>28</v>
      </c>
      <c r="C314" s="1" t="s">
        <v>48</v>
      </c>
      <c r="D314" s="1" t="s">
        <v>9</v>
      </c>
    </row>
    <row r="315" spans="1:4">
      <c r="A315" t="s">
        <v>77</v>
      </c>
      <c r="B315" t="s">
        <v>29</v>
      </c>
      <c r="C315" s="1" t="s">
        <v>48</v>
      </c>
      <c r="D315" s="1" t="s">
        <v>9</v>
      </c>
    </row>
    <row r="316" spans="1:4">
      <c r="A316" t="s">
        <v>78</v>
      </c>
      <c r="B316" t="s">
        <v>8</v>
      </c>
      <c r="C316" s="1" t="s">
        <v>48</v>
      </c>
      <c r="D316" s="1" t="s">
        <v>9</v>
      </c>
    </row>
    <row r="317" spans="1:4">
      <c r="A317" t="s">
        <v>78</v>
      </c>
      <c r="B317" t="s">
        <v>10</v>
      </c>
      <c r="C317" s="1" t="s">
        <v>48</v>
      </c>
      <c r="D317" s="1" t="s">
        <v>9</v>
      </c>
    </row>
    <row r="318" spans="1:4">
      <c r="A318" t="s">
        <v>78</v>
      </c>
      <c r="B318" t="s">
        <v>12</v>
      </c>
      <c r="C318" s="1" t="s">
        <v>48</v>
      </c>
      <c r="D318" s="1" t="s">
        <v>9</v>
      </c>
    </row>
    <row r="319" spans="1:4">
      <c r="A319" t="s">
        <v>78</v>
      </c>
      <c r="B319" t="s">
        <v>14</v>
      </c>
      <c r="C319" s="1" t="s">
        <v>48</v>
      </c>
      <c r="D319" s="1" t="s">
        <v>9</v>
      </c>
    </row>
    <row r="320" spans="1:4">
      <c r="A320" t="s">
        <v>78</v>
      </c>
      <c r="B320" t="s">
        <v>16</v>
      </c>
      <c r="C320" s="1" t="s">
        <v>48</v>
      </c>
      <c r="D320" s="1" t="s">
        <v>9</v>
      </c>
    </row>
    <row r="321" spans="1:4">
      <c r="A321" t="s">
        <v>78</v>
      </c>
      <c r="B321" t="s">
        <v>18</v>
      </c>
      <c r="C321" s="1" t="s">
        <v>48</v>
      </c>
      <c r="D321" s="1" t="s">
        <v>9</v>
      </c>
    </row>
    <row r="322" spans="1:4">
      <c r="A322" t="s">
        <v>78</v>
      </c>
      <c r="B322" t="s">
        <v>20</v>
      </c>
      <c r="C322" s="1" t="s">
        <v>48</v>
      </c>
      <c r="D322" s="1" t="s">
        <v>9</v>
      </c>
    </row>
    <row r="323" spans="1:4">
      <c r="A323" t="s">
        <v>78</v>
      </c>
      <c r="B323" t="s">
        <v>22</v>
      </c>
      <c r="C323" s="1" t="s">
        <v>48</v>
      </c>
      <c r="D323" s="1" t="s">
        <v>9</v>
      </c>
    </row>
    <row r="324" spans="1:4">
      <c r="A324" t="s">
        <v>78</v>
      </c>
      <c r="B324" t="s">
        <v>24</v>
      </c>
      <c r="C324" s="1" t="s">
        <v>48</v>
      </c>
      <c r="D324" s="1" t="s">
        <v>9</v>
      </c>
    </row>
    <row r="325" spans="1:4">
      <c r="A325" t="s">
        <v>78</v>
      </c>
      <c r="B325" t="s">
        <v>26</v>
      </c>
      <c r="C325" s="1" t="s">
        <v>48</v>
      </c>
      <c r="D325" s="1" t="s">
        <v>9</v>
      </c>
    </row>
    <row r="326" spans="1:4">
      <c r="A326" t="s">
        <v>78</v>
      </c>
      <c r="B326" t="s">
        <v>27</v>
      </c>
      <c r="C326" s="1" t="s">
        <v>48</v>
      </c>
      <c r="D326" s="1" t="s">
        <v>9</v>
      </c>
    </row>
    <row r="327" spans="1:4">
      <c r="A327" t="s">
        <v>78</v>
      </c>
      <c r="B327" t="s">
        <v>28</v>
      </c>
      <c r="C327" s="1" t="s">
        <v>48</v>
      </c>
      <c r="D327" s="1" t="s">
        <v>9</v>
      </c>
    </row>
    <row r="328" spans="1:4">
      <c r="A328" t="s">
        <v>78</v>
      </c>
      <c r="B328" t="s">
        <v>29</v>
      </c>
      <c r="C328" s="1" t="s">
        <v>48</v>
      </c>
      <c r="D328" s="1" t="s">
        <v>9</v>
      </c>
    </row>
    <row r="329" spans="1:4">
      <c r="A329" t="s">
        <v>79</v>
      </c>
      <c r="B329" t="s">
        <v>8</v>
      </c>
      <c r="C329" s="1" t="s">
        <v>48</v>
      </c>
      <c r="D329" s="1" t="s">
        <v>9</v>
      </c>
    </row>
    <row r="330" spans="1:4">
      <c r="A330" t="s">
        <v>79</v>
      </c>
      <c r="B330" t="s">
        <v>10</v>
      </c>
      <c r="C330" s="1" t="s">
        <v>48</v>
      </c>
      <c r="D330" s="1" t="s">
        <v>9</v>
      </c>
    </row>
    <row r="331" spans="1:4">
      <c r="A331" t="s">
        <v>79</v>
      </c>
      <c r="B331" t="s">
        <v>12</v>
      </c>
      <c r="C331" s="1" t="s">
        <v>48</v>
      </c>
      <c r="D331" s="1" t="s">
        <v>9</v>
      </c>
    </row>
    <row r="332" spans="1:4">
      <c r="A332" t="s">
        <v>79</v>
      </c>
      <c r="B332" t="s">
        <v>14</v>
      </c>
      <c r="C332" s="1" t="s">
        <v>48</v>
      </c>
      <c r="D332" s="1" t="s">
        <v>9</v>
      </c>
    </row>
    <row r="333" spans="1:4">
      <c r="A333" t="s">
        <v>79</v>
      </c>
      <c r="B333" t="s">
        <v>16</v>
      </c>
      <c r="C333" s="1" t="s">
        <v>48</v>
      </c>
      <c r="D333" s="1" t="s">
        <v>9</v>
      </c>
    </row>
    <row r="334" spans="1:4">
      <c r="A334" t="s">
        <v>79</v>
      </c>
      <c r="B334" t="s">
        <v>18</v>
      </c>
      <c r="C334" s="1" t="s">
        <v>48</v>
      </c>
      <c r="D334" s="1" t="s">
        <v>9</v>
      </c>
    </row>
    <row r="335" spans="1:4">
      <c r="A335" t="s">
        <v>79</v>
      </c>
      <c r="B335" t="s">
        <v>20</v>
      </c>
      <c r="C335" s="1" t="s">
        <v>48</v>
      </c>
      <c r="D335" s="1" t="s">
        <v>9</v>
      </c>
    </row>
    <row r="336" spans="1:4">
      <c r="A336" t="s">
        <v>79</v>
      </c>
      <c r="B336" t="s">
        <v>22</v>
      </c>
      <c r="C336" s="1" t="s">
        <v>48</v>
      </c>
      <c r="D336" s="1" t="s">
        <v>9</v>
      </c>
    </row>
    <row r="337" spans="1:4">
      <c r="A337" t="s">
        <v>79</v>
      </c>
      <c r="B337" t="s">
        <v>24</v>
      </c>
      <c r="C337" s="1" t="s">
        <v>48</v>
      </c>
      <c r="D337" s="1" t="s">
        <v>9</v>
      </c>
    </row>
    <row r="338" spans="1:4">
      <c r="A338" t="s">
        <v>79</v>
      </c>
      <c r="B338" t="s">
        <v>26</v>
      </c>
      <c r="C338" s="1" t="s">
        <v>48</v>
      </c>
      <c r="D338" s="1" t="s">
        <v>9</v>
      </c>
    </row>
    <row r="339" spans="1:4">
      <c r="A339" t="s">
        <v>79</v>
      </c>
      <c r="B339" t="s">
        <v>27</v>
      </c>
      <c r="C339" s="1" t="s">
        <v>48</v>
      </c>
      <c r="D339" s="1" t="s">
        <v>9</v>
      </c>
    </row>
    <row r="340" spans="1:4">
      <c r="A340" t="s">
        <v>79</v>
      </c>
      <c r="B340" t="s">
        <v>28</v>
      </c>
      <c r="C340" s="1" t="s">
        <v>48</v>
      </c>
      <c r="D340" s="1" t="s">
        <v>9</v>
      </c>
    </row>
    <row r="341" spans="1:4">
      <c r="A341" t="s">
        <v>79</v>
      </c>
      <c r="B341" t="s">
        <v>29</v>
      </c>
      <c r="C341" s="1" t="s">
        <v>48</v>
      </c>
      <c r="D341" s="1" t="s">
        <v>9</v>
      </c>
    </row>
    <row r="342" spans="1:4">
      <c r="A342" t="s">
        <v>80</v>
      </c>
      <c r="B342" t="s">
        <v>8</v>
      </c>
      <c r="C342" s="1" t="s">
        <v>48</v>
      </c>
      <c r="D342" s="1" t="s">
        <v>9</v>
      </c>
    </row>
    <row r="343" spans="1:4">
      <c r="A343" t="s">
        <v>80</v>
      </c>
      <c r="B343" t="s">
        <v>10</v>
      </c>
      <c r="C343" s="1" t="s">
        <v>48</v>
      </c>
      <c r="D343" s="1" t="s">
        <v>9</v>
      </c>
    </row>
    <row r="344" spans="1:4">
      <c r="A344" t="s">
        <v>80</v>
      </c>
      <c r="B344" t="s">
        <v>12</v>
      </c>
      <c r="C344" s="1" t="s">
        <v>48</v>
      </c>
      <c r="D344" s="1" t="s">
        <v>9</v>
      </c>
    </row>
    <row r="345" spans="1:4">
      <c r="A345" t="s">
        <v>80</v>
      </c>
      <c r="B345" t="s">
        <v>14</v>
      </c>
      <c r="C345" s="1" t="s">
        <v>48</v>
      </c>
      <c r="D345" s="1" t="s">
        <v>9</v>
      </c>
    </row>
    <row r="346" spans="1:4">
      <c r="A346" t="s">
        <v>80</v>
      </c>
      <c r="B346" t="s">
        <v>16</v>
      </c>
      <c r="C346" s="1" t="s">
        <v>48</v>
      </c>
      <c r="D346" s="1" t="s">
        <v>9</v>
      </c>
    </row>
    <row r="347" spans="1:4">
      <c r="A347" t="s">
        <v>80</v>
      </c>
      <c r="B347" t="s">
        <v>18</v>
      </c>
      <c r="C347" s="1" t="s">
        <v>48</v>
      </c>
      <c r="D347" s="1" t="s">
        <v>9</v>
      </c>
    </row>
    <row r="348" spans="1:4">
      <c r="A348" t="s">
        <v>80</v>
      </c>
      <c r="B348" t="s">
        <v>20</v>
      </c>
      <c r="C348" s="1" t="s">
        <v>48</v>
      </c>
      <c r="D348" s="1" t="s">
        <v>9</v>
      </c>
    </row>
    <row r="349" spans="1:4">
      <c r="A349" t="s">
        <v>80</v>
      </c>
      <c r="B349" t="s">
        <v>22</v>
      </c>
      <c r="C349" s="1" t="s">
        <v>48</v>
      </c>
      <c r="D349" s="1" t="s">
        <v>9</v>
      </c>
    </row>
    <row r="350" spans="1:4">
      <c r="A350" t="s">
        <v>80</v>
      </c>
      <c r="B350" t="s">
        <v>24</v>
      </c>
      <c r="C350" s="1" t="s">
        <v>48</v>
      </c>
      <c r="D350" s="1" t="s">
        <v>9</v>
      </c>
    </row>
    <row r="351" spans="1:4">
      <c r="A351" t="s">
        <v>80</v>
      </c>
      <c r="B351" t="s">
        <v>26</v>
      </c>
      <c r="C351" s="1" t="s">
        <v>48</v>
      </c>
      <c r="D351" s="1" t="s">
        <v>9</v>
      </c>
    </row>
    <row r="352" spans="1:4">
      <c r="A352" t="s">
        <v>80</v>
      </c>
      <c r="B352" t="s">
        <v>27</v>
      </c>
      <c r="C352" s="1" t="s">
        <v>48</v>
      </c>
      <c r="D352" s="1" t="s">
        <v>9</v>
      </c>
    </row>
    <row r="353" spans="1:4">
      <c r="A353" t="s">
        <v>80</v>
      </c>
      <c r="B353" t="s">
        <v>28</v>
      </c>
      <c r="C353" s="1" t="s">
        <v>48</v>
      </c>
      <c r="D353" s="1" t="s">
        <v>9</v>
      </c>
    </row>
    <row r="354" spans="1:4">
      <c r="A354" t="s">
        <v>80</v>
      </c>
      <c r="B354" t="s">
        <v>29</v>
      </c>
      <c r="C354" s="1" t="s">
        <v>48</v>
      </c>
      <c r="D354" s="1" t="s">
        <v>9</v>
      </c>
    </row>
    <row r="355" spans="1:4">
      <c r="A355" t="s">
        <v>81</v>
      </c>
      <c r="B355" t="s">
        <v>8</v>
      </c>
      <c r="C355" s="1" t="s">
        <v>48</v>
      </c>
      <c r="D355" s="1" t="s">
        <v>9</v>
      </c>
    </row>
    <row r="356" spans="1:4">
      <c r="A356" t="s">
        <v>81</v>
      </c>
      <c r="B356" t="s">
        <v>10</v>
      </c>
      <c r="C356" s="1" t="s">
        <v>48</v>
      </c>
      <c r="D356" s="1" t="s">
        <v>9</v>
      </c>
    </row>
    <row r="357" spans="1:4">
      <c r="A357" t="s">
        <v>81</v>
      </c>
      <c r="B357" t="s">
        <v>12</v>
      </c>
      <c r="C357" s="1" t="s">
        <v>48</v>
      </c>
      <c r="D357" s="1" t="s">
        <v>9</v>
      </c>
    </row>
    <row r="358" spans="1:4">
      <c r="A358" t="s">
        <v>81</v>
      </c>
      <c r="B358" t="s">
        <v>14</v>
      </c>
      <c r="C358" s="1" t="s">
        <v>48</v>
      </c>
      <c r="D358" s="1" t="s">
        <v>9</v>
      </c>
    </row>
    <row r="359" spans="1:4">
      <c r="A359" t="s">
        <v>81</v>
      </c>
      <c r="B359" t="s">
        <v>16</v>
      </c>
      <c r="C359" s="1" t="s">
        <v>48</v>
      </c>
      <c r="D359" s="1" t="s">
        <v>9</v>
      </c>
    </row>
    <row r="360" spans="1:4">
      <c r="A360" t="s">
        <v>81</v>
      </c>
      <c r="B360" t="s">
        <v>18</v>
      </c>
      <c r="C360" s="1" t="s">
        <v>48</v>
      </c>
      <c r="D360" s="1" t="s">
        <v>9</v>
      </c>
    </row>
    <row r="361" spans="1:4">
      <c r="A361" t="s">
        <v>81</v>
      </c>
      <c r="B361" t="s">
        <v>20</v>
      </c>
      <c r="C361" s="1" t="s">
        <v>48</v>
      </c>
      <c r="D361" s="1" t="s">
        <v>9</v>
      </c>
    </row>
    <row r="362" spans="1:4">
      <c r="A362" t="s">
        <v>81</v>
      </c>
      <c r="B362" t="s">
        <v>22</v>
      </c>
      <c r="C362" s="1" t="s">
        <v>48</v>
      </c>
      <c r="D362" s="1" t="s">
        <v>9</v>
      </c>
    </row>
    <row r="363" spans="1:4">
      <c r="A363" t="s">
        <v>81</v>
      </c>
      <c r="B363" t="s">
        <v>24</v>
      </c>
      <c r="C363" s="1" t="s">
        <v>48</v>
      </c>
      <c r="D363" s="1" t="s">
        <v>9</v>
      </c>
    </row>
    <row r="364" spans="1:4">
      <c r="A364" t="s">
        <v>81</v>
      </c>
      <c r="B364" t="s">
        <v>26</v>
      </c>
      <c r="C364" s="1" t="s">
        <v>48</v>
      </c>
      <c r="D364" s="1" t="s">
        <v>9</v>
      </c>
    </row>
    <row r="365" spans="1:4">
      <c r="A365" t="s">
        <v>81</v>
      </c>
      <c r="B365" t="s">
        <v>27</v>
      </c>
      <c r="C365" s="1" t="s">
        <v>48</v>
      </c>
      <c r="D365" s="1" t="s">
        <v>9</v>
      </c>
    </row>
    <row r="366" spans="1:4">
      <c r="A366" t="s">
        <v>81</v>
      </c>
      <c r="B366" t="s">
        <v>28</v>
      </c>
      <c r="C366" s="1" t="s">
        <v>48</v>
      </c>
      <c r="D366" s="1" t="s">
        <v>9</v>
      </c>
    </row>
    <row r="367" spans="1:4">
      <c r="A367" t="s">
        <v>81</v>
      </c>
      <c r="B367" t="s">
        <v>29</v>
      </c>
      <c r="C367" s="1" t="s">
        <v>48</v>
      </c>
      <c r="D367" s="1" t="s">
        <v>9</v>
      </c>
    </row>
    <row r="368" spans="1:4">
      <c r="A368" t="s">
        <v>82</v>
      </c>
      <c r="B368" t="s">
        <v>8</v>
      </c>
      <c r="C368" s="1" t="s">
        <v>48</v>
      </c>
      <c r="D368" s="1" t="s">
        <v>9</v>
      </c>
    </row>
    <row r="369" spans="1:4">
      <c r="A369" t="s">
        <v>82</v>
      </c>
      <c r="B369" t="s">
        <v>10</v>
      </c>
      <c r="C369" s="1" t="s">
        <v>48</v>
      </c>
      <c r="D369" s="1" t="s">
        <v>9</v>
      </c>
    </row>
    <row r="370" spans="1:4">
      <c r="A370" t="s">
        <v>82</v>
      </c>
      <c r="B370" t="s">
        <v>12</v>
      </c>
      <c r="C370" s="1" t="s">
        <v>48</v>
      </c>
      <c r="D370" s="1" t="s">
        <v>9</v>
      </c>
    </row>
    <row r="371" spans="1:4">
      <c r="A371" t="s">
        <v>82</v>
      </c>
      <c r="B371" t="s">
        <v>14</v>
      </c>
      <c r="C371" s="1" t="s">
        <v>48</v>
      </c>
      <c r="D371" s="1" t="s">
        <v>9</v>
      </c>
    </row>
    <row r="372" spans="1:4">
      <c r="A372" t="s">
        <v>82</v>
      </c>
      <c r="B372" t="s">
        <v>16</v>
      </c>
      <c r="C372" s="1" t="s">
        <v>48</v>
      </c>
      <c r="D372" s="1" t="s">
        <v>9</v>
      </c>
    </row>
    <row r="373" spans="1:4">
      <c r="A373" t="s">
        <v>82</v>
      </c>
      <c r="B373" t="s">
        <v>18</v>
      </c>
      <c r="C373" s="1" t="s">
        <v>48</v>
      </c>
      <c r="D373" s="1" t="s">
        <v>9</v>
      </c>
    </row>
    <row r="374" spans="1:4">
      <c r="A374" t="s">
        <v>82</v>
      </c>
      <c r="B374" t="s">
        <v>20</v>
      </c>
      <c r="C374" s="1" t="s">
        <v>48</v>
      </c>
      <c r="D374" s="1" t="s">
        <v>9</v>
      </c>
    </row>
    <row r="375" spans="1:4">
      <c r="A375" t="s">
        <v>82</v>
      </c>
      <c r="B375" t="s">
        <v>22</v>
      </c>
      <c r="C375" s="1" t="s">
        <v>48</v>
      </c>
      <c r="D375" s="1" t="s">
        <v>9</v>
      </c>
    </row>
    <row r="376" spans="1:4">
      <c r="A376" t="s">
        <v>82</v>
      </c>
      <c r="B376" t="s">
        <v>24</v>
      </c>
      <c r="C376" s="1" t="s">
        <v>48</v>
      </c>
      <c r="D376" s="1" t="s">
        <v>9</v>
      </c>
    </row>
    <row r="377" spans="1:4">
      <c r="A377" t="s">
        <v>82</v>
      </c>
      <c r="B377" t="s">
        <v>26</v>
      </c>
      <c r="C377" s="1" t="s">
        <v>48</v>
      </c>
      <c r="D377" s="1" t="s">
        <v>9</v>
      </c>
    </row>
    <row r="378" spans="1:4">
      <c r="A378" t="s">
        <v>82</v>
      </c>
      <c r="B378" t="s">
        <v>27</v>
      </c>
      <c r="C378" s="1" t="s">
        <v>48</v>
      </c>
      <c r="D378" s="1" t="s">
        <v>9</v>
      </c>
    </row>
    <row r="379" spans="1:4">
      <c r="A379" t="s">
        <v>82</v>
      </c>
      <c r="B379" t="s">
        <v>28</v>
      </c>
      <c r="C379" s="1" t="s">
        <v>48</v>
      </c>
      <c r="D379" s="1" t="s">
        <v>9</v>
      </c>
    </row>
    <row r="380" spans="1:4">
      <c r="A380" t="s">
        <v>82</v>
      </c>
      <c r="B380" t="s">
        <v>29</v>
      </c>
      <c r="C380" s="1" t="s">
        <v>48</v>
      </c>
      <c r="D380" s="1" t="s">
        <v>9</v>
      </c>
    </row>
    <row r="381" spans="1:4">
      <c r="A381" t="s">
        <v>35</v>
      </c>
      <c r="B381" t="s">
        <v>8</v>
      </c>
      <c r="C381" s="1" t="s">
        <v>48</v>
      </c>
      <c r="D381" s="1" t="s">
        <v>9</v>
      </c>
    </row>
    <row r="382" spans="1:4">
      <c r="A382" t="s">
        <v>35</v>
      </c>
      <c r="B382" t="s">
        <v>10</v>
      </c>
      <c r="C382" s="1" t="s">
        <v>48</v>
      </c>
      <c r="D382" s="1" t="s">
        <v>9</v>
      </c>
    </row>
    <row r="383" spans="1:4">
      <c r="A383" t="s">
        <v>35</v>
      </c>
      <c r="B383" t="s">
        <v>12</v>
      </c>
      <c r="C383" s="1" t="s">
        <v>48</v>
      </c>
      <c r="D383" s="1" t="s">
        <v>9</v>
      </c>
    </row>
    <row r="384" spans="1:4">
      <c r="A384" t="s">
        <v>35</v>
      </c>
      <c r="B384" t="s">
        <v>14</v>
      </c>
      <c r="C384" s="1" t="s">
        <v>48</v>
      </c>
      <c r="D384" s="1" t="s">
        <v>9</v>
      </c>
    </row>
    <row r="385" spans="1:4">
      <c r="A385" t="s">
        <v>35</v>
      </c>
      <c r="B385" t="s">
        <v>16</v>
      </c>
      <c r="C385" s="1" t="s">
        <v>48</v>
      </c>
      <c r="D385" s="1" t="s">
        <v>9</v>
      </c>
    </row>
    <row r="386" spans="1:4">
      <c r="A386" t="s">
        <v>35</v>
      </c>
      <c r="B386" t="s">
        <v>18</v>
      </c>
      <c r="C386" s="1" t="s">
        <v>48</v>
      </c>
      <c r="D386" s="1" t="s">
        <v>9</v>
      </c>
    </row>
    <row r="387" spans="1:4">
      <c r="A387" t="s">
        <v>35</v>
      </c>
      <c r="B387" t="s">
        <v>20</v>
      </c>
      <c r="C387" s="1" t="s">
        <v>48</v>
      </c>
      <c r="D387" s="1" t="s">
        <v>9</v>
      </c>
    </row>
    <row r="388" spans="1:4">
      <c r="A388" t="s">
        <v>35</v>
      </c>
      <c r="B388" t="s">
        <v>22</v>
      </c>
      <c r="C388" s="1" t="s">
        <v>48</v>
      </c>
      <c r="D388" s="1" t="s">
        <v>9</v>
      </c>
    </row>
    <row r="389" spans="1:4">
      <c r="A389" t="s">
        <v>35</v>
      </c>
      <c r="B389" t="s">
        <v>24</v>
      </c>
      <c r="C389" s="1" t="s">
        <v>48</v>
      </c>
      <c r="D389" s="1" t="s">
        <v>9</v>
      </c>
    </row>
    <row r="390" spans="1:4">
      <c r="A390" t="s">
        <v>35</v>
      </c>
      <c r="B390" t="s">
        <v>26</v>
      </c>
      <c r="C390" s="1" t="s">
        <v>48</v>
      </c>
      <c r="D390" s="1" t="s">
        <v>9</v>
      </c>
    </row>
    <row r="391" spans="1:4">
      <c r="A391" t="s">
        <v>35</v>
      </c>
      <c r="B391" t="s">
        <v>27</v>
      </c>
      <c r="C391" s="1" t="s">
        <v>48</v>
      </c>
      <c r="D391" s="1" t="s">
        <v>9</v>
      </c>
    </row>
    <row r="392" spans="1:4">
      <c r="A392" t="s">
        <v>35</v>
      </c>
      <c r="B392" t="s">
        <v>28</v>
      </c>
      <c r="C392" s="1" t="s">
        <v>48</v>
      </c>
      <c r="D392" s="1" t="s">
        <v>9</v>
      </c>
    </row>
    <row r="393" spans="1:4">
      <c r="A393" t="s">
        <v>35</v>
      </c>
      <c r="B393" t="s">
        <v>29</v>
      </c>
      <c r="C393" s="1" t="s">
        <v>48</v>
      </c>
      <c r="D393" s="1" t="s">
        <v>9</v>
      </c>
    </row>
    <row r="394" spans="1:4">
      <c r="A394" t="s">
        <v>83</v>
      </c>
      <c r="B394" t="s">
        <v>8</v>
      </c>
      <c r="C394" s="1" t="s">
        <v>48</v>
      </c>
      <c r="D394" s="1" t="s">
        <v>9</v>
      </c>
    </row>
    <row r="395" spans="1:4">
      <c r="A395" t="s">
        <v>83</v>
      </c>
      <c r="B395" t="s">
        <v>10</v>
      </c>
      <c r="C395" s="1" t="s">
        <v>48</v>
      </c>
      <c r="D395" s="1" t="s">
        <v>9</v>
      </c>
    </row>
    <row r="396" spans="1:4">
      <c r="A396" t="s">
        <v>83</v>
      </c>
      <c r="B396" t="s">
        <v>12</v>
      </c>
      <c r="C396" s="1" t="s">
        <v>48</v>
      </c>
      <c r="D396" s="1" t="s">
        <v>9</v>
      </c>
    </row>
    <row r="397" spans="1:4">
      <c r="A397" t="s">
        <v>83</v>
      </c>
      <c r="B397" t="s">
        <v>14</v>
      </c>
      <c r="C397" s="1" t="s">
        <v>48</v>
      </c>
      <c r="D397" s="1" t="s">
        <v>9</v>
      </c>
    </row>
    <row r="398" spans="1:4">
      <c r="A398" t="s">
        <v>83</v>
      </c>
      <c r="B398" t="s">
        <v>16</v>
      </c>
      <c r="C398" s="1" t="s">
        <v>48</v>
      </c>
      <c r="D398" s="1" t="s">
        <v>9</v>
      </c>
    </row>
    <row r="399" spans="1:4">
      <c r="A399" t="s">
        <v>83</v>
      </c>
      <c r="B399" t="s">
        <v>18</v>
      </c>
      <c r="C399" s="1" t="s">
        <v>48</v>
      </c>
      <c r="D399" s="1" t="s">
        <v>9</v>
      </c>
    </row>
    <row r="400" spans="1:4">
      <c r="A400" t="s">
        <v>83</v>
      </c>
      <c r="B400" t="s">
        <v>20</v>
      </c>
      <c r="C400" s="1" t="s">
        <v>48</v>
      </c>
      <c r="D400" s="1" t="s">
        <v>9</v>
      </c>
    </row>
    <row r="401" spans="1:4">
      <c r="A401" t="s">
        <v>83</v>
      </c>
      <c r="B401" t="s">
        <v>22</v>
      </c>
      <c r="C401" s="1" t="s">
        <v>48</v>
      </c>
      <c r="D401" s="1" t="s">
        <v>9</v>
      </c>
    </row>
    <row r="402" spans="1:4">
      <c r="A402" t="s">
        <v>83</v>
      </c>
      <c r="B402" t="s">
        <v>24</v>
      </c>
      <c r="C402" s="1" t="s">
        <v>48</v>
      </c>
      <c r="D402" s="1" t="s">
        <v>9</v>
      </c>
    </row>
    <row r="403" spans="1:4">
      <c r="A403" t="s">
        <v>83</v>
      </c>
      <c r="B403" t="s">
        <v>26</v>
      </c>
      <c r="C403" s="1" t="s">
        <v>48</v>
      </c>
      <c r="D403" s="1" t="s">
        <v>9</v>
      </c>
    </row>
    <row r="404" spans="1:4">
      <c r="A404" t="s">
        <v>83</v>
      </c>
      <c r="B404" t="s">
        <v>27</v>
      </c>
      <c r="C404" s="1" t="s">
        <v>48</v>
      </c>
      <c r="D404" s="1" t="s">
        <v>9</v>
      </c>
    </row>
    <row r="405" spans="1:4">
      <c r="A405" t="s">
        <v>83</v>
      </c>
      <c r="B405" t="s">
        <v>28</v>
      </c>
      <c r="C405" s="1" t="s">
        <v>48</v>
      </c>
      <c r="D405" s="1" t="s">
        <v>9</v>
      </c>
    </row>
    <row r="406" spans="1:4">
      <c r="A406" t="s">
        <v>83</v>
      </c>
      <c r="B406" t="s">
        <v>29</v>
      </c>
      <c r="C406" s="1" t="s">
        <v>48</v>
      </c>
      <c r="D406" s="1" t="s">
        <v>9</v>
      </c>
    </row>
    <row r="407" spans="1:4">
      <c r="A407" t="s">
        <v>84</v>
      </c>
      <c r="B407" t="s">
        <v>8</v>
      </c>
      <c r="C407" s="1" t="s">
        <v>48</v>
      </c>
      <c r="D407" s="1" t="s">
        <v>9</v>
      </c>
    </row>
    <row r="408" spans="1:4">
      <c r="A408" t="s">
        <v>84</v>
      </c>
      <c r="B408" t="s">
        <v>10</v>
      </c>
      <c r="C408" s="1" t="s">
        <v>48</v>
      </c>
      <c r="D408" s="1" t="s">
        <v>9</v>
      </c>
    </row>
    <row r="409" spans="1:4">
      <c r="A409" t="s">
        <v>84</v>
      </c>
      <c r="B409" t="s">
        <v>12</v>
      </c>
      <c r="C409" s="1" t="s">
        <v>48</v>
      </c>
      <c r="D409" s="1" t="s">
        <v>9</v>
      </c>
    </row>
    <row r="410" spans="1:4">
      <c r="A410" t="s">
        <v>84</v>
      </c>
      <c r="B410" t="s">
        <v>14</v>
      </c>
      <c r="C410" s="1" t="s">
        <v>48</v>
      </c>
      <c r="D410" s="1" t="s">
        <v>9</v>
      </c>
    </row>
    <row r="411" spans="1:4">
      <c r="A411" t="s">
        <v>84</v>
      </c>
      <c r="B411" t="s">
        <v>16</v>
      </c>
      <c r="C411" s="1" t="s">
        <v>48</v>
      </c>
      <c r="D411" s="1" t="s">
        <v>9</v>
      </c>
    </row>
    <row r="412" spans="1:4">
      <c r="A412" t="s">
        <v>84</v>
      </c>
      <c r="B412" t="s">
        <v>18</v>
      </c>
      <c r="C412" s="1" t="s">
        <v>48</v>
      </c>
      <c r="D412" s="1" t="s">
        <v>9</v>
      </c>
    </row>
    <row r="413" spans="1:4">
      <c r="A413" t="s">
        <v>84</v>
      </c>
      <c r="B413" t="s">
        <v>20</v>
      </c>
      <c r="C413" s="1" t="s">
        <v>48</v>
      </c>
      <c r="D413" s="1" t="s">
        <v>9</v>
      </c>
    </row>
    <row r="414" spans="1:4">
      <c r="A414" t="s">
        <v>84</v>
      </c>
      <c r="B414" t="s">
        <v>22</v>
      </c>
      <c r="C414" s="1" t="s">
        <v>48</v>
      </c>
      <c r="D414" s="1" t="s">
        <v>9</v>
      </c>
    </row>
    <row r="415" spans="1:4">
      <c r="A415" t="s">
        <v>84</v>
      </c>
      <c r="B415" t="s">
        <v>24</v>
      </c>
      <c r="C415" s="1" t="s">
        <v>48</v>
      </c>
      <c r="D415" s="1" t="s">
        <v>9</v>
      </c>
    </row>
    <row r="416" spans="1:4">
      <c r="A416" t="s">
        <v>84</v>
      </c>
      <c r="B416" t="s">
        <v>26</v>
      </c>
      <c r="C416" s="1" t="s">
        <v>48</v>
      </c>
      <c r="D416" s="1" t="s">
        <v>9</v>
      </c>
    </row>
    <row r="417" spans="1:4">
      <c r="A417" t="s">
        <v>84</v>
      </c>
      <c r="B417" t="s">
        <v>27</v>
      </c>
      <c r="C417" s="1" t="s">
        <v>48</v>
      </c>
      <c r="D417" s="1" t="s">
        <v>9</v>
      </c>
    </row>
    <row r="418" spans="1:4">
      <c r="A418" t="s">
        <v>84</v>
      </c>
      <c r="B418" t="s">
        <v>28</v>
      </c>
      <c r="C418" s="1" t="s">
        <v>48</v>
      </c>
      <c r="D418" s="1" t="s">
        <v>9</v>
      </c>
    </row>
    <row r="419" spans="1:4">
      <c r="A419" t="s">
        <v>84</v>
      </c>
      <c r="B419" t="s">
        <v>29</v>
      </c>
      <c r="C419" s="1" t="s">
        <v>48</v>
      </c>
      <c r="D419" s="1" t="s">
        <v>9</v>
      </c>
    </row>
    <row r="420" spans="1:4">
      <c r="A420" t="s">
        <v>85</v>
      </c>
      <c r="B420" t="s">
        <v>8</v>
      </c>
      <c r="C420" s="1" t="s">
        <v>48</v>
      </c>
      <c r="D420" s="1" t="s">
        <v>9</v>
      </c>
    </row>
    <row r="421" spans="1:4">
      <c r="A421" t="s">
        <v>85</v>
      </c>
      <c r="B421" t="s">
        <v>10</v>
      </c>
      <c r="C421" s="1" t="s">
        <v>48</v>
      </c>
      <c r="D421" s="1" t="s">
        <v>9</v>
      </c>
    </row>
    <row r="422" spans="1:4">
      <c r="A422" t="s">
        <v>85</v>
      </c>
      <c r="B422" t="s">
        <v>12</v>
      </c>
      <c r="C422" s="1" t="s">
        <v>48</v>
      </c>
      <c r="D422" s="1" t="s">
        <v>9</v>
      </c>
    </row>
    <row r="423" spans="1:4">
      <c r="A423" t="s">
        <v>85</v>
      </c>
      <c r="B423" t="s">
        <v>14</v>
      </c>
      <c r="C423" s="1" t="s">
        <v>48</v>
      </c>
      <c r="D423" s="1" t="s">
        <v>9</v>
      </c>
    </row>
    <row r="424" spans="1:4">
      <c r="A424" t="s">
        <v>85</v>
      </c>
      <c r="B424" t="s">
        <v>16</v>
      </c>
      <c r="C424" s="1" t="s">
        <v>48</v>
      </c>
      <c r="D424" s="1" t="s">
        <v>9</v>
      </c>
    </row>
    <row r="425" spans="1:4">
      <c r="A425" t="s">
        <v>85</v>
      </c>
      <c r="B425" t="s">
        <v>18</v>
      </c>
      <c r="C425" s="1" t="s">
        <v>48</v>
      </c>
      <c r="D425" s="1" t="s">
        <v>9</v>
      </c>
    </row>
    <row r="426" spans="1:4">
      <c r="A426" t="s">
        <v>85</v>
      </c>
      <c r="B426" t="s">
        <v>20</v>
      </c>
      <c r="C426" s="1" t="s">
        <v>48</v>
      </c>
      <c r="D426" s="1" t="s">
        <v>9</v>
      </c>
    </row>
    <row r="427" spans="1:4">
      <c r="A427" t="s">
        <v>85</v>
      </c>
      <c r="B427" t="s">
        <v>22</v>
      </c>
      <c r="C427" s="1" t="s">
        <v>48</v>
      </c>
      <c r="D427" s="1" t="s">
        <v>9</v>
      </c>
    </row>
    <row r="428" spans="1:4">
      <c r="A428" t="s">
        <v>85</v>
      </c>
      <c r="B428" t="s">
        <v>24</v>
      </c>
      <c r="C428" s="1" t="s">
        <v>48</v>
      </c>
      <c r="D428" s="1" t="s">
        <v>9</v>
      </c>
    </row>
    <row r="429" spans="1:4">
      <c r="A429" t="s">
        <v>85</v>
      </c>
      <c r="B429" t="s">
        <v>26</v>
      </c>
      <c r="C429" s="1" t="s">
        <v>48</v>
      </c>
      <c r="D429" s="1" t="s">
        <v>9</v>
      </c>
    </row>
    <row r="430" spans="1:4">
      <c r="A430" t="s">
        <v>85</v>
      </c>
      <c r="B430" t="s">
        <v>27</v>
      </c>
      <c r="C430" s="1" t="s">
        <v>48</v>
      </c>
      <c r="D430" s="1" t="s">
        <v>9</v>
      </c>
    </row>
    <row r="431" spans="1:4">
      <c r="A431" t="s">
        <v>85</v>
      </c>
      <c r="B431" t="s">
        <v>28</v>
      </c>
      <c r="C431" s="1" t="s">
        <v>48</v>
      </c>
      <c r="D431" s="1" t="s">
        <v>9</v>
      </c>
    </row>
    <row r="432" spans="1:4">
      <c r="A432" t="s">
        <v>85</v>
      </c>
      <c r="B432" t="s">
        <v>29</v>
      </c>
      <c r="C432" s="1" t="s">
        <v>48</v>
      </c>
      <c r="D432" s="1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62"/>
  <sheetViews>
    <sheetView tabSelected="1" workbookViewId="0">
      <selection activeCell="E29" sqref="E29"/>
    </sheetView>
  </sheetViews>
  <sheetFormatPr baseColWidth="10" defaultRowHeight="15" x14ac:dyDescent="0"/>
  <cols>
    <col min="1" max="1" width="32.5" customWidth="1"/>
    <col min="2" max="2" width="5.33203125" customWidth="1"/>
    <col min="3" max="3" width="8" customWidth="1"/>
    <col min="4" max="8" width="11.33203125" customWidth="1"/>
    <col min="9" max="19" width="11.33203125" bestFit="1" customWidth="1"/>
  </cols>
  <sheetData>
    <row r="2" spans="1:19">
      <c r="A2" t="s">
        <v>91</v>
      </c>
    </row>
    <row r="3" spans="1:19">
      <c r="A3" t="s">
        <v>87</v>
      </c>
    </row>
    <row r="5" spans="1:19">
      <c r="A5" t="s">
        <v>86</v>
      </c>
    </row>
    <row r="6" spans="1:19">
      <c r="A6" t="s">
        <v>0</v>
      </c>
      <c r="B6">
        <v>2015</v>
      </c>
      <c r="C6">
        <v>2020</v>
      </c>
      <c r="D6">
        <f>C6+5</f>
        <v>2025</v>
      </c>
      <c r="E6">
        <f t="shared" ref="E6:R6" si="0">D6+5</f>
        <v>2030</v>
      </c>
      <c r="F6">
        <f t="shared" si="0"/>
        <v>2035</v>
      </c>
      <c r="G6">
        <f t="shared" si="0"/>
        <v>2040</v>
      </c>
      <c r="H6">
        <f t="shared" si="0"/>
        <v>2045</v>
      </c>
      <c r="I6">
        <f t="shared" si="0"/>
        <v>2050</v>
      </c>
      <c r="J6">
        <f t="shared" si="0"/>
        <v>2055</v>
      </c>
      <c r="K6">
        <f t="shared" si="0"/>
        <v>2060</v>
      </c>
      <c r="L6">
        <f t="shared" si="0"/>
        <v>2065</v>
      </c>
      <c r="M6">
        <f t="shared" si="0"/>
        <v>2070</v>
      </c>
      <c r="N6">
        <f t="shared" si="0"/>
        <v>2075</v>
      </c>
      <c r="O6">
        <f t="shared" si="0"/>
        <v>2080</v>
      </c>
      <c r="P6">
        <f t="shared" si="0"/>
        <v>2085</v>
      </c>
      <c r="Q6">
        <f t="shared" si="0"/>
        <v>2090</v>
      </c>
      <c r="R6">
        <f t="shared" si="0"/>
        <v>2095</v>
      </c>
      <c r="S6">
        <f>R6+5</f>
        <v>2100</v>
      </c>
    </row>
    <row r="7" spans="1:19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>
      <c r="A8" t="s">
        <v>62</v>
      </c>
      <c r="B8">
        <v>0</v>
      </c>
      <c r="C8">
        <v>0</v>
      </c>
      <c r="D8">
        <f>(D$6-$C$6)/($I$6-$C$6)</f>
        <v>0.16666666666666666</v>
      </c>
      <c r="E8">
        <f t="shared" ref="E8:I11" si="1">(E$6-$C$6)/($I$6-$C$6)</f>
        <v>0.33333333333333331</v>
      </c>
      <c r="F8">
        <f t="shared" si="1"/>
        <v>0.5</v>
      </c>
      <c r="G8">
        <f t="shared" si="1"/>
        <v>0.66666666666666663</v>
      </c>
      <c r="H8">
        <f t="shared" si="1"/>
        <v>0.83333333333333337</v>
      </c>
      <c r="I8">
        <f t="shared" si="1"/>
        <v>1</v>
      </c>
      <c r="J8">
        <f>I8</f>
        <v>1</v>
      </c>
      <c r="K8">
        <f t="shared" ref="K8:S8" si="2">J8</f>
        <v>1</v>
      </c>
      <c r="L8">
        <f t="shared" si="2"/>
        <v>1</v>
      </c>
      <c r="M8">
        <f t="shared" si="2"/>
        <v>1</v>
      </c>
      <c r="N8">
        <f t="shared" si="2"/>
        <v>1</v>
      </c>
      <c r="O8">
        <f t="shared" si="2"/>
        <v>1</v>
      </c>
      <c r="P8">
        <f t="shared" si="2"/>
        <v>1</v>
      </c>
      <c r="Q8">
        <f t="shared" si="2"/>
        <v>1</v>
      </c>
      <c r="R8">
        <f t="shared" si="2"/>
        <v>1</v>
      </c>
      <c r="S8">
        <f t="shared" si="2"/>
        <v>1</v>
      </c>
    </row>
    <row r="9" spans="1:19">
      <c r="A9" t="s">
        <v>63</v>
      </c>
      <c r="B9">
        <v>0</v>
      </c>
      <c r="C9">
        <v>0</v>
      </c>
      <c r="D9">
        <f>(D$6-$C$6)/($I$6-$C$6)</f>
        <v>0.16666666666666666</v>
      </c>
      <c r="E9">
        <f t="shared" si="1"/>
        <v>0.33333333333333331</v>
      </c>
      <c r="F9">
        <f t="shared" si="1"/>
        <v>0.5</v>
      </c>
      <c r="G9">
        <f t="shared" si="1"/>
        <v>0.66666666666666663</v>
      </c>
      <c r="H9">
        <f t="shared" si="1"/>
        <v>0.83333333333333337</v>
      </c>
      <c r="I9">
        <f t="shared" si="1"/>
        <v>1</v>
      </c>
      <c r="J9">
        <f t="shared" ref="J9:S11" si="3">I9</f>
        <v>1</v>
      </c>
      <c r="K9">
        <f t="shared" si="3"/>
        <v>1</v>
      </c>
      <c r="L9">
        <f t="shared" si="3"/>
        <v>1</v>
      </c>
      <c r="M9">
        <f t="shared" si="3"/>
        <v>1</v>
      </c>
      <c r="N9">
        <f t="shared" si="3"/>
        <v>1</v>
      </c>
      <c r="O9">
        <f t="shared" si="3"/>
        <v>1</v>
      </c>
      <c r="P9">
        <f t="shared" si="3"/>
        <v>1</v>
      </c>
      <c r="Q9">
        <f t="shared" si="3"/>
        <v>1</v>
      </c>
      <c r="R9">
        <f t="shared" si="3"/>
        <v>1</v>
      </c>
      <c r="S9">
        <f t="shared" si="3"/>
        <v>1</v>
      </c>
    </row>
    <row r="10" spans="1:19">
      <c r="A10" t="s">
        <v>64</v>
      </c>
      <c r="B10">
        <v>0</v>
      </c>
      <c r="C10">
        <v>0</v>
      </c>
      <c r="D10">
        <f>(D$6-$C$6)/($I$6-$C$6)</f>
        <v>0.16666666666666666</v>
      </c>
      <c r="E10">
        <f t="shared" si="1"/>
        <v>0.33333333333333331</v>
      </c>
      <c r="F10">
        <f t="shared" si="1"/>
        <v>0.5</v>
      </c>
      <c r="G10">
        <f t="shared" si="1"/>
        <v>0.66666666666666663</v>
      </c>
      <c r="H10">
        <f t="shared" si="1"/>
        <v>0.83333333333333337</v>
      </c>
      <c r="I10">
        <f t="shared" si="1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</row>
    <row r="11" spans="1:19">
      <c r="A11" t="s">
        <v>65</v>
      </c>
      <c r="B11">
        <v>0</v>
      </c>
      <c r="C11">
        <v>0</v>
      </c>
      <c r="D11">
        <f>(D$6-$C$6)/($I$6-$C$6)</f>
        <v>0.16666666666666666</v>
      </c>
      <c r="E11">
        <f t="shared" si="1"/>
        <v>0.33333333333333331</v>
      </c>
      <c r="F11">
        <f t="shared" si="1"/>
        <v>0.5</v>
      </c>
      <c r="G11">
        <f t="shared" si="1"/>
        <v>0.66666666666666663</v>
      </c>
      <c r="H11">
        <f t="shared" si="1"/>
        <v>0.83333333333333337</v>
      </c>
      <c r="I11">
        <f t="shared" si="1"/>
        <v>1</v>
      </c>
      <c r="J11">
        <f t="shared" si="3"/>
        <v>1</v>
      </c>
      <c r="K11">
        <f t="shared" si="3"/>
        <v>1</v>
      </c>
      <c r="L11">
        <f t="shared" si="3"/>
        <v>1</v>
      </c>
      <c r="M11">
        <f t="shared" si="3"/>
        <v>1</v>
      </c>
      <c r="N11">
        <f t="shared" si="3"/>
        <v>1</v>
      </c>
      <c r="O11">
        <f t="shared" si="3"/>
        <v>1</v>
      </c>
      <c r="P11">
        <f t="shared" si="3"/>
        <v>1</v>
      </c>
      <c r="Q11">
        <f t="shared" si="3"/>
        <v>1</v>
      </c>
      <c r="R11">
        <f t="shared" si="3"/>
        <v>1</v>
      </c>
      <c r="S11">
        <f t="shared" si="3"/>
        <v>1</v>
      </c>
    </row>
    <row r="12" spans="1:19">
      <c r="A12" t="s">
        <v>32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>
      <c r="A13" t="s">
        <v>66</v>
      </c>
      <c r="B13">
        <v>0</v>
      </c>
      <c r="C13">
        <v>0</v>
      </c>
      <c r="D13">
        <f>(D$6-$C$6)/($F$6-$C$6)</f>
        <v>0.33333333333333331</v>
      </c>
      <c r="E13">
        <f>(E$6-$C$6)/($F$6-$C$6)</f>
        <v>0.66666666666666663</v>
      </c>
      <c r="F13">
        <f>(F$6-$C$6)/($F$6-$C$6)</f>
        <v>1</v>
      </c>
      <c r="G13">
        <f>F13</f>
        <v>1</v>
      </c>
      <c r="H13">
        <f t="shared" ref="H13:S13" si="4">G13</f>
        <v>1</v>
      </c>
      <c r="I13">
        <f t="shared" si="4"/>
        <v>1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1</v>
      </c>
      <c r="N13">
        <f t="shared" si="4"/>
        <v>1</v>
      </c>
      <c r="O13">
        <f t="shared" si="4"/>
        <v>1</v>
      </c>
      <c r="P13">
        <f t="shared" si="4"/>
        <v>1</v>
      </c>
      <c r="Q13">
        <f t="shared" si="4"/>
        <v>1</v>
      </c>
      <c r="R13">
        <f t="shared" si="4"/>
        <v>1</v>
      </c>
      <c r="S13">
        <f t="shared" si="4"/>
        <v>1</v>
      </c>
    </row>
    <row r="14" spans="1:19">
      <c r="A14" t="s">
        <v>30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>
      <c r="A15" t="s">
        <v>67</v>
      </c>
      <c r="B15">
        <v>0</v>
      </c>
      <c r="C15">
        <v>0</v>
      </c>
      <c r="D15">
        <f>(D$6-$C$6)/($I$6-$C$6)</f>
        <v>0.16666666666666666</v>
      </c>
      <c r="E15">
        <f t="shared" ref="E15:I16" si="5">(E$6-$C$6)/($I$6-$C$6)</f>
        <v>0.33333333333333331</v>
      </c>
      <c r="F15">
        <f t="shared" si="5"/>
        <v>0.5</v>
      </c>
      <c r="G15">
        <f t="shared" si="5"/>
        <v>0.66666666666666663</v>
      </c>
      <c r="H15">
        <f t="shared" si="5"/>
        <v>0.83333333333333337</v>
      </c>
      <c r="I15">
        <f t="shared" si="5"/>
        <v>1</v>
      </c>
      <c r="J15">
        <f t="shared" ref="J15:S16" si="6">I15</f>
        <v>1</v>
      </c>
      <c r="K15">
        <f t="shared" si="6"/>
        <v>1</v>
      </c>
      <c r="L15">
        <f t="shared" si="6"/>
        <v>1</v>
      </c>
      <c r="M15">
        <f t="shared" si="6"/>
        <v>1</v>
      </c>
      <c r="N15">
        <f t="shared" si="6"/>
        <v>1</v>
      </c>
      <c r="O15">
        <f t="shared" si="6"/>
        <v>1</v>
      </c>
      <c r="P15">
        <f t="shared" si="6"/>
        <v>1</v>
      </c>
      <c r="Q15">
        <f t="shared" si="6"/>
        <v>1</v>
      </c>
      <c r="R15">
        <f t="shared" si="6"/>
        <v>1</v>
      </c>
      <c r="S15">
        <f t="shared" si="6"/>
        <v>1</v>
      </c>
    </row>
    <row r="16" spans="1:19">
      <c r="A16" t="s">
        <v>68</v>
      </c>
      <c r="B16">
        <v>0</v>
      </c>
      <c r="C16">
        <v>0</v>
      </c>
      <c r="D16">
        <f>(D$6-$C$6)/($I$6-$C$6)</f>
        <v>0.16666666666666666</v>
      </c>
      <c r="E16">
        <f t="shared" si="5"/>
        <v>0.33333333333333331</v>
      </c>
      <c r="F16">
        <f t="shared" si="5"/>
        <v>0.5</v>
      </c>
      <c r="G16">
        <f t="shared" si="5"/>
        <v>0.66666666666666663</v>
      </c>
      <c r="H16">
        <f t="shared" si="5"/>
        <v>0.83333333333333337</v>
      </c>
      <c r="I16">
        <f t="shared" si="5"/>
        <v>1</v>
      </c>
      <c r="J16">
        <f t="shared" si="6"/>
        <v>1</v>
      </c>
      <c r="K16">
        <f t="shared" si="6"/>
        <v>1</v>
      </c>
      <c r="L16">
        <f t="shared" si="6"/>
        <v>1</v>
      </c>
      <c r="M16">
        <f t="shared" si="6"/>
        <v>1</v>
      </c>
      <c r="N16">
        <f t="shared" si="6"/>
        <v>1</v>
      </c>
      <c r="O16">
        <f t="shared" si="6"/>
        <v>1</v>
      </c>
      <c r="P16">
        <f t="shared" si="6"/>
        <v>1</v>
      </c>
      <c r="Q16">
        <f t="shared" si="6"/>
        <v>1</v>
      </c>
      <c r="R16">
        <f t="shared" si="6"/>
        <v>1</v>
      </c>
      <c r="S16">
        <f t="shared" si="6"/>
        <v>1</v>
      </c>
    </row>
    <row r="17" spans="1:19">
      <c r="A17" t="s">
        <v>33</v>
      </c>
      <c r="B17">
        <v>0</v>
      </c>
      <c r="C17">
        <v>0</v>
      </c>
      <c r="D17">
        <f>(D$6-$C$6)/($F$6-$C$6)</f>
        <v>0.33333333333333331</v>
      </c>
      <c r="E17">
        <f>(E$6-$C$6)/($F$6-$C$6)</f>
        <v>0.66666666666666663</v>
      </c>
      <c r="F17">
        <f>(F$6-$C$6)/($F$6-$C$6)</f>
        <v>1</v>
      </c>
      <c r="G17">
        <f>F17</f>
        <v>1</v>
      </c>
      <c r="H17">
        <f t="shared" ref="H17:S17" si="7">G17</f>
        <v>1</v>
      </c>
      <c r="I17">
        <f t="shared" si="7"/>
        <v>1</v>
      </c>
      <c r="J17">
        <f t="shared" si="7"/>
        <v>1</v>
      </c>
      <c r="K17">
        <f t="shared" si="7"/>
        <v>1</v>
      </c>
      <c r="L17">
        <f t="shared" si="7"/>
        <v>1</v>
      </c>
      <c r="M17">
        <f t="shared" si="7"/>
        <v>1</v>
      </c>
      <c r="N17">
        <f t="shared" si="7"/>
        <v>1</v>
      </c>
      <c r="O17">
        <f t="shared" si="7"/>
        <v>1</v>
      </c>
      <c r="P17">
        <f t="shared" si="7"/>
        <v>1</v>
      </c>
      <c r="Q17">
        <f t="shared" si="7"/>
        <v>1</v>
      </c>
      <c r="R17">
        <f t="shared" si="7"/>
        <v>1</v>
      </c>
      <c r="S17">
        <f t="shared" si="7"/>
        <v>1</v>
      </c>
    </row>
    <row r="18" spans="1:19">
      <c r="A18" t="s">
        <v>69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>
      <c r="A19" t="s">
        <v>70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>
      <c r="A20" t="s">
        <v>71</v>
      </c>
      <c r="B20">
        <v>0</v>
      </c>
      <c r="C20">
        <v>0</v>
      </c>
      <c r="D20">
        <f>(D$6-$C$6)/($F$6-$C$6)</f>
        <v>0.33333333333333331</v>
      </c>
      <c r="E20">
        <f>(E$6-$C$6)/($F$6-$C$6)</f>
        <v>0.66666666666666663</v>
      </c>
      <c r="F20">
        <f>(F$6-$C$6)/($F$6-$C$6)</f>
        <v>1</v>
      </c>
      <c r="G20">
        <f>F20</f>
        <v>1</v>
      </c>
      <c r="H20">
        <f t="shared" ref="H20:S21" si="8">G20</f>
        <v>1</v>
      </c>
      <c r="I20">
        <f t="shared" si="8"/>
        <v>1</v>
      </c>
      <c r="J20">
        <f t="shared" si="8"/>
        <v>1</v>
      </c>
      <c r="K20">
        <f t="shared" si="8"/>
        <v>1</v>
      </c>
      <c r="L20">
        <f t="shared" si="8"/>
        <v>1</v>
      </c>
      <c r="M20">
        <f t="shared" si="8"/>
        <v>1</v>
      </c>
      <c r="N20">
        <f t="shared" si="8"/>
        <v>1</v>
      </c>
      <c r="O20">
        <f t="shared" si="8"/>
        <v>1</v>
      </c>
      <c r="P20">
        <f t="shared" si="8"/>
        <v>1</v>
      </c>
      <c r="Q20">
        <f t="shared" si="8"/>
        <v>1</v>
      </c>
      <c r="R20">
        <f t="shared" si="8"/>
        <v>1</v>
      </c>
      <c r="S20">
        <f t="shared" si="8"/>
        <v>1</v>
      </c>
    </row>
    <row r="21" spans="1:19">
      <c r="A21" t="s">
        <v>72</v>
      </c>
      <c r="B21">
        <v>0</v>
      </c>
      <c r="C21">
        <v>0</v>
      </c>
      <c r="D21">
        <f>(D$6-$C$6)/($F$6-$C$6)</f>
        <v>0.33333333333333331</v>
      </c>
      <c r="E21">
        <f>(E$6-$C$6)/($F$6-$C$6)</f>
        <v>0.66666666666666663</v>
      </c>
      <c r="F21">
        <f>(F$6-$C$6)/($F$6-$C$6)</f>
        <v>1</v>
      </c>
      <c r="G21">
        <f>F21</f>
        <v>1</v>
      </c>
      <c r="H21">
        <f t="shared" si="8"/>
        <v>1</v>
      </c>
      <c r="I21">
        <f t="shared" si="8"/>
        <v>1</v>
      </c>
      <c r="J21">
        <f t="shared" si="8"/>
        <v>1</v>
      </c>
      <c r="K21">
        <f t="shared" si="8"/>
        <v>1</v>
      </c>
      <c r="L21">
        <f t="shared" si="8"/>
        <v>1</v>
      </c>
      <c r="M21">
        <f t="shared" si="8"/>
        <v>1</v>
      </c>
      <c r="N21">
        <f t="shared" si="8"/>
        <v>1</v>
      </c>
      <c r="O21">
        <f t="shared" si="8"/>
        <v>1</v>
      </c>
      <c r="P21">
        <f t="shared" si="8"/>
        <v>1</v>
      </c>
      <c r="Q21">
        <f t="shared" si="8"/>
        <v>1</v>
      </c>
      <c r="R21">
        <f t="shared" si="8"/>
        <v>1</v>
      </c>
      <c r="S21">
        <f t="shared" si="8"/>
        <v>1</v>
      </c>
    </row>
    <row r="22" spans="1:19">
      <c r="A22" t="s">
        <v>73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>
      <c r="A23" t="s">
        <v>36</v>
      </c>
      <c r="B23">
        <v>0</v>
      </c>
      <c r="C23">
        <v>0</v>
      </c>
      <c r="D23">
        <f>(D$6-$C$6)/($F$6-$C$6)</f>
        <v>0.33333333333333331</v>
      </c>
      <c r="E23">
        <f>(E$6-$C$6)/($F$6-$C$6)</f>
        <v>0.66666666666666663</v>
      </c>
      <c r="F23">
        <f>(F$6-$C$6)/($F$6-$C$6)</f>
        <v>1</v>
      </c>
      <c r="G23">
        <f>F23</f>
        <v>1</v>
      </c>
      <c r="H23">
        <f t="shared" ref="H23:S24" si="9">G23</f>
        <v>1</v>
      </c>
      <c r="I23">
        <f t="shared" si="9"/>
        <v>1</v>
      </c>
      <c r="J23">
        <f t="shared" si="9"/>
        <v>1</v>
      </c>
      <c r="K23">
        <f t="shared" si="9"/>
        <v>1</v>
      </c>
      <c r="L23">
        <f t="shared" si="9"/>
        <v>1</v>
      </c>
      <c r="M23">
        <f t="shared" si="9"/>
        <v>1</v>
      </c>
      <c r="N23">
        <f t="shared" si="9"/>
        <v>1</v>
      </c>
      <c r="O23">
        <f t="shared" si="9"/>
        <v>1</v>
      </c>
      <c r="P23">
        <f t="shared" si="9"/>
        <v>1</v>
      </c>
      <c r="Q23">
        <f t="shared" si="9"/>
        <v>1</v>
      </c>
      <c r="R23">
        <f t="shared" si="9"/>
        <v>1</v>
      </c>
      <c r="S23">
        <f t="shared" si="9"/>
        <v>1</v>
      </c>
    </row>
    <row r="24" spans="1:19">
      <c r="A24" t="s">
        <v>74</v>
      </c>
      <c r="B24">
        <v>0</v>
      </c>
      <c r="C24">
        <v>0</v>
      </c>
      <c r="D24">
        <f>(D$6-$C$6)/($F$6-$C$6)</f>
        <v>0.33333333333333331</v>
      </c>
      <c r="E24">
        <f>(E$6-$C$6)/($F$6-$C$6)</f>
        <v>0.66666666666666663</v>
      </c>
      <c r="F24">
        <f>(F$6-$C$6)/($F$6-$C$6)</f>
        <v>1</v>
      </c>
      <c r="G24">
        <f>F24</f>
        <v>1</v>
      </c>
      <c r="H24">
        <f t="shared" si="9"/>
        <v>1</v>
      </c>
      <c r="I24">
        <f t="shared" si="9"/>
        <v>1</v>
      </c>
      <c r="J24">
        <f t="shared" si="9"/>
        <v>1</v>
      </c>
      <c r="K24">
        <f t="shared" si="9"/>
        <v>1</v>
      </c>
      <c r="L24">
        <f t="shared" si="9"/>
        <v>1</v>
      </c>
      <c r="M24">
        <f t="shared" si="9"/>
        <v>1</v>
      </c>
      <c r="N24">
        <f t="shared" si="9"/>
        <v>1</v>
      </c>
      <c r="O24">
        <f t="shared" si="9"/>
        <v>1</v>
      </c>
      <c r="P24">
        <f t="shared" si="9"/>
        <v>1</v>
      </c>
      <c r="Q24">
        <f t="shared" si="9"/>
        <v>1</v>
      </c>
      <c r="R24">
        <f t="shared" si="9"/>
        <v>1</v>
      </c>
      <c r="S24">
        <f t="shared" si="9"/>
        <v>1</v>
      </c>
    </row>
    <row r="25" spans="1:19">
      <c r="A25" t="s">
        <v>31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>
      <c r="A26" t="s">
        <v>75</v>
      </c>
      <c r="B26">
        <v>0</v>
      </c>
      <c r="C26">
        <v>0</v>
      </c>
      <c r="D26">
        <f>(D$6-$C$6)/($F$6-$C$6)</f>
        <v>0.33333333333333331</v>
      </c>
      <c r="E26">
        <f>(E$6-$C$6)/($F$6-$C$6)</f>
        <v>0.66666666666666663</v>
      </c>
      <c r="F26">
        <f>(F$6-$C$6)/($F$6-$C$6)</f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>
      <c r="A27" t="s">
        <v>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t="s">
        <v>76</v>
      </c>
      <c r="B28">
        <v>0</v>
      </c>
      <c r="C28">
        <v>0</v>
      </c>
      <c r="D28">
        <f>(D$6-$C$6)/($I$6-$C$6)</f>
        <v>0.16666666666666666</v>
      </c>
      <c r="E28">
        <f t="shared" ref="E28:I28" si="10">(E$6-$C$6)/($I$6-$C$6)</f>
        <v>0.33333333333333331</v>
      </c>
      <c r="F28">
        <f t="shared" si="10"/>
        <v>0.5</v>
      </c>
      <c r="G28">
        <f t="shared" si="10"/>
        <v>0.66666666666666663</v>
      </c>
      <c r="H28">
        <f t="shared" si="10"/>
        <v>0.83333333333333337</v>
      </c>
      <c r="I28">
        <f t="shared" si="10"/>
        <v>1</v>
      </c>
      <c r="J28">
        <f t="shared" ref="J28:S28" si="11">I28</f>
        <v>1</v>
      </c>
      <c r="K28">
        <f t="shared" si="11"/>
        <v>1</v>
      </c>
      <c r="L28">
        <f t="shared" si="11"/>
        <v>1</v>
      </c>
      <c r="M28">
        <f t="shared" si="11"/>
        <v>1</v>
      </c>
      <c r="N28">
        <f t="shared" si="11"/>
        <v>1</v>
      </c>
      <c r="O28">
        <f t="shared" si="11"/>
        <v>1</v>
      </c>
      <c r="P28">
        <f t="shared" si="11"/>
        <v>1</v>
      </c>
      <c r="Q28">
        <f t="shared" si="11"/>
        <v>1</v>
      </c>
      <c r="R28">
        <f t="shared" si="11"/>
        <v>1</v>
      </c>
      <c r="S28">
        <f t="shared" si="11"/>
        <v>1</v>
      </c>
    </row>
    <row r="29" spans="1:19">
      <c r="A29" t="s">
        <v>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t="s">
        <v>78</v>
      </c>
      <c r="B30">
        <v>0</v>
      </c>
      <c r="C30">
        <v>0</v>
      </c>
      <c r="D30">
        <f>(D$6-$C$6)/($F$6-$C$6)</f>
        <v>0.33333333333333331</v>
      </c>
      <c r="E30">
        <f>(E$6-$C$6)/($F$6-$C$6)</f>
        <v>0.66666666666666663</v>
      </c>
      <c r="F30">
        <f>(F$6-$C$6)/($F$6-$C$6)</f>
        <v>1</v>
      </c>
      <c r="G30">
        <f>F30</f>
        <v>1</v>
      </c>
      <c r="H30">
        <f t="shared" ref="H30:S30" si="12">G30</f>
        <v>1</v>
      </c>
      <c r="I30">
        <f t="shared" si="12"/>
        <v>1</v>
      </c>
      <c r="J30">
        <f t="shared" si="12"/>
        <v>1</v>
      </c>
      <c r="K30">
        <f t="shared" si="12"/>
        <v>1</v>
      </c>
      <c r="L30">
        <f t="shared" si="12"/>
        <v>1</v>
      </c>
      <c r="M30">
        <f t="shared" si="12"/>
        <v>1</v>
      </c>
      <c r="N30">
        <f t="shared" si="12"/>
        <v>1</v>
      </c>
      <c r="O30">
        <f t="shared" si="12"/>
        <v>1</v>
      </c>
      <c r="P30">
        <f t="shared" si="12"/>
        <v>1</v>
      </c>
      <c r="Q30">
        <f t="shared" si="12"/>
        <v>1</v>
      </c>
      <c r="R30">
        <f t="shared" si="12"/>
        <v>1</v>
      </c>
      <c r="S30">
        <f t="shared" si="12"/>
        <v>1</v>
      </c>
    </row>
    <row r="31" spans="1:19">
      <c r="A31" t="s">
        <v>79</v>
      </c>
      <c r="B31">
        <v>0</v>
      </c>
      <c r="C31">
        <v>0</v>
      </c>
      <c r="D31">
        <f>(D$6-$C$6)/($I$6-$C$6)</f>
        <v>0.16666666666666666</v>
      </c>
      <c r="E31">
        <f t="shared" ref="E31:I33" si="13">(E$6-$C$6)/($I$6-$C$6)</f>
        <v>0.33333333333333331</v>
      </c>
      <c r="F31">
        <f t="shared" si="13"/>
        <v>0.5</v>
      </c>
      <c r="G31">
        <f t="shared" si="13"/>
        <v>0.66666666666666663</v>
      </c>
      <c r="H31">
        <f t="shared" si="13"/>
        <v>0.83333333333333337</v>
      </c>
      <c r="I31">
        <f t="shared" si="13"/>
        <v>1</v>
      </c>
      <c r="J31">
        <f t="shared" ref="J31:S33" si="14">I31</f>
        <v>1</v>
      </c>
      <c r="K31">
        <f t="shared" si="14"/>
        <v>1</v>
      </c>
      <c r="L31">
        <f t="shared" si="14"/>
        <v>1</v>
      </c>
      <c r="M31">
        <f t="shared" si="14"/>
        <v>1</v>
      </c>
      <c r="N31">
        <f t="shared" si="14"/>
        <v>1</v>
      </c>
      <c r="O31">
        <f t="shared" si="14"/>
        <v>1</v>
      </c>
      <c r="P31">
        <f t="shared" si="14"/>
        <v>1</v>
      </c>
      <c r="Q31">
        <f t="shared" si="14"/>
        <v>1</v>
      </c>
      <c r="R31">
        <f t="shared" si="14"/>
        <v>1</v>
      </c>
      <c r="S31">
        <f t="shared" si="14"/>
        <v>1</v>
      </c>
    </row>
    <row r="32" spans="1:19">
      <c r="A32" t="s">
        <v>80</v>
      </c>
      <c r="B32">
        <v>0</v>
      </c>
      <c r="C32">
        <v>0</v>
      </c>
      <c r="D32">
        <f>(D$6-$C$6)/($I$6-$C$6)</f>
        <v>0.16666666666666666</v>
      </c>
      <c r="E32">
        <f t="shared" si="13"/>
        <v>0.33333333333333331</v>
      </c>
      <c r="F32">
        <f t="shared" si="13"/>
        <v>0.5</v>
      </c>
      <c r="G32">
        <f t="shared" si="13"/>
        <v>0.66666666666666663</v>
      </c>
      <c r="H32">
        <f t="shared" si="13"/>
        <v>0.83333333333333337</v>
      </c>
      <c r="I32">
        <f t="shared" si="13"/>
        <v>1</v>
      </c>
      <c r="J32">
        <f t="shared" si="14"/>
        <v>1</v>
      </c>
      <c r="K32">
        <f t="shared" si="14"/>
        <v>1</v>
      </c>
      <c r="L32">
        <f t="shared" si="14"/>
        <v>1</v>
      </c>
      <c r="M32">
        <f t="shared" si="14"/>
        <v>1</v>
      </c>
      <c r="N32">
        <f t="shared" si="14"/>
        <v>1</v>
      </c>
      <c r="O32">
        <f t="shared" si="14"/>
        <v>1</v>
      </c>
      <c r="P32">
        <f t="shared" si="14"/>
        <v>1</v>
      </c>
      <c r="Q32">
        <f t="shared" si="14"/>
        <v>1</v>
      </c>
      <c r="R32">
        <f t="shared" si="14"/>
        <v>1</v>
      </c>
      <c r="S32">
        <f t="shared" si="14"/>
        <v>1</v>
      </c>
    </row>
    <row r="33" spans="1:19">
      <c r="A33" t="s">
        <v>81</v>
      </c>
      <c r="B33">
        <v>0</v>
      </c>
      <c r="C33">
        <v>0</v>
      </c>
      <c r="D33">
        <f>(D$6-$C$6)/($I$6-$C$6)</f>
        <v>0.16666666666666666</v>
      </c>
      <c r="E33">
        <f t="shared" si="13"/>
        <v>0.33333333333333331</v>
      </c>
      <c r="F33">
        <f t="shared" si="13"/>
        <v>0.5</v>
      </c>
      <c r="G33">
        <f t="shared" si="13"/>
        <v>0.66666666666666663</v>
      </c>
      <c r="H33">
        <f t="shared" si="13"/>
        <v>0.83333333333333337</v>
      </c>
      <c r="I33">
        <f t="shared" si="13"/>
        <v>1</v>
      </c>
      <c r="J33">
        <f t="shared" si="14"/>
        <v>1</v>
      </c>
      <c r="K33">
        <f t="shared" si="14"/>
        <v>1</v>
      </c>
      <c r="L33">
        <f t="shared" si="14"/>
        <v>1</v>
      </c>
      <c r="M33">
        <f t="shared" si="14"/>
        <v>1</v>
      </c>
      <c r="N33">
        <f t="shared" si="14"/>
        <v>1</v>
      </c>
      <c r="O33">
        <f t="shared" si="14"/>
        <v>1</v>
      </c>
      <c r="P33">
        <f t="shared" si="14"/>
        <v>1</v>
      </c>
      <c r="Q33">
        <f t="shared" si="14"/>
        <v>1</v>
      </c>
      <c r="R33">
        <f t="shared" si="14"/>
        <v>1</v>
      </c>
      <c r="S33">
        <f t="shared" si="14"/>
        <v>1</v>
      </c>
    </row>
    <row r="34" spans="1:19">
      <c r="A34" t="s">
        <v>82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>
      <c r="A35" t="s">
        <v>35</v>
      </c>
      <c r="B35">
        <v>0</v>
      </c>
      <c r="C35">
        <v>0</v>
      </c>
      <c r="D35">
        <f>(D$6-$C$6)/($F$6-$C$6)</f>
        <v>0.33333333333333331</v>
      </c>
      <c r="E35">
        <f>(E$6-$C$6)/($F$6-$C$6)</f>
        <v>0.66666666666666663</v>
      </c>
      <c r="F35">
        <f>(F$6-$C$6)/($F$6-$C$6)</f>
        <v>1</v>
      </c>
      <c r="G35">
        <f t="shared" ref="G35:S35" si="15">F35</f>
        <v>1</v>
      </c>
      <c r="H35">
        <f t="shared" si="15"/>
        <v>1</v>
      </c>
      <c r="I35">
        <f t="shared" si="15"/>
        <v>1</v>
      </c>
      <c r="J35">
        <f t="shared" si="15"/>
        <v>1</v>
      </c>
      <c r="K35">
        <f t="shared" si="15"/>
        <v>1</v>
      </c>
      <c r="L35">
        <f t="shared" si="15"/>
        <v>1</v>
      </c>
      <c r="M35">
        <f t="shared" si="15"/>
        <v>1</v>
      </c>
      <c r="N35">
        <f t="shared" si="15"/>
        <v>1</v>
      </c>
      <c r="O35">
        <f t="shared" si="15"/>
        <v>1</v>
      </c>
      <c r="P35">
        <f t="shared" si="15"/>
        <v>1</v>
      </c>
      <c r="Q35">
        <f t="shared" si="15"/>
        <v>1</v>
      </c>
      <c r="R35">
        <f t="shared" si="15"/>
        <v>1</v>
      </c>
      <c r="S35">
        <f t="shared" si="15"/>
        <v>1</v>
      </c>
    </row>
    <row r="36" spans="1:19">
      <c r="A36" t="s">
        <v>83</v>
      </c>
      <c r="B36">
        <v>0</v>
      </c>
      <c r="C36">
        <v>0</v>
      </c>
      <c r="D36">
        <f>(D$6-$C$6)/($F$6-$C$6)</f>
        <v>0.33333333333333331</v>
      </c>
      <c r="E36">
        <f>(E$6-$C$6)/($F$6-$C$6)</f>
        <v>0.66666666666666663</v>
      </c>
      <c r="F36">
        <f>(F$6-$C$6)/($F$6-$C$6)</f>
        <v>1</v>
      </c>
      <c r="G36">
        <f t="shared" ref="G36:S36" si="16">F36</f>
        <v>1</v>
      </c>
      <c r="H36">
        <f t="shared" si="16"/>
        <v>1</v>
      </c>
      <c r="I36">
        <f t="shared" si="16"/>
        <v>1</v>
      </c>
      <c r="J36">
        <f t="shared" si="16"/>
        <v>1</v>
      </c>
      <c r="K36">
        <f t="shared" si="16"/>
        <v>1</v>
      </c>
      <c r="L36">
        <f t="shared" si="16"/>
        <v>1</v>
      </c>
      <c r="M36">
        <f t="shared" si="16"/>
        <v>1</v>
      </c>
      <c r="N36">
        <f t="shared" si="16"/>
        <v>1</v>
      </c>
      <c r="O36">
        <f t="shared" si="16"/>
        <v>1</v>
      </c>
      <c r="P36">
        <f t="shared" si="16"/>
        <v>1</v>
      </c>
      <c r="Q36">
        <f t="shared" si="16"/>
        <v>1</v>
      </c>
      <c r="R36">
        <f t="shared" si="16"/>
        <v>1</v>
      </c>
      <c r="S36">
        <f t="shared" si="16"/>
        <v>1</v>
      </c>
    </row>
    <row r="37" spans="1:19">
      <c r="A37" t="s">
        <v>84</v>
      </c>
      <c r="B37">
        <v>0</v>
      </c>
      <c r="C37">
        <v>0</v>
      </c>
      <c r="D37">
        <f>(D$6-$C$6)/($F$6-$C$6)</f>
        <v>0.33333333333333331</v>
      </c>
      <c r="E37">
        <f>(E$6-$C$6)/($F$6-$C$6)</f>
        <v>0.66666666666666663</v>
      </c>
      <c r="F37">
        <f>(F$6-$C$6)/($F$6-$C$6)</f>
        <v>1</v>
      </c>
      <c r="G37">
        <f t="shared" ref="G37:S37" si="17">F37</f>
        <v>1</v>
      </c>
      <c r="H37">
        <f t="shared" si="17"/>
        <v>1</v>
      </c>
      <c r="I37">
        <f t="shared" si="17"/>
        <v>1</v>
      </c>
      <c r="J37">
        <f t="shared" si="17"/>
        <v>1</v>
      </c>
      <c r="K37">
        <f t="shared" si="17"/>
        <v>1</v>
      </c>
      <c r="L37">
        <f t="shared" si="17"/>
        <v>1</v>
      </c>
      <c r="M37">
        <f t="shared" si="17"/>
        <v>1</v>
      </c>
      <c r="N37">
        <f t="shared" si="17"/>
        <v>1</v>
      </c>
      <c r="O37">
        <f t="shared" si="17"/>
        <v>1</v>
      </c>
      <c r="P37">
        <f t="shared" si="17"/>
        <v>1</v>
      </c>
      <c r="Q37">
        <f t="shared" si="17"/>
        <v>1</v>
      </c>
      <c r="R37">
        <f t="shared" si="17"/>
        <v>1</v>
      </c>
      <c r="S37">
        <f t="shared" si="17"/>
        <v>1</v>
      </c>
    </row>
    <row r="38" spans="1:19">
      <c r="A38" t="s">
        <v>85</v>
      </c>
      <c r="B38">
        <v>0</v>
      </c>
      <c r="C38">
        <v>0</v>
      </c>
      <c r="D38">
        <f>(D$6-$C$6)/($F$6-$C$6)</f>
        <v>0.33333333333333331</v>
      </c>
      <c r="E38">
        <f>(E$6-$C$6)/($F$6-$C$6)</f>
        <v>0.66666666666666663</v>
      </c>
      <c r="F38">
        <f>(F$6-$C$6)/($F$6-$C$6)</f>
        <v>1</v>
      </c>
      <c r="G38">
        <f t="shared" ref="G38:S38" si="18">F38</f>
        <v>1</v>
      </c>
      <c r="H38">
        <f t="shared" si="18"/>
        <v>1</v>
      </c>
      <c r="I38">
        <f t="shared" si="18"/>
        <v>1</v>
      </c>
      <c r="J38">
        <f t="shared" si="18"/>
        <v>1</v>
      </c>
      <c r="K38">
        <f t="shared" si="18"/>
        <v>1</v>
      </c>
      <c r="L38">
        <f t="shared" si="18"/>
        <v>1</v>
      </c>
      <c r="M38">
        <f t="shared" si="18"/>
        <v>1</v>
      </c>
      <c r="N38">
        <f t="shared" si="18"/>
        <v>1</v>
      </c>
      <c r="O38">
        <f t="shared" si="18"/>
        <v>1</v>
      </c>
      <c r="P38">
        <f t="shared" si="18"/>
        <v>1</v>
      </c>
      <c r="Q38">
        <f t="shared" si="18"/>
        <v>1</v>
      </c>
      <c r="R38">
        <f t="shared" si="18"/>
        <v>1</v>
      </c>
      <c r="S38">
        <f t="shared" si="18"/>
        <v>1</v>
      </c>
    </row>
    <row r="40" spans="1:19">
      <c r="A40" s="3" t="s">
        <v>92</v>
      </c>
    </row>
    <row r="42" spans="1:19">
      <c r="A42" s="1" t="s">
        <v>40</v>
      </c>
    </row>
    <row r="43" spans="1:19">
      <c r="A43" s="1" t="s">
        <v>37</v>
      </c>
    </row>
    <row r="44" spans="1:19">
      <c r="A44" s="1" t="s">
        <v>38</v>
      </c>
    </row>
    <row r="45" spans="1:19">
      <c r="A45" s="1">
        <v>1</v>
      </c>
    </row>
    <row r="46" spans="1:19">
      <c r="A46" s="1"/>
    </row>
    <row r="47" spans="1:19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49</v>
      </c>
      <c r="H47" t="s">
        <v>6</v>
      </c>
    </row>
    <row r="48" spans="1:19">
      <c r="A48" t="s">
        <v>7</v>
      </c>
      <c r="B48" t="s">
        <v>8</v>
      </c>
      <c r="C48">
        <v>0</v>
      </c>
      <c r="D48">
        <v>1</v>
      </c>
      <c r="E48" t="str">
        <f>A48</f>
        <v>USA</v>
      </c>
      <c r="F48" t="str">
        <f>$A$3</f>
        <v>CO2_TOTAL</v>
      </c>
      <c r="G48" t="s">
        <v>50</v>
      </c>
      <c r="H48" t="s">
        <v>61</v>
      </c>
    </row>
    <row r="49" spans="1:8">
      <c r="A49" t="s">
        <v>62</v>
      </c>
      <c r="B49" t="s">
        <v>8</v>
      </c>
      <c r="C49">
        <v>0</v>
      </c>
      <c r="D49">
        <v>1</v>
      </c>
      <c r="E49" t="str">
        <f t="shared" ref="E49:E79" si="19">A49</f>
        <v>Africa_Eastern</v>
      </c>
      <c r="F49" t="str">
        <f t="shared" ref="F49:F79" si="20">$A$3</f>
        <v>CO2_TOTAL</v>
      </c>
      <c r="G49" t="s">
        <v>50</v>
      </c>
      <c r="H49" t="s">
        <v>61</v>
      </c>
    </row>
    <row r="50" spans="1:8">
      <c r="A50" t="s">
        <v>63</v>
      </c>
      <c r="B50" t="s">
        <v>8</v>
      </c>
      <c r="C50">
        <v>0</v>
      </c>
      <c r="D50">
        <v>1</v>
      </c>
      <c r="E50" t="str">
        <f t="shared" si="19"/>
        <v>Africa_Northern</v>
      </c>
      <c r="F50" t="str">
        <f t="shared" si="20"/>
        <v>CO2_TOTAL</v>
      </c>
      <c r="G50" t="s">
        <v>50</v>
      </c>
      <c r="H50" t="s">
        <v>61</v>
      </c>
    </row>
    <row r="51" spans="1:8">
      <c r="A51" t="s">
        <v>64</v>
      </c>
      <c r="B51" t="s">
        <v>8</v>
      </c>
      <c r="C51">
        <v>0</v>
      </c>
      <c r="D51">
        <v>1</v>
      </c>
      <c r="E51" t="str">
        <f t="shared" si="19"/>
        <v>Africa_Southern</v>
      </c>
      <c r="F51" t="str">
        <f t="shared" si="20"/>
        <v>CO2_TOTAL</v>
      </c>
      <c r="G51" t="s">
        <v>50</v>
      </c>
      <c r="H51" t="s">
        <v>61</v>
      </c>
    </row>
    <row r="52" spans="1:8">
      <c r="A52" t="s">
        <v>65</v>
      </c>
      <c r="B52" t="s">
        <v>8</v>
      </c>
      <c r="C52">
        <v>0</v>
      </c>
      <c r="D52">
        <v>1</v>
      </c>
      <c r="E52" t="str">
        <f t="shared" si="19"/>
        <v>Africa_Western</v>
      </c>
      <c r="F52" t="str">
        <f t="shared" si="20"/>
        <v>CO2_TOTAL</v>
      </c>
      <c r="G52" t="s">
        <v>50</v>
      </c>
      <c r="H52" t="s">
        <v>61</v>
      </c>
    </row>
    <row r="53" spans="1:8">
      <c r="A53" t="s">
        <v>32</v>
      </c>
      <c r="B53" t="s">
        <v>8</v>
      </c>
      <c r="C53">
        <v>0</v>
      </c>
      <c r="D53">
        <v>1</v>
      </c>
      <c r="E53" t="str">
        <f t="shared" si="19"/>
        <v>Australia_NZ</v>
      </c>
      <c r="F53" t="str">
        <f t="shared" si="20"/>
        <v>CO2_TOTAL</v>
      </c>
      <c r="G53" t="s">
        <v>50</v>
      </c>
      <c r="H53" t="s">
        <v>61</v>
      </c>
    </row>
    <row r="54" spans="1:8">
      <c r="A54" t="s">
        <v>66</v>
      </c>
      <c r="B54" t="s">
        <v>8</v>
      </c>
      <c r="C54">
        <v>0</v>
      </c>
      <c r="D54">
        <v>1</v>
      </c>
      <c r="E54" t="str">
        <f t="shared" si="19"/>
        <v>Brazil</v>
      </c>
      <c r="F54" t="str">
        <f t="shared" si="20"/>
        <v>CO2_TOTAL</v>
      </c>
      <c r="G54" t="s">
        <v>50</v>
      </c>
      <c r="H54" t="s">
        <v>61</v>
      </c>
    </row>
    <row r="55" spans="1:8">
      <c r="A55" t="s">
        <v>30</v>
      </c>
      <c r="B55" t="s">
        <v>8</v>
      </c>
      <c r="C55">
        <v>0</v>
      </c>
      <c r="D55">
        <v>1</v>
      </c>
      <c r="E55" t="str">
        <f t="shared" si="19"/>
        <v>Canada</v>
      </c>
      <c r="F55" t="str">
        <f t="shared" si="20"/>
        <v>CO2_TOTAL</v>
      </c>
      <c r="G55" t="s">
        <v>50</v>
      </c>
      <c r="H55" t="s">
        <v>61</v>
      </c>
    </row>
    <row r="56" spans="1:8">
      <c r="A56" t="s">
        <v>67</v>
      </c>
      <c r="B56" t="s">
        <v>8</v>
      </c>
      <c r="C56">
        <v>0</v>
      </c>
      <c r="D56">
        <v>1</v>
      </c>
      <c r="E56" t="str">
        <f t="shared" si="19"/>
        <v>Central America and Caribbean</v>
      </c>
      <c r="F56" t="str">
        <f t="shared" si="20"/>
        <v>CO2_TOTAL</v>
      </c>
      <c r="G56" t="s">
        <v>50</v>
      </c>
      <c r="H56" t="s">
        <v>61</v>
      </c>
    </row>
    <row r="57" spans="1:8">
      <c r="A57" t="s">
        <v>68</v>
      </c>
      <c r="B57" t="s">
        <v>8</v>
      </c>
      <c r="C57">
        <v>0</v>
      </c>
      <c r="D57">
        <v>1</v>
      </c>
      <c r="E57" t="str">
        <f t="shared" si="19"/>
        <v>Central Asia</v>
      </c>
      <c r="F57" t="str">
        <f t="shared" si="20"/>
        <v>CO2_TOTAL</v>
      </c>
      <c r="G57" t="s">
        <v>50</v>
      </c>
      <c r="H57" t="s">
        <v>61</v>
      </c>
    </row>
    <row r="58" spans="1:8">
      <c r="A58" t="s">
        <v>33</v>
      </c>
      <c r="B58" t="s">
        <v>8</v>
      </c>
      <c r="C58">
        <v>0</v>
      </c>
      <c r="D58">
        <v>1</v>
      </c>
      <c r="E58" t="str">
        <f t="shared" si="19"/>
        <v>China</v>
      </c>
      <c r="F58" t="str">
        <f t="shared" si="20"/>
        <v>CO2_TOTAL</v>
      </c>
      <c r="G58" t="s">
        <v>50</v>
      </c>
      <c r="H58" t="s">
        <v>61</v>
      </c>
    </row>
    <row r="59" spans="1:8">
      <c r="A59" t="s">
        <v>69</v>
      </c>
      <c r="B59" t="s">
        <v>8</v>
      </c>
      <c r="C59">
        <v>0</v>
      </c>
      <c r="D59">
        <v>1</v>
      </c>
      <c r="E59" t="str">
        <f t="shared" si="19"/>
        <v>EU-12</v>
      </c>
      <c r="F59" t="str">
        <f t="shared" si="20"/>
        <v>CO2_TOTAL</v>
      </c>
      <c r="G59" t="s">
        <v>50</v>
      </c>
      <c r="H59" t="s">
        <v>61</v>
      </c>
    </row>
    <row r="60" spans="1:8">
      <c r="A60" t="s">
        <v>70</v>
      </c>
      <c r="B60" t="s">
        <v>8</v>
      </c>
      <c r="C60">
        <v>0</v>
      </c>
      <c r="D60">
        <v>1</v>
      </c>
      <c r="E60" t="str">
        <f t="shared" si="19"/>
        <v>EU-15</v>
      </c>
      <c r="F60" t="str">
        <f t="shared" si="20"/>
        <v>CO2_TOTAL</v>
      </c>
      <c r="G60" t="s">
        <v>50</v>
      </c>
      <c r="H60" t="s">
        <v>61</v>
      </c>
    </row>
    <row r="61" spans="1:8">
      <c r="A61" t="s">
        <v>71</v>
      </c>
      <c r="B61" t="s">
        <v>8</v>
      </c>
      <c r="C61">
        <v>0</v>
      </c>
      <c r="D61">
        <v>1</v>
      </c>
      <c r="E61" t="str">
        <f t="shared" si="19"/>
        <v>Europe_Eastern</v>
      </c>
      <c r="F61" t="str">
        <f t="shared" si="20"/>
        <v>CO2_TOTAL</v>
      </c>
      <c r="G61" t="s">
        <v>50</v>
      </c>
      <c r="H61" t="s">
        <v>61</v>
      </c>
    </row>
    <row r="62" spans="1:8">
      <c r="A62" t="s">
        <v>72</v>
      </c>
      <c r="B62" t="s">
        <v>8</v>
      </c>
      <c r="C62">
        <v>0</v>
      </c>
      <c r="D62">
        <v>1</v>
      </c>
      <c r="E62" t="str">
        <f t="shared" si="19"/>
        <v>Europe_Non_EU</v>
      </c>
      <c r="F62" t="str">
        <f t="shared" si="20"/>
        <v>CO2_TOTAL</v>
      </c>
      <c r="G62" t="s">
        <v>50</v>
      </c>
      <c r="H62" t="s">
        <v>61</v>
      </c>
    </row>
    <row r="63" spans="1:8">
      <c r="A63" t="s">
        <v>73</v>
      </c>
      <c r="B63" t="s">
        <v>8</v>
      </c>
      <c r="C63">
        <v>0</v>
      </c>
      <c r="D63">
        <v>1</v>
      </c>
      <c r="E63" t="str">
        <f t="shared" si="19"/>
        <v>European Free Trade Association</v>
      </c>
      <c r="F63" t="str">
        <f t="shared" si="20"/>
        <v>CO2_TOTAL</v>
      </c>
      <c r="G63" t="s">
        <v>50</v>
      </c>
      <c r="H63" t="s">
        <v>61</v>
      </c>
    </row>
    <row r="64" spans="1:8">
      <c r="A64" t="s">
        <v>36</v>
      </c>
      <c r="B64" t="s">
        <v>8</v>
      </c>
      <c r="C64">
        <v>0</v>
      </c>
      <c r="D64">
        <v>1</v>
      </c>
      <c r="E64" t="str">
        <f t="shared" si="19"/>
        <v>India</v>
      </c>
      <c r="F64" t="str">
        <f t="shared" si="20"/>
        <v>CO2_TOTAL</v>
      </c>
      <c r="G64" t="s">
        <v>50</v>
      </c>
      <c r="H64" t="s">
        <v>61</v>
      </c>
    </row>
    <row r="65" spans="1:8">
      <c r="A65" t="s">
        <v>74</v>
      </c>
      <c r="B65" t="s">
        <v>8</v>
      </c>
      <c r="C65">
        <v>0</v>
      </c>
      <c r="D65">
        <v>1</v>
      </c>
      <c r="E65" t="str">
        <f t="shared" si="19"/>
        <v>Indonesia</v>
      </c>
      <c r="F65" t="str">
        <f t="shared" si="20"/>
        <v>CO2_TOTAL</v>
      </c>
      <c r="G65" t="s">
        <v>50</v>
      </c>
      <c r="H65" t="s">
        <v>61</v>
      </c>
    </row>
    <row r="66" spans="1:8">
      <c r="A66" t="s">
        <v>31</v>
      </c>
      <c r="B66" t="s">
        <v>8</v>
      </c>
      <c r="C66">
        <v>0</v>
      </c>
      <c r="D66">
        <v>1</v>
      </c>
      <c r="E66" t="str">
        <f t="shared" si="19"/>
        <v>Japan</v>
      </c>
      <c r="F66" t="str">
        <f t="shared" si="20"/>
        <v>CO2_TOTAL</v>
      </c>
      <c r="G66" t="s">
        <v>50</v>
      </c>
      <c r="H66" t="s">
        <v>61</v>
      </c>
    </row>
    <row r="67" spans="1:8">
      <c r="A67" t="s">
        <v>75</v>
      </c>
      <c r="B67" t="s">
        <v>8</v>
      </c>
      <c r="C67">
        <v>0</v>
      </c>
      <c r="D67">
        <v>1</v>
      </c>
      <c r="E67" t="str">
        <f t="shared" si="19"/>
        <v>Mexico</v>
      </c>
      <c r="F67" t="str">
        <f t="shared" si="20"/>
        <v>CO2_TOTAL</v>
      </c>
      <c r="G67" t="s">
        <v>50</v>
      </c>
      <c r="H67" t="s">
        <v>61</v>
      </c>
    </row>
    <row r="68" spans="1:8">
      <c r="A68" t="s">
        <v>34</v>
      </c>
      <c r="B68" t="s">
        <v>8</v>
      </c>
      <c r="C68">
        <v>0</v>
      </c>
      <c r="D68">
        <v>1</v>
      </c>
      <c r="E68" t="str">
        <f t="shared" si="19"/>
        <v>Middle East</v>
      </c>
      <c r="F68" t="str">
        <f t="shared" si="20"/>
        <v>CO2_TOTAL</v>
      </c>
      <c r="G68" t="s">
        <v>50</v>
      </c>
      <c r="H68" t="s">
        <v>61</v>
      </c>
    </row>
    <row r="69" spans="1:8">
      <c r="A69" t="s">
        <v>76</v>
      </c>
      <c r="B69" t="s">
        <v>8</v>
      </c>
      <c r="C69">
        <v>0</v>
      </c>
      <c r="D69">
        <v>1</v>
      </c>
      <c r="E69" t="str">
        <f t="shared" si="19"/>
        <v>Pakistan</v>
      </c>
      <c r="F69" t="str">
        <f t="shared" si="20"/>
        <v>CO2_TOTAL</v>
      </c>
      <c r="G69" t="s">
        <v>50</v>
      </c>
      <c r="H69" t="s">
        <v>61</v>
      </c>
    </row>
    <row r="70" spans="1:8">
      <c r="A70" t="s">
        <v>77</v>
      </c>
      <c r="B70" t="s">
        <v>8</v>
      </c>
      <c r="C70">
        <v>0</v>
      </c>
      <c r="D70">
        <v>1</v>
      </c>
      <c r="E70" t="str">
        <f t="shared" si="19"/>
        <v>Russia</v>
      </c>
      <c r="F70" t="str">
        <f t="shared" si="20"/>
        <v>CO2_TOTAL</v>
      </c>
      <c r="G70" t="s">
        <v>50</v>
      </c>
      <c r="H70" t="s">
        <v>61</v>
      </c>
    </row>
    <row r="71" spans="1:8">
      <c r="A71" t="s">
        <v>78</v>
      </c>
      <c r="B71" t="s">
        <v>8</v>
      </c>
      <c r="C71">
        <v>0</v>
      </c>
      <c r="D71">
        <v>1</v>
      </c>
      <c r="E71" t="str">
        <f t="shared" si="19"/>
        <v>South Africa</v>
      </c>
      <c r="F71" t="str">
        <f t="shared" si="20"/>
        <v>CO2_TOTAL</v>
      </c>
      <c r="G71" t="s">
        <v>50</v>
      </c>
      <c r="H71" t="s">
        <v>61</v>
      </c>
    </row>
    <row r="72" spans="1:8">
      <c r="A72" t="s">
        <v>79</v>
      </c>
      <c r="B72" t="s">
        <v>8</v>
      </c>
      <c r="C72">
        <v>0</v>
      </c>
      <c r="D72">
        <v>1</v>
      </c>
      <c r="E72" t="str">
        <f t="shared" si="19"/>
        <v>South America_Northern</v>
      </c>
      <c r="F72" t="str">
        <f t="shared" si="20"/>
        <v>CO2_TOTAL</v>
      </c>
      <c r="G72" t="s">
        <v>50</v>
      </c>
      <c r="H72" t="s">
        <v>61</v>
      </c>
    </row>
    <row r="73" spans="1:8">
      <c r="A73" t="s">
        <v>80</v>
      </c>
      <c r="B73" t="s">
        <v>8</v>
      </c>
      <c r="C73">
        <v>0</v>
      </c>
      <c r="D73">
        <v>1</v>
      </c>
      <c r="E73" t="str">
        <f t="shared" si="19"/>
        <v>South America_Southern</v>
      </c>
      <c r="F73" t="str">
        <f t="shared" si="20"/>
        <v>CO2_TOTAL</v>
      </c>
      <c r="G73" t="s">
        <v>50</v>
      </c>
      <c r="H73" t="s">
        <v>61</v>
      </c>
    </row>
    <row r="74" spans="1:8">
      <c r="A74" t="s">
        <v>81</v>
      </c>
      <c r="B74" t="s">
        <v>8</v>
      </c>
      <c r="C74">
        <v>0</v>
      </c>
      <c r="D74">
        <v>1</v>
      </c>
      <c r="E74" t="str">
        <f t="shared" si="19"/>
        <v>South Asia</v>
      </c>
      <c r="F74" t="str">
        <f t="shared" si="20"/>
        <v>CO2_TOTAL</v>
      </c>
      <c r="G74" t="s">
        <v>50</v>
      </c>
      <c r="H74" t="s">
        <v>61</v>
      </c>
    </row>
    <row r="75" spans="1:8">
      <c r="A75" t="s">
        <v>82</v>
      </c>
      <c r="B75" t="s">
        <v>8</v>
      </c>
      <c r="C75">
        <v>0</v>
      </c>
      <c r="D75">
        <v>1</v>
      </c>
      <c r="E75" t="str">
        <f t="shared" si="19"/>
        <v>South Korea</v>
      </c>
      <c r="F75" t="str">
        <f t="shared" si="20"/>
        <v>CO2_TOTAL</v>
      </c>
      <c r="G75" t="s">
        <v>50</v>
      </c>
      <c r="H75" t="s">
        <v>61</v>
      </c>
    </row>
    <row r="76" spans="1:8">
      <c r="A76" t="s">
        <v>35</v>
      </c>
      <c r="B76" t="s">
        <v>8</v>
      </c>
      <c r="C76">
        <v>0</v>
      </c>
      <c r="D76">
        <v>1</v>
      </c>
      <c r="E76" t="str">
        <f t="shared" si="19"/>
        <v>Southeast Asia</v>
      </c>
      <c r="F76" t="str">
        <f t="shared" si="20"/>
        <v>CO2_TOTAL</v>
      </c>
      <c r="G76" t="s">
        <v>50</v>
      </c>
      <c r="H76" t="s">
        <v>61</v>
      </c>
    </row>
    <row r="77" spans="1:8">
      <c r="A77" t="s">
        <v>83</v>
      </c>
      <c r="B77" t="s">
        <v>8</v>
      </c>
      <c r="C77">
        <v>0</v>
      </c>
      <c r="D77">
        <v>1</v>
      </c>
      <c r="E77" t="str">
        <f t="shared" si="19"/>
        <v>Taiwan</v>
      </c>
      <c r="F77" t="str">
        <f t="shared" si="20"/>
        <v>CO2_TOTAL</v>
      </c>
      <c r="G77" t="s">
        <v>50</v>
      </c>
      <c r="H77" t="s">
        <v>61</v>
      </c>
    </row>
    <row r="78" spans="1:8">
      <c r="A78" t="s">
        <v>84</v>
      </c>
      <c r="B78" t="s">
        <v>8</v>
      </c>
      <c r="C78">
        <v>0</v>
      </c>
      <c r="D78">
        <v>1</v>
      </c>
      <c r="E78" t="str">
        <f t="shared" si="19"/>
        <v>Argentina</v>
      </c>
      <c r="F78" t="str">
        <f t="shared" si="20"/>
        <v>CO2_TOTAL</v>
      </c>
      <c r="G78" t="s">
        <v>50</v>
      </c>
      <c r="H78" t="s">
        <v>61</v>
      </c>
    </row>
    <row r="79" spans="1:8">
      <c r="A79" t="s">
        <v>85</v>
      </c>
      <c r="B79" t="s">
        <v>8</v>
      </c>
      <c r="C79">
        <v>0</v>
      </c>
      <c r="D79">
        <v>1</v>
      </c>
      <c r="E79" t="str">
        <f t="shared" si="19"/>
        <v>Colombia</v>
      </c>
      <c r="F79" t="str">
        <f t="shared" si="20"/>
        <v>CO2_TOTAL</v>
      </c>
      <c r="G79" t="s">
        <v>50</v>
      </c>
      <c r="H79" t="s">
        <v>61</v>
      </c>
    </row>
    <row r="81" spans="1:8">
      <c r="A81" s="1" t="s">
        <v>88</v>
      </c>
    </row>
    <row r="82" spans="1:8">
      <c r="A82" s="1" t="s">
        <v>37</v>
      </c>
    </row>
    <row r="83" spans="1:8">
      <c r="A83" s="1" t="s">
        <v>38</v>
      </c>
    </row>
    <row r="84" spans="1:8">
      <c r="A84" s="1">
        <v>3</v>
      </c>
    </row>
    <row r="86" spans="1:8">
      <c r="A86" t="s">
        <v>0</v>
      </c>
      <c r="B86" t="s">
        <v>1</v>
      </c>
      <c r="C86" t="s">
        <v>89</v>
      </c>
      <c r="D86" t="s">
        <v>90</v>
      </c>
      <c r="G86">
        <f>COUNTA(A7:A38)</f>
        <v>32</v>
      </c>
      <c r="H86">
        <f>COUNTA(B6:S6)</f>
        <v>18</v>
      </c>
    </row>
    <row r="87" spans="1:8">
      <c r="A87" t="str">
        <f>INDEX($A$7:$A$38,G87,1)</f>
        <v>USA</v>
      </c>
      <c r="B87" t="s">
        <v>8</v>
      </c>
      <c r="C87">
        <f>INDEX($B$6:$S$6,1,H87)</f>
        <v>2015</v>
      </c>
      <c r="D87">
        <f>INDEX($B$7:$S$38,G87,H87)</f>
        <v>1</v>
      </c>
      <c r="G87">
        <v>1</v>
      </c>
      <c r="H87">
        <v>1</v>
      </c>
    </row>
    <row r="88" spans="1:8">
      <c r="A88" t="str">
        <f t="shared" ref="A88:A126" si="21">INDEX($A$7:$A$38,G88,1)</f>
        <v>Africa_Eastern</v>
      </c>
      <c r="B88" t="s">
        <v>8</v>
      </c>
      <c r="C88">
        <f t="shared" ref="C88:C126" si="22">INDEX($B$6:$S$6,1,H88)</f>
        <v>2015</v>
      </c>
      <c r="D88">
        <f t="shared" ref="D88:D126" si="23">INDEX($B$7:$S$38,G88,H88)</f>
        <v>0</v>
      </c>
      <c r="G88">
        <f>MOD(G87,G$86)+1</f>
        <v>2</v>
      </c>
      <c r="H88">
        <f>IF(G88=1,H87+1,H87)</f>
        <v>1</v>
      </c>
    </row>
    <row r="89" spans="1:8">
      <c r="A89" t="str">
        <f t="shared" si="21"/>
        <v>Africa_Northern</v>
      </c>
      <c r="B89" t="s">
        <v>8</v>
      </c>
      <c r="C89">
        <f t="shared" si="22"/>
        <v>2015</v>
      </c>
      <c r="D89">
        <f t="shared" si="23"/>
        <v>0</v>
      </c>
      <c r="G89">
        <f t="shared" ref="G89:G126" si="24">MOD(G88,G$86)+1</f>
        <v>3</v>
      </c>
      <c r="H89">
        <f t="shared" ref="H89:H147" si="25">IF(G89=1,H88+1,H88)</f>
        <v>1</v>
      </c>
    </row>
    <row r="90" spans="1:8">
      <c r="A90" t="str">
        <f t="shared" si="21"/>
        <v>Africa_Southern</v>
      </c>
      <c r="B90" t="s">
        <v>8</v>
      </c>
      <c r="C90">
        <f t="shared" si="22"/>
        <v>2015</v>
      </c>
      <c r="D90">
        <f t="shared" si="23"/>
        <v>0</v>
      </c>
      <c r="G90">
        <f t="shared" si="24"/>
        <v>4</v>
      </c>
      <c r="H90">
        <f t="shared" si="25"/>
        <v>1</v>
      </c>
    </row>
    <row r="91" spans="1:8">
      <c r="A91" t="str">
        <f t="shared" si="21"/>
        <v>Africa_Western</v>
      </c>
      <c r="B91" t="s">
        <v>8</v>
      </c>
      <c r="C91">
        <f t="shared" si="22"/>
        <v>2015</v>
      </c>
      <c r="D91">
        <f t="shared" si="23"/>
        <v>0</v>
      </c>
      <c r="G91">
        <f t="shared" si="24"/>
        <v>5</v>
      </c>
      <c r="H91">
        <f t="shared" si="25"/>
        <v>1</v>
      </c>
    </row>
    <row r="92" spans="1:8">
      <c r="A92" t="str">
        <f t="shared" si="21"/>
        <v>Australia_NZ</v>
      </c>
      <c r="B92" t="s">
        <v>8</v>
      </c>
      <c r="C92">
        <f t="shared" si="22"/>
        <v>2015</v>
      </c>
      <c r="D92">
        <f t="shared" si="23"/>
        <v>1</v>
      </c>
      <c r="G92">
        <f t="shared" si="24"/>
        <v>6</v>
      </c>
      <c r="H92">
        <f t="shared" si="25"/>
        <v>1</v>
      </c>
    </row>
    <row r="93" spans="1:8">
      <c r="A93" t="str">
        <f t="shared" si="21"/>
        <v>Brazil</v>
      </c>
      <c r="B93" t="s">
        <v>8</v>
      </c>
      <c r="C93">
        <f t="shared" si="22"/>
        <v>2015</v>
      </c>
      <c r="D93">
        <f t="shared" si="23"/>
        <v>0</v>
      </c>
      <c r="G93">
        <f t="shared" si="24"/>
        <v>7</v>
      </c>
      <c r="H93">
        <f t="shared" si="25"/>
        <v>1</v>
      </c>
    </row>
    <row r="94" spans="1:8">
      <c r="A94" t="str">
        <f t="shared" si="21"/>
        <v>Canada</v>
      </c>
      <c r="B94" t="s">
        <v>8</v>
      </c>
      <c r="C94">
        <f t="shared" si="22"/>
        <v>2015</v>
      </c>
      <c r="D94">
        <f t="shared" si="23"/>
        <v>1</v>
      </c>
      <c r="G94">
        <f t="shared" si="24"/>
        <v>8</v>
      </c>
      <c r="H94">
        <f t="shared" si="25"/>
        <v>1</v>
      </c>
    </row>
    <row r="95" spans="1:8">
      <c r="A95" t="str">
        <f t="shared" si="21"/>
        <v>Central America and Caribbean</v>
      </c>
      <c r="B95" t="s">
        <v>8</v>
      </c>
      <c r="C95">
        <f t="shared" si="22"/>
        <v>2015</v>
      </c>
      <c r="D95">
        <f t="shared" si="23"/>
        <v>0</v>
      </c>
      <c r="G95">
        <f t="shared" si="24"/>
        <v>9</v>
      </c>
      <c r="H95">
        <f t="shared" si="25"/>
        <v>1</v>
      </c>
    </row>
    <row r="96" spans="1:8">
      <c r="A96" t="str">
        <f t="shared" si="21"/>
        <v>Central Asia</v>
      </c>
      <c r="B96" t="s">
        <v>8</v>
      </c>
      <c r="C96">
        <f t="shared" si="22"/>
        <v>2015</v>
      </c>
      <c r="D96">
        <f t="shared" si="23"/>
        <v>0</v>
      </c>
      <c r="G96">
        <f t="shared" si="24"/>
        <v>10</v>
      </c>
      <c r="H96">
        <f t="shared" si="25"/>
        <v>1</v>
      </c>
    </row>
    <row r="97" spans="1:8">
      <c r="A97" t="str">
        <f t="shared" si="21"/>
        <v>China</v>
      </c>
      <c r="B97" t="s">
        <v>8</v>
      </c>
      <c r="C97">
        <f t="shared" si="22"/>
        <v>2015</v>
      </c>
      <c r="D97">
        <f t="shared" si="23"/>
        <v>0</v>
      </c>
      <c r="G97">
        <f t="shared" si="24"/>
        <v>11</v>
      </c>
      <c r="H97">
        <f t="shared" si="25"/>
        <v>1</v>
      </c>
    </row>
    <row r="98" spans="1:8">
      <c r="A98" t="str">
        <f t="shared" si="21"/>
        <v>EU-12</v>
      </c>
      <c r="B98" t="s">
        <v>8</v>
      </c>
      <c r="C98">
        <f t="shared" si="22"/>
        <v>2015</v>
      </c>
      <c r="D98">
        <f t="shared" si="23"/>
        <v>1</v>
      </c>
      <c r="G98">
        <f t="shared" si="24"/>
        <v>12</v>
      </c>
      <c r="H98">
        <f t="shared" si="25"/>
        <v>1</v>
      </c>
    </row>
    <row r="99" spans="1:8">
      <c r="A99" t="str">
        <f t="shared" si="21"/>
        <v>EU-15</v>
      </c>
      <c r="B99" t="s">
        <v>8</v>
      </c>
      <c r="C99">
        <f t="shared" si="22"/>
        <v>2015</v>
      </c>
      <c r="D99">
        <f t="shared" si="23"/>
        <v>1</v>
      </c>
      <c r="G99">
        <f t="shared" si="24"/>
        <v>13</v>
      </c>
      <c r="H99">
        <f t="shared" si="25"/>
        <v>1</v>
      </c>
    </row>
    <row r="100" spans="1:8">
      <c r="A100" t="str">
        <f t="shared" si="21"/>
        <v>Europe_Eastern</v>
      </c>
      <c r="B100" t="s">
        <v>8</v>
      </c>
      <c r="C100">
        <f t="shared" si="22"/>
        <v>2015</v>
      </c>
      <c r="D100">
        <f t="shared" si="23"/>
        <v>0</v>
      </c>
      <c r="G100">
        <f t="shared" si="24"/>
        <v>14</v>
      </c>
      <c r="H100">
        <f t="shared" si="25"/>
        <v>1</v>
      </c>
    </row>
    <row r="101" spans="1:8">
      <c r="A101" t="str">
        <f t="shared" si="21"/>
        <v>Europe_Non_EU</v>
      </c>
      <c r="B101" t="s">
        <v>8</v>
      </c>
      <c r="C101">
        <f t="shared" si="22"/>
        <v>2015</v>
      </c>
      <c r="D101">
        <f t="shared" si="23"/>
        <v>0</v>
      </c>
      <c r="G101">
        <f t="shared" si="24"/>
        <v>15</v>
      </c>
      <c r="H101">
        <f t="shared" si="25"/>
        <v>1</v>
      </c>
    </row>
    <row r="102" spans="1:8">
      <c r="A102" t="str">
        <f t="shared" si="21"/>
        <v>European Free Trade Association</v>
      </c>
      <c r="B102" t="s">
        <v>8</v>
      </c>
      <c r="C102">
        <f t="shared" si="22"/>
        <v>2015</v>
      </c>
      <c r="D102">
        <f t="shared" si="23"/>
        <v>1</v>
      </c>
      <c r="G102">
        <f t="shared" si="24"/>
        <v>16</v>
      </c>
      <c r="H102">
        <f t="shared" si="25"/>
        <v>1</v>
      </c>
    </row>
    <row r="103" spans="1:8">
      <c r="A103" t="str">
        <f t="shared" si="21"/>
        <v>India</v>
      </c>
      <c r="B103" t="s">
        <v>8</v>
      </c>
      <c r="C103">
        <f t="shared" si="22"/>
        <v>2015</v>
      </c>
      <c r="D103">
        <f t="shared" si="23"/>
        <v>0</v>
      </c>
      <c r="G103">
        <f t="shared" si="24"/>
        <v>17</v>
      </c>
      <c r="H103">
        <f t="shared" si="25"/>
        <v>1</v>
      </c>
    </row>
    <row r="104" spans="1:8">
      <c r="A104" t="str">
        <f t="shared" si="21"/>
        <v>Indonesia</v>
      </c>
      <c r="B104" t="s">
        <v>8</v>
      </c>
      <c r="C104">
        <f t="shared" si="22"/>
        <v>2015</v>
      </c>
      <c r="D104">
        <f t="shared" si="23"/>
        <v>0</v>
      </c>
      <c r="G104">
        <f t="shared" si="24"/>
        <v>18</v>
      </c>
      <c r="H104">
        <f t="shared" si="25"/>
        <v>1</v>
      </c>
    </row>
    <row r="105" spans="1:8">
      <c r="A105" t="str">
        <f t="shared" si="21"/>
        <v>Japan</v>
      </c>
      <c r="B105" t="s">
        <v>8</v>
      </c>
      <c r="C105">
        <f t="shared" si="22"/>
        <v>2015</v>
      </c>
      <c r="D105">
        <f t="shared" si="23"/>
        <v>1</v>
      </c>
      <c r="G105">
        <f t="shared" si="24"/>
        <v>19</v>
      </c>
      <c r="H105">
        <f t="shared" si="25"/>
        <v>1</v>
      </c>
    </row>
    <row r="106" spans="1:8">
      <c r="A106" t="str">
        <f t="shared" si="21"/>
        <v>Mexico</v>
      </c>
      <c r="B106" t="s">
        <v>8</v>
      </c>
      <c r="C106">
        <f t="shared" si="22"/>
        <v>2015</v>
      </c>
      <c r="D106">
        <f t="shared" si="23"/>
        <v>0</v>
      </c>
      <c r="G106">
        <f t="shared" si="24"/>
        <v>20</v>
      </c>
      <c r="H106">
        <f t="shared" si="25"/>
        <v>1</v>
      </c>
    </row>
    <row r="107" spans="1:8">
      <c r="A107" t="str">
        <f t="shared" si="21"/>
        <v>Middle East</v>
      </c>
      <c r="B107" t="s">
        <v>8</v>
      </c>
      <c r="C107">
        <f t="shared" si="22"/>
        <v>2015</v>
      </c>
      <c r="D107">
        <f t="shared" si="23"/>
        <v>0</v>
      </c>
      <c r="G107">
        <f t="shared" si="24"/>
        <v>21</v>
      </c>
      <c r="H107">
        <f t="shared" si="25"/>
        <v>1</v>
      </c>
    </row>
    <row r="108" spans="1:8">
      <c r="A108" t="str">
        <f t="shared" si="21"/>
        <v>Pakistan</v>
      </c>
      <c r="B108" t="s">
        <v>8</v>
      </c>
      <c r="C108">
        <f t="shared" si="22"/>
        <v>2015</v>
      </c>
      <c r="D108">
        <f t="shared" si="23"/>
        <v>0</v>
      </c>
      <c r="G108">
        <f t="shared" si="24"/>
        <v>22</v>
      </c>
      <c r="H108">
        <f t="shared" si="25"/>
        <v>1</v>
      </c>
    </row>
    <row r="109" spans="1:8">
      <c r="A109" t="str">
        <f t="shared" si="21"/>
        <v>Russia</v>
      </c>
      <c r="B109" t="s">
        <v>8</v>
      </c>
      <c r="C109">
        <f t="shared" si="22"/>
        <v>2015</v>
      </c>
      <c r="D109">
        <f t="shared" si="23"/>
        <v>0</v>
      </c>
      <c r="G109">
        <f t="shared" si="24"/>
        <v>23</v>
      </c>
      <c r="H109">
        <f t="shared" si="25"/>
        <v>1</v>
      </c>
    </row>
    <row r="110" spans="1:8">
      <c r="A110" t="str">
        <f t="shared" si="21"/>
        <v>South Africa</v>
      </c>
      <c r="B110" t="s">
        <v>8</v>
      </c>
      <c r="C110">
        <f t="shared" si="22"/>
        <v>2015</v>
      </c>
      <c r="D110">
        <f t="shared" si="23"/>
        <v>0</v>
      </c>
      <c r="G110">
        <f t="shared" si="24"/>
        <v>24</v>
      </c>
      <c r="H110">
        <f t="shared" si="25"/>
        <v>1</v>
      </c>
    </row>
    <row r="111" spans="1:8">
      <c r="A111" t="str">
        <f t="shared" si="21"/>
        <v>South America_Northern</v>
      </c>
      <c r="B111" t="s">
        <v>8</v>
      </c>
      <c r="C111">
        <f t="shared" si="22"/>
        <v>2015</v>
      </c>
      <c r="D111">
        <f t="shared" si="23"/>
        <v>0</v>
      </c>
      <c r="G111">
        <f t="shared" si="24"/>
        <v>25</v>
      </c>
      <c r="H111">
        <f t="shared" si="25"/>
        <v>1</v>
      </c>
    </row>
    <row r="112" spans="1:8">
      <c r="A112" t="str">
        <f t="shared" si="21"/>
        <v>South America_Southern</v>
      </c>
      <c r="B112" t="s">
        <v>8</v>
      </c>
      <c r="C112">
        <f t="shared" si="22"/>
        <v>2015</v>
      </c>
      <c r="D112">
        <f t="shared" si="23"/>
        <v>0</v>
      </c>
      <c r="G112">
        <f t="shared" si="24"/>
        <v>26</v>
      </c>
      <c r="H112">
        <f t="shared" si="25"/>
        <v>1</v>
      </c>
    </row>
    <row r="113" spans="1:8">
      <c r="A113" t="str">
        <f t="shared" si="21"/>
        <v>South Asia</v>
      </c>
      <c r="B113" t="s">
        <v>8</v>
      </c>
      <c r="C113">
        <f t="shared" si="22"/>
        <v>2015</v>
      </c>
      <c r="D113">
        <f t="shared" si="23"/>
        <v>0</v>
      </c>
      <c r="G113">
        <f t="shared" si="24"/>
        <v>27</v>
      </c>
      <c r="H113">
        <f t="shared" si="25"/>
        <v>1</v>
      </c>
    </row>
    <row r="114" spans="1:8">
      <c r="A114" t="str">
        <f t="shared" si="21"/>
        <v>South Korea</v>
      </c>
      <c r="B114" t="s">
        <v>8</v>
      </c>
      <c r="C114">
        <f t="shared" si="22"/>
        <v>2015</v>
      </c>
      <c r="D114">
        <f t="shared" si="23"/>
        <v>1</v>
      </c>
      <c r="G114">
        <f t="shared" si="24"/>
        <v>28</v>
      </c>
      <c r="H114">
        <f t="shared" si="25"/>
        <v>1</v>
      </c>
    </row>
    <row r="115" spans="1:8">
      <c r="A115" t="str">
        <f t="shared" si="21"/>
        <v>Southeast Asia</v>
      </c>
      <c r="B115" t="s">
        <v>8</v>
      </c>
      <c r="C115">
        <f t="shared" si="22"/>
        <v>2015</v>
      </c>
      <c r="D115">
        <f t="shared" si="23"/>
        <v>0</v>
      </c>
      <c r="G115">
        <f t="shared" si="24"/>
        <v>29</v>
      </c>
      <c r="H115">
        <f t="shared" si="25"/>
        <v>1</v>
      </c>
    </row>
    <row r="116" spans="1:8">
      <c r="A116" t="str">
        <f t="shared" si="21"/>
        <v>Taiwan</v>
      </c>
      <c r="B116" t="s">
        <v>8</v>
      </c>
      <c r="C116">
        <f t="shared" si="22"/>
        <v>2015</v>
      </c>
      <c r="D116">
        <f t="shared" si="23"/>
        <v>0</v>
      </c>
      <c r="G116">
        <f t="shared" si="24"/>
        <v>30</v>
      </c>
      <c r="H116">
        <f t="shared" si="25"/>
        <v>1</v>
      </c>
    </row>
    <row r="117" spans="1:8">
      <c r="A117" t="str">
        <f t="shared" si="21"/>
        <v>Argentina</v>
      </c>
      <c r="B117" t="s">
        <v>8</v>
      </c>
      <c r="C117">
        <f t="shared" si="22"/>
        <v>2015</v>
      </c>
      <c r="D117">
        <f t="shared" si="23"/>
        <v>0</v>
      </c>
      <c r="G117">
        <f t="shared" si="24"/>
        <v>31</v>
      </c>
      <c r="H117">
        <f t="shared" si="25"/>
        <v>1</v>
      </c>
    </row>
    <row r="118" spans="1:8">
      <c r="A118" t="str">
        <f t="shared" si="21"/>
        <v>Colombia</v>
      </c>
      <c r="B118" t="s">
        <v>8</v>
      </c>
      <c r="C118">
        <f t="shared" si="22"/>
        <v>2015</v>
      </c>
      <c r="D118">
        <f t="shared" si="23"/>
        <v>0</v>
      </c>
      <c r="G118">
        <f t="shared" si="24"/>
        <v>32</v>
      </c>
      <c r="H118">
        <f t="shared" si="25"/>
        <v>1</v>
      </c>
    </row>
    <row r="119" spans="1:8">
      <c r="A119" t="str">
        <f t="shared" si="21"/>
        <v>USA</v>
      </c>
      <c r="B119" t="s">
        <v>8</v>
      </c>
      <c r="C119">
        <f t="shared" si="22"/>
        <v>2020</v>
      </c>
      <c r="D119">
        <f t="shared" si="23"/>
        <v>1</v>
      </c>
      <c r="G119">
        <f t="shared" si="24"/>
        <v>1</v>
      </c>
      <c r="H119">
        <f t="shared" si="25"/>
        <v>2</v>
      </c>
    </row>
    <row r="120" spans="1:8">
      <c r="A120" t="str">
        <f t="shared" si="21"/>
        <v>Africa_Eastern</v>
      </c>
      <c r="B120" t="s">
        <v>8</v>
      </c>
      <c r="C120">
        <f t="shared" si="22"/>
        <v>2020</v>
      </c>
      <c r="D120">
        <f t="shared" si="23"/>
        <v>0</v>
      </c>
      <c r="G120">
        <f t="shared" si="24"/>
        <v>2</v>
      </c>
      <c r="H120">
        <f t="shared" si="25"/>
        <v>2</v>
      </c>
    </row>
    <row r="121" spans="1:8">
      <c r="A121" t="str">
        <f t="shared" si="21"/>
        <v>Africa_Northern</v>
      </c>
      <c r="B121" t="s">
        <v>8</v>
      </c>
      <c r="C121">
        <f t="shared" si="22"/>
        <v>2020</v>
      </c>
      <c r="D121">
        <f t="shared" si="23"/>
        <v>0</v>
      </c>
      <c r="G121">
        <f t="shared" si="24"/>
        <v>3</v>
      </c>
      <c r="H121">
        <f t="shared" si="25"/>
        <v>2</v>
      </c>
    </row>
    <row r="122" spans="1:8">
      <c r="A122" t="str">
        <f t="shared" si="21"/>
        <v>Africa_Southern</v>
      </c>
      <c r="B122" t="s">
        <v>8</v>
      </c>
      <c r="C122">
        <f t="shared" si="22"/>
        <v>2020</v>
      </c>
      <c r="D122">
        <f t="shared" si="23"/>
        <v>0</v>
      </c>
      <c r="G122">
        <f t="shared" si="24"/>
        <v>4</v>
      </c>
      <c r="H122">
        <f t="shared" si="25"/>
        <v>2</v>
      </c>
    </row>
    <row r="123" spans="1:8">
      <c r="A123" t="str">
        <f t="shared" si="21"/>
        <v>Africa_Western</v>
      </c>
      <c r="B123" t="s">
        <v>8</v>
      </c>
      <c r="C123">
        <f t="shared" si="22"/>
        <v>2020</v>
      </c>
      <c r="D123">
        <f t="shared" si="23"/>
        <v>0</v>
      </c>
      <c r="G123">
        <f t="shared" si="24"/>
        <v>5</v>
      </c>
      <c r="H123">
        <f t="shared" si="25"/>
        <v>2</v>
      </c>
    </row>
    <row r="124" spans="1:8">
      <c r="A124" t="str">
        <f t="shared" si="21"/>
        <v>Australia_NZ</v>
      </c>
      <c r="B124" t="s">
        <v>8</v>
      </c>
      <c r="C124">
        <f t="shared" si="22"/>
        <v>2020</v>
      </c>
      <c r="D124">
        <f t="shared" si="23"/>
        <v>1</v>
      </c>
      <c r="G124">
        <f t="shared" si="24"/>
        <v>6</v>
      </c>
      <c r="H124">
        <f t="shared" si="25"/>
        <v>2</v>
      </c>
    </row>
    <row r="125" spans="1:8">
      <c r="A125" t="str">
        <f t="shared" si="21"/>
        <v>Brazil</v>
      </c>
      <c r="B125" t="s">
        <v>8</v>
      </c>
      <c r="C125">
        <f t="shared" si="22"/>
        <v>2020</v>
      </c>
      <c r="D125">
        <f t="shared" si="23"/>
        <v>0</v>
      </c>
      <c r="G125">
        <f t="shared" si="24"/>
        <v>7</v>
      </c>
      <c r="H125">
        <f t="shared" si="25"/>
        <v>2</v>
      </c>
    </row>
    <row r="126" spans="1:8">
      <c r="A126" t="str">
        <f t="shared" si="21"/>
        <v>Canada</v>
      </c>
      <c r="B126" t="s">
        <v>8</v>
      </c>
      <c r="C126">
        <f t="shared" si="22"/>
        <v>2020</v>
      </c>
      <c r="D126">
        <f t="shared" si="23"/>
        <v>1</v>
      </c>
      <c r="G126">
        <f t="shared" si="24"/>
        <v>8</v>
      </c>
      <c r="H126">
        <f t="shared" si="25"/>
        <v>2</v>
      </c>
    </row>
    <row r="127" spans="1:8">
      <c r="A127" t="str">
        <f t="shared" ref="A127:A147" si="26">INDEX($A$7:$A$38,G127,1)</f>
        <v>Central America and Caribbean</v>
      </c>
      <c r="B127" t="s">
        <v>8</v>
      </c>
      <c r="C127">
        <f t="shared" ref="C127:C147" si="27">INDEX($B$6:$S$6,1,H127)</f>
        <v>2020</v>
      </c>
      <c r="D127">
        <f t="shared" ref="D127:D147" si="28">INDEX($B$7:$S$38,G127,H127)</f>
        <v>0</v>
      </c>
      <c r="G127">
        <f t="shared" ref="G127:G147" si="29">MOD(G126,G$86)+1</f>
        <v>9</v>
      </c>
      <c r="H127">
        <f t="shared" si="25"/>
        <v>2</v>
      </c>
    </row>
    <row r="128" spans="1:8">
      <c r="A128" t="str">
        <f t="shared" si="26"/>
        <v>Central Asia</v>
      </c>
      <c r="B128" t="s">
        <v>8</v>
      </c>
      <c r="C128">
        <f t="shared" si="27"/>
        <v>2020</v>
      </c>
      <c r="D128">
        <f t="shared" si="28"/>
        <v>0</v>
      </c>
      <c r="G128">
        <f t="shared" si="29"/>
        <v>10</v>
      </c>
      <c r="H128">
        <f t="shared" si="25"/>
        <v>2</v>
      </c>
    </row>
    <row r="129" spans="1:8">
      <c r="A129" t="str">
        <f t="shared" si="26"/>
        <v>China</v>
      </c>
      <c r="B129" t="s">
        <v>8</v>
      </c>
      <c r="C129">
        <f t="shared" si="27"/>
        <v>2020</v>
      </c>
      <c r="D129">
        <f t="shared" si="28"/>
        <v>0</v>
      </c>
      <c r="G129">
        <f t="shared" si="29"/>
        <v>11</v>
      </c>
      <c r="H129">
        <f t="shared" si="25"/>
        <v>2</v>
      </c>
    </row>
    <row r="130" spans="1:8">
      <c r="A130" t="str">
        <f t="shared" si="26"/>
        <v>EU-12</v>
      </c>
      <c r="B130" t="s">
        <v>8</v>
      </c>
      <c r="C130">
        <f t="shared" si="27"/>
        <v>2020</v>
      </c>
      <c r="D130">
        <f t="shared" si="28"/>
        <v>1</v>
      </c>
      <c r="G130">
        <f t="shared" si="29"/>
        <v>12</v>
      </c>
      <c r="H130">
        <f t="shared" si="25"/>
        <v>2</v>
      </c>
    </row>
    <row r="131" spans="1:8">
      <c r="A131" t="str">
        <f t="shared" si="26"/>
        <v>EU-15</v>
      </c>
      <c r="B131" t="s">
        <v>8</v>
      </c>
      <c r="C131">
        <f t="shared" si="27"/>
        <v>2020</v>
      </c>
      <c r="D131">
        <f t="shared" si="28"/>
        <v>1</v>
      </c>
      <c r="G131">
        <f t="shared" si="29"/>
        <v>13</v>
      </c>
      <c r="H131">
        <f t="shared" si="25"/>
        <v>2</v>
      </c>
    </row>
    <row r="132" spans="1:8">
      <c r="A132" t="str">
        <f t="shared" si="26"/>
        <v>Europe_Eastern</v>
      </c>
      <c r="B132" t="s">
        <v>8</v>
      </c>
      <c r="C132">
        <f t="shared" si="27"/>
        <v>2020</v>
      </c>
      <c r="D132">
        <f t="shared" si="28"/>
        <v>0</v>
      </c>
      <c r="G132">
        <f t="shared" si="29"/>
        <v>14</v>
      </c>
      <c r="H132">
        <f t="shared" si="25"/>
        <v>2</v>
      </c>
    </row>
    <row r="133" spans="1:8">
      <c r="A133" t="str">
        <f t="shared" si="26"/>
        <v>Europe_Non_EU</v>
      </c>
      <c r="B133" t="s">
        <v>8</v>
      </c>
      <c r="C133">
        <f t="shared" si="27"/>
        <v>2020</v>
      </c>
      <c r="D133">
        <f t="shared" si="28"/>
        <v>0</v>
      </c>
      <c r="G133">
        <f t="shared" si="29"/>
        <v>15</v>
      </c>
      <c r="H133">
        <f t="shared" si="25"/>
        <v>2</v>
      </c>
    </row>
    <row r="134" spans="1:8">
      <c r="A134" t="str">
        <f t="shared" si="26"/>
        <v>European Free Trade Association</v>
      </c>
      <c r="B134" t="s">
        <v>8</v>
      </c>
      <c r="C134">
        <f t="shared" si="27"/>
        <v>2020</v>
      </c>
      <c r="D134">
        <f t="shared" si="28"/>
        <v>1</v>
      </c>
      <c r="G134">
        <f t="shared" si="29"/>
        <v>16</v>
      </c>
      <c r="H134">
        <f t="shared" si="25"/>
        <v>2</v>
      </c>
    </row>
    <row r="135" spans="1:8">
      <c r="A135" t="str">
        <f t="shared" si="26"/>
        <v>India</v>
      </c>
      <c r="B135" t="s">
        <v>8</v>
      </c>
      <c r="C135">
        <f t="shared" si="27"/>
        <v>2020</v>
      </c>
      <c r="D135">
        <f t="shared" si="28"/>
        <v>0</v>
      </c>
      <c r="G135">
        <f t="shared" si="29"/>
        <v>17</v>
      </c>
      <c r="H135">
        <f t="shared" si="25"/>
        <v>2</v>
      </c>
    </row>
    <row r="136" spans="1:8">
      <c r="A136" t="str">
        <f t="shared" si="26"/>
        <v>Indonesia</v>
      </c>
      <c r="B136" t="s">
        <v>8</v>
      </c>
      <c r="C136">
        <f t="shared" si="27"/>
        <v>2020</v>
      </c>
      <c r="D136">
        <f t="shared" si="28"/>
        <v>0</v>
      </c>
      <c r="G136">
        <f t="shared" si="29"/>
        <v>18</v>
      </c>
      <c r="H136">
        <f t="shared" si="25"/>
        <v>2</v>
      </c>
    </row>
    <row r="137" spans="1:8">
      <c r="A137" t="str">
        <f t="shared" si="26"/>
        <v>Japan</v>
      </c>
      <c r="B137" t="s">
        <v>8</v>
      </c>
      <c r="C137">
        <f t="shared" si="27"/>
        <v>2020</v>
      </c>
      <c r="D137">
        <f t="shared" si="28"/>
        <v>1</v>
      </c>
      <c r="G137">
        <f t="shared" si="29"/>
        <v>19</v>
      </c>
      <c r="H137">
        <f t="shared" si="25"/>
        <v>2</v>
      </c>
    </row>
    <row r="138" spans="1:8">
      <c r="A138" t="str">
        <f t="shared" si="26"/>
        <v>Mexico</v>
      </c>
      <c r="B138" t="s">
        <v>8</v>
      </c>
      <c r="C138">
        <f t="shared" si="27"/>
        <v>2020</v>
      </c>
      <c r="D138">
        <f t="shared" si="28"/>
        <v>0</v>
      </c>
      <c r="G138">
        <f t="shared" si="29"/>
        <v>20</v>
      </c>
      <c r="H138">
        <f t="shared" si="25"/>
        <v>2</v>
      </c>
    </row>
    <row r="139" spans="1:8">
      <c r="A139" t="str">
        <f t="shared" si="26"/>
        <v>Middle East</v>
      </c>
      <c r="B139" t="s">
        <v>8</v>
      </c>
      <c r="C139">
        <f t="shared" si="27"/>
        <v>2020</v>
      </c>
      <c r="D139">
        <f t="shared" si="28"/>
        <v>0</v>
      </c>
      <c r="G139">
        <f t="shared" si="29"/>
        <v>21</v>
      </c>
      <c r="H139">
        <f t="shared" si="25"/>
        <v>2</v>
      </c>
    </row>
    <row r="140" spans="1:8">
      <c r="A140" t="str">
        <f t="shared" si="26"/>
        <v>Pakistan</v>
      </c>
      <c r="B140" t="s">
        <v>8</v>
      </c>
      <c r="C140">
        <f t="shared" si="27"/>
        <v>2020</v>
      </c>
      <c r="D140">
        <f t="shared" si="28"/>
        <v>0</v>
      </c>
      <c r="G140">
        <f t="shared" si="29"/>
        <v>22</v>
      </c>
      <c r="H140">
        <f t="shared" si="25"/>
        <v>2</v>
      </c>
    </row>
    <row r="141" spans="1:8">
      <c r="A141" t="str">
        <f t="shared" si="26"/>
        <v>Russia</v>
      </c>
      <c r="B141" t="s">
        <v>8</v>
      </c>
      <c r="C141">
        <f t="shared" si="27"/>
        <v>2020</v>
      </c>
      <c r="D141">
        <f t="shared" si="28"/>
        <v>0</v>
      </c>
      <c r="G141">
        <f t="shared" si="29"/>
        <v>23</v>
      </c>
      <c r="H141">
        <f t="shared" si="25"/>
        <v>2</v>
      </c>
    </row>
    <row r="142" spans="1:8">
      <c r="A142" t="str">
        <f t="shared" si="26"/>
        <v>South Africa</v>
      </c>
      <c r="B142" t="s">
        <v>8</v>
      </c>
      <c r="C142">
        <f t="shared" si="27"/>
        <v>2020</v>
      </c>
      <c r="D142">
        <f t="shared" si="28"/>
        <v>0</v>
      </c>
      <c r="G142">
        <f t="shared" si="29"/>
        <v>24</v>
      </c>
      <c r="H142">
        <f t="shared" si="25"/>
        <v>2</v>
      </c>
    </row>
    <row r="143" spans="1:8">
      <c r="A143" t="str">
        <f t="shared" si="26"/>
        <v>South America_Northern</v>
      </c>
      <c r="B143" t="s">
        <v>8</v>
      </c>
      <c r="C143">
        <f t="shared" si="27"/>
        <v>2020</v>
      </c>
      <c r="D143">
        <f t="shared" si="28"/>
        <v>0</v>
      </c>
      <c r="G143">
        <f t="shared" si="29"/>
        <v>25</v>
      </c>
      <c r="H143">
        <f t="shared" si="25"/>
        <v>2</v>
      </c>
    </row>
    <row r="144" spans="1:8">
      <c r="A144" t="str">
        <f t="shared" si="26"/>
        <v>South America_Southern</v>
      </c>
      <c r="B144" t="s">
        <v>8</v>
      </c>
      <c r="C144">
        <f t="shared" si="27"/>
        <v>2020</v>
      </c>
      <c r="D144">
        <f t="shared" si="28"/>
        <v>0</v>
      </c>
      <c r="G144">
        <f t="shared" si="29"/>
        <v>26</v>
      </c>
      <c r="H144">
        <f t="shared" si="25"/>
        <v>2</v>
      </c>
    </row>
    <row r="145" spans="1:8">
      <c r="A145" t="str">
        <f t="shared" si="26"/>
        <v>South Asia</v>
      </c>
      <c r="B145" t="s">
        <v>8</v>
      </c>
      <c r="C145">
        <f t="shared" si="27"/>
        <v>2020</v>
      </c>
      <c r="D145">
        <f t="shared" si="28"/>
        <v>0</v>
      </c>
      <c r="G145">
        <f t="shared" si="29"/>
        <v>27</v>
      </c>
      <c r="H145">
        <f t="shared" si="25"/>
        <v>2</v>
      </c>
    </row>
    <row r="146" spans="1:8">
      <c r="A146" t="str">
        <f t="shared" si="26"/>
        <v>South Korea</v>
      </c>
      <c r="B146" t="s">
        <v>8</v>
      </c>
      <c r="C146">
        <f t="shared" si="27"/>
        <v>2020</v>
      </c>
      <c r="D146">
        <f t="shared" si="28"/>
        <v>1</v>
      </c>
      <c r="G146">
        <f t="shared" si="29"/>
        <v>28</v>
      </c>
      <c r="H146">
        <f t="shared" si="25"/>
        <v>2</v>
      </c>
    </row>
    <row r="147" spans="1:8">
      <c r="A147" t="str">
        <f t="shared" si="26"/>
        <v>Southeast Asia</v>
      </c>
      <c r="B147" t="s">
        <v>8</v>
      </c>
      <c r="C147">
        <f t="shared" si="27"/>
        <v>2020</v>
      </c>
      <c r="D147">
        <f t="shared" si="28"/>
        <v>0</v>
      </c>
      <c r="G147">
        <f t="shared" si="29"/>
        <v>29</v>
      </c>
      <c r="H147">
        <f t="shared" si="25"/>
        <v>2</v>
      </c>
    </row>
    <row r="148" spans="1:8">
      <c r="A148" t="str">
        <f t="shared" ref="A148:A194" si="30">INDEX($A$7:$A$38,G148,1)</f>
        <v>Taiwan</v>
      </c>
      <c r="B148" t="s">
        <v>8</v>
      </c>
      <c r="C148">
        <f t="shared" ref="C148:C194" si="31">INDEX($B$6:$S$6,1,H148)</f>
        <v>2020</v>
      </c>
      <c r="D148">
        <f t="shared" ref="D148:D194" si="32">INDEX($B$7:$S$38,G148,H148)</f>
        <v>0</v>
      </c>
      <c r="G148">
        <f t="shared" ref="G148:G194" si="33">MOD(G147,G$86)+1</f>
        <v>30</v>
      </c>
      <c r="H148">
        <f t="shared" ref="H148:H194" si="34">IF(G148=1,H147+1,H147)</f>
        <v>2</v>
      </c>
    </row>
    <row r="149" spans="1:8">
      <c r="A149" t="str">
        <f t="shared" si="30"/>
        <v>Argentina</v>
      </c>
      <c r="B149" t="s">
        <v>8</v>
      </c>
      <c r="C149">
        <f t="shared" si="31"/>
        <v>2020</v>
      </c>
      <c r="D149">
        <f t="shared" si="32"/>
        <v>0</v>
      </c>
      <c r="G149">
        <f t="shared" si="33"/>
        <v>31</v>
      </c>
      <c r="H149">
        <f t="shared" si="34"/>
        <v>2</v>
      </c>
    </row>
    <row r="150" spans="1:8">
      <c r="A150" t="str">
        <f t="shared" si="30"/>
        <v>Colombia</v>
      </c>
      <c r="B150" t="s">
        <v>8</v>
      </c>
      <c r="C150">
        <f t="shared" si="31"/>
        <v>2020</v>
      </c>
      <c r="D150">
        <f t="shared" si="32"/>
        <v>0</v>
      </c>
      <c r="G150">
        <f t="shared" si="33"/>
        <v>32</v>
      </c>
      <c r="H150">
        <f t="shared" si="34"/>
        <v>2</v>
      </c>
    </row>
    <row r="151" spans="1:8">
      <c r="A151" t="str">
        <f t="shared" si="30"/>
        <v>USA</v>
      </c>
      <c r="B151" t="s">
        <v>8</v>
      </c>
      <c r="C151">
        <f t="shared" si="31"/>
        <v>2025</v>
      </c>
      <c r="D151">
        <f t="shared" si="32"/>
        <v>1</v>
      </c>
      <c r="G151">
        <f t="shared" si="33"/>
        <v>1</v>
      </c>
      <c r="H151">
        <f t="shared" si="34"/>
        <v>3</v>
      </c>
    </row>
    <row r="152" spans="1:8">
      <c r="A152" t="str">
        <f t="shared" si="30"/>
        <v>Africa_Eastern</v>
      </c>
      <c r="B152" t="s">
        <v>8</v>
      </c>
      <c r="C152">
        <f t="shared" si="31"/>
        <v>2025</v>
      </c>
      <c r="D152">
        <f t="shared" si="32"/>
        <v>0.16666666666666666</v>
      </c>
      <c r="G152">
        <f t="shared" si="33"/>
        <v>2</v>
      </c>
      <c r="H152">
        <f t="shared" si="34"/>
        <v>3</v>
      </c>
    </row>
    <row r="153" spans="1:8">
      <c r="A153" t="str">
        <f t="shared" si="30"/>
        <v>Africa_Northern</v>
      </c>
      <c r="B153" t="s">
        <v>8</v>
      </c>
      <c r="C153">
        <f t="shared" si="31"/>
        <v>2025</v>
      </c>
      <c r="D153">
        <f t="shared" si="32"/>
        <v>0.16666666666666666</v>
      </c>
      <c r="G153">
        <f t="shared" si="33"/>
        <v>3</v>
      </c>
      <c r="H153">
        <f t="shared" si="34"/>
        <v>3</v>
      </c>
    </row>
    <row r="154" spans="1:8">
      <c r="A154" t="str">
        <f t="shared" si="30"/>
        <v>Africa_Southern</v>
      </c>
      <c r="B154" t="s">
        <v>8</v>
      </c>
      <c r="C154">
        <f t="shared" si="31"/>
        <v>2025</v>
      </c>
      <c r="D154">
        <f t="shared" si="32"/>
        <v>0.16666666666666666</v>
      </c>
      <c r="G154">
        <f t="shared" si="33"/>
        <v>4</v>
      </c>
      <c r="H154">
        <f t="shared" si="34"/>
        <v>3</v>
      </c>
    </row>
    <row r="155" spans="1:8">
      <c r="A155" t="str">
        <f t="shared" si="30"/>
        <v>Africa_Western</v>
      </c>
      <c r="B155" t="s">
        <v>8</v>
      </c>
      <c r="C155">
        <f t="shared" si="31"/>
        <v>2025</v>
      </c>
      <c r="D155">
        <f t="shared" si="32"/>
        <v>0.16666666666666666</v>
      </c>
      <c r="G155">
        <f t="shared" si="33"/>
        <v>5</v>
      </c>
      <c r="H155">
        <f t="shared" si="34"/>
        <v>3</v>
      </c>
    </row>
    <row r="156" spans="1:8">
      <c r="A156" t="str">
        <f t="shared" si="30"/>
        <v>Australia_NZ</v>
      </c>
      <c r="B156" t="s">
        <v>8</v>
      </c>
      <c r="C156">
        <f t="shared" si="31"/>
        <v>2025</v>
      </c>
      <c r="D156">
        <f t="shared" si="32"/>
        <v>1</v>
      </c>
      <c r="G156">
        <f t="shared" si="33"/>
        <v>6</v>
      </c>
      <c r="H156">
        <f t="shared" si="34"/>
        <v>3</v>
      </c>
    </row>
    <row r="157" spans="1:8">
      <c r="A157" t="str">
        <f t="shared" si="30"/>
        <v>Brazil</v>
      </c>
      <c r="B157" t="s">
        <v>8</v>
      </c>
      <c r="C157">
        <f t="shared" si="31"/>
        <v>2025</v>
      </c>
      <c r="D157">
        <f t="shared" si="32"/>
        <v>0.33333333333333331</v>
      </c>
      <c r="G157">
        <f t="shared" si="33"/>
        <v>7</v>
      </c>
      <c r="H157">
        <f t="shared" si="34"/>
        <v>3</v>
      </c>
    </row>
    <row r="158" spans="1:8">
      <c r="A158" t="str">
        <f t="shared" si="30"/>
        <v>Canada</v>
      </c>
      <c r="B158" t="s">
        <v>8</v>
      </c>
      <c r="C158">
        <f t="shared" si="31"/>
        <v>2025</v>
      </c>
      <c r="D158">
        <f t="shared" si="32"/>
        <v>1</v>
      </c>
      <c r="G158">
        <f t="shared" si="33"/>
        <v>8</v>
      </c>
      <c r="H158">
        <f t="shared" si="34"/>
        <v>3</v>
      </c>
    </row>
    <row r="159" spans="1:8">
      <c r="A159" t="str">
        <f t="shared" si="30"/>
        <v>Central America and Caribbean</v>
      </c>
      <c r="B159" t="s">
        <v>8</v>
      </c>
      <c r="C159">
        <f t="shared" si="31"/>
        <v>2025</v>
      </c>
      <c r="D159">
        <f t="shared" si="32"/>
        <v>0.16666666666666666</v>
      </c>
      <c r="G159">
        <f t="shared" si="33"/>
        <v>9</v>
      </c>
      <c r="H159">
        <f t="shared" si="34"/>
        <v>3</v>
      </c>
    </row>
    <row r="160" spans="1:8">
      <c r="A160" t="str">
        <f t="shared" si="30"/>
        <v>Central Asia</v>
      </c>
      <c r="B160" t="s">
        <v>8</v>
      </c>
      <c r="C160">
        <f t="shared" si="31"/>
        <v>2025</v>
      </c>
      <c r="D160">
        <f t="shared" si="32"/>
        <v>0.16666666666666666</v>
      </c>
      <c r="G160">
        <f t="shared" si="33"/>
        <v>10</v>
      </c>
      <c r="H160">
        <f t="shared" si="34"/>
        <v>3</v>
      </c>
    </row>
    <row r="161" spans="1:8">
      <c r="A161" t="str">
        <f t="shared" si="30"/>
        <v>China</v>
      </c>
      <c r="B161" t="s">
        <v>8</v>
      </c>
      <c r="C161">
        <f t="shared" si="31"/>
        <v>2025</v>
      </c>
      <c r="D161">
        <f t="shared" si="32"/>
        <v>0.33333333333333331</v>
      </c>
      <c r="G161">
        <f t="shared" si="33"/>
        <v>11</v>
      </c>
      <c r="H161">
        <f t="shared" si="34"/>
        <v>3</v>
      </c>
    </row>
    <row r="162" spans="1:8">
      <c r="A162" t="str">
        <f t="shared" si="30"/>
        <v>EU-12</v>
      </c>
      <c r="B162" t="s">
        <v>8</v>
      </c>
      <c r="C162">
        <f t="shared" si="31"/>
        <v>2025</v>
      </c>
      <c r="D162">
        <f t="shared" si="32"/>
        <v>1</v>
      </c>
      <c r="G162">
        <f t="shared" si="33"/>
        <v>12</v>
      </c>
      <c r="H162">
        <f t="shared" si="34"/>
        <v>3</v>
      </c>
    </row>
    <row r="163" spans="1:8">
      <c r="A163" t="str">
        <f t="shared" si="30"/>
        <v>EU-15</v>
      </c>
      <c r="B163" t="s">
        <v>8</v>
      </c>
      <c r="C163">
        <f t="shared" si="31"/>
        <v>2025</v>
      </c>
      <c r="D163">
        <f t="shared" si="32"/>
        <v>1</v>
      </c>
      <c r="G163">
        <f t="shared" si="33"/>
        <v>13</v>
      </c>
      <c r="H163">
        <f t="shared" si="34"/>
        <v>3</v>
      </c>
    </row>
    <row r="164" spans="1:8">
      <c r="A164" t="str">
        <f t="shared" si="30"/>
        <v>Europe_Eastern</v>
      </c>
      <c r="B164" t="s">
        <v>8</v>
      </c>
      <c r="C164">
        <f t="shared" si="31"/>
        <v>2025</v>
      </c>
      <c r="D164">
        <f t="shared" si="32"/>
        <v>0.33333333333333331</v>
      </c>
      <c r="G164">
        <f t="shared" si="33"/>
        <v>14</v>
      </c>
      <c r="H164">
        <f t="shared" si="34"/>
        <v>3</v>
      </c>
    </row>
    <row r="165" spans="1:8">
      <c r="A165" t="str">
        <f t="shared" si="30"/>
        <v>Europe_Non_EU</v>
      </c>
      <c r="B165" t="s">
        <v>8</v>
      </c>
      <c r="C165">
        <f t="shared" si="31"/>
        <v>2025</v>
      </c>
      <c r="D165">
        <f t="shared" si="32"/>
        <v>0.33333333333333331</v>
      </c>
      <c r="G165">
        <f t="shared" si="33"/>
        <v>15</v>
      </c>
      <c r="H165">
        <f t="shared" si="34"/>
        <v>3</v>
      </c>
    </row>
    <row r="166" spans="1:8">
      <c r="A166" t="str">
        <f t="shared" si="30"/>
        <v>European Free Trade Association</v>
      </c>
      <c r="B166" t="s">
        <v>8</v>
      </c>
      <c r="C166">
        <f t="shared" si="31"/>
        <v>2025</v>
      </c>
      <c r="D166">
        <f t="shared" si="32"/>
        <v>1</v>
      </c>
      <c r="G166">
        <f t="shared" si="33"/>
        <v>16</v>
      </c>
      <c r="H166">
        <f t="shared" si="34"/>
        <v>3</v>
      </c>
    </row>
    <row r="167" spans="1:8">
      <c r="A167" t="str">
        <f t="shared" si="30"/>
        <v>India</v>
      </c>
      <c r="B167" t="s">
        <v>8</v>
      </c>
      <c r="C167">
        <f t="shared" si="31"/>
        <v>2025</v>
      </c>
      <c r="D167">
        <f t="shared" si="32"/>
        <v>0.33333333333333331</v>
      </c>
      <c r="G167">
        <f t="shared" si="33"/>
        <v>17</v>
      </c>
      <c r="H167">
        <f t="shared" si="34"/>
        <v>3</v>
      </c>
    </row>
    <row r="168" spans="1:8">
      <c r="A168" t="str">
        <f t="shared" si="30"/>
        <v>Indonesia</v>
      </c>
      <c r="B168" t="s">
        <v>8</v>
      </c>
      <c r="C168">
        <f t="shared" si="31"/>
        <v>2025</v>
      </c>
      <c r="D168">
        <f t="shared" si="32"/>
        <v>0.33333333333333331</v>
      </c>
      <c r="G168">
        <f t="shared" si="33"/>
        <v>18</v>
      </c>
      <c r="H168">
        <f t="shared" si="34"/>
        <v>3</v>
      </c>
    </row>
    <row r="169" spans="1:8">
      <c r="A169" t="str">
        <f t="shared" si="30"/>
        <v>Japan</v>
      </c>
      <c r="B169" t="s">
        <v>8</v>
      </c>
      <c r="C169">
        <f t="shared" si="31"/>
        <v>2025</v>
      </c>
      <c r="D169">
        <f t="shared" si="32"/>
        <v>1</v>
      </c>
      <c r="G169">
        <f t="shared" si="33"/>
        <v>19</v>
      </c>
      <c r="H169">
        <f t="shared" si="34"/>
        <v>3</v>
      </c>
    </row>
    <row r="170" spans="1:8">
      <c r="A170" t="str">
        <f t="shared" si="30"/>
        <v>Mexico</v>
      </c>
      <c r="B170" t="s">
        <v>8</v>
      </c>
      <c r="C170">
        <f t="shared" si="31"/>
        <v>2025</v>
      </c>
      <c r="D170">
        <f t="shared" si="32"/>
        <v>0.33333333333333331</v>
      </c>
      <c r="G170">
        <f t="shared" si="33"/>
        <v>20</v>
      </c>
      <c r="H170">
        <f t="shared" si="34"/>
        <v>3</v>
      </c>
    </row>
    <row r="171" spans="1:8">
      <c r="A171" t="str">
        <f t="shared" si="30"/>
        <v>Middle East</v>
      </c>
      <c r="B171" t="s">
        <v>8</v>
      </c>
      <c r="C171">
        <f t="shared" si="31"/>
        <v>2025</v>
      </c>
      <c r="D171">
        <f t="shared" si="32"/>
        <v>0</v>
      </c>
      <c r="G171">
        <f t="shared" si="33"/>
        <v>21</v>
      </c>
      <c r="H171">
        <f t="shared" si="34"/>
        <v>3</v>
      </c>
    </row>
    <row r="172" spans="1:8">
      <c r="A172" t="str">
        <f t="shared" si="30"/>
        <v>Pakistan</v>
      </c>
      <c r="B172" t="s">
        <v>8</v>
      </c>
      <c r="C172">
        <f t="shared" si="31"/>
        <v>2025</v>
      </c>
      <c r="D172">
        <f t="shared" si="32"/>
        <v>0.16666666666666666</v>
      </c>
      <c r="G172">
        <f t="shared" si="33"/>
        <v>22</v>
      </c>
      <c r="H172">
        <f t="shared" si="34"/>
        <v>3</v>
      </c>
    </row>
    <row r="173" spans="1:8">
      <c r="A173" t="str">
        <f t="shared" si="30"/>
        <v>Russia</v>
      </c>
      <c r="B173" t="s">
        <v>8</v>
      </c>
      <c r="C173">
        <f t="shared" si="31"/>
        <v>2025</v>
      </c>
      <c r="D173">
        <f t="shared" si="32"/>
        <v>0</v>
      </c>
      <c r="G173">
        <f t="shared" si="33"/>
        <v>23</v>
      </c>
      <c r="H173">
        <f t="shared" si="34"/>
        <v>3</v>
      </c>
    </row>
    <row r="174" spans="1:8">
      <c r="A174" t="str">
        <f t="shared" si="30"/>
        <v>South Africa</v>
      </c>
      <c r="B174" t="s">
        <v>8</v>
      </c>
      <c r="C174">
        <f t="shared" si="31"/>
        <v>2025</v>
      </c>
      <c r="D174">
        <f t="shared" si="32"/>
        <v>0.33333333333333331</v>
      </c>
      <c r="G174">
        <f t="shared" si="33"/>
        <v>24</v>
      </c>
      <c r="H174">
        <f t="shared" si="34"/>
        <v>3</v>
      </c>
    </row>
    <row r="175" spans="1:8">
      <c r="A175" t="str">
        <f t="shared" si="30"/>
        <v>South America_Northern</v>
      </c>
      <c r="B175" t="s">
        <v>8</v>
      </c>
      <c r="C175">
        <f t="shared" si="31"/>
        <v>2025</v>
      </c>
      <c r="D175">
        <f t="shared" si="32"/>
        <v>0.16666666666666666</v>
      </c>
      <c r="G175">
        <f t="shared" si="33"/>
        <v>25</v>
      </c>
      <c r="H175">
        <f t="shared" si="34"/>
        <v>3</v>
      </c>
    </row>
    <row r="176" spans="1:8">
      <c r="A176" t="str">
        <f t="shared" si="30"/>
        <v>South America_Southern</v>
      </c>
      <c r="B176" t="s">
        <v>8</v>
      </c>
      <c r="C176">
        <f t="shared" si="31"/>
        <v>2025</v>
      </c>
      <c r="D176">
        <f t="shared" si="32"/>
        <v>0.16666666666666666</v>
      </c>
      <c r="G176">
        <f t="shared" si="33"/>
        <v>26</v>
      </c>
      <c r="H176">
        <f t="shared" si="34"/>
        <v>3</v>
      </c>
    </row>
    <row r="177" spans="1:8">
      <c r="A177" t="str">
        <f t="shared" si="30"/>
        <v>South Asia</v>
      </c>
      <c r="B177" t="s">
        <v>8</v>
      </c>
      <c r="C177">
        <f t="shared" si="31"/>
        <v>2025</v>
      </c>
      <c r="D177">
        <f t="shared" si="32"/>
        <v>0.16666666666666666</v>
      </c>
      <c r="G177">
        <f t="shared" si="33"/>
        <v>27</v>
      </c>
      <c r="H177">
        <f t="shared" si="34"/>
        <v>3</v>
      </c>
    </row>
    <row r="178" spans="1:8">
      <c r="A178" t="str">
        <f t="shared" si="30"/>
        <v>South Korea</v>
      </c>
      <c r="B178" t="s">
        <v>8</v>
      </c>
      <c r="C178">
        <f t="shared" si="31"/>
        <v>2025</v>
      </c>
      <c r="D178">
        <f t="shared" si="32"/>
        <v>1</v>
      </c>
      <c r="G178">
        <f t="shared" si="33"/>
        <v>28</v>
      </c>
      <c r="H178">
        <f t="shared" si="34"/>
        <v>3</v>
      </c>
    </row>
    <row r="179" spans="1:8">
      <c r="A179" t="str">
        <f t="shared" si="30"/>
        <v>Southeast Asia</v>
      </c>
      <c r="B179" t="s">
        <v>8</v>
      </c>
      <c r="C179">
        <f t="shared" si="31"/>
        <v>2025</v>
      </c>
      <c r="D179">
        <f t="shared" si="32"/>
        <v>0.33333333333333331</v>
      </c>
      <c r="G179">
        <f t="shared" si="33"/>
        <v>29</v>
      </c>
      <c r="H179">
        <f t="shared" si="34"/>
        <v>3</v>
      </c>
    </row>
    <row r="180" spans="1:8">
      <c r="A180" t="str">
        <f t="shared" si="30"/>
        <v>Taiwan</v>
      </c>
      <c r="B180" t="s">
        <v>8</v>
      </c>
      <c r="C180">
        <f t="shared" si="31"/>
        <v>2025</v>
      </c>
      <c r="D180">
        <f t="shared" si="32"/>
        <v>0.33333333333333331</v>
      </c>
      <c r="G180">
        <f t="shared" si="33"/>
        <v>30</v>
      </c>
      <c r="H180">
        <f t="shared" si="34"/>
        <v>3</v>
      </c>
    </row>
    <row r="181" spans="1:8">
      <c r="A181" t="str">
        <f t="shared" si="30"/>
        <v>Argentina</v>
      </c>
      <c r="B181" t="s">
        <v>8</v>
      </c>
      <c r="C181">
        <f t="shared" si="31"/>
        <v>2025</v>
      </c>
      <c r="D181">
        <f t="shared" si="32"/>
        <v>0.33333333333333331</v>
      </c>
      <c r="G181">
        <f t="shared" si="33"/>
        <v>31</v>
      </c>
      <c r="H181">
        <f t="shared" si="34"/>
        <v>3</v>
      </c>
    </row>
    <row r="182" spans="1:8">
      <c r="A182" t="str">
        <f t="shared" si="30"/>
        <v>Colombia</v>
      </c>
      <c r="B182" t="s">
        <v>8</v>
      </c>
      <c r="C182">
        <f t="shared" si="31"/>
        <v>2025</v>
      </c>
      <c r="D182">
        <f t="shared" si="32"/>
        <v>0.33333333333333331</v>
      </c>
      <c r="G182">
        <f t="shared" si="33"/>
        <v>32</v>
      </c>
      <c r="H182">
        <f t="shared" si="34"/>
        <v>3</v>
      </c>
    </row>
    <row r="183" spans="1:8">
      <c r="A183" t="str">
        <f t="shared" si="30"/>
        <v>USA</v>
      </c>
      <c r="B183" t="s">
        <v>8</v>
      </c>
      <c r="C183">
        <f t="shared" si="31"/>
        <v>2030</v>
      </c>
      <c r="D183">
        <f t="shared" si="32"/>
        <v>1</v>
      </c>
      <c r="G183">
        <f t="shared" si="33"/>
        <v>1</v>
      </c>
      <c r="H183">
        <f t="shared" si="34"/>
        <v>4</v>
      </c>
    </row>
    <row r="184" spans="1:8">
      <c r="A184" t="str">
        <f t="shared" si="30"/>
        <v>Africa_Eastern</v>
      </c>
      <c r="B184" t="s">
        <v>8</v>
      </c>
      <c r="C184">
        <f t="shared" si="31"/>
        <v>2030</v>
      </c>
      <c r="D184">
        <f t="shared" si="32"/>
        <v>0.33333333333333331</v>
      </c>
      <c r="G184">
        <f t="shared" si="33"/>
        <v>2</v>
      </c>
      <c r="H184">
        <f t="shared" si="34"/>
        <v>4</v>
      </c>
    </row>
    <row r="185" spans="1:8">
      <c r="A185" t="str">
        <f t="shared" si="30"/>
        <v>Africa_Northern</v>
      </c>
      <c r="B185" t="s">
        <v>8</v>
      </c>
      <c r="C185">
        <f t="shared" si="31"/>
        <v>2030</v>
      </c>
      <c r="D185">
        <f t="shared" si="32"/>
        <v>0.33333333333333331</v>
      </c>
      <c r="G185">
        <f t="shared" si="33"/>
        <v>3</v>
      </c>
      <c r="H185">
        <f t="shared" si="34"/>
        <v>4</v>
      </c>
    </row>
    <row r="186" spans="1:8">
      <c r="A186" t="str">
        <f t="shared" si="30"/>
        <v>Africa_Southern</v>
      </c>
      <c r="B186" t="s">
        <v>8</v>
      </c>
      <c r="C186">
        <f t="shared" si="31"/>
        <v>2030</v>
      </c>
      <c r="D186">
        <f t="shared" si="32"/>
        <v>0.33333333333333331</v>
      </c>
      <c r="G186">
        <f t="shared" si="33"/>
        <v>4</v>
      </c>
      <c r="H186">
        <f t="shared" si="34"/>
        <v>4</v>
      </c>
    </row>
    <row r="187" spans="1:8">
      <c r="A187" t="str">
        <f t="shared" si="30"/>
        <v>Africa_Western</v>
      </c>
      <c r="B187" t="s">
        <v>8</v>
      </c>
      <c r="C187">
        <f t="shared" si="31"/>
        <v>2030</v>
      </c>
      <c r="D187">
        <f t="shared" si="32"/>
        <v>0.33333333333333331</v>
      </c>
      <c r="G187">
        <f t="shared" si="33"/>
        <v>5</v>
      </c>
      <c r="H187">
        <f t="shared" si="34"/>
        <v>4</v>
      </c>
    </row>
    <row r="188" spans="1:8">
      <c r="A188" t="str">
        <f t="shared" si="30"/>
        <v>Australia_NZ</v>
      </c>
      <c r="B188" t="s">
        <v>8</v>
      </c>
      <c r="C188">
        <f t="shared" si="31"/>
        <v>2030</v>
      </c>
      <c r="D188">
        <f t="shared" si="32"/>
        <v>1</v>
      </c>
      <c r="G188">
        <f t="shared" si="33"/>
        <v>6</v>
      </c>
      <c r="H188">
        <f t="shared" si="34"/>
        <v>4</v>
      </c>
    </row>
    <row r="189" spans="1:8">
      <c r="A189" t="str">
        <f t="shared" si="30"/>
        <v>Brazil</v>
      </c>
      <c r="B189" t="s">
        <v>8</v>
      </c>
      <c r="C189">
        <f t="shared" si="31"/>
        <v>2030</v>
      </c>
      <c r="D189">
        <f t="shared" si="32"/>
        <v>0.66666666666666663</v>
      </c>
      <c r="G189">
        <f t="shared" si="33"/>
        <v>7</v>
      </c>
      <c r="H189">
        <f t="shared" si="34"/>
        <v>4</v>
      </c>
    </row>
    <row r="190" spans="1:8">
      <c r="A190" t="str">
        <f t="shared" si="30"/>
        <v>Canada</v>
      </c>
      <c r="B190" t="s">
        <v>8</v>
      </c>
      <c r="C190">
        <f t="shared" si="31"/>
        <v>2030</v>
      </c>
      <c r="D190">
        <f t="shared" si="32"/>
        <v>1</v>
      </c>
      <c r="G190">
        <f t="shared" si="33"/>
        <v>8</v>
      </c>
      <c r="H190">
        <f t="shared" si="34"/>
        <v>4</v>
      </c>
    </row>
    <row r="191" spans="1:8">
      <c r="A191" t="str">
        <f t="shared" si="30"/>
        <v>Central America and Caribbean</v>
      </c>
      <c r="B191" t="s">
        <v>8</v>
      </c>
      <c r="C191">
        <f t="shared" si="31"/>
        <v>2030</v>
      </c>
      <c r="D191">
        <f t="shared" si="32"/>
        <v>0.33333333333333331</v>
      </c>
      <c r="G191">
        <f t="shared" si="33"/>
        <v>9</v>
      </c>
      <c r="H191">
        <f t="shared" si="34"/>
        <v>4</v>
      </c>
    </row>
    <row r="192" spans="1:8">
      <c r="A192" t="str">
        <f t="shared" si="30"/>
        <v>Central Asia</v>
      </c>
      <c r="B192" t="s">
        <v>8</v>
      </c>
      <c r="C192">
        <f t="shared" si="31"/>
        <v>2030</v>
      </c>
      <c r="D192">
        <f t="shared" si="32"/>
        <v>0.33333333333333331</v>
      </c>
      <c r="G192">
        <f t="shared" si="33"/>
        <v>10</v>
      </c>
      <c r="H192">
        <f t="shared" si="34"/>
        <v>4</v>
      </c>
    </row>
    <row r="193" spans="1:8">
      <c r="A193" t="str">
        <f t="shared" si="30"/>
        <v>China</v>
      </c>
      <c r="B193" t="s">
        <v>8</v>
      </c>
      <c r="C193">
        <f t="shared" si="31"/>
        <v>2030</v>
      </c>
      <c r="D193">
        <f t="shared" si="32"/>
        <v>0.66666666666666663</v>
      </c>
      <c r="G193">
        <f t="shared" si="33"/>
        <v>11</v>
      </c>
      <c r="H193">
        <f t="shared" si="34"/>
        <v>4</v>
      </c>
    </row>
    <row r="194" spans="1:8">
      <c r="A194" t="str">
        <f t="shared" si="30"/>
        <v>EU-12</v>
      </c>
      <c r="B194" t="s">
        <v>8</v>
      </c>
      <c r="C194">
        <f t="shared" si="31"/>
        <v>2030</v>
      </c>
      <c r="D194">
        <f t="shared" si="32"/>
        <v>1</v>
      </c>
      <c r="G194">
        <f t="shared" si="33"/>
        <v>12</v>
      </c>
      <c r="H194">
        <f t="shared" si="34"/>
        <v>4</v>
      </c>
    </row>
    <row r="195" spans="1:8">
      <c r="A195" t="str">
        <f t="shared" ref="A195:A258" si="35">INDEX($A$7:$A$38,G195,1)</f>
        <v>EU-15</v>
      </c>
      <c r="B195" t="s">
        <v>8</v>
      </c>
      <c r="C195">
        <f t="shared" ref="C195:C258" si="36">INDEX($B$6:$S$6,1,H195)</f>
        <v>2030</v>
      </c>
      <c r="D195">
        <f t="shared" ref="D195:D258" si="37">INDEX($B$7:$S$38,G195,H195)</f>
        <v>1</v>
      </c>
      <c r="G195">
        <f t="shared" ref="G195:G258" si="38">MOD(G194,G$86)+1</f>
        <v>13</v>
      </c>
      <c r="H195">
        <f t="shared" ref="H195:H258" si="39">IF(G195=1,H194+1,H194)</f>
        <v>4</v>
      </c>
    </row>
    <row r="196" spans="1:8">
      <c r="A196" t="str">
        <f t="shared" si="35"/>
        <v>Europe_Eastern</v>
      </c>
      <c r="B196" t="s">
        <v>8</v>
      </c>
      <c r="C196">
        <f t="shared" si="36"/>
        <v>2030</v>
      </c>
      <c r="D196">
        <f t="shared" si="37"/>
        <v>0.66666666666666663</v>
      </c>
      <c r="G196">
        <f t="shared" si="38"/>
        <v>14</v>
      </c>
      <c r="H196">
        <f t="shared" si="39"/>
        <v>4</v>
      </c>
    </row>
    <row r="197" spans="1:8">
      <c r="A197" t="str">
        <f t="shared" si="35"/>
        <v>Europe_Non_EU</v>
      </c>
      <c r="B197" t="s">
        <v>8</v>
      </c>
      <c r="C197">
        <f t="shared" si="36"/>
        <v>2030</v>
      </c>
      <c r="D197">
        <f t="shared" si="37"/>
        <v>0.66666666666666663</v>
      </c>
      <c r="G197">
        <f t="shared" si="38"/>
        <v>15</v>
      </c>
      <c r="H197">
        <f t="shared" si="39"/>
        <v>4</v>
      </c>
    </row>
    <row r="198" spans="1:8">
      <c r="A198" t="str">
        <f t="shared" si="35"/>
        <v>European Free Trade Association</v>
      </c>
      <c r="B198" t="s">
        <v>8</v>
      </c>
      <c r="C198">
        <f t="shared" si="36"/>
        <v>2030</v>
      </c>
      <c r="D198">
        <f t="shared" si="37"/>
        <v>1</v>
      </c>
      <c r="G198">
        <f t="shared" si="38"/>
        <v>16</v>
      </c>
      <c r="H198">
        <f t="shared" si="39"/>
        <v>4</v>
      </c>
    </row>
    <row r="199" spans="1:8">
      <c r="A199" t="str">
        <f t="shared" si="35"/>
        <v>India</v>
      </c>
      <c r="B199" t="s">
        <v>8</v>
      </c>
      <c r="C199">
        <f t="shared" si="36"/>
        <v>2030</v>
      </c>
      <c r="D199">
        <f t="shared" si="37"/>
        <v>0.66666666666666663</v>
      </c>
      <c r="G199">
        <f t="shared" si="38"/>
        <v>17</v>
      </c>
      <c r="H199">
        <f t="shared" si="39"/>
        <v>4</v>
      </c>
    </row>
    <row r="200" spans="1:8">
      <c r="A200" t="str">
        <f t="shared" si="35"/>
        <v>Indonesia</v>
      </c>
      <c r="B200" t="s">
        <v>8</v>
      </c>
      <c r="C200">
        <f t="shared" si="36"/>
        <v>2030</v>
      </c>
      <c r="D200">
        <f t="shared" si="37"/>
        <v>0.66666666666666663</v>
      </c>
      <c r="G200">
        <f t="shared" si="38"/>
        <v>18</v>
      </c>
      <c r="H200">
        <f t="shared" si="39"/>
        <v>4</v>
      </c>
    </row>
    <row r="201" spans="1:8">
      <c r="A201" t="str">
        <f t="shared" si="35"/>
        <v>Japan</v>
      </c>
      <c r="B201" t="s">
        <v>8</v>
      </c>
      <c r="C201">
        <f t="shared" si="36"/>
        <v>2030</v>
      </c>
      <c r="D201">
        <f t="shared" si="37"/>
        <v>1</v>
      </c>
      <c r="G201">
        <f t="shared" si="38"/>
        <v>19</v>
      </c>
      <c r="H201">
        <f t="shared" si="39"/>
        <v>4</v>
      </c>
    </row>
    <row r="202" spans="1:8">
      <c r="A202" t="str">
        <f t="shared" si="35"/>
        <v>Mexico</v>
      </c>
      <c r="B202" t="s">
        <v>8</v>
      </c>
      <c r="C202">
        <f t="shared" si="36"/>
        <v>2030</v>
      </c>
      <c r="D202">
        <f t="shared" si="37"/>
        <v>0.66666666666666663</v>
      </c>
      <c r="G202">
        <f t="shared" si="38"/>
        <v>20</v>
      </c>
      <c r="H202">
        <f t="shared" si="39"/>
        <v>4</v>
      </c>
    </row>
    <row r="203" spans="1:8">
      <c r="A203" t="str">
        <f t="shared" si="35"/>
        <v>Middle East</v>
      </c>
      <c r="B203" t="s">
        <v>8</v>
      </c>
      <c r="C203">
        <f t="shared" si="36"/>
        <v>2030</v>
      </c>
      <c r="D203">
        <f t="shared" si="37"/>
        <v>0</v>
      </c>
      <c r="G203">
        <f t="shared" si="38"/>
        <v>21</v>
      </c>
      <c r="H203">
        <f t="shared" si="39"/>
        <v>4</v>
      </c>
    </row>
    <row r="204" spans="1:8">
      <c r="A204" t="str">
        <f t="shared" si="35"/>
        <v>Pakistan</v>
      </c>
      <c r="B204" t="s">
        <v>8</v>
      </c>
      <c r="C204">
        <f t="shared" si="36"/>
        <v>2030</v>
      </c>
      <c r="D204">
        <f t="shared" si="37"/>
        <v>0.33333333333333331</v>
      </c>
      <c r="G204">
        <f t="shared" si="38"/>
        <v>22</v>
      </c>
      <c r="H204">
        <f t="shared" si="39"/>
        <v>4</v>
      </c>
    </row>
    <row r="205" spans="1:8">
      <c r="A205" t="str">
        <f t="shared" si="35"/>
        <v>Russia</v>
      </c>
      <c r="B205" t="s">
        <v>8</v>
      </c>
      <c r="C205">
        <f t="shared" si="36"/>
        <v>2030</v>
      </c>
      <c r="D205">
        <f t="shared" si="37"/>
        <v>0</v>
      </c>
      <c r="G205">
        <f t="shared" si="38"/>
        <v>23</v>
      </c>
      <c r="H205">
        <f t="shared" si="39"/>
        <v>4</v>
      </c>
    </row>
    <row r="206" spans="1:8">
      <c r="A206" t="str">
        <f t="shared" si="35"/>
        <v>South Africa</v>
      </c>
      <c r="B206" t="s">
        <v>8</v>
      </c>
      <c r="C206">
        <f t="shared" si="36"/>
        <v>2030</v>
      </c>
      <c r="D206">
        <f t="shared" si="37"/>
        <v>0.66666666666666663</v>
      </c>
      <c r="G206">
        <f t="shared" si="38"/>
        <v>24</v>
      </c>
      <c r="H206">
        <f t="shared" si="39"/>
        <v>4</v>
      </c>
    </row>
    <row r="207" spans="1:8">
      <c r="A207" t="str">
        <f t="shared" si="35"/>
        <v>South America_Northern</v>
      </c>
      <c r="B207" t="s">
        <v>8</v>
      </c>
      <c r="C207">
        <f t="shared" si="36"/>
        <v>2030</v>
      </c>
      <c r="D207">
        <f t="shared" si="37"/>
        <v>0.33333333333333331</v>
      </c>
      <c r="G207">
        <f t="shared" si="38"/>
        <v>25</v>
      </c>
      <c r="H207">
        <f t="shared" si="39"/>
        <v>4</v>
      </c>
    </row>
    <row r="208" spans="1:8">
      <c r="A208" t="str">
        <f t="shared" si="35"/>
        <v>South America_Southern</v>
      </c>
      <c r="B208" t="s">
        <v>8</v>
      </c>
      <c r="C208">
        <f t="shared" si="36"/>
        <v>2030</v>
      </c>
      <c r="D208">
        <f t="shared" si="37"/>
        <v>0.33333333333333331</v>
      </c>
      <c r="G208">
        <f t="shared" si="38"/>
        <v>26</v>
      </c>
      <c r="H208">
        <f t="shared" si="39"/>
        <v>4</v>
      </c>
    </row>
    <row r="209" spans="1:8">
      <c r="A209" t="str">
        <f t="shared" si="35"/>
        <v>South Asia</v>
      </c>
      <c r="B209" t="s">
        <v>8</v>
      </c>
      <c r="C209">
        <f t="shared" si="36"/>
        <v>2030</v>
      </c>
      <c r="D209">
        <f t="shared" si="37"/>
        <v>0.33333333333333331</v>
      </c>
      <c r="G209">
        <f t="shared" si="38"/>
        <v>27</v>
      </c>
      <c r="H209">
        <f t="shared" si="39"/>
        <v>4</v>
      </c>
    </row>
    <row r="210" spans="1:8">
      <c r="A210" t="str">
        <f t="shared" si="35"/>
        <v>South Korea</v>
      </c>
      <c r="B210" t="s">
        <v>8</v>
      </c>
      <c r="C210">
        <f t="shared" si="36"/>
        <v>2030</v>
      </c>
      <c r="D210">
        <f t="shared" si="37"/>
        <v>1</v>
      </c>
      <c r="G210">
        <f t="shared" si="38"/>
        <v>28</v>
      </c>
      <c r="H210">
        <f t="shared" si="39"/>
        <v>4</v>
      </c>
    </row>
    <row r="211" spans="1:8">
      <c r="A211" t="str">
        <f t="shared" si="35"/>
        <v>Southeast Asia</v>
      </c>
      <c r="B211" t="s">
        <v>8</v>
      </c>
      <c r="C211">
        <f t="shared" si="36"/>
        <v>2030</v>
      </c>
      <c r="D211">
        <f t="shared" si="37"/>
        <v>0.66666666666666663</v>
      </c>
      <c r="G211">
        <f t="shared" si="38"/>
        <v>29</v>
      </c>
      <c r="H211">
        <f t="shared" si="39"/>
        <v>4</v>
      </c>
    </row>
    <row r="212" spans="1:8">
      <c r="A212" t="str">
        <f t="shared" si="35"/>
        <v>Taiwan</v>
      </c>
      <c r="B212" t="s">
        <v>8</v>
      </c>
      <c r="C212">
        <f t="shared" si="36"/>
        <v>2030</v>
      </c>
      <c r="D212">
        <f t="shared" si="37"/>
        <v>0.66666666666666663</v>
      </c>
      <c r="G212">
        <f t="shared" si="38"/>
        <v>30</v>
      </c>
      <c r="H212">
        <f t="shared" si="39"/>
        <v>4</v>
      </c>
    </row>
    <row r="213" spans="1:8">
      <c r="A213" t="str">
        <f t="shared" si="35"/>
        <v>Argentina</v>
      </c>
      <c r="B213" t="s">
        <v>8</v>
      </c>
      <c r="C213">
        <f t="shared" si="36"/>
        <v>2030</v>
      </c>
      <c r="D213">
        <f t="shared" si="37"/>
        <v>0.66666666666666663</v>
      </c>
      <c r="G213">
        <f t="shared" si="38"/>
        <v>31</v>
      </c>
      <c r="H213">
        <f t="shared" si="39"/>
        <v>4</v>
      </c>
    </row>
    <row r="214" spans="1:8">
      <c r="A214" t="str">
        <f t="shared" si="35"/>
        <v>Colombia</v>
      </c>
      <c r="B214" t="s">
        <v>8</v>
      </c>
      <c r="C214">
        <f t="shared" si="36"/>
        <v>2030</v>
      </c>
      <c r="D214">
        <f t="shared" si="37"/>
        <v>0.66666666666666663</v>
      </c>
      <c r="G214">
        <f t="shared" si="38"/>
        <v>32</v>
      </c>
      <c r="H214">
        <f t="shared" si="39"/>
        <v>4</v>
      </c>
    </row>
    <row r="215" spans="1:8">
      <c r="A215" t="str">
        <f t="shared" si="35"/>
        <v>USA</v>
      </c>
      <c r="B215" t="s">
        <v>8</v>
      </c>
      <c r="C215">
        <f t="shared" si="36"/>
        <v>2035</v>
      </c>
      <c r="D215">
        <f t="shared" si="37"/>
        <v>1</v>
      </c>
      <c r="G215">
        <f t="shared" si="38"/>
        <v>1</v>
      </c>
      <c r="H215">
        <f t="shared" si="39"/>
        <v>5</v>
      </c>
    </row>
    <row r="216" spans="1:8">
      <c r="A216" t="str">
        <f t="shared" si="35"/>
        <v>Africa_Eastern</v>
      </c>
      <c r="B216" t="s">
        <v>8</v>
      </c>
      <c r="C216">
        <f t="shared" si="36"/>
        <v>2035</v>
      </c>
      <c r="D216">
        <f t="shared" si="37"/>
        <v>0.5</v>
      </c>
      <c r="G216">
        <f t="shared" si="38"/>
        <v>2</v>
      </c>
      <c r="H216">
        <f t="shared" si="39"/>
        <v>5</v>
      </c>
    </row>
    <row r="217" spans="1:8">
      <c r="A217" t="str">
        <f t="shared" si="35"/>
        <v>Africa_Northern</v>
      </c>
      <c r="B217" t="s">
        <v>8</v>
      </c>
      <c r="C217">
        <f t="shared" si="36"/>
        <v>2035</v>
      </c>
      <c r="D217">
        <f t="shared" si="37"/>
        <v>0.5</v>
      </c>
      <c r="G217">
        <f t="shared" si="38"/>
        <v>3</v>
      </c>
      <c r="H217">
        <f t="shared" si="39"/>
        <v>5</v>
      </c>
    </row>
    <row r="218" spans="1:8">
      <c r="A218" t="str">
        <f t="shared" si="35"/>
        <v>Africa_Southern</v>
      </c>
      <c r="B218" t="s">
        <v>8</v>
      </c>
      <c r="C218">
        <f t="shared" si="36"/>
        <v>2035</v>
      </c>
      <c r="D218">
        <f t="shared" si="37"/>
        <v>0.5</v>
      </c>
      <c r="G218">
        <f t="shared" si="38"/>
        <v>4</v>
      </c>
      <c r="H218">
        <f t="shared" si="39"/>
        <v>5</v>
      </c>
    </row>
    <row r="219" spans="1:8">
      <c r="A219" t="str">
        <f t="shared" si="35"/>
        <v>Africa_Western</v>
      </c>
      <c r="B219" t="s">
        <v>8</v>
      </c>
      <c r="C219">
        <f t="shared" si="36"/>
        <v>2035</v>
      </c>
      <c r="D219">
        <f t="shared" si="37"/>
        <v>0.5</v>
      </c>
      <c r="G219">
        <f t="shared" si="38"/>
        <v>5</v>
      </c>
      <c r="H219">
        <f t="shared" si="39"/>
        <v>5</v>
      </c>
    </row>
    <row r="220" spans="1:8">
      <c r="A220" t="str">
        <f t="shared" si="35"/>
        <v>Australia_NZ</v>
      </c>
      <c r="B220" t="s">
        <v>8</v>
      </c>
      <c r="C220">
        <f t="shared" si="36"/>
        <v>2035</v>
      </c>
      <c r="D220">
        <f t="shared" si="37"/>
        <v>1</v>
      </c>
      <c r="G220">
        <f t="shared" si="38"/>
        <v>6</v>
      </c>
      <c r="H220">
        <f t="shared" si="39"/>
        <v>5</v>
      </c>
    </row>
    <row r="221" spans="1:8">
      <c r="A221" t="str">
        <f t="shared" si="35"/>
        <v>Brazil</v>
      </c>
      <c r="B221" t="s">
        <v>8</v>
      </c>
      <c r="C221">
        <f t="shared" si="36"/>
        <v>2035</v>
      </c>
      <c r="D221">
        <f t="shared" si="37"/>
        <v>1</v>
      </c>
      <c r="G221">
        <f t="shared" si="38"/>
        <v>7</v>
      </c>
      <c r="H221">
        <f t="shared" si="39"/>
        <v>5</v>
      </c>
    </row>
    <row r="222" spans="1:8">
      <c r="A222" t="str">
        <f t="shared" si="35"/>
        <v>Canada</v>
      </c>
      <c r="B222" t="s">
        <v>8</v>
      </c>
      <c r="C222">
        <f t="shared" si="36"/>
        <v>2035</v>
      </c>
      <c r="D222">
        <f t="shared" si="37"/>
        <v>1</v>
      </c>
      <c r="G222">
        <f t="shared" si="38"/>
        <v>8</v>
      </c>
      <c r="H222">
        <f t="shared" si="39"/>
        <v>5</v>
      </c>
    </row>
    <row r="223" spans="1:8">
      <c r="A223" t="str">
        <f t="shared" si="35"/>
        <v>Central America and Caribbean</v>
      </c>
      <c r="B223" t="s">
        <v>8</v>
      </c>
      <c r="C223">
        <f t="shared" si="36"/>
        <v>2035</v>
      </c>
      <c r="D223">
        <f t="shared" si="37"/>
        <v>0.5</v>
      </c>
      <c r="G223">
        <f t="shared" si="38"/>
        <v>9</v>
      </c>
      <c r="H223">
        <f t="shared" si="39"/>
        <v>5</v>
      </c>
    </row>
    <row r="224" spans="1:8">
      <c r="A224" t="str">
        <f t="shared" si="35"/>
        <v>Central Asia</v>
      </c>
      <c r="B224" t="s">
        <v>8</v>
      </c>
      <c r="C224">
        <f t="shared" si="36"/>
        <v>2035</v>
      </c>
      <c r="D224">
        <f t="shared" si="37"/>
        <v>0.5</v>
      </c>
      <c r="G224">
        <f t="shared" si="38"/>
        <v>10</v>
      </c>
      <c r="H224">
        <f t="shared" si="39"/>
        <v>5</v>
      </c>
    </row>
    <row r="225" spans="1:8">
      <c r="A225" t="str">
        <f t="shared" si="35"/>
        <v>China</v>
      </c>
      <c r="B225" t="s">
        <v>8</v>
      </c>
      <c r="C225">
        <f t="shared" si="36"/>
        <v>2035</v>
      </c>
      <c r="D225">
        <f t="shared" si="37"/>
        <v>1</v>
      </c>
      <c r="G225">
        <f t="shared" si="38"/>
        <v>11</v>
      </c>
      <c r="H225">
        <f t="shared" si="39"/>
        <v>5</v>
      </c>
    </row>
    <row r="226" spans="1:8">
      <c r="A226" t="str">
        <f t="shared" si="35"/>
        <v>EU-12</v>
      </c>
      <c r="B226" t="s">
        <v>8</v>
      </c>
      <c r="C226">
        <f t="shared" si="36"/>
        <v>2035</v>
      </c>
      <c r="D226">
        <f t="shared" si="37"/>
        <v>1</v>
      </c>
      <c r="G226">
        <f t="shared" si="38"/>
        <v>12</v>
      </c>
      <c r="H226">
        <f t="shared" si="39"/>
        <v>5</v>
      </c>
    </row>
    <row r="227" spans="1:8">
      <c r="A227" t="str">
        <f t="shared" si="35"/>
        <v>EU-15</v>
      </c>
      <c r="B227" t="s">
        <v>8</v>
      </c>
      <c r="C227">
        <f t="shared" si="36"/>
        <v>2035</v>
      </c>
      <c r="D227">
        <f t="shared" si="37"/>
        <v>1</v>
      </c>
      <c r="G227">
        <f t="shared" si="38"/>
        <v>13</v>
      </c>
      <c r="H227">
        <f t="shared" si="39"/>
        <v>5</v>
      </c>
    </row>
    <row r="228" spans="1:8">
      <c r="A228" t="str">
        <f t="shared" si="35"/>
        <v>Europe_Eastern</v>
      </c>
      <c r="B228" t="s">
        <v>8</v>
      </c>
      <c r="C228">
        <f t="shared" si="36"/>
        <v>2035</v>
      </c>
      <c r="D228">
        <f t="shared" si="37"/>
        <v>1</v>
      </c>
      <c r="G228">
        <f t="shared" si="38"/>
        <v>14</v>
      </c>
      <c r="H228">
        <f t="shared" si="39"/>
        <v>5</v>
      </c>
    </row>
    <row r="229" spans="1:8">
      <c r="A229" t="str">
        <f t="shared" si="35"/>
        <v>Europe_Non_EU</v>
      </c>
      <c r="B229" t="s">
        <v>8</v>
      </c>
      <c r="C229">
        <f t="shared" si="36"/>
        <v>2035</v>
      </c>
      <c r="D229">
        <f t="shared" si="37"/>
        <v>1</v>
      </c>
      <c r="G229">
        <f t="shared" si="38"/>
        <v>15</v>
      </c>
      <c r="H229">
        <f t="shared" si="39"/>
        <v>5</v>
      </c>
    </row>
    <row r="230" spans="1:8">
      <c r="A230" t="str">
        <f t="shared" si="35"/>
        <v>European Free Trade Association</v>
      </c>
      <c r="B230" t="s">
        <v>8</v>
      </c>
      <c r="C230">
        <f t="shared" si="36"/>
        <v>2035</v>
      </c>
      <c r="D230">
        <f t="shared" si="37"/>
        <v>1</v>
      </c>
      <c r="G230">
        <f t="shared" si="38"/>
        <v>16</v>
      </c>
      <c r="H230">
        <f t="shared" si="39"/>
        <v>5</v>
      </c>
    </row>
    <row r="231" spans="1:8">
      <c r="A231" t="str">
        <f t="shared" si="35"/>
        <v>India</v>
      </c>
      <c r="B231" t="s">
        <v>8</v>
      </c>
      <c r="C231">
        <f t="shared" si="36"/>
        <v>2035</v>
      </c>
      <c r="D231">
        <f t="shared" si="37"/>
        <v>1</v>
      </c>
      <c r="G231">
        <f t="shared" si="38"/>
        <v>17</v>
      </c>
      <c r="H231">
        <f t="shared" si="39"/>
        <v>5</v>
      </c>
    </row>
    <row r="232" spans="1:8">
      <c r="A232" t="str">
        <f t="shared" si="35"/>
        <v>Indonesia</v>
      </c>
      <c r="B232" t="s">
        <v>8</v>
      </c>
      <c r="C232">
        <f t="shared" si="36"/>
        <v>2035</v>
      </c>
      <c r="D232">
        <f t="shared" si="37"/>
        <v>1</v>
      </c>
      <c r="G232">
        <f t="shared" si="38"/>
        <v>18</v>
      </c>
      <c r="H232">
        <f t="shared" si="39"/>
        <v>5</v>
      </c>
    </row>
    <row r="233" spans="1:8">
      <c r="A233" t="str">
        <f t="shared" si="35"/>
        <v>Japan</v>
      </c>
      <c r="B233" t="s">
        <v>8</v>
      </c>
      <c r="C233">
        <f t="shared" si="36"/>
        <v>2035</v>
      </c>
      <c r="D233">
        <f t="shared" si="37"/>
        <v>1</v>
      </c>
      <c r="G233">
        <f t="shared" si="38"/>
        <v>19</v>
      </c>
      <c r="H233">
        <f t="shared" si="39"/>
        <v>5</v>
      </c>
    </row>
    <row r="234" spans="1:8">
      <c r="A234" t="str">
        <f t="shared" si="35"/>
        <v>Mexico</v>
      </c>
      <c r="B234" t="s">
        <v>8</v>
      </c>
      <c r="C234">
        <f t="shared" si="36"/>
        <v>2035</v>
      </c>
      <c r="D234">
        <f t="shared" si="37"/>
        <v>1</v>
      </c>
      <c r="G234">
        <f t="shared" si="38"/>
        <v>20</v>
      </c>
      <c r="H234">
        <f t="shared" si="39"/>
        <v>5</v>
      </c>
    </row>
    <row r="235" spans="1:8">
      <c r="A235" t="str">
        <f t="shared" si="35"/>
        <v>Middle East</v>
      </c>
      <c r="B235" t="s">
        <v>8</v>
      </c>
      <c r="C235">
        <f t="shared" si="36"/>
        <v>2035</v>
      </c>
      <c r="D235">
        <f t="shared" si="37"/>
        <v>0</v>
      </c>
      <c r="G235">
        <f t="shared" si="38"/>
        <v>21</v>
      </c>
      <c r="H235">
        <f t="shared" si="39"/>
        <v>5</v>
      </c>
    </row>
    <row r="236" spans="1:8">
      <c r="A236" t="str">
        <f t="shared" si="35"/>
        <v>Pakistan</v>
      </c>
      <c r="B236" t="s">
        <v>8</v>
      </c>
      <c r="C236">
        <f t="shared" si="36"/>
        <v>2035</v>
      </c>
      <c r="D236">
        <f t="shared" si="37"/>
        <v>0.5</v>
      </c>
      <c r="G236">
        <f t="shared" si="38"/>
        <v>22</v>
      </c>
      <c r="H236">
        <f t="shared" si="39"/>
        <v>5</v>
      </c>
    </row>
    <row r="237" spans="1:8">
      <c r="A237" t="str">
        <f t="shared" si="35"/>
        <v>Russia</v>
      </c>
      <c r="B237" t="s">
        <v>8</v>
      </c>
      <c r="C237">
        <f t="shared" si="36"/>
        <v>2035</v>
      </c>
      <c r="D237">
        <f t="shared" si="37"/>
        <v>0</v>
      </c>
      <c r="G237">
        <f t="shared" si="38"/>
        <v>23</v>
      </c>
      <c r="H237">
        <f t="shared" si="39"/>
        <v>5</v>
      </c>
    </row>
    <row r="238" spans="1:8">
      <c r="A238" t="str">
        <f t="shared" si="35"/>
        <v>South Africa</v>
      </c>
      <c r="B238" t="s">
        <v>8</v>
      </c>
      <c r="C238">
        <f t="shared" si="36"/>
        <v>2035</v>
      </c>
      <c r="D238">
        <f t="shared" si="37"/>
        <v>1</v>
      </c>
      <c r="G238">
        <f t="shared" si="38"/>
        <v>24</v>
      </c>
      <c r="H238">
        <f t="shared" si="39"/>
        <v>5</v>
      </c>
    </row>
    <row r="239" spans="1:8">
      <c r="A239" t="str">
        <f t="shared" si="35"/>
        <v>South America_Northern</v>
      </c>
      <c r="B239" t="s">
        <v>8</v>
      </c>
      <c r="C239">
        <f t="shared" si="36"/>
        <v>2035</v>
      </c>
      <c r="D239">
        <f t="shared" si="37"/>
        <v>0.5</v>
      </c>
      <c r="G239">
        <f t="shared" si="38"/>
        <v>25</v>
      </c>
      <c r="H239">
        <f t="shared" si="39"/>
        <v>5</v>
      </c>
    </row>
    <row r="240" spans="1:8">
      <c r="A240" t="str">
        <f t="shared" si="35"/>
        <v>South America_Southern</v>
      </c>
      <c r="B240" t="s">
        <v>8</v>
      </c>
      <c r="C240">
        <f t="shared" si="36"/>
        <v>2035</v>
      </c>
      <c r="D240">
        <f t="shared" si="37"/>
        <v>0.5</v>
      </c>
      <c r="G240">
        <f t="shared" si="38"/>
        <v>26</v>
      </c>
      <c r="H240">
        <f t="shared" si="39"/>
        <v>5</v>
      </c>
    </row>
    <row r="241" spans="1:8">
      <c r="A241" t="str">
        <f t="shared" si="35"/>
        <v>South Asia</v>
      </c>
      <c r="B241" t="s">
        <v>8</v>
      </c>
      <c r="C241">
        <f t="shared" si="36"/>
        <v>2035</v>
      </c>
      <c r="D241">
        <f t="shared" si="37"/>
        <v>0.5</v>
      </c>
      <c r="G241">
        <f t="shared" si="38"/>
        <v>27</v>
      </c>
      <c r="H241">
        <f t="shared" si="39"/>
        <v>5</v>
      </c>
    </row>
    <row r="242" spans="1:8">
      <c r="A242" t="str">
        <f t="shared" si="35"/>
        <v>South Korea</v>
      </c>
      <c r="B242" t="s">
        <v>8</v>
      </c>
      <c r="C242">
        <f t="shared" si="36"/>
        <v>2035</v>
      </c>
      <c r="D242">
        <f t="shared" si="37"/>
        <v>1</v>
      </c>
      <c r="G242">
        <f t="shared" si="38"/>
        <v>28</v>
      </c>
      <c r="H242">
        <f t="shared" si="39"/>
        <v>5</v>
      </c>
    </row>
    <row r="243" spans="1:8">
      <c r="A243" t="str">
        <f t="shared" si="35"/>
        <v>Southeast Asia</v>
      </c>
      <c r="B243" t="s">
        <v>8</v>
      </c>
      <c r="C243">
        <f t="shared" si="36"/>
        <v>2035</v>
      </c>
      <c r="D243">
        <f t="shared" si="37"/>
        <v>1</v>
      </c>
      <c r="G243">
        <f t="shared" si="38"/>
        <v>29</v>
      </c>
      <c r="H243">
        <f t="shared" si="39"/>
        <v>5</v>
      </c>
    </row>
    <row r="244" spans="1:8">
      <c r="A244" t="str">
        <f t="shared" si="35"/>
        <v>Taiwan</v>
      </c>
      <c r="B244" t="s">
        <v>8</v>
      </c>
      <c r="C244">
        <f t="shared" si="36"/>
        <v>2035</v>
      </c>
      <c r="D244">
        <f t="shared" si="37"/>
        <v>1</v>
      </c>
      <c r="G244">
        <f t="shared" si="38"/>
        <v>30</v>
      </c>
      <c r="H244">
        <f t="shared" si="39"/>
        <v>5</v>
      </c>
    </row>
    <row r="245" spans="1:8">
      <c r="A245" t="str">
        <f t="shared" si="35"/>
        <v>Argentina</v>
      </c>
      <c r="B245" t="s">
        <v>8</v>
      </c>
      <c r="C245">
        <f t="shared" si="36"/>
        <v>2035</v>
      </c>
      <c r="D245">
        <f t="shared" si="37"/>
        <v>1</v>
      </c>
      <c r="G245">
        <f t="shared" si="38"/>
        <v>31</v>
      </c>
      <c r="H245">
        <f t="shared" si="39"/>
        <v>5</v>
      </c>
    </row>
    <row r="246" spans="1:8">
      <c r="A246" t="str">
        <f t="shared" si="35"/>
        <v>Colombia</v>
      </c>
      <c r="B246" t="s">
        <v>8</v>
      </c>
      <c r="C246">
        <f t="shared" si="36"/>
        <v>2035</v>
      </c>
      <c r="D246">
        <f t="shared" si="37"/>
        <v>1</v>
      </c>
      <c r="G246">
        <f t="shared" si="38"/>
        <v>32</v>
      </c>
      <c r="H246">
        <f t="shared" si="39"/>
        <v>5</v>
      </c>
    </row>
    <row r="247" spans="1:8">
      <c r="A247" t="str">
        <f t="shared" si="35"/>
        <v>USA</v>
      </c>
      <c r="B247" t="s">
        <v>8</v>
      </c>
      <c r="C247">
        <f t="shared" si="36"/>
        <v>2040</v>
      </c>
      <c r="D247">
        <f t="shared" si="37"/>
        <v>1</v>
      </c>
      <c r="G247">
        <f t="shared" si="38"/>
        <v>1</v>
      </c>
      <c r="H247">
        <f t="shared" si="39"/>
        <v>6</v>
      </c>
    </row>
    <row r="248" spans="1:8">
      <c r="A248" t="str">
        <f t="shared" si="35"/>
        <v>Africa_Eastern</v>
      </c>
      <c r="B248" t="s">
        <v>8</v>
      </c>
      <c r="C248">
        <f t="shared" si="36"/>
        <v>2040</v>
      </c>
      <c r="D248">
        <f t="shared" si="37"/>
        <v>0.66666666666666663</v>
      </c>
      <c r="G248">
        <f t="shared" si="38"/>
        <v>2</v>
      </c>
      <c r="H248">
        <f t="shared" si="39"/>
        <v>6</v>
      </c>
    </row>
    <row r="249" spans="1:8">
      <c r="A249" t="str">
        <f t="shared" si="35"/>
        <v>Africa_Northern</v>
      </c>
      <c r="B249" t="s">
        <v>8</v>
      </c>
      <c r="C249">
        <f t="shared" si="36"/>
        <v>2040</v>
      </c>
      <c r="D249">
        <f t="shared" si="37"/>
        <v>0.66666666666666663</v>
      </c>
      <c r="G249">
        <f t="shared" si="38"/>
        <v>3</v>
      </c>
      <c r="H249">
        <f t="shared" si="39"/>
        <v>6</v>
      </c>
    </row>
    <row r="250" spans="1:8">
      <c r="A250" t="str">
        <f t="shared" si="35"/>
        <v>Africa_Southern</v>
      </c>
      <c r="B250" t="s">
        <v>8</v>
      </c>
      <c r="C250">
        <f t="shared" si="36"/>
        <v>2040</v>
      </c>
      <c r="D250">
        <f t="shared" si="37"/>
        <v>0.66666666666666663</v>
      </c>
      <c r="G250">
        <f t="shared" si="38"/>
        <v>4</v>
      </c>
      <c r="H250">
        <f t="shared" si="39"/>
        <v>6</v>
      </c>
    </row>
    <row r="251" spans="1:8">
      <c r="A251" t="str">
        <f t="shared" si="35"/>
        <v>Africa_Western</v>
      </c>
      <c r="B251" t="s">
        <v>8</v>
      </c>
      <c r="C251">
        <f t="shared" si="36"/>
        <v>2040</v>
      </c>
      <c r="D251">
        <f t="shared" si="37"/>
        <v>0.66666666666666663</v>
      </c>
      <c r="G251">
        <f t="shared" si="38"/>
        <v>5</v>
      </c>
      <c r="H251">
        <f t="shared" si="39"/>
        <v>6</v>
      </c>
    </row>
    <row r="252" spans="1:8">
      <c r="A252" t="str">
        <f t="shared" si="35"/>
        <v>Australia_NZ</v>
      </c>
      <c r="B252" t="s">
        <v>8</v>
      </c>
      <c r="C252">
        <f t="shared" si="36"/>
        <v>2040</v>
      </c>
      <c r="D252">
        <f t="shared" si="37"/>
        <v>1</v>
      </c>
      <c r="G252">
        <f t="shared" si="38"/>
        <v>6</v>
      </c>
      <c r="H252">
        <f t="shared" si="39"/>
        <v>6</v>
      </c>
    </row>
    <row r="253" spans="1:8">
      <c r="A253" t="str">
        <f t="shared" si="35"/>
        <v>Brazil</v>
      </c>
      <c r="B253" t="s">
        <v>8</v>
      </c>
      <c r="C253">
        <f t="shared" si="36"/>
        <v>2040</v>
      </c>
      <c r="D253">
        <f t="shared" si="37"/>
        <v>1</v>
      </c>
      <c r="G253">
        <f t="shared" si="38"/>
        <v>7</v>
      </c>
      <c r="H253">
        <f t="shared" si="39"/>
        <v>6</v>
      </c>
    </row>
    <row r="254" spans="1:8">
      <c r="A254" t="str">
        <f t="shared" si="35"/>
        <v>Canada</v>
      </c>
      <c r="B254" t="s">
        <v>8</v>
      </c>
      <c r="C254">
        <f t="shared" si="36"/>
        <v>2040</v>
      </c>
      <c r="D254">
        <f t="shared" si="37"/>
        <v>1</v>
      </c>
      <c r="G254">
        <f t="shared" si="38"/>
        <v>8</v>
      </c>
      <c r="H254">
        <f t="shared" si="39"/>
        <v>6</v>
      </c>
    </row>
    <row r="255" spans="1:8">
      <c r="A255" t="str">
        <f t="shared" si="35"/>
        <v>Central America and Caribbean</v>
      </c>
      <c r="B255" t="s">
        <v>8</v>
      </c>
      <c r="C255">
        <f t="shared" si="36"/>
        <v>2040</v>
      </c>
      <c r="D255">
        <f t="shared" si="37"/>
        <v>0.66666666666666663</v>
      </c>
      <c r="G255">
        <f t="shared" si="38"/>
        <v>9</v>
      </c>
      <c r="H255">
        <f t="shared" si="39"/>
        <v>6</v>
      </c>
    </row>
    <row r="256" spans="1:8">
      <c r="A256" t="str">
        <f t="shared" si="35"/>
        <v>Central Asia</v>
      </c>
      <c r="B256" t="s">
        <v>8</v>
      </c>
      <c r="C256">
        <f t="shared" si="36"/>
        <v>2040</v>
      </c>
      <c r="D256">
        <f t="shared" si="37"/>
        <v>0.66666666666666663</v>
      </c>
      <c r="G256">
        <f t="shared" si="38"/>
        <v>10</v>
      </c>
      <c r="H256">
        <f t="shared" si="39"/>
        <v>6</v>
      </c>
    </row>
    <row r="257" spans="1:8">
      <c r="A257" t="str">
        <f t="shared" si="35"/>
        <v>China</v>
      </c>
      <c r="B257" t="s">
        <v>8</v>
      </c>
      <c r="C257">
        <f t="shared" si="36"/>
        <v>2040</v>
      </c>
      <c r="D257">
        <f t="shared" si="37"/>
        <v>1</v>
      </c>
      <c r="G257">
        <f t="shared" si="38"/>
        <v>11</v>
      </c>
      <c r="H257">
        <f t="shared" si="39"/>
        <v>6</v>
      </c>
    </row>
    <row r="258" spans="1:8">
      <c r="A258" t="str">
        <f t="shared" si="35"/>
        <v>EU-12</v>
      </c>
      <c r="B258" t="s">
        <v>8</v>
      </c>
      <c r="C258">
        <f t="shared" si="36"/>
        <v>2040</v>
      </c>
      <c r="D258">
        <f t="shared" si="37"/>
        <v>1</v>
      </c>
      <c r="G258">
        <f t="shared" si="38"/>
        <v>12</v>
      </c>
      <c r="H258">
        <f t="shared" si="39"/>
        <v>6</v>
      </c>
    </row>
    <row r="259" spans="1:8">
      <c r="A259" t="str">
        <f t="shared" ref="A259:A322" si="40">INDEX($A$7:$A$38,G259,1)</f>
        <v>EU-15</v>
      </c>
      <c r="B259" t="s">
        <v>8</v>
      </c>
      <c r="C259">
        <f t="shared" ref="C259:C322" si="41">INDEX($B$6:$S$6,1,H259)</f>
        <v>2040</v>
      </c>
      <c r="D259">
        <f t="shared" ref="D259:D322" si="42">INDEX($B$7:$S$38,G259,H259)</f>
        <v>1</v>
      </c>
      <c r="G259">
        <f t="shared" ref="G259:G322" si="43">MOD(G258,G$86)+1</f>
        <v>13</v>
      </c>
      <c r="H259">
        <f t="shared" ref="H259:H322" si="44">IF(G259=1,H258+1,H258)</f>
        <v>6</v>
      </c>
    </row>
    <row r="260" spans="1:8">
      <c r="A260" t="str">
        <f t="shared" si="40"/>
        <v>Europe_Eastern</v>
      </c>
      <c r="B260" t="s">
        <v>8</v>
      </c>
      <c r="C260">
        <f t="shared" si="41"/>
        <v>2040</v>
      </c>
      <c r="D260">
        <f t="shared" si="42"/>
        <v>1</v>
      </c>
      <c r="G260">
        <f t="shared" si="43"/>
        <v>14</v>
      </c>
      <c r="H260">
        <f t="shared" si="44"/>
        <v>6</v>
      </c>
    </row>
    <row r="261" spans="1:8">
      <c r="A261" t="str">
        <f t="shared" si="40"/>
        <v>Europe_Non_EU</v>
      </c>
      <c r="B261" t="s">
        <v>8</v>
      </c>
      <c r="C261">
        <f t="shared" si="41"/>
        <v>2040</v>
      </c>
      <c r="D261">
        <f t="shared" si="42"/>
        <v>1</v>
      </c>
      <c r="G261">
        <f t="shared" si="43"/>
        <v>15</v>
      </c>
      <c r="H261">
        <f t="shared" si="44"/>
        <v>6</v>
      </c>
    </row>
    <row r="262" spans="1:8">
      <c r="A262" t="str">
        <f t="shared" si="40"/>
        <v>European Free Trade Association</v>
      </c>
      <c r="B262" t="s">
        <v>8</v>
      </c>
      <c r="C262">
        <f t="shared" si="41"/>
        <v>2040</v>
      </c>
      <c r="D262">
        <f t="shared" si="42"/>
        <v>1</v>
      </c>
      <c r="G262">
        <f t="shared" si="43"/>
        <v>16</v>
      </c>
      <c r="H262">
        <f t="shared" si="44"/>
        <v>6</v>
      </c>
    </row>
    <row r="263" spans="1:8">
      <c r="A263" t="str">
        <f t="shared" si="40"/>
        <v>India</v>
      </c>
      <c r="B263" t="s">
        <v>8</v>
      </c>
      <c r="C263">
        <f t="shared" si="41"/>
        <v>2040</v>
      </c>
      <c r="D263">
        <f t="shared" si="42"/>
        <v>1</v>
      </c>
      <c r="G263">
        <f t="shared" si="43"/>
        <v>17</v>
      </c>
      <c r="H263">
        <f t="shared" si="44"/>
        <v>6</v>
      </c>
    </row>
    <row r="264" spans="1:8">
      <c r="A264" t="str">
        <f t="shared" si="40"/>
        <v>Indonesia</v>
      </c>
      <c r="B264" t="s">
        <v>8</v>
      </c>
      <c r="C264">
        <f t="shared" si="41"/>
        <v>2040</v>
      </c>
      <c r="D264">
        <f t="shared" si="42"/>
        <v>1</v>
      </c>
      <c r="G264">
        <f t="shared" si="43"/>
        <v>18</v>
      </c>
      <c r="H264">
        <f t="shared" si="44"/>
        <v>6</v>
      </c>
    </row>
    <row r="265" spans="1:8">
      <c r="A265" t="str">
        <f t="shared" si="40"/>
        <v>Japan</v>
      </c>
      <c r="B265" t="s">
        <v>8</v>
      </c>
      <c r="C265">
        <f t="shared" si="41"/>
        <v>2040</v>
      </c>
      <c r="D265">
        <f t="shared" si="42"/>
        <v>1</v>
      </c>
      <c r="G265">
        <f t="shared" si="43"/>
        <v>19</v>
      </c>
      <c r="H265">
        <f t="shared" si="44"/>
        <v>6</v>
      </c>
    </row>
    <row r="266" spans="1:8">
      <c r="A266" t="str">
        <f t="shared" si="40"/>
        <v>Mexico</v>
      </c>
      <c r="B266" t="s">
        <v>8</v>
      </c>
      <c r="C266">
        <f t="shared" si="41"/>
        <v>2040</v>
      </c>
      <c r="D266">
        <f t="shared" si="42"/>
        <v>1</v>
      </c>
      <c r="G266">
        <f t="shared" si="43"/>
        <v>20</v>
      </c>
      <c r="H266">
        <f t="shared" si="44"/>
        <v>6</v>
      </c>
    </row>
    <row r="267" spans="1:8">
      <c r="A267" t="str">
        <f t="shared" si="40"/>
        <v>Middle East</v>
      </c>
      <c r="B267" t="s">
        <v>8</v>
      </c>
      <c r="C267">
        <f t="shared" si="41"/>
        <v>2040</v>
      </c>
      <c r="D267">
        <f t="shared" si="42"/>
        <v>0</v>
      </c>
      <c r="G267">
        <f t="shared" si="43"/>
        <v>21</v>
      </c>
      <c r="H267">
        <f t="shared" si="44"/>
        <v>6</v>
      </c>
    </row>
    <row r="268" spans="1:8">
      <c r="A268" t="str">
        <f t="shared" si="40"/>
        <v>Pakistan</v>
      </c>
      <c r="B268" t="s">
        <v>8</v>
      </c>
      <c r="C268">
        <f t="shared" si="41"/>
        <v>2040</v>
      </c>
      <c r="D268">
        <f t="shared" si="42"/>
        <v>0.66666666666666663</v>
      </c>
      <c r="G268">
        <f t="shared" si="43"/>
        <v>22</v>
      </c>
      <c r="H268">
        <f t="shared" si="44"/>
        <v>6</v>
      </c>
    </row>
    <row r="269" spans="1:8">
      <c r="A269" t="str">
        <f t="shared" si="40"/>
        <v>Russia</v>
      </c>
      <c r="B269" t="s">
        <v>8</v>
      </c>
      <c r="C269">
        <f t="shared" si="41"/>
        <v>2040</v>
      </c>
      <c r="D269">
        <f t="shared" si="42"/>
        <v>0</v>
      </c>
      <c r="G269">
        <f t="shared" si="43"/>
        <v>23</v>
      </c>
      <c r="H269">
        <f t="shared" si="44"/>
        <v>6</v>
      </c>
    </row>
    <row r="270" spans="1:8">
      <c r="A270" t="str">
        <f t="shared" si="40"/>
        <v>South Africa</v>
      </c>
      <c r="B270" t="s">
        <v>8</v>
      </c>
      <c r="C270">
        <f t="shared" si="41"/>
        <v>2040</v>
      </c>
      <c r="D270">
        <f t="shared" si="42"/>
        <v>1</v>
      </c>
      <c r="G270">
        <f t="shared" si="43"/>
        <v>24</v>
      </c>
      <c r="H270">
        <f t="shared" si="44"/>
        <v>6</v>
      </c>
    </row>
    <row r="271" spans="1:8">
      <c r="A271" t="str">
        <f t="shared" si="40"/>
        <v>South America_Northern</v>
      </c>
      <c r="B271" t="s">
        <v>8</v>
      </c>
      <c r="C271">
        <f t="shared" si="41"/>
        <v>2040</v>
      </c>
      <c r="D271">
        <f t="shared" si="42"/>
        <v>0.66666666666666663</v>
      </c>
      <c r="G271">
        <f t="shared" si="43"/>
        <v>25</v>
      </c>
      <c r="H271">
        <f t="shared" si="44"/>
        <v>6</v>
      </c>
    </row>
    <row r="272" spans="1:8">
      <c r="A272" t="str">
        <f t="shared" si="40"/>
        <v>South America_Southern</v>
      </c>
      <c r="B272" t="s">
        <v>8</v>
      </c>
      <c r="C272">
        <f t="shared" si="41"/>
        <v>2040</v>
      </c>
      <c r="D272">
        <f t="shared" si="42"/>
        <v>0.66666666666666663</v>
      </c>
      <c r="G272">
        <f t="shared" si="43"/>
        <v>26</v>
      </c>
      <c r="H272">
        <f t="shared" si="44"/>
        <v>6</v>
      </c>
    </row>
    <row r="273" spans="1:8">
      <c r="A273" t="str">
        <f t="shared" si="40"/>
        <v>South Asia</v>
      </c>
      <c r="B273" t="s">
        <v>8</v>
      </c>
      <c r="C273">
        <f t="shared" si="41"/>
        <v>2040</v>
      </c>
      <c r="D273">
        <f t="shared" si="42"/>
        <v>0.66666666666666663</v>
      </c>
      <c r="G273">
        <f t="shared" si="43"/>
        <v>27</v>
      </c>
      <c r="H273">
        <f t="shared" si="44"/>
        <v>6</v>
      </c>
    </row>
    <row r="274" spans="1:8">
      <c r="A274" t="str">
        <f t="shared" si="40"/>
        <v>South Korea</v>
      </c>
      <c r="B274" t="s">
        <v>8</v>
      </c>
      <c r="C274">
        <f t="shared" si="41"/>
        <v>2040</v>
      </c>
      <c r="D274">
        <f t="shared" si="42"/>
        <v>1</v>
      </c>
      <c r="G274">
        <f t="shared" si="43"/>
        <v>28</v>
      </c>
      <c r="H274">
        <f t="shared" si="44"/>
        <v>6</v>
      </c>
    </row>
    <row r="275" spans="1:8">
      <c r="A275" t="str">
        <f t="shared" si="40"/>
        <v>Southeast Asia</v>
      </c>
      <c r="B275" t="s">
        <v>8</v>
      </c>
      <c r="C275">
        <f t="shared" si="41"/>
        <v>2040</v>
      </c>
      <c r="D275">
        <f t="shared" si="42"/>
        <v>1</v>
      </c>
      <c r="G275">
        <f t="shared" si="43"/>
        <v>29</v>
      </c>
      <c r="H275">
        <f t="shared" si="44"/>
        <v>6</v>
      </c>
    </row>
    <row r="276" spans="1:8">
      <c r="A276" t="str">
        <f t="shared" si="40"/>
        <v>Taiwan</v>
      </c>
      <c r="B276" t="s">
        <v>8</v>
      </c>
      <c r="C276">
        <f t="shared" si="41"/>
        <v>2040</v>
      </c>
      <c r="D276">
        <f t="shared" si="42"/>
        <v>1</v>
      </c>
      <c r="G276">
        <f t="shared" si="43"/>
        <v>30</v>
      </c>
      <c r="H276">
        <f t="shared" si="44"/>
        <v>6</v>
      </c>
    </row>
    <row r="277" spans="1:8">
      <c r="A277" t="str">
        <f t="shared" si="40"/>
        <v>Argentina</v>
      </c>
      <c r="B277" t="s">
        <v>8</v>
      </c>
      <c r="C277">
        <f t="shared" si="41"/>
        <v>2040</v>
      </c>
      <c r="D277">
        <f t="shared" si="42"/>
        <v>1</v>
      </c>
      <c r="G277">
        <f t="shared" si="43"/>
        <v>31</v>
      </c>
      <c r="H277">
        <f t="shared" si="44"/>
        <v>6</v>
      </c>
    </row>
    <row r="278" spans="1:8">
      <c r="A278" t="str">
        <f t="shared" si="40"/>
        <v>Colombia</v>
      </c>
      <c r="B278" t="s">
        <v>8</v>
      </c>
      <c r="C278">
        <f t="shared" si="41"/>
        <v>2040</v>
      </c>
      <c r="D278">
        <f t="shared" si="42"/>
        <v>1</v>
      </c>
      <c r="G278">
        <f t="shared" si="43"/>
        <v>32</v>
      </c>
      <c r="H278">
        <f t="shared" si="44"/>
        <v>6</v>
      </c>
    </row>
    <row r="279" spans="1:8">
      <c r="A279" t="str">
        <f t="shared" si="40"/>
        <v>USA</v>
      </c>
      <c r="B279" t="s">
        <v>8</v>
      </c>
      <c r="C279">
        <f t="shared" si="41"/>
        <v>2045</v>
      </c>
      <c r="D279">
        <f t="shared" si="42"/>
        <v>1</v>
      </c>
      <c r="G279">
        <f t="shared" si="43"/>
        <v>1</v>
      </c>
      <c r="H279">
        <f t="shared" si="44"/>
        <v>7</v>
      </c>
    </row>
    <row r="280" spans="1:8">
      <c r="A280" t="str">
        <f t="shared" si="40"/>
        <v>Africa_Eastern</v>
      </c>
      <c r="B280" t="s">
        <v>8</v>
      </c>
      <c r="C280">
        <f t="shared" si="41"/>
        <v>2045</v>
      </c>
      <c r="D280">
        <f t="shared" si="42"/>
        <v>0.83333333333333337</v>
      </c>
      <c r="G280">
        <f t="shared" si="43"/>
        <v>2</v>
      </c>
      <c r="H280">
        <f t="shared" si="44"/>
        <v>7</v>
      </c>
    </row>
    <row r="281" spans="1:8">
      <c r="A281" t="str">
        <f t="shared" si="40"/>
        <v>Africa_Northern</v>
      </c>
      <c r="B281" t="s">
        <v>8</v>
      </c>
      <c r="C281">
        <f t="shared" si="41"/>
        <v>2045</v>
      </c>
      <c r="D281">
        <f t="shared" si="42"/>
        <v>0.83333333333333337</v>
      </c>
      <c r="G281">
        <f t="shared" si="43"/>
        <v>3</v>
      </c>
      <c r="H281">
        <f t="shared" si="44"/>
        <v>7</v>
      </c>
    </row>
    <row r="282" spans="1:8">
      <c r="A282" t="str">
        <f t="shared" si="40"/>
        <v>Africa_Southern</v>
      </c>
      <c r="B282" t="s">
        <v>8</v>
      </c>
      <c r="C282">
        <f t="shared" si="41"/>
        <v>2045</v>
      </c>
      <c r="D282">
        <f t="shared" si="42"/>
        <v>0.83333333333333337</v>
      </c>
      <c r="G282">
        <f t="shared" si="43"/>
        <v>4</v>
      </c>
      <c r="H282">
        <f t="shared" si="44"/>
        <v>7</v>
      </c>
    </row>
    <row r="283" spans="1:8">
      <c r="A283" t="str">
        <f t="shared" si="40"/>
        <v>Africa_Western</v>
      </c>
      <c r="B283" t="s">
        <v>8</v>
      </c>
      <c r="C283">
        <f t="shared" si="41"/>
        <v>2045</v>
      </c>
      <c r="D283">
        <f t="shared" si="42"/>
        <v>0.83333333333333337</v>
      </c>
      <c r="G283">
        <f t="shared" si="43"/>
        <v>5</v>
      </c>
      <c r="H283">
        <f t="shared" si="44"/>
        <v>7</v>
      </c>
    </row>
    <row r="284" spans="1:8">
      <c r="A284" t="str">
        <f t="shared" si="40"/>
        <v>Australia_NZ</v>
      </c>
      <c r="B284" t="s">
        <v>8</v>
      </c>
      <c r="C284">
        <f t="shared" si="41"/>
        <v>2045</v>
      </c>
      <c r="D284">
        <f t="shared" si="42"/>
        <v>1</v>
      </c>
      <c r="G284">
        <f t="shared" si="43"/>
        <v>6</v>
      </c>
      <c r="H284">
        <f t="shared" si="44"/>
        <v>7</v>
      </c>
    </row>
    <row r="285" spans="1:8">
      <c r="A285" t="str">
        <f t="shared" si="40"/>
        <v>Brazil</v>
      </c>
      <c r="B285" t="s">
        <v>8</v>
      </c>
      <c r="C285">
        <f t="shared" si="41"/>
        <v>2045</v>
      </c>
      <c r="D285">
        <f t="shared" si="42"/>
        <v>1</v>
      </c>
      <c r="G285">
        <f t="shared" si="43"/>
        <v>7</v>
      </c>
      <c r="H285">
        <f t="shared" si="44"/>
        <v>7</v>
      </c>
    </row>
    <row r="286" spans="1:8">
      <c r="A286" t="str">
        <f t="shared" si="40"/>
        <v>Canada</v>
      </c>
      <c r="B286" t="s">
        <v>8</v>
      </c>
      <c r="C286">
        <f t="shared" si="41"/>
        <v>2045</v>
      </c>
      <c r="D286">
        <f t="shared" si="42"/>
        <v>1</v>
      </c>
      <c r="G286">
        <f t="shared" si="43"/>
        <v>8</v>
      </c>
      <c r="H286">
        <f t="shared" si="44"/>
        <v>7</v>
      </c>
    </row>
    <row r="287" spans="1:8">
      <c r="A287" t="str">
        <f t="shared" si="40"/>
        <v>Central America and Caribbean</v>
      </c>
      <c r="B287" t="s">
        <v>8</v>
      </c>
      <c r="C287">
        <f t="shared" si="41"/>
        <v>2045</v>
      </c>
      <c r="D287">
        <f t="shared" si="42"/>
        <v>0.83333333333333337</v>
      </c>
      <c r="G287">
        <f t="shared" si="43"/>
        <v>9</v>
      </c>
      <c r="H287">
        <f t="shared" si="44"/>
        <v>7</v>
      </c>
    </row>
    <row r="288" spans="1:8">
      <c r="A288" t="str">
        <f t="shared" si="40"/>
        <v>Central Asia</v>
      </c>
      <c r="B288" t="s">
        <v>8</v>
      </c>
      <c r="C288">
        <f t="shared" si="41"/>
        <v>2045</v>
      </c>
      <c r="D288">
        <f t="shared" si="42"/>
        <v>0.83333333333333337</v>
      </c>
      <c r="G288">
        <f t="shared" si="43"/>
        <v>10</v>
      </c>
      <c r="H288">
        <f t="shared" si="44"/>
        <v>7</v>
      </c>
    </row>
    <row r="289" spans="1:8">
      <c r="A289" t="str">
        <f t="shared" si="40"/>
        <v>China</v>
      </c>
      <c r="B289" t="s">
        <v>8</v>
      </c>
      <c r="C289">
        <f t="shared" si="41"/>
        <v>2045</v>
      </c>
      <c r="D289">
        <f t="shared" si="42"/>
        <v>1</v>
      </c>
      <c r="G289">
        <f t="shared" si="43"/>
        <v>11</v>
      </c>
      <c r="H289">
        <f t="shared" si="44"/>
        <v>7</v>
      </c>
    </row>
    <row r="290" spans="1:8">
      <c r="A290" t="str">
        <f t="shared" si="40"/>
        <v>EU-12</v>
      </c>
      <c r="B290" t="s">
        <v>8</v>
      </c>
      <c r="C290">
        <f t="shared" si="41"/>
        <v>2045</v>
      </c>
      <c r="D290">
        <f t="shared" si="42"/>
        <v>1</v>
      </c>
      <c r="G290">
        <f t="shared" si="43"/>
        <v>12</v>
      </c>
      <c r="H290">
        <f t="shared" si="44"/>
        <v>7</v>
      </c>
    </row>
    <row r="291" spans="1:8">
      <c r="A291" t="str">
        <f t="shared" si="40"/>
        <v>EU-15</v>
      </c>
      <c r="B291" t="s">
        <v>8</v>
      </c>
      <c r="C291">
        <f t="shared" si="41"/>
        <v>2045</v>
      </c>
      <c r="D291">
        <f t="shared" si="42"/>
        <v>1</v>
      </c>
      <c r="G291">
        <f t="shared" si="43"/>
        <v>13</v>
      </c>
      <c r="H291">
        <f t="shared" si="44"/>
        <v>7</v>
      </c>
    </row>
    <row r="292" spans="1:8">
      <c r="A292" t="str">
        <f t="shared" si="40"/>
        <v>Europe_Eastern</v>
      </c>
      <c r="B292" t="s">
        <v>8</v>
      </c>
      <c r="C292">
        <f t="shared" si="41"/>
        <v>2045</v>
      </c>
      <c r="D292">
        <f t="shared" si="42"/>
        <v>1</v>
      </c>
      <c r="G292">
        <f t="shared" si="43"/>
        <v>14</v>
      </c>
      <c r="H292">
        <f t="shared" si="44"/>
        <v>7</v>
      </c>
    </row>
    <row r="293" spans="1:8">
      <c r="A293" t="str">
        <f t="shared" si="40"/>
        <v>Europe_Non_EU</v>
      </c>
      <c r="B293" t="s">
        <v>8</v>
      </c>
      <c r="C293">
        <f t="shared" si="41"/>
        <v>2045</v>
      </c>
      <c r="D293">
        <f t="shared" si="42"/>
        <v>1</v>
      </c>
      <c r="G293">
        <f t="shared" si="43"/>
        <v>15</v>
      </c>
      <c r="H293">
        <f t="shared" si="44"/>
        <v>7</v>
      </c>
    </row>
    <row r="294" spans="1:8">
      <c r="A294" t="str">
        <f t="shared" si="40"/>
        <v>European Free Trade Association</v>
      </c>
      <c r="B294" t="s">
        <v>8</v>
      </c>
      <c r="C294">
        <f t="shared" si="41"/>
        <v>2045</v>
      </c>
      <c r="D294">
        <f t="shared" si="42"/>
        <v>1</v>
      </c>
      <c r="G294">
        <f t="shared" si="43"/>
        <v>16</v>
      </c>
      <c r="H294">
        <f t="shared" si="44"/>
        <v>7</v>
      </c>
    </row>
    <row r="295" spans="1:8">
      <c r="A295" t="str">
        <f t="shared" si="40"/>
        <v>India</v>
      </c>
      <c r="B295" t="s">
        <v>8</v>
      </c>
      <c r="C295">
        <f t="shared" si="41"/>
        <v>2045</v>
      </c>
      <c r="D295">
        <f t="shared" si="42"/>
        <v>1</v>
      </c>
      <c r="G295">
        <f t="shared" si="43"/>
        <v>17</v>
      </c>
      <c r="H295">
        <f t="shared" si="44"/>
        <v>7</v>
      </c>
    </row>
    <row r="296" spans="1:8">
      <c r="A296" t="str">
        <f t="shared" si="40"/>
        <v>Indonesia</v>
      </c>
      <c r="B296" t="s">
        <v>8</v>
      </c>
      <c r="C296">
        <f t="shared" si="41"/>
        <v>2045</v>
      </c>
      <c r="D296">
        <f t="shared" si="42"/>
        <v>1</v>
      </c>
      <c r="G296">
        <f t="shared" si="43"/>
        <v>18</v>
      </c>
      <c r="H296">
        <f t="shared" si="44"/>
        <v>7</v>
      </c>
    </row>
    <row r="297" spans="1:8">
      <c r="A297" t="str">
        <f t="shared" si="40"/>
        <v>Japan</v>
      </c>
      <c r="B297" t="s">
        <v>8</v>
      </c>
      <c r="C297">
        <f t="shared" si="41"/>
        <v>2045</v>
      </c>
      <c r="D297">
        <f t="shared" si="42"/>
        <v>1</v>
      </c>
      <c r="G297">
        <f t="shared" si="43"/>
        <v>19</v>
      </c>
      <c r="H297">
        <f t="shared" si="44"/>
        <v>7</v>
      </c>
    </row>
    <row r="298" spans="1:8">
      <c r="A298" t="str">
        <f t="shared" si="40"/>
        <v>Mexico</v>
      </c>
      <c r="B298" t="s">
        <v>8</v>
      </c>
      <c r="C298">
        <f t="shared" si="41"/>
        <v>2045</v>
      </c>
      <c r="D298">
        <f t="shared" si="42"/>
        <v>1</v>
      </c>
      <c r="G298">
        <f t="shared" si="43"/>
        <v>20</v>
      </c>
      <c r="H298">
        <f t="shared" si="44"/>
        <v>7</v>
      </c>
    </row>
    <row r="299" spans="1:8">
      <c r="A299" t="str">
        <f t="shared" si="40"/>
        <v>Middle East</v>
      </c>
      <c r="B299" t="s">
        <v>8</v>
      </c>
      <c r="C299">
        <f t="shared" si="41"/>
        <v>2045</v>
      </c>
      <c r="D299">
        <f t="shared" si="42"/>
        <v>0</v>
      </c>
      <c r="G299">
        <f t="shared" si="43"/>
        <v>21</v>
      </c>
      <c r="H299">
        <f t="shared" si="44"/>
        <v>7</v>
      </c>
    </row>
    <row r="300" spans="1:8">
      <c r="A300" t="str">
        <f t="shared" si="40"/>
        <v>Pakistan</v>
      </c>
      <c r="B300" t="s">
        <v>8</v>
      </c>
      <c r="C300">
        <f t="shared" si="41"/>
        <v>2045</v>
      </c>
      <c r="D300">
        <f t="shared" si="42"/>
        <v>0.83333333333333337</v>
      </c>
      <c r="G300">
        <f t="shared" si="43"/>
        <v>22</v>
      </c>
      <c r="H300">
        <f t="shared" si="44"/>
        <v>7</v>
      </c>
    </row>
    <row r="301" spans="1:8">
      <c r="A301" t="str">
        <f t="shared" si="40"/>
        <v>Russia</v>
      </c>
      <c r="B301" t="s">
        <v>8</v>
      </c>
      <c r="C301">
        <f t="shared" si="41"/>
        <v>2045</v>
      </c>
      <c r="D301">
        <f t="shared" si="42"/>
        <v>0</v>
      </c>
      <c r="G301">
        <f t="shared" si="43"/>
        <v>23</v>
      </c>
      <c r="H301">
        <f t="shared" si="44"/>
        <v>7</v>
      </c>
    </row>
    <row r="302" spans="1:8">
      <c r="A302" t="str">
        <f t="shared" si="40"/>
        <v>South Africa</v>
      </c>
      <c r="B302" t="s">
        <v>8</v>
      </c>
      <c r="C302">
        <f t="shared" si="41"/>
        <v>2045</v>
      </c>
      <c r="D302">
        <f t="shared" si="42"/>
        <v>1</v>
      </c>
      <c r="G302">
        <f t="shared" si="43"/>
        <v>24</v>
      </c>
      <c r="H302">
        <f t="shared" si="44"/>
        <v>7</v>
      </c>
    </row>
    <row r="303" spans="1:8">
      <c r="A303" t="str">
        <f t="shared" si="40"/>
        <v>South America_Northern</v>
      </c>
      <c r="B303" t="s">
        <v>8</v>
      </c>
      <c r="C303">
        <f t="shared" si="41"/>
        <v>2045</v>
      </c>
      <c r="D303">
        <f t="shared" si="42"/>
        <v>0.83333333333333337</v>
      </c>
      <c r="G303">
        <f t="shared" si="43"/>
        <v>25</v>
      </c>
      <c r="H303">
        <f t="shared" si="44"/>
        <v>7</v>
      </c>
    </row>
    <row r="304" spans="1:8">
      <c r="A304" t="str">
        <f t="shared" si="40"/>
        <v>South America_Southern</v>
      </c>
      <c r="B304" t="s">
        <v>8</v>
      </c>
      <c r="C304">
        <f t="shared" si="41"/>
        <v>2045</v>
      </c>
      <c r="D304">
        <f t="shared" si="42"/>
        <v>0.83333333333333337</v>
      </c>
      <c r="G304">
        <f t="shared" si="43"/>
        <v>26</v>
      </c>
      <c r="H304">
        <f t="shared" si="44"/>
        <v>7</v>
      </c>
    </row>
    <row r="305" spans="1:8">
      <c r="A305" t="str">
        <f t="shared" si="40"/>
        <v>South Asia</v>
      </c>
      <c r="B305" t="s">
        <v>8</v>
      </c>
      <c r="C305">
        <f t="shared" si="41"/>
        <v>2045</v>
      </c>
      <c r="D305">
        <f t="shared" si="42"/>
        <v>0.83333333333333337</v>
      </c>
      <c r="G305">
        <f t="shared" si="43"/>
        <v>27</v>
      </c>
      <c r="H305">
        <f t="shared" si="44"/>
        <v>7</v>
      </c>
    </row>
    <row r="306" spans="1:8">
      <c r="A306" t="str">
        <f t="shared" si="40"/>
        <v>South Korea</v>
      </c>
      <c r="B306" t="s">
        <v>8</v>
      </c>
      <c r="C306">
        <f t="shared" si="41"/>
        <v>2045</v>
      </c>
      <c r="D306">
        <f t="shared" si="42"/>
        <v>1</v>
      </c>
      <c r="G306">
        <f t="shared" si="43"/>
        <v>28</v>
      </c>
      <c r="H306">
        <f t="shared" si="44"/>
        <v>7</v>
      </c>
    </row>
    <row r="307" spans="1:8">
      <c r="A307" t="str">
        <f t="shared" si="40"/>
        <v>Southeast Asia</v>
      </c>
      <c r="B307" t="s">
        <v>8</v>
      </c>
      <c r="C307">
        <f t="shared" si="41"/>
        <v>2045</v>
      </c>
      <c r="D307">
        <f t="shared" si="42"/>
        <v>1</v>
      </c>
      <c r="G307">
        <f t="shared" si="43"/>
        <v>29</v>
      </c>
      <c r="H307">
        <f t="shared" si="44"/>
        <v>7</v>
      </c>
    </row>
    <row r="308" spans="1:8">
      <c r="A308" t="str">
        <f t="shared" si="40"/>
        <v>Taiwan</v>
      </c>
      <c r="B308" t="s">
        <v>8</v>
      </c>
      <c r="C308">
        <f t="shared" si="41"/>
        <v>2045</v>
      </c>
      <c r="D308">
        <f t="shared" si="42"/>
        <v>1</v>
      </c>
      <c r="G308">
        <f t="shared" si="43"/>
        <v>30</v>
      </c>
      <c r="H308">
        <f t="shared" si="44"/>
        <v>7</v>
      </c>
    </row>
    <row r="309" spans="1:8">
      <c r="A309" t="str">
        <f t="shared" si="40"/>
        <v>Argentina</v>
      </c>
      <c r="B309" t="s">
        <v>8</v>
      </c>
      <c r="C309">
        <f t="shared" si="41"/>
        <v>2045</v>
      </c>
      <c r="D309">
        <f t="shared" si="42"/>
        <v>1</v>
      </c>
      <c r="G309">
        <f t="shared" si="43"/>
        <v>31</v>
      </c>
      <c r="H309">
        <f t="shared" si="44"/>
        <v>7</v>
      </c>
    </row>
    <row r="310" spans="1:8">
      <c r="A310" t="str">
        <f t="shared" si="40"/>
        <v>Colombia</v>
      </c>
      <c r="B310" t="s">
        <v>8</v>
      </c>
      <c r="C310">
        <f t="shared" si="41"/>
        <v>2045</v>
      </c>
      <c r="D310">
        <f t="shared" si="42"/>
        <v>1</v>
      </c>
      <c r="G310">
        <f t="shared" si="43"/>
        <v>32</v>
      </c>
      <c r="H310">
        <f t="shared" si="44"/>
        <v>7</v>
      </c>
    </row>
    <row r="311" spans="1:8">
      <c r="A311" t="str">
        <f t="shared" si="40"/>
        <v>USA</v>
      </c>
      <c r="B311" t="s">
        <v>8</v>
      </c>
      <c r="C311">
        <f t="shared" si="41"/>
        <v>2050</v>
      </c>
      <c r="D311">
        <f t="shared" si="42"/>
        <v>1</v>
      </c>
      <c r="G311">
        <f t="shared" si="43"/>
        <v>1</v>
      </c>
      <c r="H311">
        <f t="shared" si="44"/>
        <v>8</v>
      </c>
    </row>
    <row r="312" spans="1:8">
      <c r="A312" t="str">
        <f t="shared" si="40"/>
        <v>Africa_Eastern</v>
      </c>
      <c r="B312" t="s">
        <v>8</v>
      </c>
      <c r="C312">
        <f t="shared" si="41"/>
        <v>2050</v>
      </c>
      <c r="D312">
        <f t="shared" si="42"/>
        <v>1</v>
      </c>
      <c r="G312">
        <f t="shared" si="43"/>
        <v>2</v>
      </c>
      <c r="H312">
        <f t="shared" si="44"/>
        <v>8</v>
      </c>
    </row>
    <row r="313" spans="1:8">
      <c r="A313" t="str">
        <f t="shared" si="40"/>
        <v>Africa_Northern</v>
      </c>
      <c r="B313" t="s">
        <v>8</v>
      </c>
      <c r="C313">
        <f t="shared" si="41"/>
        <v>2050</v>
      </c>
      <c r="D313">
        <f t="shared" si="42"/>
        <v>1</v>
      </c>
      <c r="G313">
        <f t="shared" si="43"/>
        <v>3</v>
      </c>
      <c r="H313">
        <f t="shared" si="44"/>
        <v>8</v>
      </c>
    </row>
    <row r="314" spans="1:8">
      <c r="A314" t="str">
        <f t="shared" si="40"/>
        <v>Africa_Southern</v>
      </c>
      <c r="B314" t="s">
        <v>8</v>
      </c>
      <c r="C314">
        <f t="shared" si="41"/>
        <v>2050</v>
      </c>
      <c r="D314">
        <f t="shared" si="42"/>
        <v>1</v>
      </c>
      <c r="G314">
        <f t="shared" si="43"/>
        <v>4</v>
      </c>
      <c r="H314">
        <f t="shared" si="44"/>
        <v>8</v>
      </c>
    </row>
    <row r="315" spans="1:8">
      <c r="A315" t="str">
        <f t="shared" si="40"/>
        <v>Africa_Western</v>
      </c>
      <c r="B315" t="s">
        <v>8</v>
      </c>
      <c r="C315">
        <f t="shared" si="41"/>
        <v>2050</v>
      </c>
      <c r="D315">
        <f t="shared" si="42"/>
        <v>1</v>
      </c>
      <c r="G315">
        <f t="shared" si="43"/>
        <v>5</v>
      </c>
      <c r="H315">
        <f t="shared" si="44"/>
        <v>8</v>
      </c>
    </row>
    <row r="316" spans="1:8">
      <c r="A316" t="str">
        <f t="shared" si="40"/>
        <v>Australia_NZ</v>
      </c>
      <c r="B316" t="s">
        <v>8</v>
      </c>
      <c r="C316">
        <f t="shared" si="41"/>
        <v>2050</v>
      </c>
      <c r="D316">
        <f t="shared" si="42"/>
        <v>1</v>
      </c>
      <c r="G316">
        <f t="shared" si="43"/>
        <v>6</v>
      </c>
      <c r="H316">
        <f t="shared" si="44"/>
        <v>8</v>
      </c>
    </row>
    <row r="317" spans="1:8">
      <c r="A317" t="str">
        <f t="shared" si="40"/>
        <v>Brazil</v>
      </c>
      <c r="B317" t="s">
        <v>8</v>
      </c>
      <c r="C317">
        <f t="shared" si="41"/>
        <v>2050</v>
      </c>
      <c r="D317">
        <f t="shared" si="42"/>
        <v>1</v>
      </c>
      <c r="G317">
        <f t="shared" si="43"/>
        <v>7</v>
      </c>
      <c r="H317">
        <f t="shared" si="44"/>
        <v>8</v>
      </c>
    </row>
    <row r="318" spans="1:8">
      <c r="A318" t="str">
        <f t="shared" si="40"/>
        <v>Canada</v>
      </c>
      <c r="B318" t="s">
        <v>8</v>
      </c>
      <c r="C318">
        <f t="shared" si="41"/>
        <v>2050</v>
      </c>
      <c r="D318">
        <f t="shared" si="42"/>
        <v>1</v>
      </c>
      <c r="G318">
        <f t="shared" si="43"/>
        <v>8</v>
      </c>
      <c r="H318">
        <f t="shared" si="44"/>
        <v>8</v>
      </c>
    </row>
    <row r="319" spans="1:8">
      <c r="A319" t="str">
        <f t="shared" si="40"/>
        <v>Central America and Caribbean</v>
      </c>
      <c r="B319" t="s">
        <v>8</v>
      </c>
      <c r="C319">
        <f t="shared" si="41"/>
        <v>2050</v>
      </c>
      <c r="D319">
        <f t="shared" si="42"/>
        <v>1</v>
      </c>
      <c r="G319">
        <f t="shared" si="43"/>
        <v>9</v>
      </c>
      <c r="H319">
        <f t="shared" si="44"/>
        <v>8</v>
      </c>
    </row>
    <row r="320" spans="1:8">
      <c r="A320" t="str">
        <f t="shared" si="40"/>
        <v>Central Asia</v>
      </c>
      <c r="B320" t="s">
        <v>8</v>
      </c>
      <c r="C320">
        <f t="shared" si="41"/>
        <v>2050</v>
      </c>
      <c r="D320">
        <f t="shared" si="42"/>
        <v>1</v>
      </c>
      <c r="G320">
        <f t="shared" si="43"/>
        <v>10</v>
      </c>
      <c r="H320">
        <f t="shared" si="44"/>
        <v>8</v>
      </c>
    </row>
    <row r="321" spans="1:8">
      <c r="A321" t="str">
        <f t="shared" si="40"/>
        <v>China</v>
      </c>
      <c r="B321" t="s">
        <v>8</v>
      </c>
      <c r="C321">
        <f t="shared" si="41"/>
        <v>2050</v>
      </c>
      <c r="D321">
        <f t="shared" si="42"/>
        <v>1</v>
      </c>
      <c r="G321">
        <f t="shared" si="43"/>
        <v>11</v>
      </c>
      <c r="H321">
        <f t="shared" si="44"/>
        <v>8</v>
      </c>
    </row>
    <row r="322" spans="1:8">
      <c r="A322" t="str">
        <f t="shared" si="40"/>
        <v>EU-12</v>
      </c>
      <c r="B322" t="s">
        <v>8</v>
      </c>
      <c r="C322">
        <f t="shared" si="41"/>
        <v>2050</v>
      </c>
      <c r="D322">
        <f t="shared" si="42"/>
        <v>1</v>
      </c>
      <c r="G322">
        <f t="shared" si="43"/>
        <v>12</v>
      </c>
      <c r="H322">
        <f t="shared" si="44"/>
        <v>8</v>
      </c>
    </row>
    <row r="323" spans="1:8">
      <c r="A323" t="str">
        <f t="shared" ref="A323:A328" si="45">INDEX($A$7:$A$38,G323,1)</f>
        <v>EU-15</v>
      </c>
      <c r="B323" t="s">
        <v>8</v>
      </c>
      <c r="C323">
        <f t="shared" ref="C323:C328" si="46">INDEX($B$6:$S$6,1,H323)</f>
        <v>2050</v>
      </c>
      <c r="D323">
        <f t="shared" ref="D323:D328" si="47">INDEX($B$7:$S$38,G323,H323)</f>
        <v>1</v>
      </c>
      <c r="G323">
        <f t="shared" ref="G323:G328" si="48">MOD(G322,G$86)+1</f>
        <v>13</v>
      </c>
      <c r="H323">
        <f t="shared" ref="H323:H328" si="49">IF(G323=1,H322+1,H322)</f>
        <v>8</v>
      </c>
    </row>
    <row r="324" spans="1:8">
      <c r="A324" t="str">
        <f t="shared" si="45"/>
        <v>Europe_Eastern</v>
      </c>
      <c r="B324" t="s">
        <v>8</v>
      </c>
      <c r="C324">
        <f t="shared" si="46"/>
        <v>2050</v>
      </c>
      <c r="D324">
        <f t="shared" si="47"/>
        <v>1</v>
      </c>
      <c r="G324">
        <f t="shared" si="48"/>
        <v>14</v>
      </c>
      <c r="H324">
        <f t="shared" si="49"/>
        <v>8</v>
      </c>
    </row>
    <row r="325" spans="1:8">
      <c r="A325" t="str">
        <f t="shared" si="45"/>
        <v>Europe_Non_EU</v>
      </c>
      <c r="B325" t="s">
        <v>8</v>
      </c>
      <c r="C325">
        <f t="shared" si="46"/>
        <v>2050</v>
      </c>
      <c r="D325">
        <f t="shared" si="47"/>
        <v>1</v>
      </c>
      <c r="G325">
        <f t="shared" si="48"/>
        <v>15</v>
      </c>
      <c r="H325">
        <f t="shared" si="49"/>
        <v>8</v>
      </c>
    </row>
    <row r="326" spans="1:8">
      <c r="A326" t="str">
        <f t="shared" si="45"/>
        <v>European Free Trade Association</v>
      </c>
      <c r="B326" t="s">
        <v>8</v>
      </c>
      <c r="C326">
        <f t="shared" si="46"/>
        <v>2050</v>
      </c>
      <c r="D326">
        <f t="shared" si="47"/>
        <v>1</v>
      </c>
      <c r="G326">
        <f t="shared" si="48"/>
        <v>16</v>
      </c>
      <c r="H326">
        <f t="shared" si="49"/>
        <v>8</v>
      </c>
    </row>
    <row r="327" spans="1:8">
      <c r="A327" t="str">
        <f t="shared" si="45"/>
        <v>India</v>
      </c>
      <c r="B327" t="s">
        <v>8</v>
      </c>
      <c r="C327">
        <f t="shared" si="46"/>
        <v>2050</v>
      </c>
      <c r="D327">
        <f t="shared" si="47"/>
        <v>1</v>
      </c>
      <c r="G327">
        <f t="shared" si="48"/>
        <v>17</v>
      </c>
      <c r="H327">
        <f t="shared" si="49"/>
        <v>8</v>
      </c>
    </row>
    <row r="328" spans="1:8">
      <c r="A328" t="str">
        <f t="shared" si="45"/>
        <v>Indonesia</v>
      </c>
      <c r="B328" t="s">
        <v>8</v>
      </c>
      <c r="C328">
        <f t="shared" si="46"/>
        <v>2050</v>
      </c>
      <c r="D328">
        <f t="shared" si="47"/>
        <v>1</v>
      </c>
      <c r="G328">
        <f t="shared" si="48"/>
        <v>18</v>
      </c>
      <c r="H328">
        <f t="shared" si="49"/>
        <v>8</v>
      </c>
    </row>
    <row r="329" spans="1:8">
      <c r="A329" t="str">
        <f t="shared" ref="A329:A392" si="50">INDEX($A$7:$A$38,G329,1)</f>
        <v>Japan</v>
      </c>
      <c r="B329" t="s">
        <v>8</v>
      </c>
      <c r="C329">
        <f t="shared" ref="C329:C392" si="51">INDEX($B$6:$S$6,1,H329)</f>
        <v>2050</v>
      </c>
      <c r="D329">
        <f t="shared" ref="D329:D392" si="52">INDEX($B$7:$S$38,G329,H329)</f>
        <v>1</v>
      </c>
      <c r="G329">
        <f t="shared" ref="G329:G392" si="53">MOD(G328,G$86)+1</f>
        <v>19</v>
      </c>
      <c r="H329">
        <f t="shared" ref="H329:H392" si="54">IF(G329=1,H328+1,H328)</f>
        <v>8</v>
      </c>
    </row>
    <row r="330" spans="1:8">
      <c r="A330" t="str">
        <f t="shared" si="50"/>
        <v>Mexico</v>
      </c>
      <c r="B330" t="s">
        <v>8</v>
      </c>
      <c r="C330">
        <f t="shared" si="51"/>
        <v>2050</v>
      </c>
      <c r="D330">
        <f t="shared" si="52"/>
        <v>1</v>
      </c>
      <c r="G330">
        <f t="shared" si="53"/>
        <v>20</v>
      </c>
      <c r="H330">
        <f t="shared" si="54"/>
        <v>8</v>
      </c>
    </row>
    <row r="331" spans="1:8">
      <c r="A331" t="str">
        <f t="shared" si="50"/>
        <v>Middle East</v>
      </c>
      <c r="B331" t="s">
        <v>8</v>
      </c>
      <c r="C331">
        <f t="shared" si="51"/>
        <v>2050</v>
      </c>
      <c r="D331">
        <f t="shared" si="52"/>
        <v>0</v>
      </c>
      <c r="G331">
        <f t="shared" si="53"/>
        <v>21</v>
      </c>
      <c r="H331">
        <f t="shared" si="54"/>
        <v>8</v>
      </c>
    </row>
    <row r="332" spans="1:8">
      <c r="A332" t="str">
        <f t="shared" si="50"/>
        <v>Pakistan</v>
      </c>
      <c r="B332" t="s">
        <v>8</v>
      </c>
      <c r="C332">
        <f t="shared" si="51"/>
        <v>2050</v>
      </c>
      <c r="D332">
        <f t="shared" si="52"/>
        <v>1</v>
      </c>
      <c r="G332">
        <f t="shared" si="53"/>
        <v>22</v>
      </c>
      <c r="H332">
        <f t="shared" si="54"/>
        <v>8</v>
      </c>
    </row>
    <row r="333" spans="1:8">
      <c r="A333" t="str">
        <f t="shared" si="50"/>
        <v>Russia</v>
      </c>
      <c r="B333" t="s">
        <v>8</v>
      </c>
      <c r="C333">
        <f t="shared" si="51"/>
        <v>2050</v>
      </c>
      <c r="D333">
        <f t="shared" si="52"/>
        <v>0</v>
      </c>
      <c r="G333">
        <f t="shared" si="53"/>
        <v>23</v>
      </c>
      <c r="H333">
        <f t="shared" si="54"/>
        <v>8</v>
      </c>
    </row>
    <row r="334" spans="1:8">
      <c r="A334" t="str">
        <f t="shared" si="50"/>
        <v>South Africa</v>
      </c>
      <c r="B334" t="s">
        <v>8</v>
      </c>
      <c r="C334">
        <f t="shared" si="51"/>
        <v>2050</v>
      </c>
      <c r="D334">
        <f t="shared" si="52"/>
        <v>1</v>
      </c>
      <c r="G334">
        <f t="shared" si="53"/>
        <v>24</v>
      </c>
      <c r="H334">
        <f t="shared" si="54"/>
        <v>8</v>
      </c>
    </row>
    <row r="335" spans="1:8">
      <c r="A335" t="str">
        <f t="shared" si="50"/>
        <v>South America_Northern</v>
      </c>
      <c r="B335" t="s">
        <v>8</v>
      </c>
      <c r="C335">
        <f t="shared" si="51"/>
        <v>2050</v>
      </c>
      <c r="D335">
        <f t="shared" si="52"/>
        <v>1</v>
      </c>
      <c r="G335">
        <f t="shared" si="53"/>
        <v>25</v>
      </c>
      <c r="H335">
        <f t="shared" si="54"/>
        <v>8</v>
      </c>
    </row>
    <row r="336" spans="1:8">
      <c r="A336" t="str">
        <f t="shared" si="50"/>
        <v>South America_Southern</v>
      </c>
      <c r="B336" t="s">
        <v>8</v>
      </c>
      <c r="C336">
        <f t="shared" si="51"/>
        <v>2050</v>
      </c>
      <c r="D336">
        <f t="shared" si="52"/>
        <v>1</v>
      </c>
      <c r="G336">
        <f t="shared" si="53"/>
        <v>26</v>
      </c>
      <c r="H336">
        <f t="shared" si="54"/>
        <v>8</v>
      </c>
    </row>
    <row r="337" spans="1:8">
      <c r="A337" t="str">
        <f t="shared" si="50"/>
        <v>South Asia</v>
      </c>
      <c r="B337" t="s">
        <v>8</v>
      </c>
      <c r="C337">
        <f t="shared" si="51"/>
        <v>2050</v>
      </c>
      <c r="D337">
        <f t="shared" si="52"/>
        <v>1</v>
      </c>
      <c r="G337">
        <f t="shared" si="53"/>
        <v>27</v>
      </c>
      <c r="H337">
        <f t="shared" si="54"/>
        <v>8</v>
      </c>
    </row>
    <row r="338" spans="1:8">
      <c r="A338" t="str">
        <f t="shared" si="50"/>
        <v>South Korea</v>
      </c>
      <c r="B338" t="s">
        <v>8</v>
      </c>
      <c r="C338">
        <f t="shared" si="51"/>
        <v>2050</v>
      </c>
      <c r="D338">
        <f t="shared" si="52"/>
        <v>1</v>
      </c>
      <c r="G338">
        <f t="shared" si="53"/>
        <v>28</v>
      </c>
      <c r="H338">
        <f t="shared" si="54"/>
        <v>8</v>
      </c>
    </row>
    <row r="339" spans="1:8">
      <c r="A339" t="str">
        <f t="shared" si="50"/>
        <v>Southeast Asia</v>
      </c>
      <c r="B339" t="s">
        <v>8</v>
      </c>
      <c r="C339">
        <f t="shared" si="51"/>
        <v>2050</v>
      </c>
      <c r="D339">
        <f t="shared" si="52"/>
        <v>1</v>
      </c>
      <c r="G339">
        <f t="shared" si="53"/>
        <v>29</v>
      </c>
      <c r="H339">
        <f t="shared" si="54"/>
        <v>8</v>
      </c>
    </row>
    <row r="340" spans="1:8">
      <c r="A340" t="str">
        <f t="shared" si="50"/>
        <v>Taiwan</v>
      </c>
      <c r="B340" t="s">
        <v>8</v>
      </c>
      <c r="C340">
        <f t="shared" si="51"/>
        <v>2050</v>
      </c>
      <c r="D340">
        <f t="shared" si="52"/>
        <v>1</v>
      </c>
      <c r="G340">
        <f t="shared" si="53"/>
        <v>30</v>
      </c>
      <c r="H340">
        <f t="shared" si="54"/>
        <v>8</v>
      </c>
    </row>
    <row r="341" spans="1:8">
      <c r="A341" t="str">
        <f t="shared" si="50"/>
        <v>Argentina</v>
      </c>
      <c r="B341" t="s">
        <v>8</v>
      </c>
      <c r="C341">
        <f t="shared" si="51"/>
        <v>2050</v>
      </c>
      <c r="D341">
        <f t="shared" si="52"/>
        <v>1</v>
      </c>
      <c r="G341">
        <f t="shared" si="53"/>
        <v>31</v>
      </c>
      <c r="H341">
        <f t="shared" si="54"/>
        <v>8</v>
      </c>
    </row>
    <row r="342" spans="1:8">
      <c r="A342" t="str">
        <f t="shared" si="50"/>
        <v>Colombia</v>
      </c>
      <c r="B342" t="s">
        <v>8</v>
      </c>
      <c r="C342">
        <f t="shared" si="51"/>
        <v>2050</v>
      </c>
      <c r="D342">
        <f t="shared" si="52"/>
        <v>1</v>
      </c>
      <c r="G342">
        <f t="shared" si="53"/>
        <v>32</v>
      </c>
      <c r="H342">
        <f t="shared" si="54"/>
        <v>8</v>
      </c>
    </row>
    <row r="343" spans="1:8">
      <c r="A343" t="str">
        <f t="shared" si="50"/>
        <v>USA</v>
      </c>
      <c r="B343" t="s">
        <v>8</v>
      </c>
      <c r="C343">
        <f t="shared" si="51"/>
        <v>2055</v>
      </c>
      <c r="D343">
        <f t="shared" si="52"/>
        <v>1</v>
      </c>
      <c r="G343">
        <f t="shared" si="53"/>
        <v>1</v>
      </c>
      <c r="H343">
        <f t="shared" si="54"/>
        <v>9</v>
      </c>
    </row>
    <row r="344" spans="1:8">
      <c r="A344" t="str">
        <f t="shared" si="50"/>
        <v>Africa_Eastern</v>
      </c>
      <c r="B344" t="s">
        <v>8</v>
      </c>
      <c r="C344">
        <f t="shared" si="51"/>
        <v>2055</v>
      </c>
      <c r="D344">
        <f t="shared" si="52"/>
        <v>1</v>
      </c>
      <c r="G344">
        <f t="shared" si="53"/>
        <v>2</v>
      </c>
      <c r="H344">
        <f t="shared" si="54"/>
        <v>9</v>
      </c>
    </row>
    <row r="345" spans="1:8">
      <c r="A345" t="str">
        <f t="shared" si="50"/>
        <v>Africa_Northern</v>
      </c>
      <c r="B345" t="s">
        <v>8</v>
      </c>
      <c r="C345">
        <f t="shared" si="51"/>
        <v>2055</v>
      </c>
      <c r="D345">
        <f t="shared" si="52"/>
        <v>1</v>
      </c>
      <c r="G345">
        <f t="shared" si="53"/>
        <v>3</v>
      </c>
      <c r="H345">
        <f t="shared" si="54"/>
        <v>9</v>
      </c>
    </row>
    <row r="346" spans="1:8">
      <c r="A346" t="str">
        <f t="shared" si="50"/>
        <v>Africa_Southern</v>
      </c>
      <c r="B346" t="s">
        <v>8</v>
      </c>
      <c r="C346">
        <f t="shared" si="51"/>
        <v>2055</v>
      </c>
      <c r="D346">
        <f t="shared" si="52"/>
        <v>1</v>
      </c>
      <c r="G346">
        <f t="shared" si="53"/>
        <v>4</v>
      </c>
      <c r="H346">
        <f t="shared" si="54"/>
        <v>9</v>
      </c>
    </row>
    <row r="347" spans="1:8">
      <c r="A347" t="str">
        <f t="shared" si="50"/>
        <v>Africa_Western</v>
      </c>
      <c r="B347" t="s">
        <v>8</v>
      </c>
      <c r="C347">
        <f t="shared" si="51"/>
        <v>2055</v>
      </c>
      <c r="D347">
        <f t="shared" si="52"/>
        <v>1</v>
      </c>
      <c r="G347">
        <f t="shared" si="53"/>
        <v>5</v>
      </c>
      <c r="H347">
        <f t="shared" si="54"/>
        <v>9</v>
      </c>
    </row>
    <row r="348" spans="1:8">
      <c r="A348" t="str">
        <f t="shared" si="50"/>
        <v>Australia_NZ</v>
      </c>
      <c r="B348" t="s">
        <v>8</v>
      </c>
      <c r="C348">
        <f t="shared" si="51"/>
        <v>2055</v>
      </c>
      <c r="D348">
        <f t="shared" si="52"/>
        <v>1</v>
      </c>
      <c r="G348">
        <f t="shared" si="53"/>
        <v>6</v>
      </c>
      <c r="H348">
        <f t="shared" si="54"/>
        <v>9</v>
      </c>
    </row>
    <row r="349" spans="1:8">
      <c r="A349" t="str">
        <f t="shared" si="50"/>
        <v>Brazil</v>
      </c>
      <c r="B349" t="s">
        <v>8</v>
      </c>
      <c r="C349">
        <f t="shared" si="51"/>
        <v>2055</v>
      </c>
      <c r="D349">
        <f t="shared" si="52"/>
        <v>1</v>
      </c>
      <c r="G349">
        <f t="shared" si="53"/>
        <v>7</v>
      </c>
      <c r="H349">
        <f t="shared" si="54"/>
        <v>9</v>
      </c>
    </row>
    <row r="350" spans="1:8">
      <c r="A350" t="str">
        <f t="shared" si="50"/>
        <v>Canada</v>
      </c>
      <c r="B350" t="s">
        <v>8</v>
      </c>
      <c r="C350">
        <f t="shared" si="51"/>
        <v>2055</v>
      </c>
      <c r="D350">
        <f t="shared" si="52"/>
        <v>1</v>
      </c>
      <c r="G350">
        <f t="shared" si="53"/>
        <v>8</v>
      </c>
      <c r="H350">
        <f t="shared" si="54"/>
        <v>9</v>
      </c>
    </row>
    <row r="351" spans="1:8">
      <c r="A351" t="str">
        <f t="shared" si="50"/>
        <v>Central America and Caribbean</v>
      </c>
      <c r="B351" t="s">
        <v>8</v>
      </c>
      <c r="C351">
        <f t="shared" si="51"/>
        <v>2055</v>
      </c>
      <c r="D351">
        <f t="shared" si="52"/>
        <v>1</v>
      </c>
      <c r="G351">
        <f t="shared" si="53"/>
        <v>9</v>
      </c>
      <c r="H351">
        <f t="shared" si="54"/>
        <v>9</v>
      </c>
    </row>
    <row r="352" spans="1:8">
      <c r="A352" t="str">
        <f t="shared" si="50"/>
        <v>Central Asia</v>
      </c>
      <c r="B352" t="s">
        <v>8</v>
      </c>
      <c r="C352">
        <f t="shared" si="51"/>
        <v>2055</v>
      </c>
      <c r="D352">
        <f t="shared" si="52"/>
        <v>1</v>
      </c>
      <c r="G352">
        <f t="shared" si="53"/>
        <v>10</v>
      </c>
      <c r="H352">
        <f t="shared" si="54"/>
        <v>9</v>
      </c>
    </row>
    <row r="353" spans="1:8">
      <c r="A353" t="str">
        <f t="shared" si="50"/>
        <v>China</v>
      </c>
      <c r="B353" t="s">
        <v>8</v>
      </c>
      <c r="C353">
        <f t="shared" si="51"/>
        <v>2055</v>
      </c>
      <c r="D353">
        <f t="shared" si="52"/>
        <v>1</v>
      </c>
      <c r="G353">
        <f t="shared" si="53"/>
        <v>11</v>
      </c>
      <c r="H353">
        <f t="shared" si="54"/>
        <v>9</v>
      </c>
    </row>
    <row r="354" spans="1:8">
      <c r="A354" t="str">
        <f t="shared" si="50"/>
        <v>EU-12</v>
      </c>
      <c r="B354" t="s">
        <v>8</v>
      </c>
      <c r="C354">
        <f t="shared" si="51"/>
        <v>2055</v>
      </c>
      <c r="D354">
        <f t="shared" si="52"/>
        <v>1</v>
      </c>
      <c r="G354">
        <f t="shared" si="53"/>
        <v>12</v>
      </c>
      <c r="H354">
        <f t="shared" si="54"/>
        <v>9</v>
      </c>
    </row>
    <row r="355" spans="1:8">
      <c r="A355" t="str">
        <f t="shared" si="50"/>
        <v>EU-15</v>
      </c>
      <c r="B355" t="s">
        <v>8</v>
      </c>
      <c r="C355">
        <f t="shared" si="51"/>
        <v>2055</v>
      </c>
      <c r="D355">
        <f t="shared" si="52"/>
        <v>1</v>
      </c>
      <c r="G355">
        <f t="shared" si="53"/>
        <v>13</v>
      </c>
      <c r="H355">
        <f t="shared" si="54"/>
        <v>9</v>
      </c>
    </row>
    <row r="356" spans="1:8">
      <c r="A356" t="str">
        <f t="shared" si="50"/>
        <v>Europe_Eastern</v>
      </c>
      <c r="B356" t="s">
        <v>8</v>
      </c>
      <c r="C356">
        <f t="shared" si="51"/>
        <v>2055</v>
      </c>
      <c r="D356">
        <f t="shared" si="52"/>
        <v>1</v>
      </c>
      <c r="G356">
        <f t="shared" si="53"/>
        <v>14</v>
      </c>
      <c r="H356">
        <f t="shared" si="54"/>
        <v>9</v>
      </c>
    </row>
    <row r="357" spans="1:8">
      <c r="A357" t="str">
        <f t="shared" si="50"/>
        <v>Europe_Non_EU</v>
      </c>
      <c r="B357" t="s">
        <v>8</v>
      </c>
      <c r="C357">
        <f t="shared" si="51"/>
        <v>2055</v>
      </c>
      <c r="D357">
        <f t="shared" si="52"/>
        <v>1</v>
      </c>
      <c r="G357">
        <f t="shared" si="53"/>
        <v>15</v>
      </c>
      <c r="H357">
        <f t="shared" si="54"/>
        <v>9</v>
      </c>
    </row>
    <row r="358" spans="1:8">
      <c r="A358" t="str">
        <f t="shared" si="50"/>
        <v>European Free Trade Association</v>
      </c>
      <c r="B358" t="s">
        <v>8</v>
      </c>
      <c r="C358">
        <f t="shared" si="51"/>
        <v>2055</v>
      </c>
      <c r="D358">
        <f t="shared" si="52"/>
        <v>1</v>
      </c>
      <c r="G358">
        <f t="shared" si="53"/>
        <v>16</v>
      </c>
      <c r="H358">
        <f t="shared" si="54"/>
        <v>9</v>
      </c>
    </row>
    <row r="359" spans="1:8">
      <c r="A359" t="str">
        <f t="shared" si="50"/>
        <v>India</v>
      </c>
      <c r="B359" t="s">
        <v>8</v>
      </c>
      <c r="C359">
        <f t="shared" si="51"/>
        <v>2055</v>
      </c>
      <c r="D359">
        <f t="shared" si="52"/>
        <v>1</v>
      </c>
      <c r="G359">
        <f t="shared" si="53"/>
        <v>17</v>
      </c>
      <c r="H359">
        <f t="shared" si="54"/>
        <v>9</v>
      </c>
    </row>
    <row r="360" spans="1:8">
      <c r="A360" t="str">
        <f t="shared" si="50"/>
        <v>Indonesia</v>
      </c>
      <c r="B360" t="s">
        <v>8</v>
      </c>
      <c r="C360">
        <f t="shared" si="51"/>
        <v>2055</v>
      </c>
      <c r="D360">
        <f t="shared" si="52"/>
        <v>1</v>
      </c>
      <c r="G360">
        <f t="shared" si="53"/>
        <v>18</v>
      </c>
      <c r="H360">
        <f t="shared" si="54"/>
        <v>9</v>
      </c>
    </row>
    <row r="361" spans="1:8">
      <c r="A361" t="str">
        <f t="shared" si="50"/>
        <v>Japan</v>
      </c>
      <c r="B361" t="s">
        <v>8</v>
      </c>
      <c r="C361">
        <f t="shared" si="51"/>
        <v>2055</v>
      </c>
      <c r="D361">
        <f t="shared" si="52"/>
        <v>1</v>
      </c>
      <c r="G361">
        <f t="shared" si="53"/>
        <v>19</v>
      </c>
      <c r="H361">
        <f t="shared" si="54"/>
        <v>9</v>
      </c>
    </row>
    <row r="362" spans="1:8">
      <c r="A362" t="str">
        <f t="shared" si="50"/>
        <v>Mexico</v>
      </c>
      <c r="B362" t="s">
        <v>8</v>
      </c>
      <c r="C362">
        <f t="shared" si="51"/>
        <v>2055</v>
      </c>
      <c r="D362">
        <f t="shared" si="52"/>
        <v>1</v>
      </c>
      <c r="G362">
        <f t="shared" si="53"/>
        <v>20</v>
      </c>
      <c r="H362">
        <f t="shared" si="54"/>
        <v>9</v>
      </c>
    </row>
    <row r="363" spans="1:8">
      <c r="A363" t="str">
        <f t="shared" si="50"/>
        <v>Middle East</v>
      </c>
      <c r="B363" t="s">
        <v>8</v>
      </c>
      <c r="C363">
        <f t="shared" si="51"/>
        <v>2055</v>
      </c>
      <c r="D363">
        <f t="shared" si="52"/>
        <v>0</v>
      </c>
      <c r="G363">
        <f t="shared" si="53"/>
        <v>21</v>
      </c>
      <c r="H363">
        <f t="shared" si="54"/>
        <v>9</v>
      </c>
    </row>
    <row r="364" spans="1:8">
      <c r="A364" t="str">
        <f t="shared" si="50"/>
        <v>Pakistan</v>
      </c>
      <c r="B364" t="s">
        <v>8</v>
      </c>
      <c r="C364">
        <f t="shared" si="51"/>
        <v>2055</v>
      </c>
      <c r="D364">
        <f t="shared" si="52"/>
        <v>1</v>
      </c>
      <c r="G364">
        <f t="shared" si="53"/>
        <v>22</v>
      </c>
      <c r="H364">
        <f t="shared" si="54"/>
        <v>9</v>
      </c>
    </row>
    <row r="365" spans="1:8">
      <c r="A365" t="str">
        <f t="shared" si="50"/>
        <v>Russia</v>
      </c>
      <c r="B365" t="s">
        <v>8</v>
      </c>
      <c r="C365">
        <f t="shared" si="51"/>
        <v>2055</v>
      </c>
      <c r="D365">
        <f t="shared" si="52"/>
        <v>0</v>
      </c>
      <c r="G365">
        <f t="shared" si="53"/>
        <v>23</v>
      </c>
      <c r="H365">
        <f t="shared" si="54"/>
        <v>9</v>
      </c>
    </row>
    <row r="366" spans="1:8">
      <c r="A366" t="str">
        <f t="shared" si="50"/>
        <v>South Africa</v>
      </c>
      <c r="B366" t="s">
        <v>8</v>
      </c>
      <c r="C366">
        <f t="shared" si="51"/>
        <v>2055</v>
      </c>
      <c r="D366">
        <f t="shared" si="52"/>
        <v>1</v>
      </c>
      <c r="G366">
        <f t="shared" si="53"/>
        <v>24</v>
      </c>
      <c r="H366">
        <f t="shared" si="54"/>
        <v>9</v>
      </c>
    </row>
    <row r="367" spans="1:8">
      <c r="A367" t="str">
        <f t="shared" si="50"/>
        <v>South America_Northern</v>
      </c>
      <c r="B367" t="s">
        <v>8</v>
      </c>
      <c r="C367">
        <f t="shared" si="51"/>
        <v>2055</v>
      </c>
      <c r="D367">
        <f t="shared" si="52"/>
        <v>1</v>
      </c>
      <c r="G367">
        <f t="shared" si="53"/>
        <v>25</v>
      </c>
      <c r="H367">
        <f t="shared" si="54"/>
        <v>9</v>
      </c>
    </row>
    <row r="368" spans="1:8">
      <c r="A368" t="str">
        <f t="shared" si="50"/>
        <v>South America_Southern</v>
      </c>
      <c r="B368" t="s">
        <v>8</v>
      </c>
      <c r="C368">
        <f t="shared" si="51"/>
        <v>2055</v>
      </c>
      <c r="D368">
        <f t="shared" si="52"/>
        <v>1</v>
      </c>
      <c r="G368">
        <f t="shared" si="53"/>
        <v>26</v>
      </c>
      <c r="H368">
        <f t="shared" si="54"/>
        <v>9</v>
      </c>
    </row>
    <row r="369" spans="1:8">
      <c r="A369" t="str">
        <f t="shared" si="50"/>
        <v>South Asia</v>
      </c>
      <c r="B369" t="s">
        <v>8</v>
      </c>
      <c r="C369">
        <f t="shared" si="51"/>
        <v>2055</v>
      </c>
      <c r="D369">
        <f t="shared" si="52"/>
        <v>1</v>
      </c>
      <c r="G369">
        <f t="shared" si="53"/>
        <v>27</v>
      </c>
      <c r="H369">
        <f t="shared" si="54"/>
        <v>9</v>
      </c>
    </row>
    <row r="370" spans="1:8">
      <c r="A370" t="str">
        <f t="shared" si="50"/>
        <v>South Korea</v>
      </c>
      <c r="B370" t="s">
        <v>8</v>
      </c>
      <c r="C370">
        <f t="shared" si="51"/>
        <v>2055</v>
      </c>
      <c r="D370">
        <f t="shared" si="52"/>
        <v>1</v>
      </c>
      <c r="G370">
        <f t="shared" si="53"/>
        <v>28</v>
      </c>
      <c r="H370">
        <f t="shared" si="54"/>
        <v>9</v>
      </c>
    </row>
    <row r="371" spans="1:8">
      <c r="A371" t="str">
        <f t="shared" si="50"/>
        <v>Southeast Asia</v>
      </c>
      <c r="B371" t="s">
        <v>8</v>
      </c>
      <c r="C371">
        <f t="shared" si="51"/>
        <v>2055</v>
      </c>
      <c r="D371">
        <f t="shared" si="52"/>
        <v>1</v>
      </c>
      <c r="G371">
        <f t="shared" si="53"/>
        <v>29</v>
      </c>
      <c r="H371">
        <f t="shared" si="54"/>
        <v>9</v>
      </c>
    </row>
    <row r="372" spans="1:8">
      <c r="A372" t="str">
        <f t="shared" si="50"/>
        <v>Taiwan</v>
      </c>
      <c r="B372" t="s">
        <v>8</v>
      </c>
      <c r="C372">
        <f t="shared" si="51"/>
        <v>2055</v>
      </c>
      <c r="D372">
        <f t="shared" si="52"/>
        <v>1</v>
      </c>
      <c r="G372">
        <f t="shared" si="53"/>
        <v>30</v>
      </c>
      <c r="H372">
        <f t="shared" si="54"/>
        <v>9</v>
      </c>
    </row>
    <row r="373" spans="1:8">
      <c r="A373" t="str">
        <f t="shared" si="50"/>
        <v>Argentina</v>
      </c>
      <c r="B373" t="s">
        <v>8</v>
      </c>
      <c r="C373">
        <f t="shared" si="51"/>
        <v>2055</v>
      </c>
      <c r="D373">
        <f t="shared" si="52"/>
        <v>1</v>
      </c>
      <c r="G373">
        <f t="shared" si="53"/>
        <v>31</v>
      </c>
      <c r="H373">
        <f t="shared" si="54"/>
        <v>9</v>
      </c>
    </row>
    <row r="374" spans="1:8">
      <c r="A374" t="str">
        <f t="shared" si="50"/>
        <v>Colombia</v>
      </c>
      <c r="B374" t="s">
        <v>8</v>
      </c>
      <c r="C374">
        <f t="shared" si="51"/>
        <v>2055</v>
      </c>
      <c r="D374">
        <f t="shared" si="52"/>
        <v>1</v>
      </c>
      <c r="G374">
        <f t="shared" si="53"/>
        <v>32</v>
      </c>
      <c r="H374">
        <f t="shared" si="54"/>
        <v>9</v>
      </c>
    </row>
    <row r="375" spans="1:8">
      <c r="A375" t="str">
        <f t="shared" si="50"/>
        <v>USA</v>
      </c>
      <c r="B375" t="s">
        <v>8</v>
      </c>
      <c r="C375">
        <f t="shared" si="51"/>
        <v>2060</v>
      </c>
      <c r="D375">
        <f t="shared" si="52"/>
        <v>1</v>
      </c>
      <c r="G375">
        <f t="shared" si="53"/>
        <v>1</v>
      </c>
      <c r="H375">
        <f t="shared" si="54"/>
        <v>10</v>
      </c>
    </row>
    <row r="376" spans="1:8">
      <c r="A376" t="str">
        <f t="shared" si="50"/>
        <v>Africa_Eastern</v>
      </c>
      <c r="B376" t="s">
        <v>8</v>
      </c>
      <c r="C376">
        <f t="shared" si="51"/>
        <v>2060</v>
      </c>
      <c r="D376">
        <f t="shared" si="52"/>
        <v>1</v>
      </c>
      <c r="G376">
        <f t="shared" si="53"/>
        <v>2</v>
      </c>
      <c r="H376">
        <f t="shared" si="54"/>
        <v>10</v>
      </c>
    </row>
    <row r="377" spans="1:8">
      <c r="A377" t="str">
        <f t="shared" si="50"/>
        <v>Africa_Northern</v>
      </c>
      <c r="B377" t="s">
        <v>8</v>
      </c>
      <c r="C377">
        <f t="shared" si="51"/>
        <v>2060</v>
      </c>
      <c r="D377">
        <f t="shared" si="52"/>
        <v>1</v>
      </c>
      <c r="G377">
        <f t="shared" si="53"/>
        <v>3</v>
      </c>
      <c r="H377">
        <f t="shared" si="54"/>
        <v>10</v>
      </c>
    </row>
    <row r="378" spans="1:8">
      <c r="A378" t="str">
        <f t="shared" si="50"/>
        <v>Africa_Southern</v>
      </c>
      <c r="B378" t="s">
        <v>8</v>
      </c>
      <c r="C378">
        <f t="shared" si="51"/>
        <v>2060</v>
      </c>
      <c r="D378">
        <f t="shared" si="52"/>
        <v>1</v>
      </c>
      <c r="G378">
        <f t="shared" si="53"/>
        <v>4</v>
      </c>
      <c r="H378">
        <f t="shared" si="54"/>
        <v>10</v>
      </c>
    </row>
    <row r="379" spans="1:8">
      <c r="A379" t="str">
        <f t="shared" si="50"/>
        <v>Africa_Western</v>
      </c>
      <c r="B379" t="s">
        <v>8</v>
      </c>
      <c r="C379">
        <f t="shared" si="51"/>
        <v>2060</v>
      </c>
      <c r="D379">
        <f t="shared" si="52"/>
        <v>1</v>
      </c>
      <c r="G379">
        <f t="shared" si="53"/>
        <v>5</v>
      </c>
      <c r="H379">
        <f t="shared" si="54"/>
        <v>10</v>
      </c>
    </row>
    <row r="380" spans="1:8">
      <c r="A380" t="str">
        <f t="shared" si="50"/>
        <v>Australia_NZ</v>
      </c>
      <c r="B380" t="s">
        <v>8</v>
      </c>
      <c r="C380">
        <f t="shared" si="51"/>
        <v>2060</v>
      </c>
      <c r="D380">
        <f t="shared" si="52"/>
        <v>1</v>
      </c>
      <c r="G380">
        <f t="shared" si="53"/>
        <v>6</v>
      </c>
      <c r="H380">
        <f t="shared" si="54"/>
        <v>10</v>
      </c>
    </row>
    <row r="381" spans="1:8">
      <c r="A381" t="str">
        <f t="shared" si="50"/>
        <v>Brazil</v>
      </c>
      <c r="B381" t="s">
        <v>8</v>
      </c>
      <c r="C381">
        <f t="shared" si="51"/>
        <v>2060</v>
      </c>
      <c r="D381">
        <f t="shared" si="52"/>
        <v>1</v>
      </c>
      <c r="G381">
        <f t="shared" si="53"/>
        <v>7</v>
      </c>
      <c r="H381">
        <f t="shared" si="54"/>
        <v>10</v>
      </c>
    </row>
    <row r="382" spans="1:8">
      <c r="A382" t="str">
        <f t="shared" si="50"/>
        <v>Canada</v>
      </c>
      <c r="B382" t="s">
        <v>8</v>
      </c>
      <c r="C382">
        <f t="shared" si="51"/>
        <v>2060</v>
      </c>
      <c r="D382">
        <f t="shared" si="52"/>
        <v>1</v>
      </c>
      <c r="G382">
        <f t="shared" si="53"/>
        <v>8</v>
      </c>
      <c r="H382">
        <f t="shared" si="54"/>
        <v>10</v>
      </c>
    </row>
    <row r="383" spans="1:8">
      <c r="A383" t="str">
        <f t="shared" si="50"/>
        <v>Central America and Caribbean</v>
      </c>
      <c r="B383" t="s">
        <v>8</v>
      </c>
      <c r="C383">
        <f t="shared" si="51"/>
        <v>2060</v>
      </c>
      <c r="D383">
        <f t="shared" si="52"/>
        <v>1</v>
      </c>
      <c r="G383">
        <f t="shared" si="53"/>
        <v>9</v>
      </c>
      <c r="H383">
        <f t="shared" si="54"/>
        <v>10</v>
      </c>
    </row>
    <row r="384" spans="1:8">
      <c r="A384" t="str">
        <f t="shared" si="50"/>
        <v>Central Asia</v>
      </c>
      <c r="B384" t="s">
        <v>8</v>
      </c>
      <c r="C384">
        <f t="shared" si="51"/>
        <v>2060</v>
      </c>
      <c r="D384">
        <f t="shared" si="52"/>
        <v>1</v>
      </c>
      <c r="G384">
        <f t="shared" si="53"/>
        <v>10</v>
      </c>
      <c r="H384">
        <f t="shared" si="54"/>
        <v>10</v>
      </c>
    </row>
    <row r="385" spans="1:8">
      <c r="A385" t="str">
        <f t="shared" si="50"/>
        <v>China</v>
      </c>
      <c r="B385" t="s">
        <v>8</v>
      </c>
      <c r="C385">
        <f t="shared" si="51"/>
        <v>2060</v>
      </c>
      <c r="D385">
        <f t="shared" si="52"/>
        <v>1</v>
      </c>
      <c r="G385">
        <f t="shared" si="53"/>
        <v>11</v>
      </c>
      <c r="H385">
        <f t="shared" si="54"/>
        <v>10</v>
      </c>
    </row>
    <row r="386" spans="1:8">
      <c r="A386" t="str">
        <f t="shared" si="50"/>
        <v>EU-12</v>
      </c>
      <c r="B386" t="s">
        <v>8</v>
      </c>
      <c r="C386">
        <f t="shared" si="51"/>
        <v>2060</v>
      </c>
      <c r="D386">
        <f t="shared" si="52"/>
        <v>1</v>
      </c>
      <c r="G386">
        <f t="shared" si="53"/>
        <v>12</v>
      </c>
      <c r="H386">
        <f t="shared" si="54"/>
        <v>10</v>
      </c>
    </row>
    <row r="387" spans="1:8">
      <c r="A387" t="str">
        <f t="shared" si="50"/>
        <v>EU-15</v>
      </c>
      <c r="B387" t="s">
        <v>8</v>
      </c>
      <c r="C387">
        <f t="shared" si="51"/>
        <v>2060</v>
      </c>
      <c r="D387">
        <f t="shared" si="52"/>
        <v>1</v>
      </c>
      <c r="G387">
        <f t="shared" si="53"/>
        <v>13</v>
      </c>
      <c r="H387">
        <f t="shared" si="54"/>
        <v>10</v>
      </c>
    </row>
    <row r="388" spans="1:8">
      <c r="A388" t="str">
        <f t="shared" si="50"/>
        <v>Europe_Eastern</v>
      </c>
      <c r="B388" t="s">
        <v>8</v>
      </c>
      <c r="C388">
        <f t="shared" si="51"/>
        <v>2060</v>
      </c>
      <c r="D388">
        <f t="shared" si="52"/>
        <v>1</v>
      </c>
      <c r="G388">
        <f t="shared" si="53"/>
        <v>14</v>
      </c>
      <c r="H388">
        <f t="shared" si="54"/>
        <v>10</v>
      </c>
    </row>
    <row r="389" spans="1:8">
      <c r="A389" t="str">
        <f t="shared" si="50"/>
        <v>Europe_Non_EU</v>
      </c>
      <c r="B389" t="s">
        <v>8</v>
      </c>
      <c r="C389">
        <f t="shared" si="51"/>
        <v>2060</v>
      </c>
      <c r="D389">
        <f t="shared" si="52"/>
        <v>1</v>
      </c>
      <c r="G389">
        <f t="shared" si="53"/>
        <v>15</v>
      </c>
      <c r="H389">
        <f t="shared" si="54"/>
        <v>10</v>
      </c>
    </row>
    <row r="390" spans="1:8">
      <c r="A390" t="str">
        <f t="shared" si="50"/>
        <v>European Free Trade Association</v>
      </c>
      <c r="B390" t="s">
        <v>8</v>
      </c>
      <c r="C390">
        <f t="shared" si="51"/>
        <v>2060</v>
      </c>
      <c r="D390">
        <f t="shared" si="52"/>
        <v>1</v>
      </c>
      <c r="G390">
        <f t="shared" si="53"/>
        <v>16</v>
      </c>
      <c r="H390">
        <f t="shared" si="54"/>
        <v>10</v>
      </c>
    </row>
    <row r="391" spans="1:8">
      <c r="A391" t="str">
        <f t="shared" si="50"/>
        <v>India</v>
      </c>
      <c r="B391" t="s">
        <v>8</v>
      </c>
      <c r="C391">
        <f t="shared" si="51"/>
        <v>2060</v>
      </c>
      <c r="D391">
        <f t="shared" si="52"/>
        <v>1</v>
      </c>
      <c r="G391">
        <f t="shared" si="53"/>
        <v>17</v>
      </c>
      <c r="H391">
        <f t="shared" si="54"/>
        <v>10</v>
      </c>
    </row>
    <row r="392" spans="1:8">
      <c r="A392" t="str">
        <f t="shared" si="50"/>
        <v>Indonesia</v>
      </c>
      <c r="B392" t="s">
        <v>8</v>
      </c>
      <c r="C392">
        <f t="shared" si="51"/>
        <v>2060</v>
      </c>
      <c r="D392">
        <f t="shared" si="52"/>
        <v>1</v>
      </c>
      <c r="G392">
        <f t="shared" si="53"/>
        <v>18</v>
      </c>
      <c r="H392">
        <f t="shared" si="54"/>
        <v>10</v>
      </c>
    </row>
    <row r="393" spans="1:8">
      <c r="A393" t="str">
        <f t="shared" ref="A393:A456" si="55">INDEX($A$7:$A$38,G393,1)</f>
        <v>Japan</v>
      </c>
      <c r="B393" t="s">
        <v>8</v>
      </c>
      <c r="C393">
        <f t="shared" ref="C393:C456" si="56">INDEX($B$6:$S$6,1,H393)</f>
        <v>2060</v>
      </c>
      <c r="D393">
        <f t="shared" ref="D393:D456" si="57">INDEX($B$7:$S$38,G393,H393)</f>
        <v>1</v>
      </c>
      <c r="G393">
        <f t="shared" ref="G393:G456" si="58">MOD(G392,G$86)+1</f>
        <v>19</v>
      </c>
      <c r="H393">
        <f t="shared" ref="H393:H456" si="59">IF(G393=1,H392+1,H392)</f>
        <v>10</v>
      </c>
    </row>
    <row r="394" spans="1:8">
      <c r="A394" t="str">
        <f t="shared" si="55"/>
        <v>Mexico</v>
      </c>
      <c r="B394" t="s">
        <v>8</v>
      </c>
      <c r="C394">
        <f t="shared" si="56"/>
        <v>2060</v>
      </c>
      <c r="D394">
        <f t="shared" si="57"/>
        <v>1</v>
      </c>
      <c r="G394">
        <f t="shared" si="58"/>
        <v>20</v>
      </c>
      <c r="H394">
        <f t="shared" si="59"/>
        <v>10</v>
      </c>
    </row>
    <row r="395" spans="1:8">
      <c r="A395" t="str">
        <f t="shared" si="55"/>
        <v>Middle East</v>
      </c>
      <c r="B395" t="s">
        <v>8</v>
      </c>
      <c r="C395">
        <f t="shared" si="56"/>
        <v>2060</v>
      </c>
      <c r="D395">
        <f t="shared" si="57"/>
        <v>0</v>
      </c>
      <c r="G395">
        <f t="shared" si="58"/>
        <v>21</v>
      </c>
      <c r="H395">
        <f t="shared" si="59"/>
        <v>10</v>
      </c>
    </row>
    <row r="396" spans="1:8">
      <c r="A396" t="str">
        <f t="shared" si="55"/>
        <v>Pakistan</v>
      </c>
      <c r="B396" t="s">
        <v>8</v>
      </c>
      <c r="C396">
        <f t="shared" si="56"/>
        <v>2060</v>
      </c>
      <c r="D396">
        <f t="shared" si="57"/>
        <v>1</v>
      </c>
      <c r="G396">
        <f t="shared" si="58"/>
        <v>22</v>
      </c>
      <c r="H396">
        <f t="shared" si="59"/>
        <v>10</v>
      </c>
    </row>
    <row r="397" spans="1:8">
      <c r="A397" t="str">
        <f t="shared" si="55"/>
        <v>Russia</v>
      </c>
      <c r="B397" t="s">
        <v>8</v>
      </c>
      <c r="C397">
        <f t="shared" si="56"/>
        <v>2060</v>
      </c>
      <c r="D397">
        <f t="shared" si="57"/>
        <v>0</v>
      </c>
      <c r="G397">
        <f t="shared" si="58"/>
        <v>23</v>
      </c>
      <c r="H397">
        <f t="shared" si="59"/>
        <v>10</v>
      </c>
    </row>
    <row r="398" spans="1:8">
      <c r="A398" t="str">
        <f t="shared" si="55"/>
        <v>South Africa</v>
      </c>
      <c r="B398" t="s">
        <v>8</v>
      </c>
      <c r="C398">
        <f t="shared" si="56"/>
        <v>2060</v>
      </c>
      <c r="D398">
        <f t="shared" si="57"/>
        <v>1</v>
      </c>
      <c r="G398">
        <f t="shared" si="58"/>
        <v>24</v>
      </c>
      <c r="H398">
        <f t="shared" si="59"/>
        <v>10</v>
      </c>
    </row>
    <row r="399" spans="1:8">
      <c r="A399" t="str">
        <f t="shared" si="55"/>
        <v>South America_Northern</v>
      </c>
      <c r="B399" t="s">
        <v>8</v>
      </c>
      <c r="C399">
        <f t="shared" si="56"/>
        <v>2060</v>
      </c>
      <c r="D399">
        <f t="shared" si="57"/>
        <v>1</v>
      </c>
      <c r="G399">
        <f t="shared" si="58"/>
        <v>25</v>
      </c>
      <c r="H399">
        <f t="shared" si="59"/>
        <v>10</v>
      </c>
    </row>
    <row r="400" spans="1:8">
      <c r="A400" t="str">
        <f t="shared" si="55"/>
        <v>South America_Southern</v>
      </c>
      <c r="B400" t="s">
        <v>8</v>
      </c>
      <c r="C400">
        <f t="shared" si="56"/>
        <v>2060</v>
      </c>
      <c r="D400">
        <f t="shared" si="57"/>
        <v>1</v>
      </c>
      <c r="G400">
        <f t="shared" si="58"/>
        <v>26</v>
      </c>
      <c r="H400">
        <f t="shared" si="59"/>
        <v>10</v>
      </c>
    </row>
    <row r="401" spans="1:8">
      <c r="A401" t="str">
        <f t="shared" si="55"/>
        <v>South Asia</v>
      </c>
      <c r="B401" t="s">
        <v>8</v>
      </c>
      <c r="C401">
        <f t="shared" si="56"/>
        <v>2060</v>
      </c>
      <c r="D401">
        <f t="shared" si="57"/>
        <v>1</v>
      </c>
      <c r="G401">
        <f t="shared" si="58"/>
        <v>27</v>
      </c>
      <c r="H401">
        <f t="shared" si="59"/>
        <v>10</v>
      </c>
    </row>
    <row r="402" spans="1:8">
      <c r="A402" t="str">
        <f t="shared" si="55"/>
        <v>South Korea</v>
      </c>
      <c r="B402" t="s">
        <v>8</v>
      </c>
      <c r="C402">
        <f t="shared" si="56"/>
        <v>2060</v>
      </c>
      <c r="D402">
        <f t="shared" si="57"/>
        <v>1</v>
      </c>
      <c r="G402">
        <f t="shared" si="58"/>
        <v>28</v>
      </c>
      <c r="H402">
        <f t="shared" si="59"/>
        <v>10</v>
      </c>
    </row>
    <row r="403" spans="1:8">
      <c r="A403" t="str">
        <f t="shared" si="55"/>
        <v>Southeast Asia</v>
      </c>
      <c r="B403" t="s">
        <v>8</v>
      </c>
      <c r="C403">
        <f t="shared" si="56"/>
        <v>2060</v>
      </c>
      <c r="D403">
        <f t="shared" si="57"/>
        <v>1</v>
      </c>
      <c r="G403">
        <f t="shared" si="58"/>
        <v>29</v>
      </c>
      <c r="H403">
        <f t="shared" si="59"/>
        <v>10</v>
      </c>
    </row>
    <row r="404" spans="1:8">
      <c r="A404" t="str">
        <f t="shared" si="55"/>
        <v>Taiwan</v>
      </c>
      <c r="B404" t="s">
        <v>8</v>
      </c>
      <c r="C404">
        <f t="shared" si="56"/>
        <v>2060</v>
      </c>
      <c r="D404">
        <f t="shared" si="57"/>
        <v>1</v>
      </c>
      <c r="G404">
        <f t="shared" si="58"/>
        <v>30</v>
      </c>
      <c r="H404">
        <f t="shared" si="59"/>
        <v>10</v>
      </c>
    </row>
    <row r="405" spans="1:8">
      <c r="A405" t="str">
        <f t="shared" si="55"/>
        <v>Argentina</v>
      </c>
      <c r="B405" t="s">
        <v>8</v>
      </c>
      <c r="C405">
        <f t="shared" si="56"/>
        <v>2060</v>
      </c>
      <c r="D405">
        <f t="shared" si="57"/>
        <v>1</v>
      </c>
      <c r="G405">
        <f t="shared" si="58"/>
        <v>31</v>
      </c>
      <c r="H405">
        <f t="shared" si="59"/>
        <v>10</v>
      </c>
    </row>
    <row r="406" spans="1:8">
      <c r="A406" t="str">
        <f t="shared" si="55"/>
        <v>Colombia</v>
      </c>
      <c r="B406" t="s">
        <v>8</v>
      </c>
      <c r="C406">
        <f t="shared" si="56"/>
        <v>2060</v>
      </c>
      <c r="D406">
        <f t="shared" si="57"/>
        <v>1</v>
      </c>
      <c r="G406">
        <f t="shared" si="58"/>
        <v>32</v>
      </c>
      <c r="H406">
        <f t="shared" si="59"/>
        <v>10</v>
      </c>
    </row>
    <row r="407" spans="1:8">
      <c r="A407" t="str">
        <f t="shared" si="55"/>
        <v>USA</v>
      </c>
      <c r="B407" t="s">
        <v>8</v>
      </c>
      <c r="C407">
        <f t="shared" si="56"/>
        <v>2065</v>
      </c>
      <c r="D407">
        <f t="shared" si="57"/>
        <v>1</v>
      </c>
      <c r="G407">
        <f t="shared" si="58"/>
        <v>1</v>
      </c>
      <c r="H407">
        <f t="shared" si="59"/>
        <v>11</v>
      </c>
    </row>
    <row r="408" spans="1:8">
      <c r="A408" t="str">
        <f t="shared" si="55"/>
        <v>Africa_Eastern</v>
      </c>
      <c r="B408" t="s">
        <v>8</v>
      </c>
      <c r="C408">
        <f t="shared" si="56"/>
        <v>2065</v>
      </c>
      <c r="D408">
        <f t="shared" si="57"/>
        <v>1</v>
      </c>
      <c r="G408">
        <f t="shared" si="58"/>
        <v>2</v>
      </c>
      <c r="H408">
        <f t="shared" si="59"/>
        <v>11</v>
      </c>
    </row>
    <row r="409" spans="1:8">
      <c r="A409" t="str">
        <f t="shared" si="55"/>
        <v>Africa_Northern</v>
      </c>
      <c r="B409" t="s">
        <v>8</v>
      </c>
      <c r="C409">
        <f t="shared" si="56"/>
        <v>2065</v>
      </c>
      <c r="D409">
        <f t="shared" si="57"/>
        <v>1</v>
      </c>
      <c r="G409">
        <f t="shared" si="58"/>
        <v>3</v>
      </c>
      <c r="H409">
        <f t="shared" si="59"/>
        <v>11</v>
      </c>
    </row>
    <row r="410" spans="1:8">
      <c r="A410" t="str">
        <f t="shared" si="55"/>
        <v>Africa_Southern</v>
      </c>
      <c r="B410" t="s">
        <v>8</v>
      </c>
      <c r="C410">
        <f t="shared" si="56"/>
        <v>2065</v>
      </c>
      <c r="D410">
        <f t="shared" si="57"/>
        <v>1</v>
      </c>
      <c r="G410">
        <f t="shared" si="58"/>
        <v>4</v>
      </c>
      <c r="H410">
        <f t="shared" si="59"/>
        <v>11</v>
      </c>
    </row>
    <row r="411" spans="1:8">
      <c r="A411" t="str">
        <f t="shared" si="55"/>
        <v>Africa_Western</v>
      </c>
      <c r="B411" t="s">
        <v>8</v>
      </c>
      <c r="C411">
        <f t="shared" si="56"/>
        <v>2065</v>
      </c>
      <c r="D411">
        <f t="shared" si="57"/>
        <v>1</v>
      </c>
      <c r="G411">
        <f t="shared" si="58"/>
        <v>5</v>
      </c>
      <c r="H411">
        <f t="shared" si="59"/>
        <v>11</v>
      </c>
    </row>
    <row r="412" spans="1:8">
      <c r="A412" t="str">
        <f t="shared" si="55"/>
        <v>Australia_NZ</v>
      </c>
      <c r="B412" t="s">
        <v>8</v>
      </c>
      <c r="C412">
        <f t="shared" si="56"/>
        <v>2065</v>
      </c>
      <c r="D412">
        <f t="shared" si="57"/>
        <v>1</v>
      </c>
      <c r="G412">
        <f t="shared" si="58"/>
        <v>6</v>
      </c>
      <c r="H412">
        <f t="shared" si="59"/>
        <v>11</v>
      </c>
    </row>
    <row r="413" spans="1:8">
      <c r="A413" t="str">
        <f t="shared" si="55"/>
        <v>Brazil</v>
      </c>
      <c r="B413" t="s">
        <v>8</v>
      </c>
      <c r="C413">
        <f t="shared" si="56"/>
        <v>2065</v>
      </c>
      <c r="D413">
        <f t="shared" si="57"/>
        <v>1</v>
      </c>
      <c r="G413">
        <f t="shared" si="58"/>
        <v>7</v>
      </c>
      <c r="H413">
        <f t="shared" si="59"/>
        <v>11</v>
      </c>
    </row>
    <row r="414" spans="1:8">
      <c r="A414" t="str">
        <f t="shared" si="55"/>
        <v>Canada</v>
      </c>
      <c r="B414" t="s">
        <v>8</v>
      </c>
      <c r="C414">
        <f t="shared" si="56"/>
        <v>2065</v>
      </c>
      <c r="D414">
        <f t="shared" si="57"/>
        <v>1</v>
      </c>
      <c r="G414">
        <f t="shared" si="58"/>
        <v>8</v>
      </c>
      <c r="H414">
        <f t="shared" si="59"/>
        <v>11</v>
      </c>
    </row>
    <row r="415" spans="1:8">
      <c r="A415" t="str">
        <f t="shared" si="55"/>
        <v>Central America and Caribbean</v>
      </c>
      <c r="B415" t="s">
        <v>8</v>
      </c>
      <c r="C415">
        <f t="shared" si="56"/>
        <v>2065</v>
      </c>
      <c r="D415">
        <f t="shared" si="57"/>
        <v>1</v>
      </c>
      <c r="G415">
        <f t="shared" si="58"/>
        <v>9</v>
      </c>
      <c r="H415">
        <f t="shared" si="59"/>
        <v>11</v>
      </c>
    </row>
    <row r="416" spans="1:8">
      <c r="A416" t="str">
        <f t="shared" si="55"/>
        <v>Central Asia</v>
      </c>
      <c r="B416" t="s">
        <v>8</v>
      </c>
      <c r="C416">
        <f t="shared" si="56"/>
        <v>2065</v>
      </c>
      <c r="D416">
        <f t="shared" si="57"/>
        <v>1</v>
      </c>
      <c r="G416">
        <f t="shared" si="58"/>
        <v>10</v>
      </c>
      <c r="H416">
        <f t="shared" si="59"/>
        <v>11</v>
      </c>
    </row>
    <row r="417" spans="1:8">
      <c r="A417" t="str">
        <f t="shared" si="55"/>
        <v>China</v>
      </c>
      <c r="B417" t="s">
        <v>8</v>
      </c>
      <c r="C417">
        <f t="shared" si="56"/>
        <v>2065</v>
      </c>
      <c r="D417">
        <f t="shared" si="57"/>
        <v>1</v>
      </c>
      <c r="G417">
        <f t="shared" si="58"/>
        <v>11</v>
      </c>
      <c r="H417">
        <f t="shared" si="59"/>
        <v>11</v>
      </c>
    </row>
    <row r="418" spans="1:8">
      <c r="A418" t="str">
        <f t="shared" si="55"/>
        <v>EU-12</v>
      </c>
      <c r="B418" t="s">
        <v>8</v>
      </c>
      <c r="C418">
        <f t="shared" si="56"/>
        <v>2065</v>
      </c>
      <c r="D418">
        <f t="shared" si="57"/>
        <v>1</v>
      </c>
      <c r="G418">
        <f t="shared" si="58"/>
        <v>12</v>
      </c>
      <c r="H418">
        <f t="shared" si="59"/>
        <v>11</v>
      </c>
    </row>
    <row r="419" spans="1:8">
      <c r="A419" t="str">
        <f t="shared" si="55"/>
        <v>EU-15</v>
      </c>
      <c r="B419" t="s">
        <v>8</v>
      </c>
      <c r="C419">
        <f t="shared" si="56"/>
        <v>2065</v>
      </c>
      <c r="D419">
        <f t="shared" si="57"/>
        <v>1</v>
      </c>
      <c r="G419">
        <f t="shared" si="58"/>
        <v>13</v>
      </c>
      <c r="H419">
        <f t="shared" si="59"/>
        <v>11</v>
      </c>
    </row>
    <row r="420" spans="1:8">
      <c r="A420" t="str">
        <f t="shared" si="55"/>
        <v>Europe_Eastern</v>
      </c>
      <c r="B420" t="s">
        <v>8</v>
      </c>
      <c r="C420">
        <f t="shared" si="56"/>
        <v>2065</v>
      </c>
      <c r="D420">
        <f t="shared" si="57"/>
        <v>1</v>
      </c>
      <c r="G420">
        <f t="shared" si="58"/>
        <v>14</v>
      </c>
      <c r="H420">
        <f t="shared" si="59"/>
        <v>11</v>
      </c>
    </row>
    <row r="421" spans="1:8">
      <c r="A421" t="str">
        <f t="shared" si="55"/>
        <v>Europe_Non_EU</v>
      </c>
      <c r="B421" t="s">
        <v>8</v>
      </c>
      <c r="C421">
        <f t="shared" si="56"/>
        <v>2065</v>
      </c>
      <c r="D421">
        <f t="shared" si="57"/>
        <v>1</v>
      </c>
      <c r="G421">
        <f t="shared" si="58"/>
        <v>15</v>
      </c>
      <c r="H421">
        <f t="shared" si="59"/>
        <v>11</v>
      </c>
    </row>
    <row r="422" spans="1:8">
      <c r="A422" t="str">
        <f t="shared" si="55"/>
        <v>European Free Trade Association</v>
      </c>
      <c r="B422" t="s">
        <v>8</v>
      </c>
      <c r="C422">
        <f t="shared" si="56"/>
        <v>2065</v>
      </c>
      <c r="D422">
        <f t="shared" si="57"/>
        <v>1</v>
      </c>
      <c r="G422">
        <f t="shared" si="58"/>
        <v>16</v>
      </c>
      <c r="H422">
        <f t="shared" si="59"/>
        <v>11</v>
      </c>
    </row>
    <row r="423" spans="1:8">
      <c r="A423" t="str">
        <f t="shared" si="55"/>
        <v>India</v>
      </c>
      <c r="B423" t="s">
        <v>8</v>
      </c>
      <c r="C423">
        <f t="shared" si="56"/>
        <v>2065</v>
      </c>
      <c r="D423">
        <f t="shared" si="57"/>
        <v>1</v>
      </c>
      <c r="G423">
        <f t="shared" si="58"/>
        <v>17</v>
      </c>
      <c r="H423">
        <f t="shared" si="59"/>
        <v>11</v>
      </c>
    </row>
    <row r="424" spans="1:8">
      <c r="A424" t="str">
        <f t="shared" si="55"/>
        <v>Indonesia</v>
      </c>
      <c r="B424" t="s">
        <v>8</v>
      </c>
      <c r="C424">
        <f t="shared" si="56"/>
        <v>2065</v>
      </c>
      <c r="D424">
        <f t="shared" si="57"/>
        <v>1</v>
      </c>
      <c r="G424">
        <f t="shared" si="58"/>
        <v>18</v>
      </c>
      <c r="H424">
        <f t="shared" si="59"/>
        <v>11</v>
      </c>
    </row>
    <row r="425" spans="1:8">
      <c r="A425" t="str">
        <f t="shared" si="55"/>
        <v>Japan</v>
      </c>
      <c r="B425" t="s">
        <v>8</v>
      </c>
      <c r="C425">
        <f t="shared" si="56"/>
        <v>2065</v>
      </c>
      <c r="D425">
        <f t="shared" si="57"/>
        <v>1</v>
      </c>
      <c r="G425">
        <f t="shared" si="58"/>
        <v>19</v>
      </c>
      <c r="H425">
        <f t="shared" si="59"/>
        <v>11</v>
      </c>
    </row>
    <row r="426" spans="1:8">
      <c r="A426" t="str">
        <f t="shared" si="55"/>
        <v>Mexico</v>
      </c>
      <c r="B426" t="s">
        <v>8</v>
      </c>
      <c r="C426">
        <f t="shared" si="56"/>
        <v>2065</v>
      </c>
      <c r="D426">
        <f t="shared" si="57"/>
        <v>1</v>
      </c>
      <c r="G426">
        <f t="shared" si="58"/>
        <v>20</v>
      </c>
      <c r="H426">
        <f t="shared" si="59"/>
        <v>11</v>
      </c>
    </row>
    <row r="427" spans="1:8">
      <c r="A427" t="str">
        <f t="shared" si="55"/>
        <v>Middle East</v>
      </c>
      <c r="B427" t="s">
        <v>8</v>
      </c>
      <c r="C427">
        <f t="shared" si="56"/>
        <v>2065</v>
      </c>
      <c r="D427">
        <f t="shared" si="57"/>
        <v>0</v>
      </c>
      <c r="G427">
        <f t="shared" si="58"/>
        <v>21</v>
      </c>
      <c r="H427">
        <f t="shared" si="59"/>
        <v>11</v>
      </c>
    </row>
    <row r="428" spans="1:8">
      <c r="A428" t="str">
        <f t="shared" si="55"/>
        <v>Pakistan</v>
      </c>
      <c r="B428" t="s">
        <v>8</v>
      </c>
      <c r="C428">
        <f t="shared" si="56"/>
        <v>2065</v>
      </c>
      <c r="D428">
        <f t="shared" si="57"/>
        <v>1</v>
      </c>
      <c r="G428">
        <f t="shared" si="58"/>
        <v>22</v>
      </c>
      <c r="H428">
        <f t="shared" si="59"/>
        <v>11</v>
      </c>
    </row>
    <row r="429" spans="1:8">
      <c r="A429" t="str">
        <f t="shared" si="55"/>
        <v>Russia</v>
      </c>
      <c r="B429" t="s">
        <v>8</v>
      </c>
      <c r="C429">
        <f t="shared" si="56"/>
        <v>2065</v>
      </c>
      <c r="D429">
        <f t="shared" si="57"/>
        <v>0</v>
      </c>
      <c r="G429">
        <f t="shared" si="58"/>
        <v>23</v>
      </c>
      <c r="H429">
        <f t="shared" si="59"/>
        <v>11</v>
      </c>
    </row>
    <row r="430" spans="1:8">
      <c r="A430" t="str">
        <f t="shared" si="55"/>
        <v>South Africa</v>
      </c>
      <c r="B430" t="s">
        <v>8</v>
      </c>
      <c r="C430">
        <f t="shared" si="56"/>
        <v>2065</v>
      </c>
      <c r="D430">
        <f t="shared" si="57"/>
        <v>1</v>
      </c>
      <c r="G430">
        <f t="shared" si="58"/>
        <v>24</v>
      </c>
      <c r="H430">
        <f t="shared" si="59"/>
        <v>11</v>
      </c>
    </row>
    <row r="431" spans="1:8">
      <c r="A431" t="str">
        <f t="shared" si="55"/>
        <v>South America_Northern</v>
      </c>
      <c r="B431" t="s">
        <v>8</v>
      </c>
      <c r="C431">
        <f t="shared" si="56"/>
        <v>2065</v>
      </c>
      <c r="D431">
        <f t="shared" si="57"/>
        <v>1</v>
      </c>
      <c r="G431">
        <f t="shared" si="58"/>
        <v>25</v>
      </c>
      <c r="H431">
        <f t="shared" si="59"/>
        <v>11</v>
      </c>
    </row>
    <row r="432" spans="1:8">
      <c r="A432" t="str">
        <f t="shared" si="55"/>
        <v>South America_Southern</v>
      </c>
      <c r="B432" t="s">
        <v>8</v>
      </c>
      <c r="C432">
        <f t="shared" si="56"/>
        <v>2065</v>
      </c>
      <c r="D432">
        <f t="shared" si="57"/>
        <v>1</v>
      </c>
      <c r="G432">
        <f t="shared" si="58"/>
        <v>26</v>
      </c>
      <c r="H432">
        <f t="shared" si="59"/>
        <v>11</v>
      </c>
    </row>
    <row r="433" spans="1:8">
      <c r="A433" t="str">
        <f t="shared" si="55"/>
        <v>South Asia</v>
      </c>
      <c r="B433" t="s">
        <v>8</v>
      </c>
      <c r="C433">
        <f t="shared" si="56"/>
        <v>2065</v>
      </c>
      <c r="D433">
        <f t="shared" si="57"/>
        <v>1</v>
      </c>
      <c r="G433">
        <f t="shared" si="58"/>
        <v>27</v>
      </c>
      <c r="H433">
        <f t="shared" si="59"/>
        <v>11</v>
      </c>
    </row>
    <row r="434" spans="1:8">
      <c r="A434" t="str">
        <f t="shared" si="55"/>
        <v>South Korea</v>
      </c>
      <c r="B434" t="s">
        <v>8</v>
      </c>
      <c r="C434">
        <f t="shared" si="56"/>
        <v>2065</v>
      </c>
      <c r="D434">
        <f t="shared" si="57"/>
        <v>1</v>
      </c>
      <c r="G434">
        <f t="shared" si="58"/>
        <v>28</v>
      </c>
      <c r="H434">
        <f t="shared" si="59"/>
        <v>11</v>
      </c>
    </row>
    <row r="435" spans="1:8">
      <c r="A435" t="str">
        <f t="shared" si="55"/>
        <v>Southeast Asia</v>
      </c>
      <c r="B435" t="s">
        <v>8</v>
      </c>
      <c r="C435">
        <f t="shared" si="56"/>
        <v>2065</v>
      </c>
      <c r="D435">
        <f t="shared" si="57"/>
        <v>1</v>
      </c>
      <c r="G435">
        <f t="shared" si="58"/>
        <v>29</v>
      </c>
      <c r="H435">
        <f t="shared" si="59"/>
        <v>11</v>
      </c>
    </row>
    <row r="436" spans="1:8">
      <c r="A436" t="str">
        <f t="shared" si="55"/>
        <v>Taiwan</v>
      </c>
      <c r="B436" t="s">
        <v>8</v>
      </c>
      <c r="C436">
        <f t="shared" si="56"/>
        <v>2065</v>
      </c>
      <c r="D436">
        <f t="shared" si="57"/>
        <v>1</v>
      </c>
      <c r="G436">
        <f t="shared" si="58"/>
        <v>30</v>
      </c>
      <c r="H436">
        <f t="shared" si="59"/>
        <v>11</v>
      </c>
    </row>
    <row r="437" spans="1:8">
      <c r="A437" t="str">
        <f t="shared" si="55"/>
        <v>Argentina</v>
      </c>
      <c r="B437" t="s">
        <v>8</v>
      </c>
      <c r="C437">
        <f t="shared" si="56"/>
        <v>2065</v>
      </c>
      <c r="D437">
        <f t="shared" si="57"/>
        <v>1</v>
      </c>
      <c r="G437">
        <f t="shared" si="58"/>
        <v>31</v>
      </c>
      <c r="H437">
        <f t="shared" si="59"/>
        <v>11</v>
      </c>
    </row>
    <row r="438" spans="1:8">
      <c r="A438" t="str">
        <f t="shared" si="55"/>
        <v>Colombia</v>
      </c>
      <c r="B438" t="s">
        <v>8</v>
      </c>
      <c r="C438">
        <f t="shared" si="56"/>
        <v>2065</v>
      </c>
      <c r="D438">
        <f t="shared" si="57"/>
        <v>1</v>
      </c>
      <c r="G438">
        <f t="shared" si="58"/>
        <v>32</v>
      </c>
      <c r="H438">
        <f t="shared" si="59"/>
        <v>11</v>
      </c>
    </row>
    <row r="439" spans="1:8">
      <c r="A439" t="str">
        <f t="shared" si="55"/>
        <v>USA</v>
      </c>
      <c r="B439" t="s">
        <v>8</v>
      </c>
      <c r="C439">
        <f t="shared" si="56"/>
        <v>2070</v>
      </c>
      <c r="D439">
        <f t="shared" si="57"/>
        <v>1</v>
      </c>
      <c r="G439">
        <f t="shared" si="58"/>
        <v>1</v>
      </c>
      <c r="H439">
        <f t="shared" si="59"/>
        <v>12</v>
      </c>
    </row>
    <row r="440" spans="1:8">
      <c r="A440" t="str">
        <f t="shared" si="55"/>
        <v>Africa_Eastern</v>
      </c>
      <c r="B440" t="s">
        <v>8</v>
      </c>
      <c r="C440">
        <f t="shared" si="56"/>
        <v>2070</v>
      </c>
      <c r="D440">
        <f t="shared" si="57"/>
        <v>1</v>
      </c>
      <c r="G440">
        <f t="shared" si="58"/>
        <v>2</v>
      </c>
      <c r="H440">
        <f t="shared" si="59"/>
        <v>12</v>
      </c>
    </row>
    <row r="441" spans="1:8">
      <c r="A441" t="str">
        <f t="shared" si="55"/>
        <v>Africa_Northern</v>
      </c>
      <c r="B441" t="s">
        <v>8</v>
      </c>
      <c r="C441">
        <f t="shared" si="56"/>
        <v>2070</v>
      </c>
      <c r="D441">
        <f t="shared" si="57"/>
        <v>1</v>
      </c>
      <c r="G441">
        <f t="shared" si="58"/>
        <v>3</v>
      </c>
      <c r="H441">
        <f t="shared" si="59"/>
        <v>12</v>
      </c>
    </row>
    <row r="442" spans="1:8">
      <c r="A442" t="str">
        <f t="shared" si="55"/>
        <v>Africa_Southern</v>
      </c>
      <c r="B442" t="s">
        <v>8</v>
      </c>
      <c r="C442">
        <f t="shared" si="56"/>
        <v>2070</v>
      </c>
      <c r="D442">
        <f t="shared" si="57"/>
        <v>1</v>
      </c>
      <c r="G442">
        <f t="shared" si="58"/>
        <v>4</v>
      </c>
      <c r="H442">
        <f t="shared" si="59"/>
        <v>12</v>
      </c>
    </row>
    <row r="443" spans="1:8">
      <c r="A443" t="str">
        <f t="shared" si="55"/>
        <v>Africa_Western</v>
      </c>
      <c r="B443" t="s">
        <v>8</v>
      </c>
      <c r="C443">
        <f t="shared" si="56"/>
        <v>2070</v>
      </c>
      <c r="D443">
        <f t="shared" si="57"/>
        <v>1</v>
      </c>
      <c r="G443">
        <f t="shared" si="58"/>
        <v>5</v>
      </c>
      <c r="H443">
        <f t="shared" si="59"/>
        <v>12</v>
      </c>
    </row>
    <row r="444" spans="1:8">
      <c r="A444" t="str">
        <f t="shared" si="55"/>
        <v>Australia_NZ</v>
      </c>
      <c r="B444" t="s">
        <v>8</v>
      </c>
      <c r="C444">
        <f t="shared" si="56"/>
        <v>2070</v>
      </c>
      <c r="D444">
        <f t="shared" si="57"/>
        <v>1</v>
      </c>
      <c r="G444">
        <f t="shared" si="58"/>
        <v>6</v>
      </c>
      <c r="H444">
        <f t="shared" si="59"/>
        <v>12</v>
      </c>
    </row>
    <row r="445" spans="1:8">
      <c r="A445" t="str">
        <f t="shared" si="55"/>
        <v>Brazil</v>
      </c>
      <c r="B445" t="s">
        <v>8</v>
      </c>
      <c r="C445">
        <f t="shared" si="56"/>
        <v>2070</v>
      </c>
      <c r="D445">
        <f t="shared" si="57"/>
        <v>1</v>
      </c>
      <c r="G445">
        <f t="shared" si="58"/>
        <v>7</v>
      </c>
      <c r="H445">
        <f t="shared" si="59"/>
        <v>12</v>
      </c>
    </row>
    <row r="446" spans="1:8">
      <c r="A446" t="str">
        <f t="shared" si="55"/>
        <v>Canada</v>
      </c>
      <c r="B446" t="s">
        <v>8</v>
      </c>
      <c r="C446">
        <f t="shared" si="56"/>
        <v>2070</v>
      </c>
      <c r="D446">
        <f t="shared" si="57"/>
        <v>1</v>
      </c>
      <c r="G446">
        <f t="shared" si="58"/>
        <v>8</v>
      </c>
      <c r="H446">
        <f t="shared" si="59"/>
        <v>12</v>
      </c>
    </row>
    <row r="447" spans="1:8">
      <c r="A447" t="str">
        <f t="shared" si="55"/>
        <v>Central America and Caribbean</v>
      </c>
      <c r="B447" t="s">
        <v>8</v>
      </c>
      <c r="C447">
        <f t="shared" si="56"/>
        <v>2070</v>
      </c>
      <c r="D447">
        <f t="shared" si="57"/>
        <v>1</v>
      </c>
      <c r="G447">
        <f t="shared" si="58"/>
        <v>9</v>
      </c>
      <c r="H447">
        <f t="shared" si="59"/>
        <v>12</v>
      </c>
    </row>
    <row r="448" spans="1:8">
      <c r="A448" t="str">
        <f t="shared" si="55"/>
        <v>Central Asia</v>
      </c>
      <c r="B448" t="s">
        <v>8</v>
      </c>
      <c r="C448">
        <f t="shared" si="56"/>
        <v>2070</v>
      </c>
      <c r="D448">
        <f t="shared" si="57"/>
        <v>1</v>
      </c>
      <c r="G448">
        <f t="shared" si="58"/>
        <v>10</v>
      </c>
      <c r="H448">
        <f t="shared" si="59"/>
        <v>12</v>
      </c>
    </row>
    <row r="449" spans="1:8">
      <c r="A449" t="str">
        <f t="shared" si="55"/>
        <v>China</v>
      </c>
      <c r="B449" t="s">
        <v>8</v>
      </c>
      <c r="C449">
        <f t="shared" si="56"/>
        <v>2070</v>
      </c>
      <c r="D449">
        <f t="shared" si="57"/>
        <v>1</v>
      </c>
      <c r="G449">
        <f t="shared" si="58"/>
        <v>11</v>
      </c>
      <c r="H449">
        <f t="shared" si="59"/>
        <v>12</v>
      </c>
    </row>
    <row r="450" spans="1:8">
      <c r="A450" t="str">
        <f t="shared" si="55"/>
        <v>EU-12</v>
      </c>
      <c r="B450" t="s">
        <v>8</v>
      </c>
      <c r="C450">
        <f t="shared" si="56"/>
        <v>2070</v>
      </c>
      <c r="D450">
        <f t="shared" si="57"/>
        <v>1</v>
      </c>
      <c r="G450">
        <f t="shared" si="58"/>
        <v>12</v>
      </c>
      <c r="H450">
        <f t="shared" si="59"/>
        <v>12</v>
      </c>
    </row>
    <row r="451" spans="1:8">
      <c r="A451" t="str">
        <f t="shared" si="55"/>
        <v>EU-15</v>
      </c>
      <c r="B451" t="s">
        <v>8</v>
      </c>
      <c r="C451">
        <f t="shared" si="56"/>
        <v>2070</v>
      </c>
      <c r="D451">
        <f t="shared" si="57"/>
        <v>1</v>
      </c>
      <c r="G451">
        <f t="shared" si="58"/>
        <v>13</v>
      </c>
      <c r="H451">
        <f t="shared" si="59"/>
        <v>12</v>
      </c>
    </row>
    <row r="452" spans="1:8">
      <c r="A452" t="str">
        <f t="shared" si="55"/>
        <v>Europe_Eastern</v>
      </c>
      <c r="B452" t="s">
        <v>8</v>
      </c>
      <c r="C452">
        <f t="shared" si="56"/>
        <v>2070</v>
      </c>
      <c r="D452">
        <f t="shared" si="57"/>
        <v>1</v>
      </c>
      <c r="G452">
        <f t="shared" si="58"/>
        <v>14</v>
      </c>
      <c r="H452">
        <f t="shared" si="59"/>
        <v>12</v>
      </c>
    </row>
    <row r="453" spans="1:8">
      <c r="A453" t="str">
        <f t="shared" si="55"/>
        <v>Europe_Non_EU</v>
      </c>
      <c r="B453" t="s">
        <v>8</v>
      </c>
      <c r="C453">
        <f t="shared" si="56"/>
        <v>2070</v>
      </c>
      <c r="D453">
        <f t="shared" si="57"/>
        <v>1</v>
      </c>
      <c r="G453">
        <f t="shared" si="58"/>
        <v>15</v>
      </c>
      <c r="H453">
        <f t="shared" si="59"/>
        <v>12</v>
      </c>
    </row>
    <row r="454" spans="1:8">
      <c r="A454" t="str">
        <f t="shared" si="55"/>
        <v>European Free Trade Association</v>
      </c>
      <c r="B454" t="s">
        <v>8</v>
      </c>
      <c r="C454">
        <f t="shared" si="56"/>
        <v>2070</v>
      </c>
      <c r="D454">
        <f t="shared" si="57"/>
        <v>1</v>
      </c>
      <c r="G454">
        <f t="shared" si="58"/>
        <v>16</v>
      </c>
      <c r="H454">
        <f t="shared" si="59"/>
        <v>12</v>
      </c>
    </row>
    <row r="455" spans="1:8">
      <c r="A455" t="str">
        <f t="shared" si="55"/>
        <v>India</v>
      </c>
      <c r="B455" t="s">
        <v>8</v>
      </c>
      <c r="C455">
        <f t="shared" si="56"/>
        <v>2070</v>
      </c>
      <c r="D455">
        <f t="shared" si="57"/>
        <v>1</v>
      </c>
      <c r="G455">
        <f t="shared" si="58"/>
        <v>17</v>
      </c>
      <c r="H455">
        <f t="shared" si="59"/>
        <v>12</v>
      </c>
    </row>
    <row r="456" spans="1:8">
      <c r="A456" t="str">
        <f t="shared" si="55"/>
        <v>Indonesia</v>
      </c>
      <c r="B456" t="s">
        <v>8</v>
      </c>
      <c r="C456">
        <f t="shared" si="56"/>
        <v>2070</v>
      </c>
      <c r="D456">
        <f t="shared" si="57"/>
        <v>1</v>
      </c>
      <c r="G456">
        <f t="shared" si="58"/>
        <v>18</v>
      </c>
      <c r="H456">
        <f t="shared" si="59"/>
        <v>12</v>
      </c>
    </row>
    <row r="457" spans="1:8">
      <c r="A457" t="str">
        <f t="shared" ref="A457:A520" si="60">INDEX($A$7:$A$38,G457,1)</f>
        <v>Japan</v>
      </c>
      <c r="B457" t="s">
        <v>8</v>
      </c>
      <c r="C457">
        <f t="shared" ref="C457:C520" si="61">INDEX($B$6:$S$6,1,H457)</f>
        <v>2070</v>
      </c>
      <c r="D457">
        <f t="shared" ref="D457:D520" si="62">INDEX($B$7:$S$38,G457,H457)</f>
        <v>1</v>
      </c>
      <c r="G457">
        <f t="shared" ref="G457:G520" si="63">MOD(G456,G$86)+1</f>
        <v>19</v>
      </c>
      <c r="H457">
        <f t="shared" ref="H457:H520" si="64">IF(G457=1,H456+1,H456)</f>
        <v>12</v>
      </c>
    </row>
    <row r="458" spans="1:8">
      <c r="A458" t="str">
        <f t="shared" si="60"/>
        <v>Mexico</v>
      </c>
      <c r="B458" t="s">
        <v>8</v>
      </c>
      <c r="C458">
        <f t="shared" si="61"/>
        <v>2070</v>
      </c>
      <c r="D458">
        <f t="shared" si="62"/>
        <v>1</v>
      </c>
      <c r="G458">
        <f t="shared" si="63"/>
        <v>20</v>
      </c>
      <c r="H458">
        <f t="shared" si="64"/>
        <v>12</v>
      </c>
    </row>
    <row r="459" spans="1:8">
      <c r="A459" t="str">
        <f t="shared" si="60"/>
        <v>Middle East</v>
      </c>
      <c r="B459" t="s">
        <v>8</v>
      </c>
      <c r="C459">
        <f t="shared" si="61"/>
        <v>2070</v>
      </c>
      <c r="D459">
        <f t="shared" si="62"/>
        <v>0</v>
      </c>
      <c r="G459">
        <f t="shared" si="63"/>
        <v>21</v>
      </c>
      <c r="H459">
        <f t="shared" si="64"/>
        <v>12</v>
      </c>
    </row>
    <row r="460" spans="1:8">
      <c r="A460" t="str">
        <f t="shared" si="60"/>
        <v>Pakistan</v>
      </c>
      <c r="B460" t="s">
        <v>8</v>
      </c>
      <c r="C460">
        <f t="shared" si="61"/>
        <v>2070</v>
      </c>
      <c r="D460">
        <f t="shared" si="62"/>
        <v>1</v>
      </c>
      <c r="G460">
        <f t="shared" si="63"/>
        <v>22</v>
      </c>
      <c r="H460">
        <f t="shared" si="64"/>
        <v>12</v>
      </c>
    </row>
    <row r="461" spans="1:8">
      <c r="A461" t="str">
        <f t="shared" si="60"/>
        <v>Russia</v>
      </c>
      <c r="B461" t="s">
        <v>8</v>
      </c>
      <c r="C461">
        <f t="shared" si="61"/>
        <v>2070</v>
      </c>
      <c r="D461">
        <f t="shared" si="62"/>
        <v>0</v>
      </c>
      <c r="G461">
        <f t="shared" si="63"/>
        <v>23</v>
      </c>
      <c r="H461">
        <f t="shared" si="64"/>
        <v>12</v>
      </c>
    </row>
    <row r="462" spans="1:8">
      <c r="A462" t="str">
        <f t="shared" si="60"/>
        <v>South Africa</v>
      </c>
      <c r="B462" t="s">
        <v>8</v>
      </c>
      <c r="C462">
        <f t="shared" si="61"/>
        <v>2070</v>
      </c>
      <c r="D462">
        <f t="shared" si="62"/>
        <v>1</v>
      </c>
      <c r="G462">
        <f t="shared" si="63"/>
        <v>24</v>
      </c>
      <c r="H462">
        <f t="shared" si="64"/>
        <v>12</v>
      </c>
    </row>
    <row r="463" spans="1:8">
      <c r="A463" t="str">
        <f t="shared" si="60"/>
        <v>South America_Northern</v>
      </c>
      <c r="B463" t="s">
        <v>8</v>
      </c>
      <c r="C463">
        <f t="shared" si="61"/>
        <v>2070</v>
      </c>
      <c r="D463">
        <f t="shared" si="62"/>
        <v>1</v>
      </c>
      <c r="G463">
        <f t="shared" si="63"/>
        <v>25</v>
      </c>
      <c r="H463">
        <f t="shared" si="64"/>
        <v>12</v>
      </c>
    </row>
    <row r="464" spans="1:8">
      <c r="A464" t="str">
        <f t="shared" si="60"/>
        <v>South America_Southern</v>
      </c>
      <c r="B464" t="s">
        <v>8</v>
      </c>
      <c r="C464">
        <f t="shared" si="61"/>
        <v>2070</v>
      </c>
      <c r="D464">
        <f t="shared" si="62"/>
        <v>1</v>
      </c>
      <c r="G464">
        <f t="shared" si="63"/>
        <v>26</v>
      </c>
      <c r="H464">
        <f t="shared" si="64"/>
        <v>12</v>
      </c>
    </row>
    <row r="465" spans="1:8">
      <c r="A465" t="str">
        <f t="shared" si="60"/>
        <v>South Asia</v>
      </c>
      <c r="B465" t="s">
        <v>8</v>
      </c>
      <c r="C465">
        <f t="shared" si="61"/>
        <v>2070</v>
      </c>
      <c r="D465">
        <f t="shared" si="62"/>
        <v>1</v>
      </c>
      <c r="G465">
        <f t="shared" si="63"/>
        <v>27</v>
      </c>
      <c r="H465">
        <f t="shared" si="64"/>
        <v>12</v>
      </c>
    </row>
    <row r="466" spans="1:8">
      <c r="A466" t="str">
        <f t="shared" si="60"/>
        <v>South Korea</v>
      </c>
      <c r="B466" t="s">
        <v>8</v>
      </c>
      <c r="C466">
        <f t="shared" si="61"/>
        <v>2070</v>
      </c>
      <c r="D466">
        <f t="shared" si="62"/>
        <v>1</v>
      </c>
      <c r="G466">
        <f t="shared" si="63"/>
        <v>28</v>
      </c>
      <c r="H466">
        <f t="shared" si="64"/>
        <v>12</v>
      </c>
    </row>
    <row r="467" spans="1:8">
      <c r="A467" t="str">
        <f t="shared" si="60"/>
        <v>Southeast Asia</v>
      </c>
      <c r="B467" t="s">
        <v>8</v>
      </c>
      <c r="C467">
        <f t="shared" si="61"/>
        <v>2070</v>
      </c>
      <c r="D467">
        <f t="shared" si="62"/>
        <v>1</v>
      </c>
      <c r="G467">
        <f t="shared" si="63"/>
        <v>29</v>
      </c>
      <c r="H467">
        <f t="shared" si="64"/>
        <v>12</v>
      </c>
    </row>
    <row r="468" spans="1:8">
      <c r="A468" t="str">
        <f t="shared" si="60"/>
        <v>Taiwan</v>
      </c>
      <c r="B468" t="s">
        <v>8</v>
      </c>
      <c r="C468">
        <f t="shared" si="61"/>
        <v>2070</v>
      </c>
      <c r="D468">
        <f t="shared" si="62"/>
        <v>1</v>
      </c>
      <c r="G468">
        <f t="shared" si="63"/>
        <v>30</v>
      </c>
      <c r="H468">
        <f t="shared" si="64"/>
        <v>12</v>
      </c>
    </row>
    <row r="469" spans="1:8">
      <c r="A469" t="str">
        <f t="shared" si="60"/>
        <v>Argentina</v>
      </c>
      <c r="B469" t="s">
        <v>8</v>
      </c>
      <c r="C469">
        <f t="shared" si="61"/>
        <v>2070</v>
      </c>
      <c r="D469">
        <f t="shared" si="62"/>
        <v>1</v>
      </c>
      <c r="G469">
        <f t="shared" si="63"/>
        <v>31</v>
      </c>
      <c r="H469">
        <f t="shared" si="64"/>
        <v>12</v>
      </c>
    </row>
    <row r="470" spans="1:8">
      <c r="A470" t="str">
        <f t="shared" si="60"/>
        <v>Colombia</v>
      </c>
      <c r="B470" t="s">
        <v>8</v>
      </c>
      <c r="C470">
        <f t="shared" si="61"/>
        <v>2070</v>
      </c>
      <c r="D470">
        <f t="shared" si="62"/>
        <v>1</v>
      </c>
      <c r="G470">
        <f t="shared" si="63"/>
        <v>32</v>
      </c>
      <c r="H470">
        <f t="shared" si="64"/>
        <v>12</v>
      </c>
    </row>
    <row r="471" spans="1:8">
      <c r="A471" t="str">
        <f t="shared" si="60"/>
        <v>USA</v>
      </c>
      <c r="B471" t="s">
        <v>8</v>
      </c>
      <c r="C471">
        <f t="shared" si="61"/>
        <v>2075</v>
      </c>
      <c r="D471">
        <f t="shared" si="62"/>
        <v>1</v>
      </c>
      <c r="G471">
        <f t="shared" si="63"/>
        <v>1</v>
      </c>
      <c r="H471">
        <f t="shared" si="64"/>
        <v>13</v>
      </c>
    </row>
    <row r="472" spans="1:8">
      <c r="A472" t="str">
        <f t="shared" si="60"/>
        <v>Africa_Eastern</v>
      </c>
      <c r="B472" t="s">
        <v>8</v>
      </c>
      <c r="C472">
        <f t="shared" si="61"/>
        <v>2075</v>
      </c>
      <c r="D472">
        <f t="shared" si="62"/>
        <v>1</v>
      </c>
      <c r="G472">
        <f t="shared" si="63"/>
        <v>2</v>
      </c>
      <c r="H472">
        <f t="shared" si="64"/>
        <v>13</v>
      </c>
    </row>
    <row r="473" spans="1:8">
      <c r="A473" t="str">
        <f t="shared" si="60"/>
        <v>Africa_Northern</v>
      </c>
      <c r="B473" t="s">
        <v>8</v>
      </c>
      <c r="C473">
        <f t="shared" si="61"/>
        <v>2075</v>
      </c>
      <c r="D473">
        <f t="shared" si="62"/>
        <v>1</v>
      </c>
      <c r="G473">
        <f t="shared" si="63"/>
        <v>3</v>
      </c>
      <c r="H473">
        <f t="shared" si="64"/>
        <v>13</v>
      </c>
    </row>
    <row r="474" spans="1:8">
      <c r="A474" t="str">
        <f t="shared" si="60"/>
        <v>Africa_Southern</v>
      </c>
      <c r="B474" t="s">
        <v>8</v>
      </c>
      <c r="C474">
        <f t="shared" si="61"/>
        <v>2075</v>
      </c>
      <c r="D474">
        <f t="shared" si="62"/>
        <v>1</v>
      </c>
      <c r="G474">
        <f t="shared" si="63"/>
        <v>4</v>
      </c>
      <c r="H474">
        <f t="shared" si="64"/>
        <v>13</v>
      </c>
    </row>
    <row r="475" spans="1:8">
      <c r="A475" t="str">
        <f t="shared" si="60"/>
        <v>Africa_Western</v>
      </c>
      <c r="B475" t="s">
        <v>8</v>
      </c>
      <c r="C475">
        <f t="shared" si="61"/>
        <v>2075</v>
      </c>
      <c r="D475">
        <f t="shared" si="62"/>
        <v>1</v>
      </c>
      <c r="G475">
        <f t="shared" si="63"/>
        <v>5</v>
      </c>
      <c r="H475">
        <f t="shared" si="64"/>
        <v>13</v>
      </c>
    </row>
    <row r="476" spans="1:8">
      <c r="A476" t="str">
        <f t="shared" si="60"/>
        <v>Australia_NZ</v>
      </c>
      <c r="B476" t="s">
        <v>8</v>
      </c>
      <c r="C476">
        <f t="shared" si="61"/>
        <v>2075</v>
      </c>
      <c r="D476">
        <f t="shared" si="62"/>
        <v>1</v>
      </c>
      <c r="G476">
        <f t="shared" si="63"/>
        <v>6</v>
      </c>
      <c r="H476">
        <f t="shared" si="64"/>
        <v>13</v>
      </c>
    </row>
    <row r="477" spans="1:8">
      <c r="A477" t="str">
        <f t="shared" si="60"/>
        <v>Brazil</v>
      </c>
      <c r="B477" t="s">
        <v>8</v>
      </c>
      <c r="C477">
        <f t="shared" si="61"/>
        <v>2075</v>
      </c>
      <c r="D477">
        <f t="shared" si="62"/>
        <v>1</v>
      </c>
      <c r="G477">
        <f t="shared" si="63"/>
        <v>7</v>
      </c>
      <c r="H477">
        <f t="shared" si="64"/>
        <v>13</v>
      </c>
    </row>
    <row r="478" spans="1:8">
      <c r="A478" t="str">
        <f t="shared" si="60"/>
        <v>Canada</v>
      </c>
      <c r="B478" t="s">
        <v>8</v>
      </c>
      <c r="C478">
        <f t="shared" si="61"/>
        <v>2075</v>
      </c>
      <c r="D478">
        <f t="shared" si="62"/>
        <v>1</v>
      </c>
      <c r="G478">
        <f t="shared" si="63"/>
        <v>8</v>
      </c>
      <c r="H478">
        <f t="shared" si="64"/>
        <v>13</v>
      </c>
    </row>
    <row r="479" spans="1:8">
      <c r="A479" t="str">
        <f t="shared" si="60"/>
        <v>Central America and Caribbean</v>
      </c>
      <c r="B479" t="s">
        <v>8</v>
      </c>
      <c r="C479">
        <f t="shared" si="61"/>
        <v>2075</v>
      </c>
      <c r="D479">
        <f t="shared" si="62"/>
        <v>1</v>
      </c>
      <c r="G479">
        <f t="shared" si="63"/>
        <v>9</v>
      </c>
      <c r="H479">
        <f t="shared" si="64"/>
        <v>13</v>
      </c>
    </row>
    <row r="480" spans="1:8">
      <c r="A480" t="str">
        <f t="shared" si="60"/>
        <v>Central Asia</v>
      </c>
      <c r="B480" t="s">
        <v>8</v>
      </c>
      <c r="C480">
        <f t="shared" si="61"/>
        <v>2075</v>
      </c>
      <c r="D480">
        <f t="shared" si="62"/>
        <v>1</v>
      </c>
      <c r="G480">
        <f t="shared" si="63"/>
        <v>10</v>
      </c>
      <c r="H480">
        <f t="shared" si="64"/>
        <v>13</v>
      </c>
    </row>
    <row r="481" spans="1:8">
      <c r="A481" t="str">
        <f t="shared" si="60"/>
        <v>China</v>
      </c>
      <c r="B481" t="s">
        <v>8</v>
      </c>
      <c r="C481">
        <f t="shared" si="61"/>
        <v>2075</v>
      </c>
      <c r="D481">
        <f t="shared" si="62"/>
        <v>1</v>
      </c>
      <c r="G481">
        <f t="shared" si="63"/>
        <v>11</v>
      </c>
      <c r="H481">
        <f t="shared" si="64"/>
        <v>13</v>
      </c>
    </row>
    <row r="482" spans="1:8">
      <c r="A482" t="str">
        <f t="shared" si="60"/>
        <v>EU-12</v>
      </c>
      <c r="B482" t="s">
        <v>8</v>
      </c>
      <c r="C482">
        <f t="shared" si="61"/>
        <v>2075</v>
      </c>
      <c r="D482">
        <f t="shared" si="62"/>
        <v>1</v>
      </c>
      <c r="G482">
        <f t="shared" si="63"/>
        <v>12</v>
      </c>
      <c r="H482">
        <f t="shared" si="64"/>
        <v>13</v>
      </c>
    </row>
    <row r="483" spans="1:8">
      <c r="A483" t="str">
        <f t="shared" si="60"/>
        <v>EU-15</v>
      </c>
      <c r="B483" t="s">
        <v>8</v>
      </c>
      <c r="C483">
        <f t="shared" si="61"/>
        <v>2075</v>
      </c>
      <c r="D483">
        <f t="shared" si="62"/>
        <v>1</v>
      </c>
      <c r="G483">
        <f t="shared" si="63"/>
        <v>13</v>
      </c>
      <c r="H483">
        <f t="shared" si="64"/>
        <v>13</v>
      </c>
    </row>
    <row r="484" spans="1:8">
      <c r="A484" t="str">
        <f t="shared" si="60"/>
        <v>Europe_Eastern</v>
      </c>
      <c r="B484" t="s">
        <v>8</v>
      </c>
      <c r="C484">
        <f t="shared" si="61"/>
        <v>2075</v>
      </c>
      <c r="D484">
        <f t="shared" si="62"/>
        <v>1</v>
      </c>
      <c r="G484">
        <f t="shared" si="63"/>
        <v>14</v>
      </c>
      <c r="H484">
        <f t="shared" si="64"/>
        <v>13</v>
      </c>
    </row>
    <row r="485" spans="1:8">
      <c r="A485" t="str">
        <f t="shared" si="60"/>
        <v>Europe_Non_EU</v>
      </c>
      <c r="B485" t="s">
        <v>8</v>
      </c>
      <c r="C485">
        <f t="shared" si="61"/>
        <v>2075</v>
      </c>
      <c r="D485">
        <f t="shared" si="62"/>
        <v>1</v>
      </c>
      <c r="G485">
        <f t="shared" si="63"/>
        <v>15</v>
      </c>
      <c r="H485">
        <f t="shared" si="64"/>
        <v>13</v>
      </c>
    </row>
    <row r="486" spans="1:8">
      <c r="A486" t="str">
        <f t="shared" si="60"/>
        <v>European Free Trade Association</v>
      </c>
      <c r="B486" t="s">
        <v>8</v>
      </c>
      <c r="C486">
        <f t="shared" si="61"/>
        <v>2075</v>
      </c>
      <c r="D486">
        <f t="shared" si="62"/>
        <v>1</v>
      </c>
      <c r="G486">
        <f t="shared" si="63"/>
        <v>16</v>
      </c>
      <c r="H486">
        <f t="shared" si="64"/>
        <v>13</v>
      </c>
    </row>
    <row r="487" spans="1:8">
      <c r="A487" t="str">
        <f t="shared" si="60"/>
        <v>India</v>
      </c>
      <c r="B487" t="s">
        <v>8</v>
      </c>
      <c r="C487">
        <f t="shared" si="61"/>
        <v>2075</v>
      </c>
      <c r="D487">
        <f t="shared" si="62"/>
        <v>1</v>
      </c>
      <c r="G487">
        <f t="shared" si="63"/>
        <v>17</v>
      </c>
      <c r="H487">
        <f t="shared" si="64"/>
        <v>13</v>
      </c>
    </row>
    <row r="488" spans="1:8">
      <c r="A488" t="str">
        <f t="shared" si="60"/>
        <v>Indonesia</v>
      </c>
      <c r="B488" t="s">
        <v>8</v>
      </c>
      <c r="C488">
        <f t="shared" si="61"/>
        <v>2075</v>
      </c>
      <c r="D488">
        <f t="shared" si="62"/>
        <v>1</v>
      </c>
      <c r="G488">
        <f t="shared" si="63"/>
        <v>18</v>
      </c>
      <c r="H488">
        <f t="shared" si="64"/>
        <v>13</v>
      </c>
    </row>
    <row r="489" spans="1:8">
      <c r="A489" t="str">
        <f t="shared" si="60"/>
        <v>Japan</v>
      </c>
      <c r="B489" t="s">
        <v>8</v>
      </c>
      <c r="C489">
        <f t="shared" si="61"/>
        <v>2075</v>
      </c>
      <c r="D489">
        <f t="shared" si="62"/>
        <v>1</v>
      </c>
      <c r="G489">
        <f t="shared" si="63"/>
        <v>19</v>
      </c>
      <c r="H489">
        <f t="shared" si="64"/>
        <v>13</v>
      </c>
    </row>
    <row r="490" spans="1:8">
      <c r="A490" t="str">
        <f t="shared" si="60"/>
        <v>Mexico</v>
      </c>
      <c r="B490" t="s">
        <v>8</v>
      </c>
      <c r="C490">
        <f t="shared" si="61"/>
        <v>2075</v>
      </c>
      <c r="D490">
        <f t="shared" si="62"/>
        <v>1</v>
      </c>
      <c r="G490">
        <f t="shared" si="63"/>
        <v>20</v>
      </c>
      <c r="H490">
        <f t="shared" si="64"/>
        <v>13</v>
      </c>
    </row>
    <row r="491" spans="1:8">
      <c r="A491" t="str">
        <f t="shared" si="60"/>
        <v>Middle East</v>
      </c>
      <c r="B491" t="s">
        <v>8</v>
      </c>
      <c r="C491">
        <f t="shared" si="61"/>
        <v>2075</v>
      </c>
      <c r="D491">
        <f t="shared" si="62"/>
        <v>0</v>
      </c>
      <c r="G491">
        <f t="shared" si="63"/>
        <v>21</v>
      </c>
      <c r="H491">
        <f t="shared" si="64"/>
        <v>13</v>
      </c>
    </row>
    <row r="492" spans="1:8">
      <c r="A492" t="str">
        <f t="shared" si="60"/>
        <v>Pakistan</v>
      </c>
      <c r="B492" t="s">
        <v>8</v>
      </c>
      <c r="C492">
        <f t="shared" si="61"/>
        <v>2075</v>
      </c>
      <c r="D492">
        <f t="shared" si="62"/>
        <v>1</v>
      </c>
      <c r="G492">
        <f t="shared" si="63"/>
        <v>22</v>
      </c>
      <c r="H492">
        <f t="shared" si="64"/>
        <v>13</v>
      </c>
    </row>
    <row r="493" spans="1:8">
      <c r="A493" t="str">
        <f t="shared" si="60"/>
        <v>Russia</v>
      </c>
      <c r="B493" t="s">
        <v>8</v>
      </c>
      <c r="C493">
        <f t="shared" si="61"/>
        <v>2075</v>
      </c>
      <c r="D493">
        <f t="shared" si="62"/>
        <v>0</v>
      </c>
      <c r="G493">
        <f t="shared" si="63"/>
        <v>23</v>
      </c>
      <c r="H493">
        <f t="shared" si="64"/>
        <v>13</v>
      </c>
    </row>
    <row r="494" spans="1:8">
      <c r="A494" t="str">
        <f t="shared" si="60"/>
        <v>South Africa</v>
      </c>
      <c r="B494" t="s">
        <v>8</v>
      </c>
      <c r="C494">
        <f t="shared" si="61"/>
        <v>2075</v>
      </c>
      <c r="D494">
        <f t="shared" si="62"/>
        <v>1</v>
      </c>
      <c r="G494">
        <f t="shared" si="63"/>
        <v>24</v>
      </c>
      <c r="H494">
        <f t="shared" si="64"/>
        <v>13</v>
      </c>
    </row>
    <row r="495" spans="1:8">
      <c r="A495" t="str">
        <f t="shared" si="60"/>
        <v>South America_Northern</v>
      </c>
      <c r="B495" t="s">
        <v>8</v>
      </c>
      <c r="C495">
        <f t="shared" si="61"/>
        <v>2075</v>
      </c>
      <c r="D495">
        <f t="shared" si="62"/>
        <v>1</v>
      </c>
      <c r="G495">
        <f t="shared" si="63"/>
        <v>25</v>
      </c>
      <c r="H495">
        <f t="shared" si="64"/>
        <v>13</v>
      </c>
    </row>
    <row r="496" spans="1:8">
      <c r="A496" t="str">
        <f t="shared" si="60"/>
        <v>South America_Southern</v>
      </c>
      <c r="B496" t="s">
        <v>8</v>
      </c>
      <c r="C496">
        <f t="shared" si="61"/>
        <v>2075</v>
      </c>
      <c r="D496">
        <f t="shared" si="62"/>
        <v>1</v>
      </c>
      <c r="G496">
        <f t="shared" si="63"/>
        <v>26</v>
      </c>
      <c r="H496">
        <f t="shared" si="64"/>
        <v>13</v>
      </c>
    </row>
    <row r="497" spans="1:8">
      <c r="A497" t="str">
        <f t="shared" si="60"/>
        <v>South Asia</v>
      </c>
      <c r="B497" t="s">
        <v>8</v>
      </c>
      <c r="C497">
        <f t="shared" si="61"/>
        <v>2075</v>
      </c>
      <c r="D497">
        <f t="shared" si="62"/>
        <v>1</v>
      </c>
      <c r="G497">
        <f t="shared" si="63"/>
        <v>27</v>
      </c>
      <c r="H497">
        <f t="shared" si="64"/>
        <v>13</v>
      </c>
    </row>
    <row r="498" spans="1:8">
      <c r="A498" t="str">
        <f t="shared" si="60"/>
        <v>South Korea</v>
      </c>
      <c r="B498" t="s">
        <v>8</v>
      </c>
      <c r="C498">
        <f t="shared" si="61"/>
        <v>2075</v>
      </c>
      <c r="D498">
        <f t="shared" si="62"/>
        <v>1</v>
      </c>
      <c r="G498">
        <f t="shared" si="63"/>
        <v>28</v>
      </c>
      <c r="H498">
        <f t="shared" si="64"/>
        <v>13</v>
      </c>
    </row>
    <row r="499" spans="1:8">
      <c r="A499" t="str">
        <f t="shared" si="60"/>
        <v>Southeast Asia</v>
      </c>
      <c r="B499" t="s">
        <v>8</v>
      </c>
      <c r="C499">
        <f t="shared" si="61"/>
        <v>2075</v>
      </c>
      <c r="D499">
        <f t="shared" si="62"/>
        <v>1</v>
      </c>
      <c r="G499">
        <f t="shared" si="63"/>
        <v>29</v>
      </c>
      <c r="H499">
        <f t="shared" si="64"/>
        <v>13</v>
      </c>
    </row>
    <row r="500" spans="1:8">
      <c r="A500" t="str">
        <f t="shared" si="60"/>
        <v>Taiwan</v>
      </c>
      <c r="B500" t="s">
        <v>8</v>
      </c>
      <c r="C500">
        <f t="shared" si="61"/>
        <v>2075</v>
      </c>
      <c r="D500">
        <f t="shared" si="62"/>
        <v>1</v>
      </c>
      <c r="G500">
        <f t="shared" si="63"/>
        <v>30</v>
      </c>
      <c r="H500">
        <f t="shared" si="64"/>
        <v>13</v>
      </c>
    </row>
    <row r="501" spans="1:8">
      <c r="A501" t="str">
        <f t="shared" si="60"/>
        <v>Argentina</v>
      </c>
      <c r="B501" t="s">
        <v>8</v>
      </c>
      <c r="C501">
        <f t="shared" si="61"/>
        <v>2075</v>
      </c>
      <c r="D501">
        <f t="shared" si="62"/>
        <v>1</v>
      </c>
      <c r="G501">
        <f t="shared" si="63"/>
        <v>31</v>
      </c>
      <c r="H501">
        <f t="shared" si="64"/>
        <v>13</v>
      </c>
    </row>
    <row r="502" spans="1:8">
      <c r="A502" t="str">
        <f t="shared" si="60"/>
        <v>Colombia</v>
      </c>
      <c r="B502" t="s">
        <v>8</v>
      </c>
      <c r="C502">
        <f t="shared" si="61"/>
        <v>2075</v>
      </c>
      <c r="D502">
        <f t="shared" si="62"/>
        <v>1</v>
      </c>
      <c r="G502">
        <f t="shared" si="63"/>
        <v>32</v>
      </c>
      <c r="H502">
        <f t="shared" si="64"/>
        <v>13</v>
      </c>
    </row>
    <row r="503" spans="1:8">
      <c r="A503" t="str">
        <f t="shared" si="60"/>
        <v>USA</v>
      </c>
      <c r="B503" t="s">
        <v>8</v>
      </c>
      <c r="C503">
        <f t="shared" si="61"/>
        <v>2080</v>
      </c>
      <c r="D503">
        <f t="shared" si="62"/>
        <v>1</v>
      </c>
      <c r="G503">
        <f t="shared" si="63"/>
        <v>1</v>
      </c>
      <c r="H503">
        <f t="shared" si="64"/>
        <v>14</v>
      </c>
    </row>
    <row r="504" spans="1:8">
      <c r="A504" t="str">
        <f t="shared" si="60"/>
        <v>Africa_Eastern</v>
      </c>
      <c r="B504" t="s">
        <v>8</v>
      </c>
      <c r="C504">
        <f t="shared" si="61"/>
        <v>2080</v>
      </c>
      <c r="D504">
        <f t="shared" si="62"/>
        <v>1</v>
      </c>
      <c r="G504">
        <f t="shared" si="63"/>
        <v>2</v>
      </c>
      <c r="H504">
        <f t="shared" si="64"/>
        <v>14</v>
      </c>
    </row>
    <row r="505" spans="1:8">
      <c r="A505" t="str">
        <f t="shared" si="60"/>
        <v>Africa_Northern</v>
      </c>
      <c r="B505" t="s">
        <v>8</v>
      </c>
      <c r="C505">
        <f t="shared" si="61"/>
        <v>2080</v>
      </c>
      <c r="D505">
        <f t="shared" si="62"/>
        <v>1</v>
      </c>
      <c r="G505">
        <f t="shared" si="63"/>
        <v>3</v>
      </c>
      <c r="H505">
        <f t="shared" si="64"/>
        <v>14</v>
      </c>
    </row>
    <row r="506" spans="1:8">
      <c r="A506" t="str">
        <f t="shared" si="60"/>
        <v>Africa_Southern</v>
      </c>
      <c r="B506" t="s">
        <v>8</v>
      </c>
      <c r="C506">
        <f t="shared" si="61"/>
        <v>2080</v>
      </c>
      <c r="D506">
        <f t="shared" si="62"/>
        <v>1</v>
      </c>
      <c r="G506">
        <f t="shared" si="63"/>
        <v>4</v>
      </c>
      <c r="H506">
        <f t="shared" si="64"/>
        <v>14</v>
      </c>
    </row>
    <row r="507" spans="1:8">
      <c r="A507" t="str">
        <f t="shared" si="60"/>
        <v>Africa_Western</v>
      </c>
      <c r="B507" t="s">
        <v>8</v>
      </c>
      <c r="C507">
        <f t="shared" si="61"/>
        <v>2080</v>
      </c>
      <c r="D507">
        <f t="shared" si="62"/>
        <v>1</v>
      </c>
      <c r="G507">
        <f t="shared" si="63"/>
        <v>5</v>
      </c>
      <c r="H507">
        <f t="shared" si="64"/>
        <v>14</v>
      </c>
    </row>
    <row r="508" spans="1:8">
      <c r="A508" t="str">
        <f t="shared" si="60"/>
        <v>Australia_NZ</v>
      </c>
      <c r="B508" t="s">
        <v>8</v>
      </c>
      <c r="C508">
        <f t="shared" si="61"/>
        <v>2080</v>
      </c>
      <c r="D508">
        <f t="shared" si="62"/>
        <v>1</v>
      </c>
      <c r="G508">
        <f t="shared" si="63"/>
        <v>6</v>
      </c>
      <c r="H508">
        <f t="shared" si="64"/>
        <v>14</v>
      </c>
    </row>
    <row r="509" spans="1:8">
      <c r="A509" t="str">
        <f t="shared" si="60"/>
        <v>Brazil</v>
      </c>
      <c r="B509" t="s">
        <v>8</v>
      </c>
      <c r="C509">
        <f t="shared" si="61"/>
        <v>2080</v>
      </c>
      <c r="D509">
        <f t="shared" si="62"/>
        <v>1</v>
      </c>
      <c r="G509">
        <f t="shared" si="63"/>
        <v>7</v>
      </c>
      <c r="H509">
        <f t="shared" si="64"/>
        <v>14</v>
      </c>
    </row>
    <row r="510" spans="1:8">
      <c r="A510" t="str">
        <f t="shared" si="60"/>
        <v>Canada</v>
      </c>
      <c r="B510" t="s">
        <v>8</v>
      </c>
      <c r="C510">
        <f t="shared" si="61"/>
        <v>2080</v>
      </c>
      <c r="D510">
        <f t="shared" si="62"/>
        <v>1</v>
      </c>
      <c r="G510">
        <f t="shared" si="63"/>
        <v>8</v>
      </c>
      <c r="H510">
        <f t="shared" si="64"/>
        <v>14</v>
      </c>
    </row>
    <row r="511" spans="1:8">
      <c r="A511" t="str">
        <f t="shared" si="60"/>
        <v>Central America and Caribbean</v>
      </c>
      <c r="B511" t="s">
        <v>8</v>
      </c>
      <c r="C511">
        <f t="shared" si="61"/>
        <v>2080</v>
      </c>
      <c r="D511">
        <f t="shared" si="62"/>
        <v>1</v>
      </c>
      <c r="G511">
        <f t="shared" si="63"/>
        <v>9</v>
      </c>
      <c r="H511">
        <f t="shared" si="64"/>
        <v>14</v>
      </c>
    </row>
    <row r="512" spans="1:8">
      <c r="A512" t="str">
        <f t="shared" si="60"/>
        <v>Central Asia</v>
      </c>
      <c r="B512" t="s">
        <v>8</v>
      </c>
      <c r="C512">
        <f t="shared" si="61"/>
        <v>2080</v>
      </c>
      <c r="D512">
        <f t="shared" si="62"/>
        <v>1</v>
      </c>
      <c r="G512">
        <f t="shared" si="63"/>
        <v>10</v>
      </c>
      <c r="H512">
        <f t="shared" si="64"/>
        <v>14</v>
      </c>
    </row>
    <row r="513" spans="1:8">
      <c r="A513" t="str">
        <f t="shared" si="60"/>
        <v>China</v>
      </c>
      <c r="B513" t="s">
        <v>8</v>
      </c>
      <c r="C513">
        <f t="shared" si="61"/>
        <v>2080</v>
      </c>
      <c r="D513">
        <f t="shared" si="62"/>
        <v>1</v>
      </c>
      <c r="G513">
        <f t="shared" si="63"/>
        <v>11</v>
      </c>
      <c r="H513">
        <f t="shared" si="64"/>
        <v>14</v>
      </c>
    </row>
    <row r="514" spans="1:8">
      <c r="A514" t="str">
        <f t="shared" si="60"/>
        <v>EU-12</v>
      </c>
      <c r="B514" t="s">
        <v>8</v>
      </c>
      <c r="C514">
        <f t="shared" si="61"/>
        <v>2080</v>
      </c>
      <c r="D514">
        <f t="shared" si="62"/>
        <v>1</v>
      </c>
      <c r="G514">
        <f t="shared" si="63"/>
        <v>12</v>
      </c>
      <c r="H514">
        <f t="shared" si="64"/>
        <v>14</v>
      </c>
    </row>
    <row r="515" spans="1:8">
      <c r="A515" t="str">
        <f t="shared" si="60"/>
        <v>EU-15</v>
      </c>
      <c r="B515" t="s">
        <v>8</v>
      </c>
      <c r="C515">
        <f t="shared" si="61"/>
        <v>2080</v>
      </c>
      <c r="D515">
        <f t="shared" si="62"/>
        <v>1</v>
      </c>
      <c r="G515">
        <f t="shared" si="63"/>
        <v>13</v>
      </c>
      <c r="H515">
        <f t="shared" si="64"/>
        <v>14</v>
      </c>
    </row>
    <row r="516" spans="1:8">
      <c r="A516" t="str">
        <f t="shared" si="60"/>
        <v>Europe_Eastern</v>
      </c>
      <c r="B516" t="s">
        <v>8</v>
      </c>
      <c r="C516">
        <f t="shared" si="61"/>
        <v>2080</v>
      </c>
      <c r="D516">
        <f t="shared" si="62"/>
        <v>1</v>
      </c>
      <c r="G516">
        <f t="shared" si="63"/>
        <v>14</v>
      </c>
      <c r="H516">
        <f t="shared" si="64"/>
        <v>14</v>
      </c>
    </row>
    <row r="517" spans="1:8">
      <c r="A517" t="str">
        <f t="shared" si="60"/>
        <v>Europe_Non_EU</v>
      </c>
      <c r="B517" t="s">
        <v>8</v>
      </c>
      <c r="C517">
        <f t="shared" si="61"/>
        <v>2080</v>
      </c>
      <c r="D517">
        <f t="shared" si="62"/>
        <v>1</v>
      </c>
      <c r="G517">
        <f t="shared" si="63"/>
        <v>15</v>
      </c>
      <c r="H517">
        <f t="shared" si="64"/>
        <v>14</v>
      </c>
    </row>
    <row r="518" spans="1:8">
      <c r="A518" t="str">
        <f t="shared" si="60"/>
        <v>European Free Trade Association</v>
      </c>
      <c r="B518" t="s">
        <v>8</v>
      </c>
      <c r="C518">
        <f t="shared" si="61"/>
        <v>2080</v>
      </c>
      <c r="D518">
        <f t="shared" si="62"/>
        <v>1</v>
      </c>
      <c r="G518">
        <f t="shared" si="63"/>
        <v>16</v>
      </c>
      <c r="H518">
        <f t="shared" si="64"/>
        <v>14</v>
      </c>
    </row>
    <row r="519" spans="1:8">
      <c r="A519" t="str">
        <f t="shared" si="60"/>
        <v>India</v>
      </c>
      <c r="B519" t="s">
        <v>8</v>
      </c>
      <c r="C519">
        <f t="shared" si="61"/>
        <v>2080</v>
      </c>
      <c r="D519">
        <f t="shared" si="62"/>
        <v>1</v>
      </c>
      <c r="G519">
        <f t="shared" si="63"/>
        <v>17</v>
      </c>
      <c r="H519">
        <f t="shared" si="64"/>
        <v>14</v>
      </c>
    </row>
    <row r="520" spans="1:8">
      <c r="A520" t="str">
        <f t="shared" si="60"/>
        <v>Indonesia</v>
      </c>
      <c r="B520" t="s">
        <v>8</v>
      </c>
      <c r="C520">
        <f t="shared" si="61"/>
        <v>2080</v>
      </c>
      <c r="D520">
        <f t="shared" si="62"/>
        <v>1</v>
      </c>
      <c r="G520">
        <f t="shared" si="63"/>
        <v>18</v>
      </c>
      <c r="H520">
        <f t="shared" si="64"/>
        <v>14</v>
      </c>
    </row>
    <row r="521" spans="1:8">
      <c r="A521" t="str">
        <f t="shared" ref="A521:A584" si="65">INDEX($A$7:$A$38,G521,1)</f>
        <v>Japan</v>
      </c>
      <c r="B521" t="s">
        <v>8</v>
      </c>
      <c r="C521">
        <f t="shared" ref="C521:C584" si="66">INDEX($B$6:$S$6,1,H521)</f>
        <v>2080</v>
      </c>
      <c r="D521">
        <f t="shared" ref="D521:D584" si="67">INDEX($B$7:$S$38,G521,H521)</f>
        <v>1</v>
      </c>
      <c r="G521">
        <f t="shared" ref="G521:G584" si="68">MOD(G520,G$86)+1</f>
        <v>19</v>
      </c>
      <c r="H521">
        <f t="shared" ref="H521:H584" si="69">IF(G521=1,H520+1,H520)</f>
        <v>14</v>
      </c>
    </row>
    <row r="522" spans="1:8">
      <c r="A522" t="str">
        <f t="shared" si="65"/>
        <v>Mexico</v>
      </c>
      <c r="B522" t="s">
        <v>8</v>
      </c>
      <c r="C522">
        <f t="shared" si="66"/>
        <v>2080</v>
      </c>
      <c r="D522">
        <f t="shared" si="67"/>
        <v>1</v>
      </c>
      <c r="G522">
        <f t="shared" si="68"/>
        <v>20</v>
      </c>
      <c r="H522">
        <f t="shared" si="69"/>
        <v>14</v>
      </c>
    </row>
    <row r="523" spans="1:8">
      <c r="A523" t="str">
        <f t="shared" si="65"/>
        <v>Middle East</v>
      </c>
      <c r="B523" t="s">
        <v>8</v>
      </c>
      <c r="C523">
        <f t="shared" si="66"/>
        <v>2080</v>
      </c>
      <c r="D523">
        <f t="shared" si="67"/>
        <v>0</v>
      </c>
      <c r="G523">
        <f t="shared" si="68"/>
        <v>21</v>
      </c>
      <c r="H523">
        <f t="shared" si="69"/>
        <v>14</v>
      </c>
    </row>
    <row r="524" spans="1:8">
      <c r="A524" t="str">
        <f t="shared" si="65"/>
        <v>Pakistan</v>
      </c>
      <c r="B524" t="s">
        <v>8</v>
      </c>
      <c r="C524">
        <f t="shared" si="66"/>
        <v>2080</v>
      </c>
      <c r="D524">
        <f t="shared" si="67"/>
        <v>1</v>
      </c>
      <c r="G524">
        <f t="shared" si="68"/>
        <v>22</v>
      </c>
      <c r="H524">
        <f t="shared" si="69"/>
        <v>14</v>
      </c>
    </row>
    <row r="525" spans="1:8">
      <c r="A525" t="str">
        <f t="shared" si="65"/>
        <v>Russia</v>
      </c>
      <c r="B525" t="s">
        <v>8</v>
      </c>
      <c r="C525">
        <f t="shared" si="66"/>
        <v>2080</v>
      </c>
      <c r="D525">
        <f t="shared" si="67"/>
        <v>0</v>
      </c>
      <c r="G525">
        <f t="shared" si="68"/>
        <v>23</v>
      </c>
      <c r="H525">
        <f t="shared" si="69"/>
        <v>14</v>
      </c>
    </row>
    <row r="526" spans="1:8">
      <c r="A526" t="str">
        <f t="shared" si="65"/>
        <v>South Africa</v>
      </c>
      <c r="B526" t="s">
        <v>8</v>
      </c>
      <c r="C526">
        <f t="shared" si="66"/>
        <v>2080</v>
      </c>
      <c r="D526">
        <f t="shared" si="67"/>
        <v>1</v>
      </c>
      <c r="G526">
        <f t="shared" si="68"/>
        <v>24</v>
      </c>
      <c r="H526">
        <f t="shared" si="69"/>
        <v>14</v>
      </c>
    </row>
    <row r="527" spans="1:8">
      <c r="A527" t="str">
        <f t="shared" si="65"/>
        <v>South America_Northern</v>
      </c>
      <c r="B527" t="s">
        <v>8</v>
      </c>
      <c r="C527">
        <f t="shared" si="66"/>
        <v>2080</v>
      </c>
      <c r="D527">
        <f t="shared" si="67"/>
        <v>1</v>
      </c>
      <c r="G527">
        <f t="shared" si="68"/>
        <v>25</v>
      </c>
      <c r="H527">
        <f t="shared" si="69"/>
        <v>14</v>
      </c>
    </row>
    <row r="528" spans="1:8">
      <c r="A528" t="str">
        <f t="shared" si="65"/>
        <v>South America_Southern</v>
      </c>
      <c r="B528" t="s">
        <v>8</v>
      </c>
      <c r="C528">
        <f t="shared" si="66"/>
        <v>2080</v>
      </c>
      <c r="D528">
        <f t="shared" si="67"/>
        <v>1</v>
      </c>
      <c r="G528">
        <f t="shared" si="68"/>
        <v>26</v>
      </c>
      <c r="H528">
        <f t="shared" si="69"/>
        <v>14</v>
      </c>
    </row>
    <row r="529" spans="1:8">
      <c r="A529" t="str">
        <f t="shared" si="65"/>
        <v>South Asia</v>
      </c>
      <c r="B529" t="s">
        <v>8</v>
      </c>
      <c r="C529">
        <f t="shared" si="66"/>
        <v>2080</v>
      </c>
      <c r="D529">
        <f t="shared" si="67"/>
        <v>1</v>
      </c>
      <c r="G529">
        <f t="shared" si="68"/>
        <v>27</v>
      </c>
      <c r="H529">
        <f t="shared" si="69"/>
        <v>14</v>
      </c>
    </row>
    <row r="530" spans="1:8">
      <c r="A530" t="str">
        <f t="shared" si="65"/>
        <v>South Korea</v>
      </c>
      <c r="B530" t="s">
        <v>8</v>
      </c>
      <c r="C530">
        <f t="shared" si="66"/>
        <v>2080</v>
      </c>
      <c r="D530">
        <f t="shared" si="67"/>
        <v>1</v>
      </c>
      <c r="G530">
        <f t="shared" si="68"/>
        <v>28</v>
      </c>
      <c r="H530">
        <f t="shared" si="69"/>
        <v>14</v>
      </c>
    </row>
    <row r="531" spans="1:8">
      <c r="A531" t="str">
        <f t="shared" si="65"/>
        <v>Southeast Asia</v>
      </c>
      <c r="B531" t="s">
        <v>8</v>
      </c>
      <c r="C531">
        <f t="shared" si="66"/>
        <v>2080</v>
      </c>
      <c r="D531">
        <f t="shared" si="67"/>
        <v>1</v>
      </c>
      <c r="G531">
        <f t="shared" si="68"/>
        <v>29</v>
      </c>
      <c r="H531">
        <f t="shared" si="69"/>
        <v>14</v>
      </c>
    </row>
    <row r="532" spans="1:8">
      <c r="A532" t="str">
        <f t="shared" si="65"/>
        <v>Taiwan</v>
      </c>
      <c r="B532" t="s">
        <v>8</v>
      </c>
      <c r="C532">
        <f t="shared" si="66"/>
        <v>2080</v>
      </c>
      <c r="D532">
        <f t="shared" si="67"/>
        <v>1</v>
      </c>
      <c r="G532">
        <f t="shared" si="68"/>
        <v>30</v>
      </c>
      <c r="H532">
        <f t="shared" si="69"/>
        <v>14</v>
      </c>
    </row>
    <row r="533" spans="1:8">
      <c r="A533" t="str">
        <f t="shared" si="65"/>
        <v>Argentina</v>
      </c>
      <c r="B533" t="s">
        <v>8</v>
      </c>
      <c r="C533">
        <f t="shared" si="66"/>
        <v>2080</v>
      </c>
      <c r="D533">
        <f t="shared" si="67"/>
        <v>1</v>
      </c>
      <c r="G533">
        <f t="shared" si="68"/>
        <v>31</v>
      </c>
      <c r="H533">
        <f t="shared" si="69"/>
        <v>14</v>
      </c>
    </row>
    <row r="534" spans="1:8">
      <c r="A534" t="str">
        <f t="shared" si="65"/>
        <v>Colombia</v>
      </c>
      <c r="B534" t="s">
        <v>8</v>
      </c>
      <c r="C534">
        <f t="shared" si="66"/>
        <v>2080</v>
      </c>
      <c r="D534">
        <f t="shared" si="67"/>
        <v>1</v>
      </c>
      <c r="G534">
        <f t="shared" si="68"/>
        <v>32</v>
      </c>
      <c r="H534">
        <f t="shared" si="69"/>
        <v>14</v>
      </c>
    </row>
    <row r="535" spans="1:8">
      <c r="A535" t="str">
        <f t="shared" si="65"/>
        <v>USA</v>
      </c>
      <c r="B535" t="s">
        <v>8</v>
      </c>
      <c r="C535">
        <f t="shared" si="66"/>
        <v>2085</v>
      </c>
      <c r="D535">
        <f t="shared" si="67"/>
        <v>1</v>
      </c>
      <c r="G535">
        <f t="shared" si="68"/>
        <v>1</v>
      </c>
      <c r="H535">
        <f t="shared" si="69"/>
        <v>15</v>
      </c>
    </row>
    <row r="536" spans="1:8">
      <c r="A536" t="str">
        <f t="shared" si="65"/>
        <v>Africa_Eastern</v>
      </c>
      <c r="B536" t="s">
        <v>8</v>
      </c>
      <c r="C536">
        <f t="shared" si="66"/>
        <v>2085</v>
      </c>
      <c r="D536">
        <f t="shared" si="67"/>
        <v>1</v>
      </c>
      <c r="G536">
        <f t="shared" si="68"/>
        <v>2</v>
      </c>
      <c r="H536">
        <f t="shared" si="69"/>
        <v>15</v>
      </c>
    </row>
    <row r="537" spans="1:8">
      <c r="A537" t="str">
        <f t="shared" si="65"/>
        <v>Africa_Northern</v>
      </c>
      <c r="B537" t="s">
        <v>8</v>
      </c>
      <c r="C537">
        <f t="shared" si="66"/>
        <v>2085</v>
      </c>
      <c r="D537">
        <f t="shared" si="67"/>
        <v>1</v>
      </c>
      <c r="G537">
        <f t="shared" si="68"/>
        <v>3</v>
      </c>
      <c r="H537">
        <f t="shared" si="69"/>
        <v>15</v>
      </c>
    </row>
    <row r="538" spans="1:8">
      <c r="A538" t="str">
        <f t="shared" si="65"/>
        <v>Africa_Southern</v>
      </c>
      <c r="B538" t="s">
        <v>8</v>
      </c>
      <c r="C538">
        <f t="shared" si="66"/>
        <v>2085</v>
      </c>
      <c r="D538">
        <f t="shared" si="67"/>
        <v>1</v>
      </c>
      <c r="G538">
        <f t="shared" si="68"/>
        <v>4</v>
      </c>
      <c r="H538">
        <f t="shared" si="69"/>
        <v>15</v>
      </c>
    </row>
    <row r="539" spans="1:8">
      <c r="A539" t="str">
        <f t="shared" si="65"/>
        <v>Africa_Western</v>
      </c>
      <c r="B539" t="s">
        <v>8</v>
      </c>
      <c r="C539">
        <f t="shared" si="66"/>
        <v>2085</v>
      </c>
      <c r="D539">
        <f t="shared" si="67"/>
        <v>1</v>
      </c>
      <c r="G539">
        <f t="shared" si="68"/>
        <v>5</v>
      </c>
      <c r="H539">
        <f t="shared" si="69"/>
        <v>15</v>
      </c>
    </row>
    <row r="540" spans="1:8">
      <c r="A540" t="str">
        <f t="shared" si="65"/>
        <v>Australia_NZ</v>
      </c>
      <c r="B540" t="s">
        <v>8</v>
      </c>
      <c r="C540">
        <f t="shared" si="66"/>
        <v>2085</v>
      </c>
      <c r="D540">
        <f t="shared" si="67"/>
        <v>1</v>
      </c>
      <c r="G540">
        <f t="shared" si="68"/>
        <v>6</v>
      </c>
      <c r="H540">
        <f t="shared" si="69"/>
        <v>15</v>
      </c>
    </row>
    <row r="541" spans="1:8">
      <c r="A541" t="str">
        <f t="shared" si="65"/>
        <v>Brazil</v>
      </c>
      <c r="B541" t="s">
        <v>8</v>
      </c>
      <c r="C541">
        <f t="shared" si="66"/>
        <v>2085</v>
      </c>
      <c r="D541">
        <f t="shared" si="67"/>
        <v>1</v>
      </c>
      <c r="G541">
        <f t="shared" si="68"/>
        <v>7</v>
      </c>
      <c r="H541">
        <f t="shared" si="69"/>
        <v>15</v>
      </c>
    </row>
    <row r="542" spans="1:8">
      <c r="A542" t="str">
        <f t="shared" si="65"/>
        <v>Canada</v>
      </c>
      <c r="B542" t="s">
        <v>8</v>
      </c>
      <c r="C542">
        <f t="shared" si="66"/>
        <v>2085</v>
      </c>
      <c r="D542">
        <f t="shared" si="67"/>
        <v>1</v>
      </c>
      <c r="G542">
        <f t="shared" si="68"/>
        <v>8</v>
      </c>
      <c r="H542">
        <f t="shared" si="69"/>
        <v>15</v>
      </c>
    </row>
    <row r="543" spans="1:8">
      <c r="A543" t="str">
        <f t="shared" si="65"/>
        <v>Central America and Caribbean</v>
      </c>
      <c r="B543" t="s">
        <v>8</v>
      </c>
      <c r="C543">
        <f t="shared" si="66"/>
        <v>2085</v>
      </c>
      <c r="D543">
        <f t="shared" si="67"/>
        <v>1</v>
      </c>
      <c r="G543">
        <f t="shared" si="68"/>
        <v>9</v>
      </c>
      <c r="H543">
        <f t="shared" si="69"/>
        <v>15</v>
      </c>
    </row>
    <row r="544" spans="1:8">
      <c r="A544" t="str">
        <f t="shared" si="65"/>
        <v>Central Asia</v>
      </c>
      <c r="B544" t="s">
        <v>8</v>
      </c>
      <c r="C544">
        <f t="shared" si="66"/>
        <v>2085</v>
      </c>
      <c r="D544">
        <f t="shared" si="67"/>
        <v>1</v>
      </c>
      <c r="G544">
        <f t="shared" si="68"/>
        <v>10</v>
      </c>
      <c r="H544">
        <f t="shared" si="69"/>
        <v>15</v>
      </c>
    </row>
    <row r="545" spans="1:8">
      <c r="A545" t="str">
        <f t="shared" si="65"/>
        <v>China</v>
      </c>
      <c r="B545" t="s">
        <v>8</v>
      </c>
      <c r="C545">
        <f t="shared" si="66"/>
        <v>2085</v>
      </c>
      <c r="D545">
        <f t="shared" si="67"/>
        <v>1</v>
      </c>
      <c r="G545">
        <f t="shared" si="68"/>
        <v>11</v>
      </c>
      <c r="H545">
        <f t="shared" si="69"/>
        <v>15</v>
      </c>
    </row>
    <row r="546" spans="1:8">
      <c r="A546" t="str">
        <f t="shared" si="65"/>
        <v>EU-12</v>
      </c>
      <c r="B546" t="s">
        <v>8</v>
      </c>
      <c r="C546">
        <f t="shared" si="66"/>
        <v>2085</v>
      </c>
      <c r="D546">
        <f t="shared" si="67"/>
        <v>1</v>
      </c>
      <c r="G546">
        <f t="shared" si="68"/>
        <v>12</v>
      </c>
      <c r="H546">
        <f t="shared" si="69"/>
        <v>15</v>
      </c>
    </row>
    <row r="547" spans="1:8">
      <c r="A547" t="str">
        <f t="shared" si="65"/>
        <v>EU-15</v>
      </c>
      <c r="B547" t="s">
        <v>8</v>
      </c>
      <c r="C547">
        <f t="shared" si="66"/>
        <v>2085</v>
      </c>
      <c r="D547">
        <f t="shared" si="67"/>
        <v>1</v>
      </c>
      <c r="G547">
        <f t="shared" si="68"/>
        <v>13</v>
      </c>
      <c r="H547">
        <f t="shared" si="69"/>
        <v>15</v>
      </c>
    </row>
    <row r="548" spans="1:8">
      <c r="A548" t="str">
        <f t="shared" si="65"/>
        <v>Europe_Eastern</v>
      </c>
      <c r="B548" t="s">
        <v>8</v>
      </c>
      <c r="C548">
        <f t="shared" si="66"/>
        <v>2085</v>
      </c>
      <c r="D548">
        <f t="shared" si="67"/>
        <v>1</v>
      </c>
      <c r="G548">
        <f t="shared" si="68"/>
        <v>14</v>
      </c>
      <c r="H548">
        <f t="shared" si="69"/>
        <v>15</v>
      </c>
    </row>
    <row r="549" spans="1:8">
      <c r="A549" t="str">
        <f t="shared" si="65"/>
        <v>Europe_Non_EU</v>
      </c>
      <c r="B549" t="s">
        <v>8</v>
      </c>
      <c r="C549">
        <f t="shared" si="66"/>
        <v>2085</v>
      </c>
      <c r="D549">
        <f t="shared" si="67"/>
        <v>1</v>
      </c>
      <c r="G549">
        <f t="shared" si="68"/>
        <v>15</v>
      </c>
      <c r="H549">
        <f t="shared" si="69"/>
        <v>15</v>
      </c>
    </row>
    <row r="550" spans="1:8">
      <c r="A550" t="str">
        <f t="shared" si="65"/>
        <v>European Free Trade Association</v>
      </c>
      <c r="B550" t="s">
        <v>8</v>
      </c>
      <c r="C550">
        <f t="shared" si="66"/>
        <v>2085</v>
      </c>
      <c r="D550">
        <f t="shared" si="67"/>
        <v>1</v>
      </c>
      <c r="G550">
        <f t="shared" si="68"/>
        <v>16</v>
      </c>
      <c r="H550">
        <f t="shared" si="69"/>
        <v>15</v>
      </c>
    </row>
    <row r="551" spans="1:8">
      <c r="A551" t="str">
        <f t="shared" si="65"/>
        <v>India</v>
      </c>
      <c r="B551" t="s">
        <v>8</v>
      </c>
      <c r="C551">
        <f t="shared" si="66"/>
        <v>2085</v>
      </c>
      <c r="D551">
        <f t="shared" si="67"/>
        <v>1</v>
      </c>
      <c r="G551">
        <f t="shared" si="68"/>
        <v>17</v>
      </c>
      <c r="H551">
        <f t="shared" si="69"/>
        <v>15</v>
      </c>
    </row>
    <row r="552" spans="1:8">
      <c r="A552" t="str">
        <f t="shared" si="65"/>
        <v>Indonesia</v>
      </c>
      <c r="B552" t="s">
        <v>8</v>
      </c>
      <c r="C552">
        <f t="shared" si="66"/>
        <v>2085</v>
      </c>
      <c r="D552">
        <f t="shared" si="67"/>
        <v>1</v>
      </c>
      <c r="G552">
        <f t="shared" si="68"/>
        <v>18</v>
      </c>
      <c r="H552">
        <f t="shared" si="69"/>
        <v>15</v>
      </c>
    </row>
    <row r="553" spans="1:8">
      <c r="A553" t="str">
        <f t="shared" si="65"/>
        <v>Japan</v>
      </c>
      <c r="B553" t="s">
        <v>8</v>
      </c>
      <c r="C553">
        <f t="shared" si="66"/>
        <v>2085</v>
      </c>
      <c r="D553">
        <f t="shared" si="67"/>
        <v>1</v>
      </c>
      <c r="G553">
        <f t="shared" si="68"/>
        <v>19</v>
      </c>
      <c r="H553">
        <f t="shared" si="69"/>
        <v>15</v>
      </c>
    </row>
    <row r="554" spans="1:8">
      <c r="A554" t="str">
        <f t="shared" si="65"/>
        <v>Mexico</v>
      </c>
      <c r="B554" t="s">
        <v>8</v>
      </c>
      <c r="C554">
        <f t="shared" si="66"/>
        <v>2085</v>
      </c>
      <c r="D554">
        <f t="shared" si="67"/>
        <v>1</v>
      </c>
      <c r="G554">
        <f t="shared" si="68"/>
        <v>20</v>
      </c>
      <c r="H554">
        <f t="shared" si="69"/>
        <v>15</v>
      </c>
    </row>
    <row r="555" spans="1:8">
      <c r="A555" t="str">
        <f t="shared" si="65"/>
        <v>Middle East</v>
      </c>
      <c r="B555" t="s">
        <v>8</v>
      </c>
      <c r="C555">
        <f t="shared" si="66"/>
        <v>2085</v>
      </c>
      <c r="D555">
        <f t="shared" si="67"/>
        <v>0</v>
      </c>
      <c r="G555">
        <f t="shared" si="68"/>
        <v>21</v>
      </c>
      <c r="H555">
        <f t="shared" si="69"/>
        <v>15</v>
      </c>
    </row>
    <row r="556" spans="1:8">
      <c r="A556" t="str">
        <f t="shared" si="65"/>
        <v>Pakistan</v>
      </c>
      <c r="B556" t="s">
        <v>8</v>
      </c>
      <c r="C556">
        <f t="shared" si="66"/>
        <v>2085</v>
      </c>
      <c r="D556">
        <f t="shared" si="67"/>
        <v>1</v>
      </c>
      <c r="G556">
        <f t="shared" si="68"/>
        <v>22</v>
      </c>
      <c r="H556">
        <f t="shared" si="69"/>
        <v>15</v>
      </c>
    </row>
    <row r="557" spans="1:8">
      <c r="A557" t="str">
        <f t="shared" si="65"/>
        <v>Russia</v>
      </c>
      <c r="B557" t="s">
        <v>8</v>
      </c>
      <c r="C557">
        <f t="shared" si="66"/>
        <v>2085</v>
      </c>
      <c r="D557">
        <f t="shared" si="67"/>
        <v>0</v>
      </c>
      <c r="G557">
        <f t="shared" si="68"/>
        <v>23</v>
      </c>
      <c r="H557">
        <f t="shared" si="69"/>
        <v>15</v>
      </c>
    </row>
    <row r="558" spans="1:8">
      <c r="A558" t="str">
        <f t="shared" si="65"/>
        <v>South Africa</v>
      </c>
      <c r="B558" t="s">
        <v>8</v>
      </c>
      <c r="C558">
        <f t="shared" si="66"/>
        <v>2085</v>
      </c>
      <c r="D558">
        <f t="shared" si="67"/>
        <v>1</v>
      </c>
      <c r="G558">
        <f t="shared" si="68"/>
        <v>24</v>
      </c>
      <c r="H558">
        <f t="shared" si="69"/>
        <v>15</v>
      </c>
    </row>
    <row r="559" spans="1:8">
      <c r="A559" t="str">
        <f t="shared" si="65"/>
        <v>South America_Northern</v>
      </c>
      <c r="B559" t="s">
        <v>8</v>
      </c>
      <c r="C559">
        <f t="shared" si="66"/>
        <v>2085</v>
      </c>
      <c r="D559">
        <f t="shared" si="67"/>
        <v>1</v>
      </c>
      <c r="G559">
        <f t="shared" si="68"/>
        <v>25</v>
      </c>
      <c r="H559">
        <f t="shared" si="69"/>
        <v>15</v>
      </c>
    </row>
    <row r="560" spans="1:8">
      <c r="A560" t="str">
        <f t="shared" si="65"/>
        <v>South America_Southern</v>
      </c>
      <c r="B560" t="s">
        <v>8</v>
      </c>
      <c r="C560">
        <f t="shared" si="66"/>
        <v>2085</v>
      </c>
      <c r="D560">
        <f t="shared" si="67"/>
        <v>1</v>
      </c>
      <c r="G560">
        <f t="shared" si="68"/>
        <v>26</v>
      </c>
      <c r="H560">
        <f t="shared" si="69"/>
        <v>15</v>
      </c>
    </row>
    <row r="561" spans="1:8">
      <c r="A561" t="str">
        <f t="shared" si="65"/>
        <v>South Asia</v>
      </c>
      <c r="B561" t="s">
        <v>8</v>
      </c>
      <c r="C561">
        <f t="shared" si="66"/>
        <v>2085</v>
      </c>
      <c r="D561">
        <f t="shared" si="67"/>
        <v>1</v>
      </c>
      <c r="G561">
        <f t="shared" si="68"/>
        <v>27</v>
      </c>
      <c r="H561">
        <f t="shared" si="69"/>
        <v>15</v>
      </c>
    </row>
    <row r="562" spans="1:8">
      <c r="A562" t="str">
        <f t="shared" si="65"/>
        <v>South Korea</v>
      </c>
      <c r="B562" t="s">
        <v>8</v>
      </c>
      <c r="C562">
        <f t="shared" si="66"/>
        <v>2085</v>
      </c>
      <c r="D562">
        <f t="shared" si="67"/>
        <v>1</v>
      </c>
      <c r="G562">
        <f t="shared" si="68"/>
        <v>28</v>
      </c>
      <c r="H562">
        <f t="shared" si="69"/>
        <v>15</v>
      </c>
    </row>
    <row r="563" spans="1:8">
      <c r="A563" t="str">
        <f t="shared" si="65"/>
        <v>Southeast Asia</v>
      </c>
      <c r="B563" t="s">
        <v>8</v>
      </c>
      <c r="C563">
        <f t="shared" si="66"/>
        <v>2085</v>
      </c>
      <c r="D563">
        <f t="shared" si="67"/>
        <v>1</v>
      </c>
      <c r="G563">
        <f t="shared" si="68"/>
        <v>29</v>
      </c>
      <c r="H563">
        <f t="shared" si="69"/>
        <v>15</v>
      </c>
    </row>
    <row r="564" spans="1:8">
      <c r="A564" t="str">
        <f t="shared" si="65"/>
        <v>Taiwan</v>
      </c>
      <c r="B564" t="s">
        <v>8</v>
      </c>
      <c r="C564">
        <f t="shared" si="66"/>
        <v>2085</v>
      </c>
      <c r="D564">
        <f t="shared" si="67"/>
        <v>1</v>
      </c>
      <c r="G564">
        <f t="shared" si="68"/>
        <v>30</v>
      </c>
      <c r="H564">
        <f t="shared" si="69"/>
        <v>15</v>
      </c>
    </row>
    <row r="565" spans="1:8">
      <c r="A565" t="str">
        <f t="shared" si="65"/>
        <v>Argentina</v>
      </c>
      <c r="B565" t="s">
        <v>8</v>
      </c>
      <c r="C565">
        <f t="shared" si="66"/>
        <v>2085</v>
      </c>
      <c r="D565">
        <f t="shared" si="67"/>
        <v>1</v>
      </c>
      <c r="G565">
        <f t="shared" si="68"/>
        <v>31</v>
      </c>
      <c r="H565">
        <f t="shared" si="69"/>
        <v>15</v>
      </c>
    </row>
    <row r="566" spans="1:8">
      <c r="A566" t="str">
        <f t="shared" si="65"/>
        <v>Colombia</v>
      </c>
      <c r="B566" t="s">
        <v>8</v>
      </c>
      <c r="C566">
        <f t="shared" si="66"/>
        <v>2085</v>
      </c>
      <c r="D566">
        <f t="shared" si="67"/>
        <v>1</v>
      </c>
      <c r="G566">
        <f t="shared" si="68"/>
        <v>32</v>
      </c>
      <c r="H566">
        <f t="shared" si="69"/>
        <v>15</v>
      </c>
    </row>
    <row r="567" spans="1:8">
      <c r="A567" t="str">
        <f t="shared" si="65"/>
        <v>USA</v>
      </c>
      <c r="B567" t="s">
        <v>8</v>
      </c>
      <c r="C567">
        <f t="shared" si="66"/>
        <v>2090</v>
      </c>
      <c r="D567">
        <f t="shared" si="67"/>
        <v>1</v>
      </c>
      <c r="G567">
        <f t="shared" si="68"/>
        <v>1</v>
      </c>
      <c r="H567">
        <f t="shared" si="69"/>
        <v>16</v>
      </c>
    </row>
    <row r="568" spans="1:8">
      <c r="A568" t="str">
        <f t="shared" si="65"/>
        <v>Africa_Eastern</v>
      </c>
      <c r="B568" t="s">
        <v>8</v>
      </c>
      <c r="C568">
        <f t="shared" si="66"/>
        <v>2090</v>
      </c>
      <c r="D568">
        <f t="shared" si="67"/>
        <v>1</v>
      </c>
      <c r="G568">
        <f t="shared" si="68"/>
        <v>2</v>
      </c>
      <c r="H568">
        <f t="shared" si="69"/>
        <v>16</v>
      </c>
    </row>
    <row r="569" spans="1:8">
      <c r="A569" t="str">
        <f t="shared" si="65"/>
        <v>Africa_Northern</v>
      </c>
      <c r="B569" t="s">
        <v>8</v>
      </c>
      <c r="C569">
        <f t="shared" si="66"/>
        <v>2090</v>
      </c>
      <c r="D569">
        <f t="shared" si="67"/>
        <v>1</v>
      </c>
      <c r="G569">
        <f t="shared" si="68"/>
        <v>3</v>
      </c>
      <c r="H569">
        <f t="shared" si="69"/>
        <v>16</v>
      </c>
    </row>
    <row r="570" spans="1:8">
      <c r="A570" t="str">
        <f t="shared" si="65"/>
        <v>Africa_Southern</v>
      </c>
      <c r="B570" t="s">
        <v>8</v>
      </c>
      <c r="C570">
        <f t="shared" si="66"/>
        <v>2090</v>
      </c>
      <c r="D570">
        <f t="shared" si="67"/>
        <v>1</v>
      </c>
      <c r="G570">
        <f t="shared" si="68"/>
        <v>4</v>
      </c>
      <c r="H570">
        <f t="shared" si="69"/>
        <v>16</v>
      </c>
    </row>
    <row r="571" spans="1:8">
      <c r="A571" t="str">
        <f t="shared" si="65"/>
        <v>Africa_Western</v>
      </c>
      <c r="B571" t="s">
        <v>8</v>
      </c>
      <c r="C571">
        <f t="shared" si="66"/>
        <v>2090</v>
      </c>
      <c r="D571">
        <f t="shared" si="67"/>
        <v>1</v>
      </c>
      <c r="G571">
        <f t="shared" si="68"/>
        <v>5</v>
      </c>
      <c r="H571">
        <f t="shared" si="69"/>
        <v>16</v>
      </c>
    </row>
    <row r="572" spans="1:8">
      <c r="A572" t="str">
        <f t="shared" si="65"/>
        <v>Australia_NZ</v>
      </c>
      <c r="B572" t="s">
        <v>8</v>
      </c>
      <c r="C572">
        <f t="shared" si="66"/>
        <v>2090</v>
      </c>
      <c r="D572">
        <f t="shared" si="67"/>
        <v>1</v>
      </c>
      <c r="G572">
        <f t="shared" si="68"/>
        <v>6</v>
      </c>
      <c r="H572">
        <f t="shared" si="69"/>
        <v>16</v>
      </c>
    </row>
    <row r="573" spans="1:8">
      <c r="A573" t="str">
        <f t="shared" si="65"/>
        <v>Brazil</v>
      </c>
      <c r="B573" t="s">
        <v>8</v>
      </c>
      <c r="C573">
        <f t="shared" si="66"/>
        <v>2090</v>
      </c>
      <c r="D573">
        <f t="shared" si="67"/>
        <v>1</v>
      </c>
      <c r="G573">
        <f t="shared" si="68"/>
        <v>7</v>
      </c>
      <c r="H573">
        <f t="shared" si="69"/>
        <v>16</v>
      </c>
    </row>
    <row r="574" spans="1:8">
      <c r="A574" t="str">
        <f t="shared" si="65"/>
        <v>Canada</v>
      </c>
      <c r="B574" t="s">
        <v>8</v>
      </c>
      <c r="C574">
        <f t="shared" si="66"/>
        <v>2090</v>
      </c>
      <c r="D574">
        <f t="shared" si="67"/>
        <v>1</v>
      </c>
      <c r="G574">
        <f t="shared" si="68"/>
        <v>8</v>
      </c>
      <c r="H574">
        <f t="shared" si="69"/>
        <v>16</v>
      </c>
    </row>
    <row r="575" spans="1:8">
      <c r="A575" t="str">
        <f t="shared" si="65"/>
        <v>Central America and Caribbean</v>
      </c>
      <c r="B575" t="s">
        <v>8</v>
      </c>
      <c r="C575">
        <f t="shared" si="66"/>
        <v>2090</v>
      </c>
      <c r="D575">
        <f t="shared" si="67"/>
        <v>1</v>
      </c>
      <c r="G575">
        <f t="shared" si="68"/>
        <v>9</v>
      </c>
      <c r="H575">
        <f t="shared" si="69"/>
        <v>16</v>
      </c>
    </row>
    <row r="576" spans="1:8">
      <c r="A576" t="str">
        <f t="shared" si="65"/>
        <v>Central Asia</v>
      </c>
      <c r="B576" t="s">
        <v>8</v>
      </c>
      <c r="C576">
        <f t="shared" si="66"/>
        <v>2090</v>
      </c>
      <c r="D576">
        <f t="shared" si="67"/>
        <v>1</v>
      </c>
      <c r="G576">
        <f t="shared" si="68"/>
        <v>10</v>
      </c>
      <c r="H576">
        <f t="shared" si="69"/>
        <v>16</v>
      </c>
    </row>
    <row r="577" spans="1:8">
      <c r="A577" t="str">
        <f t="shared" si="65"/>
        <v>China</v>
      </c>
      <c r="B577" t="s">
        <v>8</v>
      </c>
      <c r="C577">
        <f t="shared" si="66"/>
        <v>2090</v>
      </c>
      <c r="D577">
        <f t="shared" si="67"/>
        <v>1</v>
      </c>
      <c r="G577">
        <f t="shared" si="68"/>
        <v>11</v>
      </c>
      <c r="H577">
        <f t="shared" si="69"/>
        <v>16</v>
      </c>
    </row>
    <row r="578" spans="1:8">
      <c r="A578" t="str">
        <f t="shared" si="65"/>
        <v>EU-12</v>
      </c>
      <c r="B578" t="s">
        <v>8</v>
      </c>
      <c r="C578">
        <f t="shared" si="66"/>
        <v>2090</v>
      </c>
      <c r="D578">
        <f t="shared" si="67"/>
        <v>1</v>
      </c>
      <c r="G578">
        <f t="shared" si="68"/>
        <v>12</v>
      </c>
      <c r="H578">
        <f t="shared" si="69"/>
        <v>16</v>
      </c>
    </row>
    <row r="579" spans="1:8">
      <c r="A579" t="str">
        <f t="shared" si="65"/>
        <v>EU-15</v>
      </c>
      <c r="B579" t="s">
        <v>8</v>
      </c>
      <c r="C579">
        <f t="shared" si="66"/>
        <v>2090</v>
      </c>
      <c r="D579">
        <f t="shared" si="67"/>
        <v>1</v>
      </c>
      <c r="G579">
        <f t="shared" si="68"/>
        <v>13</v>
      </c>
      <c r="H579">
        <f t="shared" si="69"/>
        <v>16</v>
      </c>
    </row>
    <row r="580" spans="1:8">
      <c r="A580" t="str">
        <f t="shared" si="65"/>
        <v>Europe_Eastern</v>
      </c>
      <c r="B580" t="s">
        <v>8</v>
      </c>
      <c r="C580">
        <f t="shared" si="66"/>
        <v>2090</v>
      </c>
      <c r="D580">
        <f t="shared" si="67"/>
        <v>1</v>
      </c>
      <c r="G580">
        <f t="shared" si="68"/>
        <v>14</v>
      </c>
      <c r="H580">
        <f t="shared" si="69"/>
        <v>16</v>
      </c>
    </row>
    <row r="581" spans="1:8">
      <c r="A581" t="str">
        <f t="shared" si="65"/>
        <v>Europe_Non_EU</v>
      </c>
      <c r="B581" t="s">
        <v>8</v>
      </c>
      <c r="C581">
        <f t="shared" si="66"/>
        <v>2090</v>
      </c>
      <c r="D581">
        <f t="shared" si="67"/>
        <v>1</v>
      </c>
      <c r="G581">
        <f t="shared" si="68"/>
        <v>15</v>
      </c>
      <c r="H581">
        <f t="shared" si="69"/>
        <v>16</v>
      </c>
    </row>
    <row r="582" spans="1:8">
      <c r="A582" t="str">
        <f t="shared" si="65"/>
        <v>European Free Trade Association</v>
      </c>
      <c r="B582" t="s">
        <v>8</v>
      </c>
      <c r="C582">
        <f t="shared" si="66"/>
        <v>2090</v>
      </c>
      <c r="D582">
        <f t="shared" si="67"/>
        <v>1</v>
      </c>
      <c r="G582">
        <f t="shared" si="68"/>
        <v>16</v>
      </c>
      <c r="H582">
        <f t="shared" si="69"/>
        <v>16</v>
      </c>
    </row>
    <row r="583" spans="1:8">
      <c r="A583" t="str">
        <f t="shared" si="65"/>
        <v>India</v>
      </c>
      <c r="B583" t="s">
        <v>8</v>
      </c>
      <c r="C583">
        <f t="shared" si="66"/>
        <v>2090</v>
      </c>
      <c r="D583">
        <f t="shared" si="67"/>
        <v>1</v>
      </c>
      <c r="G583">
        <f t="shared" si="68"/>
        <v>17</v>
      </c>
      <c r="H583">
        <f t="shared" si="69"/>
        <v>16</v>
      </c>
    </row>
    <row r="584" spans="1:8">
      <c r="A584" t="str">
        <f t="shared" si="65"/>
        <v>Indonesia</v>
      </c>
      <c r="B584" t="s">
        <v>8</v>
      </c>
      <c r="C584">
        <f t="shared" si="66"/>
        <v>2090</v>
      </c>
      <c r="D584">
        <f t="shared" si="67"/>
        <v>1</v>
      </c>
      <c r="G584">
        <f t="shared" si="68"/>
        <v>18</v>
      </c>
      <c r="H584">
        <f t="shared" si="69"/>
        <v>16</v>
      </c>
    </row>
    <row r="585" spans="1:8">
      <c r="A585" t="str">
        <f t="shared" ref="A585:A648" si="70">INDEX($A$7:$A$38,G585,1)</f>
        <v>Japan</v>
      </c>
      <c r="B585" t="s">
        <v>8</v>
      </c>
      <c r="C585">
        <f t="shared" ref="C585:C648" si="71">INDEX($B$6:$S$6,1,H585)</f>
        <v>2090</v>
      </c>
      <c r="D585">
        <f t="shared" ref="D585:D648" si="72">INDEX($B$7:$S$38,G585,H585)</f>
        <v>1</v>
      </c>
      <c r="G585">
        <f t="shared" ref="G585:G648" si="73">MOD(G584,G$86)+1</f>
        <v>19</v>
      </c>
      <c r="H585">
        <f t="shared" ref="H585:H648" si="74">IF(G585=1,H584+1,H584)</f>
        <v>16</v>
      </c>
    </row>
    <row r="586" spans="1:8">
      <c r="A586" t="str">
        <f t="shared" si="70"/>
        <v>Mexico</v>
      </c>
      <c r="B586" t="s">
        <v>8</v>
      </c>
      <c r="C586">
        <f t="shared" si="71"/>
        <v>2090</v>
      </c>
      <c r="D586">
        <f t="shared" si="72"/>
        <v>1</v>
      </c>
      <c r="G586">
        <f t="shared" si="73"/>
        <v>20</v>
      </c>
      <c r="H586">
        <f t="shared" si="74"/>
        <v>16</v>
      </c>
    </row>
    <row r="587" spans="1:8">
      <c r="A587" t="str">
        <f t="shared" si="70"/>
        <v>Middle East</v>
      </c>
      <c r="B587" t="s">
        <v>8</v>
      </c>
      <c r="C587">
        <f t="shared" si="71"/>
        <v>2090</v>
      </c>
      <c r="D587">
        <f t="shared" si="72"/>
        <v>0</v>
      </c>
      <c r="G587">
        <f t="shared" si="73"/>
        <v>21</v>
      </c>
      <c r="H587">
        <f t="shared" si="74"/>
        <v>16</v>
      </c>
    </row>
    <row r="588" spans="1:8">
      <c r="A588" t="str">
        <f t="shared" si="70"/>
        <v>Pakistan</v>
      </c>
      <c r="B588" t="s">
        <v>8</v>
      </c>
      <c r="C588">
        <f t="shared" si="71"/>
        <v>2090</v>
      </c>
      <c r="D588">
        <f t="shared" si="72"/>
        <v>1</v>
      </c>
      <c r="G588">
        <f t="shared" si="73"/>
        <v>22</v>
      </c>
      <c r="H588">
        <f t="shared" si="74"/>
        <v>16</v>
      </c>
    </row>
    <row r="589" spans="1:8">
      <c r="A589" t="str">
        <f t="shared" si="70"/>
        <v>Russia</v>
      </c>
      <c r="B589" t="s">
        <v>8</v>
      </c>
      <c r="C589">
        <f t="shared" si="71"/>
        <v>2090</v>
      </c>
      <c r="D589">
        <f t="shared" si="72"/>
        <v>0</v>
      </c>
      <c r="G589">
        <f t="shared" si="73"/>
        <v>23</v>
      </c>
      <c r="H589">
        <f t="shared" si="74"/>
        <v>16</v>
      </c>
    </row>
    <row r="590" spans="1:8">
      <c r="A590" t="str">
        <f t="shared" si="70"/>
        <v>South Africa</v>
      </c>
      <c r="B590" t="s">
        <v>8</v>
      </c>
      <c r="C590">
        <f t="shared" si="71"/>
        <v>2090</v>
      </c>
      <c r="D590">
        <f t="shared" si="72"/>
        <v>1</v>
      </c>
      <c r="G590">
        <f t="shared" si="73"/>
        <v>24</v>
      </c>
      <c r="H590">
        <f t="shared" si="74"/>
        <v>16</v>
      </c>
    </row>
    <row r="591" spans="1:8">
      <c r="A591" t="str">
        <f t="shared" si="70"/>
        <v>South America_Northern</v>
      </c>
      <c r="B591" t="s">
        <v>8</v>
      </c>
      <c r="C591">
        <f t="shared" si="71"/>
        <v>2090</v>
      </c>
      <c r="D591">
        <f t="shared" si="72"/>
        <v>1</v>
      </c>
      <c r="G591">
        <f t="shared" si="73"/>
        <v>25</v>
      </c>
      <c r="H591">
        <f t="shared" si="74"/>
        <v>16</v>
      </c>
    </row>
    <row r="592" spans="1:8">
      <c r="A592" t="str">
        <f t="shared" si="70"/>
        <v>South America_Southern</v>
      </c>
      <c r="B592" t="s">
        <v>8</v>
      </c>
      <c r="C592">
        <f t="shared" si="71"/>
        <v>2090</v>
      </c>
      <c r="D592">
        <f t="shared" si="72"/>
        <v>1</v>
      </c>
      <c r="G592">
        <f t="shared" si="73"/>
        <v>26</v>
      </c>
      <c r="H592">
        <f t="shared" si="74"/>
        <v>16</v>
      </c>
    </row>
    <row r="593" spans="1:8">
      <c r="A593" t="str">
        <f t="shared" si="70"/>
        <v>South Asia</v>
      </c>
      <c r="B593" t="s">
        <v>8</v>
      </c>
      <c r="C593">
        <f t="shared" si="71"/>
        <v>2090</v>
      </c>
      <c r="D593">
        <f t="shared" si="72"/>
        <v>1</v>
      </c>
      <c r="G593">
        <f t="shared" si="73"/>
        <v>27</v>
      </c>
      <c r="H593">
        <f t="shared" si="74"/>
        <v>16</v>
      </c>
    </row>
    <row r="594" spans="1:8">
      <c r="A594" t="str">
        <f t="shared" si="70"/>
        <v>South Korea</v>
      </c>
      <c r="B594" t="s">
        <v>8</v>
      </c>
      <c r="C594">
        <f t="shared" si="71"/>
        <v>2090</v>
      </c>
      <c r="D594">
        <f t="shared" si="72"/>
        <v>1</v>
      </c>
      <c r="G594">
        <f t="shared" si="73"/>
        <v>28</v>
      </c>
      <c r="H594">
        <f t="shared" si="74"/>
        <v>16</v>
      </c>
    </row>
    <row r="595" spans="1:8">
      <c r="A595" t="str">
        <f t="shared" si="70"/>
        <v>Southeast Asia</v>
      </c>
      <c r="B595" t="s">
        <v>8</v>
      </c>
      <c r="C595">
        <f t="shared" si="71"/>
        <v>2090</v>
      </c>
      <c r="D595">
        <f t="shared" si="72"/>
        <v>1</v>
      </c>
      <c r="G595">
        <f t="shared" si="73"/>
        <v>29</v>
      </c>
      <c r="H595">
        <f t="shared" si="74"/>
        <v>16</v>
      </c>
    </row>
    <row r="596" spans="1:8">
      <c r="A596" t="str">
        <f t="shared" si="70"/>
        <v>Taiwan</v>
      </c>
      <c r="B596" t="s">
        <v>8</v>
      </c>
      <c r="C596">
        <f t="shared" si="71"/>
        <v>2090</v>
      </c>
      <c r="D596">
        <f t="shared" si="72"/>
        <v>1</v>
      </c>
      <c r="G596">
        <f t="shared" si="73"/>
        <v>30</v>
      </c>
      <c r="H596">
        <f t="shared" si="74"/>
        <v>16</v>
      </c>
    </row>
    <row r="597" spans="1:8">
      <c r="A597" t="str">
        <f t="shared" si="70"/>
        <v>Argentina</v>
      </c>
      <c r="B597" t="s">
        <v>8</v>
      </c>
      <c r="C597">
        <f t="shared" si="71"/>
        <v>2090</v>
      </c>
      <c r="D597">
        <f t="shared" si="72"/>
        <v>1</v>
      </c>
      <c r="G597">
        <f t="shared" si="73"/>
        <v>31</v>
      </c>
      <c r="H597">
        <f t="shared" si="74"/>
        <v>16</v>
      </c>
    </row>
    <row r="598" spans="1:8">
      <c r="A598" t="str">
        <f t="shared" si="70"/>
        <v>Colombia</v>
      </c>
      <c r="B598" t="s">
        <v>8</v>
      </c>
      <c r="C598">
        <f t="shared" si="71"/>
        <v>2090</v>
      </c>
      <c r="D598">
        <f t="shared" si="72"/>
        <v>1</v>
      </c>
      <c r="G598">
        <f t="shared" si="73"/>
        <v>32</v>
      </c>
      <c r="H598">
        <f t="shared" si="74"/>
        <v>16</v>
      </c>
    </row>
    <row r="599" spans="1:8">
      <c r="A599" t="str">
        <f t="shared" si="70"/>
        <v>USA</v>
      </c>
      <c r="B599" t="s">
        <v>8</v>
      </c>
      <c r="C599">
        <f t="shared" si="71"/>
        <v>2095</v>
      </c>
      <c r="D599">
        <f t="shared" si="72"/>
        <v>1</v>
      </c>
      <c r="G599">
        <f t="shared" si="73"/>
        <v>1</v>
      </c>
      <c r="H599">
        <f t="shared" si="74"/>
        <v>17</v>
      </c>
    </row>
    <row r="600" spans="1:8">
      <c r="A600" t="str">
        <f t="shared" si="70"/>
        <v>Africa_Eastern</v>
      </c>
      <c r="B600" t="s">
        <v>8</v>
      </c>
      <c r="C600">
        <f t="shared" si="71"/>
        <v>2095</v>
      </c>
      <c r="D600">
        <f t="shared" si="72"/>
        <v>1</v>
      </c>
      <c r="G600">
        <f t="shared" si="73"/>
        <v>2</v>
      </c>
      <c r="H600">
        <f t="shared" si="74"/>
        <v>17</v>
      </c>
    </row>
    <row r="601" spans="1:8">
      <c r="A601" t="str">
        <f t="shared" si="70"/>
        <v>Africa_Northern</v>
      </c>
      <c r="B601" t="s">
        <v>8</v>
      </c>
      <c r="C601">
        <f t="shared" si="71"/>
        <v>2095</v>
      </c>
      <c r="D601">
        <f t="shared" si="72"/>
        <v>1</v>
      </c>
      <c r="G601">
        <f t="shared" si="73"/>
        <v>3</v>
      </c>
      <c r="H601">
        <f t="shared" si="74"/>
        <v>17</v>
      </c>
    </row>
    <row r="602" spans="1:8">
      <c r="A602" t="str">
        <f t="shared" si="70"/>
        <v>Africa_Southern</v>
      </c>
      <c r="B602" t="s">
        <v>8</v>
      </c>
      <c r="C602">
        <f t="shared" si="71"/>
        <v>2095</v>
      </c>
      <c r="D602">
        <f t="shared" si="72"/>
        <v>1</v>
      </c>
      <c r="G602">
        <f t="shared" si="73"/>
        <v>4</v>
      </c>
      <c r="H602">
        <f t="shared" si="74"/>
        <v>17</v>
      </c>
    </row>
    <row r="603" spans="1:8">
      <c r="A603" t="str">
        <f t="shared" si="70"/>
        <v>Africa_Western</v>
      </c>
      <c r="B603" t="s">
        <v>8</v>
      </c>
      <c r="C603">
        <f t="shared" si="71"/>
        <v>2095</v>
      </c>
      <c r="D603">
        <f t="shared" si="72"/>
        <v>1</v>
      </c>
      <c r="G603">
        <f t="shared" si="73"/>
        <v>5</v>
      </c>
      <c r="H603">
        <f t="shared" si="74"/>
        <v>17</v>
      </c>
    </row>
    <row r="604" spans="1:8">
      <c r="A604" t="str">
        <f t="shared" si="70"/>
        <v>Australia_NZ</v>
      </c>
      <c r="B604" t="s">
        <v>8</v>
      </c>
      <c r="C604">
        <f t="shared" si="71"/>
        <v>2095</v>
      </c>
      <c r="D604">
        <f t="shared" si="72"/>
        <v>1</v>
      </c>
      <c r="G604">
        <f t="shared" si="73"/>
        <v>6</v>
      </c>
      <c r="H604">
        <f t="shared" si="74"/>
        <v>17</v>
      </c>
    </row>
    <row r="605" spans="1:8">
      <c r="A605" t="str">
        <f t="shared" si="70"/>
        <v>Brazil</v>
      </c>
      <c r="B605" t="s">
        <v>8</v>
      </c>
      <c r="C605">
        <f t="shared" si="71"/>
        <v>2095</v>
      </c>
      <c r="D605">
        <f t="shared" si="72"/>
        <v>1</v>
      </c>
      <c r="G605">
        <f t="shared" si="73"/>
        <v>7</v>
      </c>
      <c r="H605">
        <f t="shared" si="74"/>
        <v>17</v>
      </c>
    </row>
    <row r="606" spans="1:8">
      <c r="A606" t="str">
        <f t="shared" si="70"/>
        <v>Canada</v>
      </c>
      <c r="B606" t="s">
        <v>8</v>
      </c>
      <c r="C606">
        <f t="shared" si="71"/>
        <v>2095</v>
      </c>
      <c r="D606">
        <f t="shared" si="72"/>
        <v>1</v>
      </c>
      <c r="G606">
        <f t="shared" si="73"/>
        <v>8</v>
      </c>
      <c r="H606">
        <f t="shared" si="74"/>
        <v>17</v>
      </c>
    </row>
    <row r="607" spans="1:8">
      <c r="A607" t="str">
        <f t="shared" si="70"/>
        <v>Central America and Caribbean</v>
      </c>
      <c r="B607" t="s">
        <v>8</v>
      </c>
      <c r="C607">
        <f t="shared" si="71"/>
        <v>2095</v>
      </c>
      <c r="D607">
        <f t="shared" si="72"/>
        <v>1</v>
      </c>
      <c r="G607">
        <f t="shared" si="73"/>
        <v>9</v>
      </c>
      <c r="H607">
        <f t="shared" si="74"/>
        <v>17</v>
      </c>
    </row>
    <row r="608" spans="1:8">
      <c r="A608" t="str">
        <f t="shared" si="70"/>
        <v>Central Asia</v>
      </c>
      <c r="B608" t="s">
        <v>8</v>
      </c>
      <c r="C608">
        <f t="shared" si="71"/>
        <v>2095</v>
      </c>
      <c r="D608">
        <f t="shared" si="72"/>
        <v>1</v>
      </c>
      <c r="G608">
        <f t="shared" si="73"/>
        <v>10</v>
      </c>
      <c r="H608">
        <f t="shared" si="74"/>
        <v>17</v>
      </c>
    </row>
    <row r="609" spans="1:8">
      <c r="A609" t="str">
        <f t="shared" si="70"/>
        <v>China</v>
      </c>
      <c r="B609" t="s">
        <v>8</v>
      </c>
      <c r="C609">
        <f t="shared" si="71"/>
        <v>2095</v>
      </c>
      <c r="D609">
        <f t="shared" si="72"/>
        <v>1</v>
      </c>
      <c r="G609">
        <f t="shared" si="73"/>
        <v>11</v>
      </c>
      <c r="H609">
        <f t="shared" si="74"/>
        <v>17</v>
      </c>
    </row>
    <row r="610" spans="1:8">
      <c r="A610" t="str">
        <f t="shared" si="70"/>
        <v>EU-12</v>
      </c>
      <c r="B610" t="s">
        <v>8</v>
      </c>
      <c r="C610">
        <f t="shared" si="71"/>
        <v>2095</v>
      </c>
      <c r="D610">
        <f t="shared" si="72"/>
        <v>1</v>
      </c>
      <c r="G610">
        <f t="shared" si="73"/>
        <v>12</v>
      </c>
      <c r="H610">
        <f t="shared" si="74"/>
        <v>17</v>
      </c>
    </row>
    <row r="611" spans="1:8">
      <c r="A611" t="str">
        <f t="shared" si="70"/>
        <v>EU-15</v>
      </c>
      <c r="B611" t="s">
        <v>8</v>
      </c>
      <c r="C611">
        <f t="shared" si="71"/>
        <v>2095</v>
      </c>
      <c r="D611">
        <f t="shared" si="72"/>
        <v>1</v>
      </c>
      <c r="G611">
        <f t="shared" si="73"/>
        <v>13</v>
      </c>
      <c r="H611">
        <f t="shared" si="74"/>
        <v>17</v>
      </c>
    </row>
    <row r="612" spans="1:8">
      <c r="A612" t="str">
        <f t="shared" si="70"/>
        <v>Europe_Eastern</v>
      </c>
      <c r="B612" t="s">
        <v>8</v>
      </c>
      <c r="C612">
        <f t="shared" si="71"/>
        <v>2095</v>
      </c>
      <c r="D612">
        <f t="shared" si="72"/>
        <v>1</v>
      </c>
      <c r="G612">
        <f t="shared" si="73"/>
        <v>14</v>
      </c>
      <c r="H612">
        <f t="shared" si="74"/>
        <v>17</v>
      </c>
    </row>
    <row r="613" spans="1:8">
      <c r="A613" t="str">
        <f t="shared" si="70"/>
        <v>Europe_Non_EU</v>
      </c>
      <c r="B613" t="s">
        <v>8</v>
      </c>
      <c r="C613">
        <f t="shared" si="71"/>
        <v>2095</v>
      </c>
      <c r="D613">
        <f t="shared" si="72"/>
        <v>1</v>
      </c>
      <c r="G613">
        <f t="shared" si="73"/>
        <v>15</v>
      </c>
      <c r="H613">
        <f t="shared" si="74"/>
        <v>17</v>
      </c>
    </row>
    <row r="614" spans="1:8">
      <c r="A614" t="str">
        <f t="shared" si="70"/>
        <v>European Free Trade Association</v>
      </c>
      <c r="B614" t="s">
        <v>8</v>
      </c>
      <c r="C614">
        <f t="shared" si="71"/>
        <v>2095</v>
      </c>
      <c r="D614">
        <f t="shared" si="72"/>
        <v>1</v>
      </c>
      <c r="G614">
        <f t="shared" si="73"/>
        <v>16</v>
      </c>
      <c r="H614">
        <f t="shared" si="74"/>
        <v>17</v>
      </c>
    </row>
    <row r="615" spans="1:8">
      <c r="A615" t="str">
        <f t="shared" si="70"/>
        <v>India</v>
      </c>
      <c r="B615" t="s">
        <v>8</v>
      </c>
      <c r="C615">
        <f t="shared" si="71"/>
        <v>2095</v>
      </c>
      <c r="D615">
        <f t="shared" si="72"/>
        <v>1</v>
      </c>
      <c r="G615">
        <f t="shared" si="73"/>
        <v>17</v>
      </c>
      <c r="H615">
        <f t="shared" si="74"/>
        <v>17</v>
      </c>
    </row>
    <row r="616" spans="1:8">
      <c r="A616" t="str">
        <f t="shared" si="70"/>
        <v>Indonesia</v>
      </c>
      <c r="B616" t="s">
        <v>8</v>
      </c>
      <c r="C616">
        <f t="shared" si="71"/>
        <v>2095</v>
      </c>
      <c r="D616">
        <f t="shared" si="72"/>
        <v>1</v>
      </c>
      <c r="G616">
        <f t="shared" si="73"/>
        <v>18</v>
      </c>
      <c r="H616">
        <f t="shared" si="74"/>
        <v>17</v>
      </c>
    </row>
    <row r="617" spans="1:8">
      <c r="A617" t="str">
        <f t="shared" si="70"/>
        <v>Japan</v>
      </c>
      <c r="B617" t="s">
        <v>8</v>
      </c>
      <c r="C617">
        <f t="shared" si="71"/>
        <v>2095</v>
      </c>
      <c r="D617">
        <f t="shared" si="72"/>
        <v>1</v>
      </c>
      <c r="G617">
        <f t="shared" si="73"/>
        <v>19</v>
      </c>
      <c r="H617">
        <f t="shared" si="74"/>
        <v>17</v>
      </c>
    </row>
    <row r="618" spans="1:8">
      <c r="A618" t="str">
        <f t="shared" si="70"/>
        <v>Mexico</v>
      </c>
      <c r="B618" t="s">
        <v>8</v>
      </c>
      <c r="C618">
        <f t="shared" si="71"/>
        <v>2095</v>
      </c>
      <c r="D618">
        <f t="shared" si="72"/>
        <v>1</v>
      </c>
      <c r="G618">
        <f t="shared" si="73"/>
        <v>20</v>
      </c>
      <c r="H618">
        <f t="shared" si="74"/>
        <v>17</v>
      </c>
    </row>
    <row r="619" spans="1:8">
      <c r="A619" t="str">
        <f t="shared" si="70"/>
        <v>Middle East</v>
      </c>
      <c r="B619" t="s">
        <v>8</v>
      </c>
      <c r="C619">
        <f t="shared" si="71"/>
        <v>2095</v>
      </c>
      <c r="D619">
        <f t="shared" si="72"/>
        <v>0</v>
      </c>
      <c r="G619">
        <f t="shared" si="73"/>
        <v>21</v>
      </c>
      <c r="H619">
        <f t="shared" si="74"/>
        <v>17</v>
      </c>
    </row>
    <row r="620" spans="1:8">
      <c r="A620" t="str">
        <f t="shared" si="70"/>
        <v>Pakistan</v>
      </c>
      <c r="B620" t="s">
        <v>8</v>
      </c>
      <c r="C620">
        <f t="shared" si="71"/>
        <v>2095</v>
      </c>
      <c r="D620">
        <f t="shared" si="72"/>
        <v>1</v>
      </c>
      <c r="G620">
        <f t="shared" si="73"/>
        <v>22</v>
      </c>
      <c r="H620">
        <f t="shared" si="74"/>
        <v>17</v>
      </c>
    </row>
    <row r="621" spans="1:8">
      <c r="A621" t="str">
        <f t="shared" si="70"/>
        <v>Russia</v>
      </c>
      <c r="B621" t="s">
        <v>8</v>
      </c>
      <c r="C621">
        <f t="shared" si="71"/>
        <v>2095</v>
      </c>
      <c r="D621">
        <f t="shared" si="72"/>
        <v>0</v>
      </c>
      <c r="G621">
        <f t="shared" si="73"/>
        <v>23</v>
      </c>
      <c r="H621">
        <f t="shared" si="74"/>
        <v>17</v>
      </c>
    </row>
    <row r="622" spans="1:8">
      <c r="A622" t="str">
        <f t="shared" si="70"/>
        <v>South Africa</v>
      </c>
      <c r="B622" t="s">
        <v>8</v>
      </c>
      <c r="C622">
        <f t="shared" si="71"/>
        <v>2095</v>
      </c>
      <c r="D622">
        <f t="shared" si="72"/>
        <v>1</v>
      </c>
      <c r="G622">
        <f t="shared" si="73"/>
        <v>24</v>
      </c>
      <c r="H622">
        <f t="shared" si="74"/>
        <v>17</v>
      </c>
    </row>
    <row r="623" spans="1:8">
      <c r="A623" t="str">
        <f t="shared" si="70"/>
        <v>South America_Northern</v>
      </c>
      <c r="B623" t="s">
        <v>8</v>
      </c>
      <c r="C623">
        <f t="shared" si="71"/>
        <v>2095</v>
      </c>
      <c r="D623">
        <f t="shared" si="72"/>
        <v>1</v>
      </c>
      <c r="G623">
        <f t="shared" si="73"/>
        <v>25</v>
      </c>
      <c r="H623">
        <f t="shared" si="74"/>
        <v>17</v>
      </c>
    </row>
    <row r="624" spans="1:8">
      <c r="A624" t="str">
        <f t="shared" si="70"/>
        <v>South America_Southern</v>
      </c>
      <c r="B624" t="s">
        <v>8</v>
      </c>
      <c r="C624">
        <f t="shared" si="71"/>
        <v>2095</v>
      </c>
      <c r="D624">
        <f t="shared" si="72"/>
        <v>1</v>
      </c>
      <c r="G624">
        <f t="shared" si="73"/>
        <v>26</v>
      </c>
      <c r="H624">
        <f t="shared" si="74"/>
        <v>17</v>
      </c>
    </row>
    <row r="625" spans="1:8">
      <c r="A625" t="str">
        <f t="shared" si="70"/>
        <v>South Asia</v>
      </c>
      <c r="B625" t="s">
        <v>8</v>
      </c>
      <c r="C625">
        <f t="shared" si="71"/>
        <v>2095</v>
      </c>
      <c r="D625">
        <f t="shared" si="72"/>
        <v>1</v>
      </c>
      <c r="G625">
        <f t="shared" si="73"/>
        <v>27</v>
      </c>
      <c r="H625">
        <f t="shared" si="74"/>
        <v>17</v>
      </c>
    </row>
    <row r="626" spans="1:8">
      <c r="A626" t="str">
        <f t="shared" si="70"/>
        <v>South Korea</v>
      </c>
      <c r="B626" t="s">
        <v>8</v>
      </c>
      <c r="C626">
        <f t="shared" si="71"/>
        <v>2095</v>
      </c>
      <c r="D626">
        <f t="shared" si="72"/>
        <v>1</v>
      </c>
      <c r="G626">
        <f t="shared" si="73"/>
        <v>28</v>
      </c>
      <c r="H626">
        <f t="shared" si="74"/>
        <v>17</v>
      </c>
    </row>
    <row r="627" spans="1:8">
      <c r="A627" t="str">
        <f t="shared" si="70"/>
        <v>Southeast Asia</v>
      </c>
      <c r="B627" t="s">
        <v>8</v>
      </c>
      <c r="C627">
        <f t="shared" si="71"/>
        <v>2095</v>
      </c>
      <c r="D627">
        <f t="shared" si="72"/>
        <v>1</v>
      </c>
      <c r="G627">
        <f t="shared" si="73"/>
        <v>29</v>
      </c>
      <c r="H627">
        <f t="shared" si="74"/>
        <v>17</v>
      </c>
    </row>
    <row r="628" spans="1:8">
      <c r="A628" t="str">
        <f t="shared" si="70"/>
        <v>Taiwan</v>
      </c>
      <c r="B628" t="s">
        <v>8</v>
      </c>
      <c r="C628">
        <f t="shared" si="71"/>
        <v>2095</v>
      </c>
      <c r="D628">
        <f t="shared" si="72"/>
        <v>1</v>
      </c>
      <c r="G628">
        <f t="shared" si="73"/>
        <v>30</v>
      </c>
      <c r="H628">
        <f t="shared" si="74"/>
        <v>17</v>
      </c>
    </row>
    <row r="629" spans="1:8">
      <c r="A629" t="str">
        <f t="shared" si="70"/>
        <v>Argentina</v>
      </c>
      <c r="B629" t="s">
        <v>8</v>
      </c>
      <c r="C629">
        <f t="shared" si="71"/>
        <v>2095</v>
      </c>
      <c r="D629">
        <f t="shared" si="72"/>
        <v>1</v>
      </c>
      <c r="G629">
        <f t="shared" si="73"/>
        <v>31</v>
      </c>
      <c r="H629">
        <f t="shared" si="74"/>
        <v>17</v>
      </c>
    </row>
    <row r="630" spans="1:8">
      <c r="A630" t="str">
        <f t="shared" si="70"/>
        <v>Colombia</v>
      </c>
      <c r="B630" t="s">
        <v>8</v>
      </c>
      <c r="C630">
        <f t="shared" si="71"/>
        <v>2095</v>
      </c>
      <c r="D630">
        <f t="shared" si="72"/>
        <v>1</v>
      </c>
      <c r="G630">
        <f t="shared" si="73"/>
        <v>32</v>
      </c>
      <c r="H630">
        <f t="shared" si="74"/>
        <v>17</v>
      </c>
    </row>
    <row r="631" spans="1:8">
      <c r="A631" t="str">
        <f t="shared" si="70"/>
        <v>USA</v>
      </c>
      <c r="B631" t="s">
        <v>8</v>
      </c>
      <c r="C631">
        <f t="shared" si="71"/>
        <v>2100</v>
      </c>
      <c r="D631">
        <f t="shared" si="72"/>
        <v>1</v>
      </c>
      <c r="G631">
        <f t="shared" si="73"/>
        <v>1</v>
      </c>
      <c r="H631">
        <f t="shared" si="74"/>
        <v>18</v>
      </c>
    </row>
    <row r="632" spans="1:8">
      <c r="A632" t="str">
        <f t="shared" si="70"/>
        <v>Africa_Eastern</v>
      </c>
      <c r="B632" t="s">
        <v>8</v>
      </c>
      <c r="C632">
        <f t="shared" si="71"/>
        <v>2100</v>
      </c>
      <c r="D632">
        <f t="shared" si="72"/>
        <v>1</v>
      </c>
      <c r="G632">
        <f t="shared" si="73"/>
        <v>2</v>
      </c>
      <c r="H632">
        <f t="shared" si="74"/>
        <v>18</v>
      </c>
    </row>
    <row r="633" spans="1:8">
      <c r="A633" t="str">
        <f t="shared" si="70"/>
        <v>Africa_Northern</v>
      </c>
      <c r="B633" t="s">
        <v>8</v>
      </c>
      <c r="C633">
        <f t="shared" si="71"/>
        <v>2100</v>
      </c>
      <c r="D633">
        <f t="shared" si="72"/>
        <v>1</v>
      </c>
      <c r="G633">
        <f t="shared" si="73"/>
        <v>3</v>
      </c>
      <c r="H633">
        <f t="shared" si="74"/>
        <v>18</v>
      </c>
    </row>
    <row r="634" spans="1:8">
      <c r="A634" t="str">
        <f t="shared" si="70"/>
        <v>Africa_Southern</v>
      </c>
      <c r="B634" t="s">
        <v>8</v>
      </c>
      <c r="C634">
        <f t="shared" si="71"/>
        <v>2100</v>
      </c>
      <c r="D634">
        <f t="shared" si="72"/>
        <v>1</v>
      </c>
      <c r="G634">
        <f t="shared" si="73"/>
        <v>4</v>
      </c>
      <c r="H634">
        <f t="shared" si="74"/>
        <v>18</v>
      </c>
    </row>
    <row r="635" spans="1:8">
      <c r="A635" t="str">
        <f t="shared" si="70"/>
        <v>Africa_Western</v>
      </c>
      <c r="B635" t="s">
        <v>8</v>
      </c>
      <c r="C635">
        <f t="shared" si="71"/>
        <v>2100</v>
      </c>
      <c r="D635">
        <f t="shared" si="72"/>
        <v>1</v>
      </c>
      <c r="G635">
        <f t="shared" si="73"/>
        <v>5</v>
      </c>
      <c r="H635">
        <f t="shared" si="74"/>
        <v>18</v>
      </c>
    </row>
    <row r="636" spans="1:8">
      <c r="A636" t="str">
        <f t="shared" si="70"/>
        <v>Australia_NZ</v>
      </c>
      <c r="B636" t="s">
        <v>8</v>
      </c>
      <c r="C636">
        <f t="shared" si="71"/>
        <v>2100</v>
      </c>
      <c r="D636">
        <f t="shared" si="72"/>
        <v>1</v>
      </c>
      <c r="G636">
        <f t="shared" si="73"/>
        <v>6</v>
      </c>
      <c r="H636">
        <f t="shared" si="74"/>
        <v>18</v>
      </c>
    </row>
    <row r="637" spans="1:8">
      <c r="A637" t="str">
        <f t="shared" si="70"/>
        <v>Brazil</v>
      </c>
      <c r="B637" t="s">
        <v>8</v>
      </c>
      <c r="C637">
        <f t="shared" si="71"/>
        <v>2100</v>
      </c>
      <c r="D637">
        <f t="shared" si="72"/>
        <v>1</v>
      </c>
      <c r="G637">
        <f t="shared" si="73"/>
        <v>7</v>
      </c>
      <c r="H637">
        <f t="shared" si="74"/>
        <v>18</v>
      </c>
    </row>
    <row r="638" spans="1:8">
      <c r="A638" t="str">
        <f t="shared" si="70"/>
        <v>Canada</v>
      </c>
      <c r="B638" t="s">
        <v>8</v>
      </c>
      <c r="C638">
        <f t="shared" si="71"/>
        <v>2100</v>
      </c>
      <c r="D638">
        <f t="shared" si="72"/>
        <v>1</v>
      </c>
      <c r="G638">
        <f t="shared" si="73"/>
        <v>8</v>
      </c>
      <c r="H638">
        <f t="shared" si="74"/>
        <v>18</v>
      </c>
    </row>
    <row r="639" spans="1:8">
      <c r="A639" t="str">
        <f t="shared" si="70"/>
        <v>Central America and Caribbean</v>
      </c>
      <c r="B639" t="s">
        <v>8</v>
      </c>
      <c r="C639">
        <f t="shared" si="71"/>
        <v>2100</v>
      </c>
      <c r="D639">
        <f t="shared" si="72"/>
        <v>1</v>
      </c>
      <c r="G639">
        <f t="shared" si="73"/>
        <v>9</v>
      </c>
      <c r="H639">
        <f t="shared" si="74"/>
        <v>18</v>
      </c>
    </row>
    <row r="640" spans="1:8">
      <c r="A640" t="str">
        <f t="shared" si="70"/>
        <v>Central Asia</v>
      </c>
      <c r="B640" t="s">
        <v>8</v>
      </c>
      <c r="C640">
        <f t="shared" si="71"/>
        <v>2100</v>
      </c>
      <c r="D640">
        <f t="shared" si="72"/>
        <v>1</v>
      </c>
      <c r="G640">
        <f t="shared" si="73"/>
        <v>10</v>
      </c>
      <c r="H640">
        <f t="shared" si="74"/>
        <v>18</v>
      </c>
    </row>
    <row r="641" spans="1:8">
      <c r="A641" t="str">
        <f t="shared" si="70"/>
        <v>China</v>
      </c>
      <c r="B641" t="s">
        <v>8</v>
      </c>
      <c r="C641">
        <f t="shared" si="71"/>
        <v>2100</v>
      </c>
      <c r="D641">
        <f t="shared" si="72"/>
        <v>1</v>
      </c>
      <c r="G641">
        <f t="shared" si="73"/>
        <v>11</v>
      </c>
      <c r="H641">
        <f t="shared" si="74"/>
        <v>18</v>
      </c>
    </row>
    <row r="642" spans="1:8">
      <c r="A642" t="str">
        <f t="shared" si="70"/>
        <v>EU-12</v>
      </c>
      <c r="B642" t="s">
        <v>8</v>
      </c>
      <c r="C642">
        <f t="shared" si="71"/>
        <v>2100</v>
      </c>
      <c r="D642">
        <f t="shared" si="72"/>
        <v>1</v>
      </c>
      <c r="G642">
        <f t="shared" si="73"/>
        <v>12</v>
      </c>
      <c r="H642">
        <f t="shared" si="74"/>
        <v>18</v>
      </c>
    </row>
    <row r="643" spans="1:8">
      <c r="A643" t="str">
        <f t="shared" si="70"/>
        <v>EU-15</v>
      </c>
      <c r="B643" t="s">
        <v>8</v>
      </c>
      <c r="C643">
        <f t="shared" si="71"/>
        <v>2100</v>
      </c>
      <c r="D643">
        <f t="shared" si="72"/>
        <v>1</v>
      </c>
      <c r="G643">
        <f t="shared" si="73"/>
        <v>13</v>
      </c>
      <c r="H643">
        <f t="shared" si="74"/>
        <v>18</v>
      </c>
    </row>
    <row r="644" spans="1:8">
      <c r="A644" t="str">
        <f t="shared" si="70"/>
        <v>Europe_Eastern</v>
      </c>
      <c r="B644" t="s">
        <v>8</v>
      </c>
      <c r="C644">
        <f t="shared" si="71"/>
        <v>2100</v>
      </c>
      <c r="D644">
        <f t="shared" si="72"/>
        <v>1</v>
      </c>
      <c r="G644">
        <f t="shared" si="73"/>
        <v>14</v>
      </c>
      <c r="H644">
        <f t="shared" si="74"/>
        <v>18</v>
      </c>
    </row>
    <row r="645" spans="1:8">
      <c r="A645" t="str">
        <f t="shared" si="70"/>
        <v>Europe_Non_EU</v>
      </c>
      <c r="B645" t="s">
        <v>8</v>
      </c>
      <c r="C645">
        <f t="shared" si="71"/>
        <v>2100</v>
      </c>
      <c r="D645">
        <f t="shared" si="72"/>
        <v>1</v>
      </c>
      <c r="G645">
        <f t="shared" si="73"/>
        <v>15</v>
      </c>
      <c r="H645">
        <f t="shared" si="74"/>
        <v>18</v>
      </c>
    </row>
    <row r="646" spans="1:8">
      <c r="A646" t="str">
        <f t="shared" si="70"/>
        <v>European Free Trade Association</v>
      </c>
      <c r="B646" t="s">
        <v>8</v>
      </c>
      <c r="C646">
        <f t="shared" si="71"/>
        <v>2100</v>
      </c>
      <c r="D646">
        <f t="shared" si="72"/>
        <v>1</v>
      </c>
      <c r="G646">
        <f t="shared" si="73"/>
        <v>16</v>
      </c>
      <c r="H646">
        <f t="shared" si="74"/>
        <v>18</v>
      </c>
    </row>
    <row r="647" spans="1:8">
      <c r="A647" t="str">
        <f t="shared" si="70"/>
        <v>India</v>
      </c>
      <c r="B647" t="s">
        <v>8</v>
      </c>
      <c r="C647">
        <f t="shared" si="71"/>
        <v>2100</v>
      </c>
      <c r="D647">
        <f t="shared" si="72"/>
        <v>1</v>
      </c>
      <c r="G647">
        <f t="shared" si="73"/>
        <v>17</v>
      </c>
      <c r="H647">
        <f t="shared" si="74"/>
        <v>18</v>
      </c>
    </row>
    <row r="648" spans="1:8">
      <c r="A648" t="str">
        <f t="shared" si="70"/>
        <v>Indonesia</v>
      </c>
      <c r="B648" t="s">
        <v>8</v>
      </c>
      <c r="C648">
        <f t="shared" si="71"/>
        <v>2100</v>
      </c>
      <c r="D648">
        <f t="shared" si="72"/>
        <v>1</v>
      </c>
      <c r="G648">
        <f t="shared" si="73"/>
        <v>18</v>
      </c>
      <c r="H648">
        <f t="shared" si="74"/>
        <v>18</v>
      </c>
    </row>
    <row r="649" spans="1:8">
      <c r="A649" t="str">
        <f t="shared" ref="A649:A662" si="75">INDEX($A$7:$A$38,G649,1)</f>
        <v>Japan</v>
      </c>
      <c r="B649" t="s">
        <v>8</v>
      </c>
      <c r="C649">
        <f t="shared" ref="C649:C662" si="76">INDEX($B$6:$S$6,1,H649)</f>
        <v>2100</v>
      </c>
      <c r="D649">
        <f t="shared" ref="D649:D662" si="77">INDEX($B$7:$S$38,G649,H649)</f>
        <v>1</v>
      </c>
      <c r="G649">
        <f>MOD(G648,G$86)+1</f>
        <v>19</v>
      </c>
      <c r="H649">
        <f t="shared" ref="H649:H662" si="78">IF(G649=1,H648+1,H648)</f>
        <v>18</v>
      </c>
    </row>
    <row r="650" spans="1:8">
      <c r="A650" t="str">
        <f t="shared" si="75"/>
        <v>Mexico</v>
      </c>
      <c r="B650" t="s">
        <v>8</v>
      </c>
      <c r="C650">
        <f t="shared" si="76"/>
        <v>2100</v>
      </c>
      <c r="D650">
        <f t="shared" si="77"/>
        <v>1</v>
      </c>
      <c r="G650">
        <f>MOD(G649,G$86)+1</f>
        <v>20</v>
      </c>
      <c r="H650">
        <f t="shared" si="78"/>
        <v>18</v>
      </c>
    </row>
    <row r="651" spans="1:8">
      <c r="A651" t="str">
        <f t="shared" si="75"/>
        <v>Middle East</v>
      </c>
      <c r="B651" t="s">
        <v>8</v>
      </c>
      <c r="C651">
        <f t="shared" si="76"/>
        <v>2100</v>
      </c>
      <c r="D651">
        <f t="shared" si="77"/>
        <v>0</v>
      </c>
      <c r="G651">
        <f>MOD(G650,G$86)+1</f>
        <v>21</v>
      </c>
      <c r="H651">
        <f t="shared" si="78"/>
        <v>18</v>
      </c>
    </row>
    <row r="652" spans="1:8">
      <c r="A652" t="str">
        <f t="shared" si="75"/>
        <v>Pakistan</v>
      </c>
      <c r="B652" t="s">
        <v>8</v>
      </c>
      <c r="C652">
        <f t="shared" si="76"/>
        <v>2100</v>
      </c>
      <c r="D652">
        <f t="shared" si="77"/>
        <v>1</v>
      </c>
      <c r="G652">
        <f>MOD(G651,G$86)+1</f>
        <v>22</v>
      </c>
      <c r="H652">
        <f t="shared" si="78"/>
        <v>18</v>
      </c>
    </row>
    <row r="653" spans="1:8">
      <c r="A653" t="str">
        <f t="shared" si="75"/>
        <v>Russia</v>
      </c>
      <c r="B653" t="s">
        <v>8</v>
      </c>
      <c r="C653">
        <f t="shared" si="76"/>
        <v>2100</v>
      </c>
      <c r="D653">
        <f t="shared" si="77"/>
        <v>0</v>
      </c>
      <c r="G653">
        <f>MOD(G652,G$86)+1</f>
        <v>23</v>
      </c>
      <c r="H653">
        <f t="shared" si="78"/>
        <v>18</v>
      </c>
    </row>
    <row r="654" spans="1:8">
      <c r="A654" t="str">
        <f t="shared" si="75"/>
        <v>South Africa</v>
      </c>
      <c r="B654" t="s">
        <v>8</v>
      </c>
      <c r="C654">
        <f t="shared" si="76"/>
        <v>2100</v>
      </c>
      <c r="D654">
        <f t="shared" si="77"/>
        <v>1</v>
      </c>
      <c r="G654">
        <f>MOD(G653,G$86)+1</f>
        <v>24</v>
      </c>
      <c r="H654">
        <f t="shared" si="78"/>
        <v>18</v>
      </c>
    </row>
    <row r="655" spans="1:8">
      <c r="A655" t="str">
        <f t="shared" si="75"/>
        <v>South America_Northern</v>
      </c>
      <c r="B655" t="s">
        <v>8</v>
      </c>
      <c r="C655">
        <f t="shared" si="76"/>
        <v>2100</v>
      </c>
      <c r="D655">
        <f t="shared" si="77"/>
        <v>1</v>
      </c>
      <c r="G655">
        <f>MOD(G654,G$86)+1</f>
        <v>25</v>
      </c>
      <c r="H655">
        <f t="shared" si="78"/>
        <v>18</v>
      </c>
    </row>
    <row r="656" spans="1:8">
      <c r="A656" t="str">
        <f t="shared" si="75"/>
        <v>South America_Southern</v>
      </c>
      <c r="B656" t="s">
        <v>8</v>
      </c>
      <c r="C656">
        <f t="shared" si="76"/>
        <v>2100</v>
      </c>
      <c r="D656">
        <f t="shared" si="77"/>
        <v>1</v>
      </c>
      <c r="G656">
        <f>MOD(G655,G$86)+1</f>
        <v>26</v>
      </c>
      <c r="H656">
        <f t="shared" si="78"/>
        <v>18</v>
      </c>
    </row>
    <row r="657" spans="1:8">
      <c r="A657" t="str">
        <f t="shared" si="75"/>
        <v>South Asia</v>
      </c>
      <c r="B657" t="s">
        <v>8</v>
      </c>
      <c r="C657">
        <f t="shared" si="76"/>
        <v>2100</v>
      </c>
      <c r="D657">
        <f t="shared" si="77"/>
        <v>1</v>
      </c>
      <c r="G657">
        <f>MOD(G656,G$86)+1</f>
        <v>27</v>
      </c>
      <c r="H657">
        <f t="shared" si="78"/>
        <v>18</v>
      </c>
    </row>
    <row r="658" spans="1:8">
      <c r="A658" t="str">
        <f t="shared" si="75"/>
        <v>South Korea</v>
      </c>
      <c r="B658" t="s">
        <v>8</v>
      </c>
      <c r="C658">
        <f t="shared" si="76"/>
        <v>2100</v>
      </c>
      <c r="D658">
        <f t="shared" si="77"/>
        <v>1</v>
      </c>
      <c r="G658">
        <f>MOD(G657,G$86)+1</f>
        <v>28</v>
      </c>
      <c r="H658">
        <f t="shared" si="78"/>
        <v>18</v>
      </c>
    </row>
    <row r="659" spans="1:8">
      <c r="A659" t="str">
        <f t="shared" si="75"/>
        <v>Southeast Asia</v>
      </c>
      <c r="B659" t="s">
        <v>8</v>
      </c>
      <c r="C659">
        <f t="shared" si="76"/>
        <v>2100</v>
      </c>
      <c r="D659">
        <f t="shared" si="77"/>
        <v>1</v>
      </c>
      <c r="G659">
        <f>MOD(G658,G$86)+1</f>
        <v>29</v>
      </c>
      <c r="H659">
        <f t="shared" si="78"/>
        <v>18</v>
      </c>
    </row>
    <row r="660" spans="1:8">
      <c r="A660" t="str">
        <f t="shared" si="75"/>
        <v>Taiwan</v>
      </c>
      <c r="B660" t="s">
        <v>8</v>
      </c>
      <c r="C660">
        <f t="shared" si="76"/>
        <v>2100</v>
      </c>
      <c r="D660">
        <f t="shared" si="77"/>
        <v>1</v>
      </c>
      <c r="G660">
        <f>MOD(G659,G$86)+1</f>
        <v>30</v>
      </c>
      <c r="H660">
        <f t="shared" si="78"/>
        <v>18</v>
      </c>
    </row>
    <row r="661" spans="1:8">
      <c r="A661" t="str">
        <f t="shared" si="75"/>
        <v>Argentina</v>
      </c>
      <c r="B661" t="s">
        <v>8</v>
      </c>
      <c r="C661">
        <f t="shared" si="76"/>
        <v>2100</v>
      </c>
      <c r="D661">
        <f t="shared" si="77"/>
        <v>1</v>
      </c>
      <c r="G661">
        <f>MOD(G660,G$86)+1</f>
        <v>31</v>
      </c>
      <c r="H661">
        <f t="shared" si="78"/>
        <v>18</v>
      </c>
    </row>
    <row r="662" spans="1:8">
      <c r="A662" t="str">
        <f t="shared" si="75"/>
        <v>Colombia</v>
      </c>
      <c r="B662" t="s">
        <v>8</v>
      </c>
      <c r="C662">
        <f t="shared" si="76"/>
        <v>2100</v>
      </c>
      <c r="D662">
        <f t="shared" si="77"/>
        <v>1</v>
      </c>
      <c r="G662">
        <f>MOD(G661,G$86)+1</f>
        <v>32</v>
      </c>
      <c r="H662">
        <f t="shared" si="78"/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GWP_SAR</vt:lpstr>
      <vt:lpstr>linked_ghg_policy</vt:lpstr>
      <vt:lpstr>proportional_tax_rate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2013-03-29T19:45:27Z</dcterms:created>
  <dcterms:modified xsi:type="dcterms:W3CDTF">2015-10-28T16:30:33Z</dcterms:modified>
</cp:coreProperties>
</file>