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an/Desktop/"/>
    </mc:Choice>
  </mc:AlternateContent>
  <xr:revisionPtr revIDLastSave="0" documentId="13_ncr:1_{C2BD9B59-A416-E14E-8616-90D25F2A14D6}" xr6:coauthVersionLast="45" xr6:coauthVersionMax="45" xr10:uidLastSave="{00000000-0000-0000-0000-000000000000}"/>
  <bookViews>
    <workbookView xWindow="0" yWindow="0" windowWidth="28800" windowHeight="18000" activeTab="5" xr2:uid="{B6A78766-CC54-1748-AF62-8B76A026D020}"/>
  </bookViews>
  <sheets>
    <sheet name="Corr" sheetId="10" r:id="rId1"/>
    <sheet name="Corr2" sheetId="11" r:id="rId2"/>
    <sheet name="Corr3" sheetId="15" r:id="rId3"/>
    <sheet name="Data" sheetId="1" r:id="rId4"/>
    <sheet name="U-Test" sheetId="16" r:id="rId5"/>
    <sheet name="Sheet2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2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C9" i="17"/>
  <c r="D9" i="17"/>
  <c r="E9" i="17"/>
  <c r="F9" i="17"/>
  <c r="B9" i="17"/>
  <c r="FN37" i="1" l="1"/>
  <c r="FN38" i="1"/>
  <c r="FN40" i="1"/>
  <c r="FN41" i="1"/>
  <c r="FN42" i="1"/>
  <c r="FN44" i="1"/>
  <c r="FN45" i="1"/>
  <c r="FN46" i="1"/>
  <c r="FN36" i="1"/>
  <c r="ER3" i="1"/>
  <c r="C30" i="15" l="1"/>
  <c r="C24" i="15"/>
  <c r="C25" i="15"/>
  <c r="C26" i="15"/>
  <c r="C27" i="15"/>
  <c r="C28" i="15"/>
  <c r="C29" i="15"/>
  <c r="C23" i="15"/>
  <c r="FP25" i="1"/>
  <c r="FS20" i="1"/>
  <c r="GB15" i="1"/>
  <c r="GB16" i="1"/>
  <c r="GB17" i="1"/>
  <c r="GB18" i="1"/>
  <c r="GB19" i="1"/>
  <c r="GB20" i="1"/>
  <c r="GB21" i="1"/>
  <c r="GB22" i="1"/>
  <c r="GB23" i="1"/>
  <c r="GB14" i="1"/>
  <c r="FJ15" i="1"/>
  <c r="FK15" i="1"/>
  <c r="FL15" i="1"/>
  <c r="FM15" i="1"/>
  <c r="FN15" i="1"/>
  <c r="FO15" i="1"/>
  <c r="FP15" i="1"/>
  <c r="FJ16" i="1"/>
  <c r="FK16" i="1"/>
  <c r="FL16" i="1"/>
  <c r="FM16" i="1"/>
  <c r="FN16" i="1"/>
  <c r="FS16" i="1" s="1"/>
  <c r="FO16" i="1"/>
  <c r="FP16" i="1"/>
  <c r="FJ17" i="1"/>
  <c r="FS17" i="1" s="1"/>
  <c r="FK17" i="1"/>
  <c r="FL17" i="1"/>
  <c r="FM17" i="1"/>
  <c r="FN17" i="1"/>
  <c r="FO17" i="1"/>
  <c r="FP17" i="1"/>
  <c r="FJ18" i="1"/>
  <c r="FK18" i="1"/>
  <c r="FL18" i="1"/>
  <c r="FM18" i="1"/>
  <c r="FN18" i="1"/>
  <c r="FO18" i="1"/>
  <c r="FP18" i="1"/>
  <c r="FJ19" i="1"/>
  <c r="FK19" i="1"/>
  <c r="FL19" i="1"/>
  <c r="FS19" i="1" s="1"/>
  <c r="FM19" i="1"/>
  <c r="FN19" i="1"/>
  <c r="FO19" i="1"/>
  <c r="FP19" i="1"/>
  <c r="FJ20" i="1"/>
  <c r="FK20" i="1"/>
  <c r="FL20" i="1"/>
  <c r="FM20" i="1"/>
  <c r="FN20" i="1"/>
  <c r="FO20" i="1"/>
  <c r="FP20" i="1"/>
  <c r="FJ21" i="1"/>
  <c r="FK21" i="1"/>
  <c r="FS21" i="1" s="1"/>
  <c r="FL21" i="1"/>
  <c r="FM21" i="1"/>
  <c r="FN21" i="1"/>
  <c r="FO21" i="1"/>
  <c r="FP21" i="1"/>
  <c r="FJ22" i="1"/>
  <c r="FK22" i="1"/>
  <c r="FL22" i="1"/>
  <c r="FM22" i="1"/>
  <c r="FN22" i="1"/>
  <c r="FO22" i="1"/>
  <c r="FP22" i="1"/>
  <c r="FJ23" i="1"/>
  <c r="FK23" i="1"/>
  <c r="FL23" i="1"/>
  <c r="FS23" i="1" s="1"/>
  <c r="FM23" i="1"/>
  <c r="FN23" i="1"/>
  <c r="FO23" i="1"/>
  <c r="FP23" i="1"/>
  <c r="FS15" i="1"/>
  <c r="FK14" i="1"/>
  <c r="FL14" i="1"/>
  <c r="FM14" i="1"/>
  <c r="FN14" i="1"/>
  <c r="FS14" i="1" s="1"/>
  <c r="FO14" i="1"/>
  <c r="FP14" i="1"/>
  <c r="FJ14" i="1"/>
  <c r="GB3" i="1"/>
  <c r="GA4" i="1"/>
  <c r="GA5" i="1"/>
  <c r="GA6" i="1"/>
  <c r="GA7" i="1"/>
  <c r="GA8" i="1"/>
  <c r="GA9" i="1"/>
  <c r="GA10" i="1"/>
  <c r="GA11" i="1"/>
  <c r="GA12" i="1"/>
  <c r="GA3" i="1"/>
  <c r="FH12" i="1"/>
  <c r="FH11" i="1"/>
  <c r="FH10" i="1"/>
  <c r="FH9" i="1"/>
  <c r="FH8" i="1"/>
  <c r="FH7" i="1"/>
  <c r="FH6" i="1"/>
  <c r="FH5" i="1"/>
  <c r="FH4" i="1"/>
  <c r="FH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3" i="1"/>
  <c r="DS4" i="1"/>
  <c r="DT4" i="1"/>
  <c r="DU4" i="1"/>
  <c r="DV4" i="1"/>
  <c r="DW4" i="1"/>
  <c r="DX4" i="1"/>
  <c r="DY4" i="1"/>
  <c r="DZ4" i="1"/>
  <c r="DS5" i="1"/>
  <c r="DT5" i="1"/>
  <c r="DU5" i="1"/>
  <c r="DV5" i="1"/>
  <c r="DW5" i="1"/>
  <c r="DX5" i="1"/>
  <c r="DY5" i="1"/>
  <c r="DZ5" i="1"/>
  <c r="DS6" i="1"/>
  <c r="DT6" i="1"/>
  <c r="DU6" i="1"/>
  <c r="DV6" i="1"/>
  <c r="DW6" i="1"/>
  <c r="DX6" i="1"/>
  <c r="DY6" i="1"/>
  <c r="DZ6" i="1"/>
  <c r="DS7" i="1"/>
  <c r="DT7" i="1"/>
  <c r="DU7" i="1"/>
  <c r="DV7" i="1"/>
  <c r="DW7" i="1"/>
  <c r="DX7" i="1"/>
  <c r="DY7" i="1"/>
  <c r="DZ7" i="1"/>
  <c r="DS8" i="1"/>
  <c r="DT8" i="1"/>
  <c r="DU8" i="1"/>
  <c r="DV8" i="1"/>
  <c r="DW8" i="1"/>
  <c r="DX8" i="1"/>
  <c r="DY8" i="1"/>
  <c r="DZ8" i="1"/>
  <c r="DS9" i="1"/>
  <c r="DT9" i="1"/>
  <c r="DU9" i="1"/>
  <c r="DV9" i="1"/>
  <c r="DW9" i="1"/>
  <c r="DX9" i="1"/>
  <c r="DY9" i="1"/>
  <c r="DZ9" i="1"/>
  <c r="DS10" i="1"/>
  <c r="DT10" i="1"/>
  <c r="DU10" i="1"/>
  <c r="DV10" i="1"/>
  <c r="DW10" i="1"/>
  <c r="DX10" i="1"/>
  <c r="DY10" i="1"/>
  <c r="DZ10" i="1"/>
  <c r="DS11" i="1"/>
  <c r="DT11" i="1"/>
  <c r="DU11" i="1"/>
  <c r="DV11" i="1"/>
  <c r="DW11" i="1"/>
  <c r="DX11" i="1"/>
  <c r="DY11" i="1"/>
  <c r="DZ11" i="1"/>
  <c r="DS12" i="1"/>
  <c r="DT12" i="1"/>
  <c r="DU12" i="1"/>
  <c r="DV12" i="1"/>
  <c r="DW12" i="1"/>
  <c r="DX12" i="1"/>
  <c r="DY12" i="1"/>
  <c r="DZ12" i="1"/>
  <c r="DS13" i="1"/>
  <c r="DT13" i="1"/>
  <c r="DU13" i="1"/>
  <c r="DV13" i="1"/>
  <c r="DW13" i="1"/>
  <c r="DX13" i="1"/>
  <c r="DY13" i="1"/>
  <c r="DZ13" i="1"/>
  <c r="DS14" i="1"/>
  <c r="DT14" i="1"/>
  <c r="DU14" i="1"/>
  <c r="DV14" i="1"/>
  <c r="DW14" i="1"/>
  <c r="DX14" i="1"/>
  <c r="DY14" i="1"/>
  <c r="DZ14" i="1"/>
  <c r="DS15" i="1"/>
  <c r="DT15" i="1"/>
  <c r="DU15" i="1"/>
  <c r="DV15" i="1"/>
  <c r="DW15" i="1"/>
  <c r="DX15" i="1"/>
  <c r="DY15" i="1"/>
  <c r="DZ15" i="1"/>
  <c r="DS16" i="1"/>
  <c r="DT16" i="1"/>
  <c r="DU16" i="1"/>
  <c r="DV16" i="1"/>
  <c r="DW16" i="1"/>
  <c r="DX16" i="1"/>
  <c r="DY16" i="1"/>
  <c r="DZ16" i="1"/>
  <c r="DS17" i="1"/>
  <c r="DT17" i="1"/>
  <c r="DU17" i="1"/>
  <c r="DV17" i="1"/>
  <c r="DW17" i="1"/>
  <c r="DX17" i="1"/>
  <c r="DY17" i="1"/>
  <c r="DZ17" i="1"/>
  <c r="DS18" i="1"/>
  <c r="DT18" i="1"/>
  <c r="DU18" i="1"/>
  <c r="DV18" i="1"/>
  <c r="DW18" i="1"/>
  <c r="DX18" i="1"/>
  <c r="DY18" i="1"/>
  <c r="DZ18" i="1"/>
  <c r="DS19" i="1"/>
  <c r="DT19" i="1"/>
  <c r="DU19" i="1"/>
  <c r="DV19" i="1"/>
  <c r="DW19" i="1"/>
  <c r="DX19" i="1"/>
  <c r="DY19" i="1"/>
  <c r="DZ19" i="1"/>
  <c r="DS20" i="1"/>
  <c r="DT20" i="1"/>
  <c r="DU20" i="1"/>
  <c r="DV20" i="1"/>
  <c r="DW20" i="1"/>
  <c r="DX20" i="1"/>
  <c r="DY20" i="1"/>
  <c r="DZ20" i="1"/>
  <c r="DS21" i="1"/>
  <c r="DT21" i="1"/>
  <c r="DU21" i="1"/>
  <c r="DV21" i="1"/>
  <c r="DW21" i="1"/>
  <c r="DX21" i="1"/>
  <c r="DY21" i="1"/>
  <c r="DZ21" i="1"/>
  <c r="DS22" i="1"/>
  <c r="DT22" i="1"/>
  <c r="DU22" i="1"/>
  <c r="DV22" i="1"/>
  <c r="DW22" i="1"/>
  <c r="DX22" i="1"/>
  <c r="DY22" i="1"/>
  <c r="DZ22" i="1"/>
  <c r="DS23" i="1"/>
  <c r="DT23" i="1"/>
  <c r="DU23" i="1"/>
  <c r="DV23" i="1"/>
  <c r="DW23" i="1"/>
  <c r="DX23" i="1"/>
  <c r="DY23" i="1"/>
  <c r="DZ23" i="1"/>
  <c r="DS24" i="1"/>
  <c r="DT24" i="1"/>
  <c r="DU24" i="1"/>
  <c r="DV24" i="1"/>
  <c r="DW24" i="1"/>
  <c r="DX24" i="1"/>
  <c r="DY24" i="1"/>
  <c r="DZ24" i="1"/>
  <c r="DS25" i="1"/>
  <c r="DT25" i="1"/>
  <c r="DU25" i="1"/>
  <c r="DV25" i="1"/>
  <c r="DW25" i="1"/>
  <c r="DX25" i="1"/>
  <c r="DY25" i="1"/>
  <c r="DZ25" i="1"/>
  <c r="DS26" i="1"/>
  <c r="DT26" i="1"/>
  <c r="DU26" i="1"/>
  <c r="DV26" i="1"/>
  <c r="DW26" i="1"/>
  <c r="DX26" i="1"/>
  <c r="DY26" i="1"/>
  <c r="DZ26" i="1"/>
  <c r="DS27" i="1"/>
  <c r="DT27" i="1"/>
  <c r="DU27" i="1"/>
  <c r="DV27" i="1"/>
  <c r="DW27" i="1"/>
  <c r="DX27" i="1"/>
  <c r="DY27" i="1"/>
  <c r="DZ27" i="1"/>
  <c r="DS28" i="1"/>
  <c r="DT28" i="1"/>
  <c r="DU28" i="1"/>
  <c r="DV28" i="1"/>
  <c r="DW28" i="1"/>
  <c r="DX28" i="1"/>
  <c r="DY28" i="1"/>
  <c r="DZ28" i="1"/>
  <c r="DS29" i="1"/>
  <c r="DT29" i="1"/>
  <c r="DU29" i="1"/>
  <c r="DV29" i="1"/>
  <c r="DW29" i="1"/>
  <c r="DX29" i="1"/>
  <c r="DY29" i="1"/>
  <c r="DZ29" i="1"/>
  <c r="DS30" i="1"/>
  <c r="DT30" i="1"/>
  <c r="DU30" i="1"/>
  <c r="DV30" i="1"/>
  <c r="DW30" i="1"/>
  <c r="DX30" i="1"/>
  <c r="DY30" i="1"/>
  <c r="DZ30" i="1"/>
  <c r="DS31" i="1"/>
  <c r="DT31" i="1"/>
  <c r="DU31" i="1"/>
  <c r="DV31" i="1"/>
  <c r="DW31" i="1"/>
  <c r="DX31" i="1"/>
  <c r="DY31" i="1"/>
  <c r="DZ31" i="1"/>
  <c r="DS32" i="1"/>
  <c r="DT32" i="1"/>
  <c r="DU32" i="1"/>
  <c r="DV32" i="1"/>
  <c r="DW32" i="1"/>
  <c r="DX32" i="1"/>
  <c r="DY32" i="1"/>
  <c r="DZ32" i="1"/>
  <c r="DS33" i="1"/>
  <c r="DT33" i="1"/>
  <c r="DU33" i="1"/>
  <c r="DV33" i="1"/>
  <c r="DW33" i="1"/>
  <c r="DX33" i="1"/>
  <c r="DY33" i="1"/>
  <c r="DZ33" i="1"/>
  <c r="DS34" i="1"/>
  <c r="DT34" i="1"/>
  <c r="DU34" i="1"/>
  <c r="DV34" i="1"/>
  <c r="DW34" i="1"/>
  <c r="DX34" i="1"/>
  <c r="DY34" i="1"/>
  <c r="DZ34" i="1"/>
  <c r="DS35" i="1"/>
  <c r="DT35" i="1"/>
  <c r="DU35" i="1"/>
  <c r="DV35" i="1"/>
  <c r="DW35" i="1"/>
  <c r="DX35" i="1"/>
  <c r="DY35" i="1"/>
  <c r="DZ35" i="1"/>
  <c r="DS36" i="1"/>
  <c r="DT36" i="1"/>
  <c r="DU36" i="1"/>
  <c r="DV36" i="1"/>
  <c r="DW36" i="1"/>
  <c r="DX36" i="1"/>
  <c r="DY36" i="1"/>
  <c r="DZ36" i="1"/>
  <c r="DS37" i="1"/>
  <c r="DT37" i="1"/>
  <c r="DU37" i="1"/>
  <c r="DV37" i="1"/>
  <c r="DW37" i="1"/>
  <c r="DX37" i="1"/>
  <c r="DY37" i="1"/>
  <c r="DZ37" i="1"/>
  <c r="DS38" i="1"/>
  <c r="DT38" i="1"/>
  <c r="DU38" i="1"/>
  <c r="DV38" i="1"/>
  <c r="DW38" i="1"/>
  <c r="DX38" i="1"/>
  <c r="DY38" i="1"/>
  <c r="DZ38" i="1"/>
  <c r="DS39" i="1"/>
  <c r="DT39" i="1"/>
  <c r="DU39" i="1"/>
  <c r="DV39" i="1"/>
  <c r="DW39" i="1"/>
  <c r="DX39" i="1"/>
  <c r="DY39" i="1"/>
  <c r="DZ39" i="1"/>
  <c r="DS40" i="1"/>
  <c r="DT40" i="1"/>
  <c r="DU40" i="1"/>
  <c r="DV40" i="1"/>
  <c r="DW40" i="1"/>
  <c r="DX40" i="1"/>
  <c r="DY40" i="1"/>
  <c r="DZ40" i="1"/>
  <c r="DS41" i="1"/>
  <c r="DT41" i="1"/>
  <c r="DU41" i="1"/>
  <c r="DV41" i="1"/>
  <c r="DW41" i="1"/>
  <c r="DX41" i="1"/>
  <c r="DY41" i="1"/>
  <c r="DZ41" i="1"/>
  <c r="DS42" i="1"/>
  <c r="DT42" i="1"/>
  <c r="DU42" i="1"/>
  <c r="DV42" i="1"/>
  <c r="DW42" i="1"/>
  <c r="DX42" i="1"/>
  <c r="DY42" i="1"/>
  <c r="DZ42" i="1"/>
  <c r="DS43" i="1"/>
  <c r="DT43" i="1"/>
  <c r="DU43" i="1"/>
  <c r="DV43" i="1"/>
  <c r="DW43" i="1"/>
  <c r="DX43" i="1"/>
  <c r="DY43" i="1"/>
  <c r="DZ43" i="1"/>
  <c r="DS44" i="1"/>
  <c r="DT44" i="1"/>
  <c r="DU44" i="1"/>
  <c r="DV44" i="1"/>
  <c r="DW44" i="1"/>
  <c r="DX44" i="1"/>
  <c r="DY44" i="1"/>
  <c r="DZ44" i="1"/>
  <c r="DS45" i="1"/>
  <c r="DT45" i="1"/>
  <c r="DU45" i="1"/>
  <c r="DV45" i="1"/>
  <c r="DW45" i="1"/>
  <c r="DX45" i="1"/>
  <c r="DY45" i="1"/>
  <c r="DZ45" i="1"/>
  <c r="DS46" i="1"/>
  <c r="DT46" i="1"/>
  <c r="DU46" i="1"/>
  <c r="DV46" i="1"/>
  <c r="DW46" i="1"/>
  <c r="DX46" i="1"/>
  <c r="DY46" i="1"/>
  <c r="DZ46" i="1"/>
  <c r="DS47" i="1"/>
  <c r="DT47" i="1"/>
  <c r="DU47" i="1"/>
  <c r="DV47" i="1"/>
  <c r="DW47" i="1"/>
  <c r="DX47" i="1"/>
  <c r="DY47" i="1"/>
  <c r="DZ47" i="1"/>
  <c r="DS48" i="1"/>
  <c r="DT48" i="1"/>
  <c r="DU48" i="1"/>
  <c r="DV48" i="1"/>
  <c r="DW48" i="1"/>
  <c r="DX48" i="1"/>
  <c r="DY48" i="1"/>
  <c r="DZ48" i="1"/>
  <c r="DS49" i="1"/>
  <c r="DT49" i="1"/>
  <c r="DU49" i="1"/>
  <c r="DV49" i="1"/>
  <c r="DW49" i="1"/>
  <c r="DX49" i="1"/>
  <c r="DY49" i="1"/>
  <c r="DZ49" i="1"/>
  <c r="DS50" i="1"/>
  <c r="DT50" i="1"/>
  <c r="DU50" i="1"/>
  <c r="DV50" i="1"/>
  <c r="DW50" i="1"/>
  <c r="DX50" i="1"/>
  <c r="DY50" i="1"/>
  <c r="DZ50" i="1"/>
  <c r="DS51" i="1"/>
  <c r="DT51" i="1"/>
  <c r="DU51" i="1"/>
  <c r="DV51" i="1"/>
  <c r="DW51" i="1"/>
  <c r="DX51" i="1"/>
  <c r="DY51" i="1"/>
  <c r="DZ51" i="1"/>
  <c r="DS52" i="1"/>
  <c r="DT52" i="1"/>
  <c r="DU52" i="1"/>
  <c r="DV52" i="1"/>
  <c r="DW52" i="1"/>
  <c r="DX52" i="1"/>
  <c r="DY52" i="1"/>
  <c r="DZ52" i="1"/>
  <c r="DS53" i="1"/>
  <c r="DT53" i="1"/>
  <c r="DU53" i="1"/>
  <c r="DV53" i="1"/>
  <c r="DW53" i="1"/>
  <c r="DX53" i="1"/>
  <c r="DY53" i="1"/>
  <c r="DZ53" i="1"/>
  <c r="DS54" i="1"/>
  <c r="DT54" i="1"/>
  <c r="DU54" i="1"/>
  <c r="DV54" i="1"/>
  <c r="DW54" i="1"/>
  <c r="DX54" i="1"/>
  <c r="DY54" i="1"/>
  <c r="DZ54" i="1"/>
  <c r="DS55" i="1"/>
  <c r="DT55" i="1"/>
  <c r="DU55" i="1"/>
  <c r="DV55" i="1"/>
  <c r="DW55" i="1"/>
  <c r="DX55" i="1"/>
  <c r="DY55" i="1"/>
  <c r="DZ55" i="1"/>
  <c r="DS56" i="1"/>
  <c r="DT56" i="1"/>
  <c r="DU56" i="1"/>
  <c r="DV56" i="1"/>
  <c r="DW56" i="1"/>
  <c r="DX56" i="1"/>
  <c r="DY56" i="1"/>
  <c r="DZ56" i="1"/>
  <c r="DS57" i="1"/>
  <c r="DT57" i="1"/>
  <c r="DU57" i="1"/>
  <c r="DV57" i="1"/>
  <c r="DW57" i="1"/>
  <c r="DX57" i="1"/>
  <c r="DY57" i="1"/>
  <c r="DZ57" i="1"/>
  <c r="DS58" i="1"/>
  <c r="DT58" i="1"/>
  <c r="DU58" i="1"/>
  <c r="DV58" i="1"/>
  <c r="DW58" i="1"/>
  <c r="DX58" i="1"/>
  <c r="DY58" i="1"/>
  <c r="DZ58" i="1"/>
  <c r="DS59" i="1"/>
  <c r="DT59" i="1"/>
  <c r="DU59" i="1"/>
  <c r="DV59" i="1"/>
  <c r="DW59" i="1"/>
  <c r="DX59" i="1"/>
  <c r="DY59" i="1"/>
  <c r="DZ59" i="1"/>
  <c r="DS60" i="1"/>
  <c r="DT60" i="1"/>
  <c r="DU60" i="1"/>
  <c r="DV60" i="1"/>
  <c r="DW60" i="1"/>
  <c r="DX60" i="1"/>
  <c r="DY60" i="1"/>
  <c r="DZ60" i="1"/>
  <c r="DS61" i="1"/>
  <c r="DT61" i="1"/>
  <c r="DU61" i="1"/>
  <c r="DV61" i="1"/>
  <c r="DW61" i="1"/>
  <c r="DX61" i="1"/>
  <c r="DY61" i="1"/>
  <c r="DZ61" i="1"/>
  <c r="DS62" i="1"/>
  <c r="DT62" i="1"/>
  <c r="DU62" i="1"/>
  <c r="DV62" i="1"/>
  <c r="DW62" i="1"/>
  <c r="DX62" i="1"/>
  <c r="DY62" i="1"/>
  <c r="DZ62" i="1"/>
  <c r="DS63" i="1"/>
  <c r="DT63" i="1"/>
  <c r="DU63" i="1"/>
  <c r="DV63" i="1"/>
  <c r="DW63" i="1"/>
  <c r="DX63" i="1"/>
  <c r="DY63" i="1"/>
  <c r="DZ63" i="1"/>
  <c r="DS64" i="1"/>
  <c r="DT64" i="1"/>
  <c r="DU64" i="1"/>
  <c r="DV64" i="1"/>
  <c r="DW64" i="1"/>
  <c r="DX64" i="1"/>
  <c r="DY64" i="1"/>
  <c r="DZ64" i="1"/>
  <c r="DS65" i="1"/>
  <c r="DT65" i="1"/>
  <c r="DU65" i="1"/>
  <c r="DV65" i="1"/>
  <c r="DW65" i="1"/>
  <c r="DX65" i="1"/>
  <c r="DY65" i="1"/>
  <c r="DZ65" i="1"/>
  <c r="DS66" i="1"/>
  <c r="DT66" i="1"/>
  <c r="DU66" i="1"/>
  <c r="DV66" i="1"/>
  <c r="DW66" i="1"/>
  <c r="DX66" i="1"/>
  <c r="DY66" i="1"/>
  <c r="DZ66" i="1"/>
  <c r="DS67" i="1"/>
  <c r="DT67" i="1"/>
  <c r="DU67" i="1"/>
  <c r="DV67" i="1"/>
  <c r="DW67" i="1"/>
  <c r="DX67" i="1"/>
  <c r="DY67" i="1"/>
  <c r="DZ67" i="1"/>
  <c r="DS68" i="1"/>
  <c r="DT68" i="1"/>
  <c r="DU68" i="1"/>
  <c r="DV68" i="1"/>
  <c r="DW68" i="1"/>
  <c r="DX68" i="1"/>
  <c r="DY68" i="1"/>
  <c r="DZ68" i="1"/>
  <c r="DS69" i="1"/>
  <c r="DT69" i="1"/>
  <c r="DU69" i="1"/>
  <c r="DV69" i="1"/>
  <c r="DW69" i="1"/>
  <c r="DX69" i="1"/>
  <c r="DY69" i="1"/>
  <c r="DZ69" i="1"/>
  <c r="DS70" i="1"/>
  <c r="DT70" i="1"/>
  <c r="DU70" i="1"/>
  <c r="DV70" i="1"/>
  <c r="DW70" i="1"/>
  <c r="DX70" i="1"/>
  <c r="DY70" i="1"/>
  <c r="DZ70" i="1"/>
  <c r="DS71" i="1"/>
  <c r="DT71" i="1"/>
  <c r="DU71" i="1"/>
  <c r="DV71" i="1"/>
  <c r="DW71" i="1"/>
  <c r="DX71" i="1"/>
  <c r="DY71" i="1"/>
  <c r="DZ71" i="1"/>
  <c r="DS72" i="1"/>
  <c r="DT72" i="1"/>
  <c r="DU72" i="1"/>
  <c r="DV72" i="1"/>
  <c r="DW72" i="1"/>
  <c r="DX72" i="1"/>
  <c r="DY72" i="1"/>
  <c r="DZ72" i="1"/>
  <c r="DS73" i="1"/>
  <c r="DT73" i="1"/>
  <c r="DU73" i="1"/>
  <c r="DV73" i="1"/>
  <c r="DW73" i="1"/>
  <c r="DX73" i="1"/>
  <c r="DY73" i="1"/>
  <c r="DZ73" i="1"/>
  <c r="DS74" i="1"/>
  <c r="DT74" i="1"/>
  <c r="DU74" i="1"/>
  <c r="DV74" i="1"/>
  <c r="DW74" i="1"/>
  <c r="DX74" i="1"/>
  <c r="DY74" i="1"/>
  <c r="DZ74" i="1"/>
  <c r="DS75" i="1"/>
  <c r="DT75" i="1"/>
  <c r="DU75" i="1"/>
  <c r="DV75" i="1"/>
  <c r="DW75" i="1"/>
  <c r="DX75" i="1"/>
  <c r="DY75" i="1"/>
  <c r="DZ75" i="1"/>
  <c r="DS76" i="1"/>
  <c r="DT76" i="1"/>
  <c r="DU76" i="1"/>
  <c r="DV76" i="1"/>
  <c r="DW76" i="1"/>
  <c r="DX76" i="1"/>
  <c r="DY76" i="1"/>
  <c r="DZ76" i="1"/>
  <c r="DS77" i="1"/>
  <c r="DT77" i="1"/>
  <c r="DU77" i="1"/>
  <c r="DV77" i="1"/>
  <c r="DW77" i="1"/>
  <c r="DX77" i="1"/>
  <c r="DY77" i="1"/>
  <c r="DZ77" i="1"/>
  <c r="DS78" i="1"/>
  <c r="DT78" i="1"/>
  <c r="DU78" i="1"/>
  <c r="DV78" i="1"/>
  <c r="DW78" i="1"/>
  <c r="DX78" i="1"/>
  <c r="DY78" i="1"/>
  <c r="DZ78" i="1"/>
  <c r="DS79" i="1"/>
  <c r="DT79" i="1"/>
  <c r="DU79" i="1"/>
  <c r="DV79" i="1"/>
  <c r="DW79" i="1"/>
  <c r="DX79" i="1"/>
  <c r="DY79" i="1"/>
  <c r="DZ79" i="1"/>
  <c r="DS80" i="1"/>
  <c r="DT80" i="1"/>
  <c r="DU80" i="1"/>
  <c r="DV80" i="1"/>
  <c r="DW80" i="1"/>
  <c r="DX80" i="1"/>
  <c r="DY80" i="1"/>
  <c r="DZ80" i="1"/>
  <c r="DS81" i="1"/>
  <c r="DT81" i="1"/>
  <c r="DU81" i="1"/>
  <c r="DV81" i="1"/>
  <c r="DW81" i="1"/>
  <c r="DX81" i="1"/>
  <c r="DY81" i="1"/>
  <c r="DZ81" i="1"/>
  <c r="DS82" i="1"/>
  <c r="DT82" i="1"/>
  <c r="DU82" i="1"/>
  <c r="DV82" i="1"/>
  <c r="DW82" i="1"/>
  <c r="DX82" i="1"/>
  <c r="DY82" i="1"/>
  <c r="DZ82" i="1"/>
  <c r="DS83" i="1"/>
  <c r="DT83" i="1"/>
  <c r="DU83" i="1"/>
  <c r="DV83" i="1"/>
  <c r="DW83" i="1"/>
  <c r="DX83" i="1"/>
  <c r="DY83" i="1"/>
  <c r="DZ83" i="1"/>
  <c r="DS84" i="1"/>
  <c r="DT84" i="1"/>
  <c r="DU84" i="1"/>
  <c r="DV84" i="1"/>
  <c r="DW84" i="1"/>
  <c r="DX84" i="1"/>
  <c r="DY84" i="1"/>
  <c r="DZ84" i="1"/>
  <c r="DS85" i="1"/>
  <c r="DT85" i="1"/>
  <c r="DU85" i="1"/>
  <c r="DV85" i="1"/>
  <c r="DW85" i="1"/>
  <c r="DX85" i="1"/>
  <c r="DY85" i="1"/>
  <c r="DZ85" i="1"/>
  <c r="DS86" i="1"/>
  <c r="DT86" i="1"/>
  <c r="DU86" i="1"/>
  <c r="DV86" i="1"/>
  <c r="DW86" i="1"/>
  <c r="DX86" i="1"/>
  <c r="DY86" i="1"/>
  <c r="DZ86" i="1"/>
  <c r="DS87" i="1"/>
  <c r="DT87" i="1"/>
  <c r="DU87" i="1"/>
  <c r="DV87" i="1"/>
  <c r="DW87" i="1"/>
  <c r="DX87" i="1"/>
  <c r="DY87" i="1"/>
  <c r="DZ87" i="1"/>
  <c r="DS88" i="1"/>
  <c r="DT88" i="1"/>
  <c r="DU88" i="1"/>
  <c r="DV88" i="1"/>
  <c r="DW88" i="1"/>
  <c r="DX88" i="1"/>
  <c r="DY88" i="1"/>
  <c r="DZ88" i="1"/>
  <c r="DS89" i="1"/>
  <c r="DT89" i="1"/>
  <c r="DU89" i="1"/>
  <c r="DV89" i="1"/>
  <c r="DW89" i="1"/>
  <c r="DX89" i="1"/>
  <c r="DY89" i="1"/>
  <c r="DZ89" i="1"/>
  <c r="DS90" i="1"/>
  <c r="DT90" i="1"/>
  <c r="DU90" i="1"/>
  <c r="DV90" i="1"/>
  <c r="DW90" i="1"/>
  <c r="DX90" i="1"/>
  <c r="DY90" i="1"/>
  <c r="DZ90" i="1"/>
  <c r="DS91" i="1"/>
  <c r="DT91" i="1"/>
  <c r="DU91" i="1"/>
  <c r="DV91" i="1"/>
  <c r="DW91" i="1"/>
  <c r="DX91" i="1"/>
  <c r="DY91" i="1"/>
  <c r="DZ91" i="1"/>
  <c r="DS92" i="1"/>
  <c r="DT92" i="1"/>
  <c r="DU92" i="1"/>
  <c r="DV92" i="1"/>
  <c r="DW92" i="1"/>
  <c r="DX92" i="1"/>
  <c r="DY92" i="1"/>
  <c r="DZ92" i="1"/>
  <c r="DS93" i="1"/>
  <c r="DT93" i="1"/>
  <c r="DU93" i="1"/>
  <c r="DV93" i="1"/>
  <c r="DW93" i="1"/>
  <c r="DX93" i="1"/>
  <c r="DY93" i="1"/>
  <c r="DZ93" i="1"/>
  <c r="DS94" i="1"/>
  <c r="DT94" i="1"/>
  <c r="DU94" i="1"/>
  <c r="DV94" i="1"/>
  <c r="DW94" i="1"/>
  <c r="DX94" i="1"/>
  <c r="DY94" i="1"/>
  <c r="DZ94" i="1"/>
  <c r="DS95" i="1"/>
  <c r="DT95" i="1"/>
  <c r="DU95" i="1"/>
  <c r="DV95" i="1"/>
  <c r="DW95" i="1"/>
  <c r="DX95" i="1"/>
  <c r="DY95" i="1"/>
  <c r="DZ95" i="1"/>
  <c r="DS96" i="1"/>
  <c r="DT96" i="1"/>
  <c r="DU96" i="1"/>
  <c r="DV96" i="1"/>
  <c r="DW96" i="1"/>
  <c r="DX96" i="1"/>
  <c r="DY96" i="1"/>
  <c r="DZ96" i="1"/>
  <c r="DS97" i="1"/>
  <c r="DT97" i="1"/>
  <c r="DU97" i="1"/>
  <c r="DV97" i="1"/>
  <c r="DW97" i="1"/>
  <c r="DX97" i="1"/>
  <c r="DY97" i="1"/>
  <c r="DZ97" i="1"/>
  <c r="DS98" i="1"/>
  <c r="DT98" i="1"/>
  <c r="DU98" i="1"/>
  <c r="DV98" i="1"/>
  <c r="DW98" i="1"/>
  <c r="DX98" i="1"/>
  <c r="DY98" i="1"/>
  <c r="DZ98" i="1"/>
  <c r="DS99" i="1"/>
  <c r="DT99" i="1"/>
  <c r="DU99" i="1"/>
  <c r="DV99" i="1"/>
  <c r="DW99" i="1"/>
  <c r="DX99" i="1"/>
  <c r="DY99" i="1"/>
  <c r="DZ99" i="1"/>
  <c r="DS100" i="1"/>
  <c r="DT100" i="1"/>
  <c r="DU100" i="1"/>
  <c r="DV100" i="1"/>
  <c r="DW100" i="1"/>
  <c r="DX100" i="1"/>
  <c r="DY100" i="1"/>
  <c r="DZ100" i="1"/>
  <c r="DS101" i="1"/>
  <c r="DT101" i="1"/>
  <c r="DU101" i="1"/>
  <c r="DV101" i="1"/>
  <c r="DW101" i="1"/>
  <c r="DX101" i="1"/>
  <c r="DY101" i="1"/>
  <c r="DZ101" i="1"/>
  <c r="DS102" i="1"/>
  <c r="DT102" i="1"/>
  <c r="DU102" i="1"/>
  <c r="DV102" i="1"/>
  <c r="DW102" i="1"/>
  <c r="DX102" i="1"/>
  <c r="DY102" i="1"/>
  <c r="DZ102" i="1"/>
  <c r="DS103" i="1"/>
  <c r="DT103" i="1"/>
  <c r="DU103" i="1"/>
  <c r="DV103" i="1"/>
  <c r="DW103" i="1"/>
  <c r="DX103" i="1"/>
  <c r="DY103" i="1"/>
  <c r="DZ103" i="1"/>
  <c r="DS104" i="1"/>
  <c r="DT104" i="1"/>
  <c r="DU104" i="1"/>
  <c r="DV104" i="1"/>
  <c r="DW104" i="1"/>
  <c r="DX104" i="1"/>
  <c r="DY104" i="1"/>
  <c r="DZ104" i="1"/>
  <c r="DS105" i="1"/>
  <c r="DT105" i="1"/>
  <c r="DU105" i="1"/>
  <c r="DV105" i="1"/>
  <c r="DW105" i="1"/>
  <c r="DX105" i="1"/>
  <c r="DY105" i="1"/>
  <c r="DZ105" i="1"/>
  <c r="DS106" i="1"/>
  <c r="DT106" i="1"/>
  <c r="DU106" i="1"/>
  <c r="DV106" i="1"/>
  <c r="DW106" i="1"/>
  <c r="DX106" i="1"/>
  <c r="DY106" i="1"/>
  <c r="DZ106" i="1"/>
  <c r="DS107" i="1"/>
  <c r="DT107" i="1"/>
  <c r="DU107" i="1"/>
  <c r="DV107" i="1"/>
  <c r="DW107" i="1"/>
  <c r="DX107" i="1"/>
  <c r="DY107" i="1"/>
  <c r="DZ107" i="1"/>
  <c r="DS108" i="1"/>
  <c r="DT108" i="1"/>
  <c r="DU108" i="1"/>
  <c r="DV108" i="1"/>
  <c r="DW108" i="1"/>
  <c r="DX108" i="1"/>
  <c r="DY108" i="1"/>
  <c r="DZ108" i="1"/>
  <c r="DS109" i="1"/>
  <c r="DT109" i="1"/>
  <c r="DU109" i="1"/>
  <c r="DV109" i="1"/>
  <c r="DW109" i="1"/>
  <c r="DX109" i="1"/>
  <c r="DY109" i="1"/>
  <c r="DZ109" i="1"/>
  <c r="DS110" i="1"/>
  <c r="DT110" i="1"/>
  <c r="DU110" i="1"/>
  <c r="DV110" i="1"/>
  <c r="DW110" i="1"/>
  <c r="DX110" i="1"/>
  <c r="DY110" i="1"/>
  <c r="DZ110" i="1"/>
  <c r="DS111" i="1"/>
  <c r="DT111" i="1"/>
  <c r="DU111" i="1"/>
  <c r="DV111" i="1"/>
  <c r="DW111" i="1"/>
  <c r="DX111" i="1"/>
  <c r="DY111" i="1"/>
  <c r="DZ111" i="1"/>
  <c r="DS112" i="1"/>
  <c r="DT112" i="1"/>
  <c r="DU112" i="1"/>
  <c r="DV112" i="1"/>
  <c r="DW112" i="1"/>
  <c r="DX112" i="1"/>
  <c r="DY112" i="1"/>
  <c r="DZ112" i="1"/>
  <c r="DS113" i="1"/>
  <c r="DT113" i="1"/>
  <c r="DU113" i="1"/>
  <c r="DV113" i="1"/>
  <c r="DW113" i="1"/>
  <c r="DX113" i="1"/>
  <c r="DY113" i="1"/>
  <c r="DZ113" i="1"/>
  <c r="DS114" i="1"/>
  <c r="DT114" i="1"/>
  <c r="DU114" i="1"/>
  <c r="DV114" i="1"/>
  <c r="DW114" i="1"/>
  <c r="DX114" i="1"/>
  <c r="DY114" i="1"/>
  <c r="DZ114" i="1"/>
  <c r="DS115" i="1"/>
  <c r="DT115" i="1"/>
  <c r="DU115" i="1"/>
  <c r="DV115" i="1"/>
  <c r="DW115" i="1"/>
  <c r="DX115" i="1"/>
  <c r="DY115" i="1"/>
  <c r="DZ115" i="1"/>
  <c r="DS116" i="1"/>
  <c r="DT116" i="1"/>
  <c r="DU116" i="1"/>
  <c r="DV116" i="1"/>
  <c r="DW116" i="1"/>
  <c r="DX116" i="1"/>
  <c r="DY116" i="1"/>
  <c r="DZ116" i="1"/>
  <c r="DS117" i="1"/>
  <c r="DT117" i="1"/>
  <c r="DU117" i="1"/>
  <c r="DV117" i="1"/>
  <c r="DW117" i="1"/>
  <c r="DX117" i="1"/>
  <c r="DY117" i="1"/>
  <c r="DZ117" i="1"/>
  <c r="DS118" i="1"/>
  <c r="DT118" i="1"/>
  <c r="DU118" i="1"/>
  <c r="DV118" i="1"/>
  <c r="DW118" i="1"/>
  <c r="DX118" i="1"/>
  <c r="DY118" i="1"/>
  <c r="DZ118" i="1"/>
  <c r="DS119" i="1"/>
  <c r="DT119" i="1"/>
  <c r="DU119" i="1"/>
  <c r="DV119" i="1"/>
  <c r="DW119" i="1"/>
  <c r="DX119" i="1"/>
  <c r="DY119" i="1"/>
  <c r="DZ119" i="1"/>
  <c r="DS120" i="1"/>
  <c r="DT120" i="1"/>
  <c r="DU120" i="1"/>
  <c r="DV120" i="1"/>
  <c r="DW120" i="1"/>
  <c r="DX120" i="1"/>
  <c r="DY120" i="1"/>
  <c r="DZ120" i="1"/>
  <c r="DS121" i="1"/>
  <c r="DT121" i="1"/>
  <c r="DU121" i="1"/>
  <c r="DV121" i="1"/>
  <c r="DW121" i="1"/>
  <c r="DX121" i="1"/>
  <c r="DY121" i="1"/>
  <c r="DZ121" i="1"/>
  <c r="DS122" i="1"/>
  <c r="DT122" i="1"/>
  <c r="DU122" i="1"/>
  <c r="DV122" i="1"/>
  <c r="DW122" i="1"/>
  <c r="DX122" i="1"/>
  <c r="DY122" i="1"/>
  <c r="DZ122" i="1"/>
  <c r="DS123" i="1"/>
  <c r="DT123" i="1"/>
  <c r="DU123" i="1"/>
  <c r="DV123" i="1"/>
  <c r="DW123" i="1"/>
  <c r="DX123" i="1"/>
  <c r="DY123" i="1"/>
  <c r="DZ123" i="1"/>
  <c r="DS124" i="1"/>
  <c r="DT124" i="1"/>
  <c r="DU124" i="1"/>
  <c r="DV124" i="1"/>
  <c r="DW124" i="1"/>
  <c r="DX124" i="1"/>
  <c r="DY124" i="1"/>
  <c r="DZ124" i="1"/>
  <c r="DS125" i="1"/>
  <c r="DT125" i="1"/>
  <c r="DU125" i="1"/>
  <c r="DV125" i="1"/>
  <c r="DW125" i="1"/>
  <c r="DX125" i="1"/>
  <c r="DY125" i="1"/>
  <c r="DZ125" i="1"/>
  <c r="DS126" i="1"/>
  <c r="DT126" i="1"/>
  <c r="DU126" i="1"/>
  <c r="DV126" i="1"/>
  <c r="DW126" i="1"/>
  <c r="DX126" i="1"/>
  <c r="DY126" i="1"/>
  <c r="DZ126" i="1"/>
  <c r="DS127" i="1"/>
  <c r="DT127" i="1"/>
  <c r="DU127" i="1"/>
  <c r="DV127" i="1"/>
  <c r="DW127" i="1"/>
  <c r="DX127" i="1"/>
  <c r="DY127" i="1"/>
  <c r="DZ127" i="1"/>
  <c r="DS128" i="1"/>
  <c r="DT128" i="1"/>
  <c r="DU128" i="1"/>
  <c r="DV128" i="1"/>
  <c r="DW128" i="1"/>
  <c r="DX128" i="1"/>
  <c r="DY128" i="1"/>
  <c r="DZ128" i="1"/>
  <c r="DS129" i="1"/>
  <c r="DT129" i="1"/>
  <c r="DU129" i="1"/>
  <c r="DV129" i="1"/>
  <c r="DW129" i="1"/>
  <c r="DX129" i="1"/>
  <c r="DY129" i="1"/>
  <c r="DZ129" i="1"/>
  <c r="DS130" i="1"/>
  <c r="DT130" i="1"/>
  <c r="DU130" i="1"/>
  <c r="DV130" i="1"/>
  <c r="DW130" i="1"/>
  <c r="DX130" i="1"/>
  <c r="DY130" i="1"/>
  <c r="DZ130" i="1"/>
  <c r="DS131" i="1"/>
  <c r="DT131" i="1"/>
  <c r="DU131" i="1"/>
  <c r="DV131" i="1"/>
  <c r="DW131" i="1"/>
  <c r="DX131" i="1"/>
  <c r="DY131" i="1"/>
  <c r="DZ131" i="1"/>
  <c r="DS132" i="1"/>
  <c r="DT132" i="1"/>
  <c r="DU132" i="1"/>
  <c r="DV132" i="1"/>
  <c r="DW132" i="1"/>
  <c r="DX132" i="1"/>
  <c r="DY132" i="1"/>
  <c r="DZ132" i="1"/>
  <c r="DS133" i="1"/>
  <c r="DT133" i="1"/>
  <c r="DU133" i="1"/>
  <c r="DV133" i="1"/>
  <c r="DW133" i="1"/>
  <c r="DX133" i="1"/>
  <c r="DY133" i="1"/>
  <c r="DZ133" i="1"/>
  <c r="DS134" i="1"/>
  <c r="DT134" i="1"/>
  <c r="DU134" i="1"/>
  <c r="DV134" i="1"/>
  <c r="DW134" i="1"/>
  <c r="DX134" i="1"/>
  <c r="DY134" i="1"/>
  <c r="DZ134" i="1"/>
  <c r="DS135" i="1"/>
  <c r="DT135" i="1"/>
  <c r="DU135" i="1"/>
  <c r="DV135" i="1"/>
  <c r="DW135" i="1"/>
  <c r="DX135" i="1"/>
  <c r="DY135" i="1"/>
  <c r="DZ135" i="1"/>
  <c r="DS136" i="1"/>
  <c r="DT136" i="1"/>
  <c r="DU136" i="1"/>
  <c r="DV136" i="1"/>
  <c r="DW136" i="1"/>
  <c r="DX136" i="1"/>
  <c r="DY136" i="1"/>
  <c r="DZ136" i="1"/>
  <c r="DS137" i="1"/>
  <c r="DT137" i="1"/>
  <c r="DU137" i="1"/>
  <c r="DV137" i="1"/>
  <c r="DW137" i="1"/>
  <c r="DX137" i="1"/>
  <c r="DY137" i="1"/>
  <c r="DZ137" i="1"/>
  <c r="DS138" i="1"/>
  <c r="DT138" i="1"/>
  <c r="DU138" i="1"/>
  <c r="DV138" i="1"/>
  <c r="DW138" i="1"/>
  <c r="DX138" i="1"/>
  <c r="DY138" i="1"/>
  <c r="DZ138" i="1"/>
  <c r="DS139" i="1"/>
  <c r="DT139" i="1"/>
  <c r="DU139" i="1"/>
  <c r="DV139" i="1"/>
  <c r="DW139" i="1"/>
  <c r="DX139" i="1"/>
  <c r="DY139" i="1"/>
  <c r="DZ139" i="1"/>
  <c r="DS140" i="1"/>
  <c r="DT140" i="1"/>
  <c r="DU140" i="1"/>
  <c r="DV140" i="1"/>
  <c r="DW140" i="1"/>
  <c r="DX140" i="1"/>
  <c r="DY140" i="1"/>
  <c r="DZ140" i="1"/>
  <c r="DS141" i="1"/>
  <c r="DT141" i="1"/>
  <c r="DU141" i="1"/>
  <c r="DV141" i="1"/>
  <c r="DW141" i="1"/>
  <c r="DX141" i="1"/>
  <c r="DY141" i="1"/>
  <c r="DZ141" i="1"/>
  <c r="DS142" i="1"/>
  <c r="DT142" i="1"/>
  <c r="DU142" i="1"/>
  <c r="DV142" i="1"/>
  <c r="DW142" i="1"/>
  <c r="DX142" i="1"/>
  <c r="DY142" i="1"/>
  <c r="DZ142" i="1"/>
  <c r="DS143" i="1"/>
  <c r="DT143" i="1"/>
  <c r="DU143" i="1"/>
  <c r="DV143" i="1"/>
  <c r="DW143" i="1"/>
  <c r="DX143" i="1"/>
  <c r="DY143" i="1"/>
  <c r="DZ143" i="1"/>
  <c r="DS144" i="1"/>
  <c r="DT144" i="1"/>
  <c r="DU144" i="1"/>
  <c r="DV144" i="1"/>
  <c r="DW144" i="1"/>
  <c r="DX144" i="1"/>
  <c r="DY144" i="1"/>
  <c r="DZ144" i="1"/>
  <c r="DS145" i="1"/>
  <c r="DT145" i="1"/>
  <c r="DU145" i="1"/>
  <c r="DV145" i="1"/>
  <c r="DW145" i="1"/>
  <c r="DX145" i="1"/>
  <c r="DY145" i="1"/>
  <c r="DZ145" i="1"/>
  <c r="DS146" i="1"/>
  <c r="DT146" i="1"/>
  <c r="DU146" i="1"/>
  <c r="DV146" i="1"/>
  <c r="DW146" i="1"/>
  <c r="DX146" i="1"/>
  <c r="DY146" i="1"/>
  <c r="DZ146" i="1"/>
  <c r="DS147" i="1"/>
  <c r="DT147" i="1"/>
  <c r="DU147" i="1"/>
  <c r="DV147" i="1"/>
  <c r="DW147" i="1"/>
  <c r="DX147" i="1"/>
  <c r="DY147" i="1"/>
  <c r="DZ147" i="1"/>
  <c r="DS148" i="1"/>
  <c r="DT148" i="1"/>
  <c r="DU148" i="1"/>
  <c r="DV148" i="1"/>
  <c r="DW148" i="1"/>
  <c r="DX148" i="1"/>
  <c r="DY148" i="1"/>
  <c r="DZ148" i="1"/>
  <c r="DS149" i="1"/>
  <c r="DT149" i="1"/>
  <c r="DU149" i="1"/>
  <c r="DV149" i="1"/>
  <c r="DW149" i="1"/>
  <c r="DX149" i="1"/>
  <c r="DY149" i="1"/>
  <c r="DZ149" i="1"/>
  <c r="DS150" i="1"/>
  <c r="DT150" i="1"/>
  <c r="DU150" i="1"/>
  <c r="DV150" i="1"/>
  <c r="DW150" i="1"/>
  <c r="DX150" i="1"/>
  <c r="DY150" i="1"/>
  <c r="DZ150" i="1"/>
  <c r="DS151" i="1"/>
  <c r="DT151" i="1"/>
  <c r="DU151" i="1"/>
  <c r="DV151" i="1"/>
  <c r="DW151" i="1"/>
  <c r="DX151" i="1"/>
  <c r="DY151" i="1"/>
  <c r="DZ151" i="1"/>
  <c r="DS152" i="1"/>
  <c r="DT152" i="1"/>
  <c r="DU152" i="1"/>
  <c r="DV152" i="1"/>
  <c r="DW152" i="1"/>
  <c r="DX152" i="1"/>
  <c r="DY152" i="1"/>
  <c r="DZ152" i="1"/>
  <c r="DS153" i="1"/>
  <c r="DT153" i="1"/>
  <c r="DU153" i="1"/>
  <c r="DV153" i="1"/>
  <c r="DW153" i="1"/>
  <c r="DX153" i="1"/>
  <c r="DY153" i="1"/>
  <c r="DZ153" i="1"/>
  <c r="DS154" i="1"/>
  <c r="DT154" i="1"/>
  <c r="DU154" i="1"/>
  <c r="DV154" i="1"/>
  <c r="DW154" i="1"/>
  <c r="DX154" i="1"/>
  <c r="DY154" i="1"/>
  <c r="DZ154" i="1"/>
  <c r="DS155" i="1"/>
  <c r="DT155" i="1"/>
  <c r="DU155" i="1"/>
  <c r="DV155" i="1"/>
  <c r="DW155" i="1"/>
  <c r="DX155" i="1"/>
  <c r="DY155" i="1"/>
  <c r="DZ155" i="1"/>
  <c r="DS156" i="1"/>
  <c r="DT156" i="1"/>
  <c r="DU156" i="1"/>
  <c r="DV156" i="1"/>
  <c r="DW156" i="1"/>
  <c r="DX156" i="1"/>
  <c r="DY156" i="1"/>
  <c r="DZ156" i="1"/>
  <c r="DS157" i="1"/>
  <c r="DT157" i="1"/>
  <c r="DU157" i="1"/>
  <c r="DV157" i="1"/>
  <c r="DW157" i="1"/>
  <c r="DX157" i="1"/>
  <c r="DY157" i="1"/>
  <c r="DZ157" i="1"/>
  <c r="DS158" i="1"/>
  <c r="DT158" i="1"/>
  <c r="DU158" i="1"/>
  <c r="DV158" i="1"/>
  <c r="DW158" i="1"/>
  <c r="DX158" i="1"/>
  <c r="DY158" i="1"/>
  <c r="DZ158" i="1"/>
  <c r="DS159" i="1"/>
  <c r="DT159" i="1"/>
  <c r="DU159" i="1"/>
  <c r="DV159" i="1"/>
  <c r="DW159" i="1"/>
  <c r="DX159" i="1"/>
  <c r="DY159" i="1"/>
  <c r="DZ159" i="1"/>
  <c r="DS160" i="1"/>
  <c r="DT160" i="1"/>
  <c r="DU160" i="1"/>
  <c r="DV160" i="1"/>
  <c r="DW160" i="1"/>
  <c r="DX160" i="1"/>
  <c r="DY160" i="1"/>
  <c r="DZ160" i="1"/>
  <c r="DS161" i="1"/>
  <c r="DT161" i="1"/>
  <c r="DU161" i="1"/>
  <c r="DV161" i="1"/>
  <c r="DW161" i="1"/>
  <c r="DX161" i="1"/>
  <c r="DY161" i="1"/>
  <c r="DZ161" i="1"/>
  <c r="DS162" i="1"/>
  <c r="DT162" i="1"/>
  <c r="DU162" i="1"/>
  <c r="DV162" i="1"/>
  <c r="DW162" i="1"/>
  <c r="DX162" i="1"/>
  <c r="DY162" i="1"/>
  <c r="DZ162" i="1"/>
  <c r="DS163" i="1"/>
  <c r="DT163" i="1"/>
  <c r="DU163" i="1"/>
  <c r="DV163" i="1"/>
  <c r="DW163" i="1"/>
  <c r="DX163" i="1"/>
  <c r="DY163" i="1"/>
  <c r="DZ163" i="1"/>
  <c r="DS164" i="1"/>
  <c r="DT164" i="1"/>
  <c r="DU164" i="1"/>
  <c r="DV164" i="1"/>
  <c r="DW164" i="1"/>
  <c r="DX164" i="1"/>
  <c r="DY164" i="1"/>
  <c r="DZ164" i="1"/>
  <c r="DS165" i="1"/>
  <c r="DT165" i="1"/>
  <c r="DU165" i="1"/>
  <c r="DV165" i="1"/>
  <c r="DW165" i="1"/>
  <c r="DX165" i="1"/>
  <c r="DY165" i="1"/>
  <c r="DZ165" i="1"/>
  <c r="DS166" i="1"/>
  <c r="DT166" i="1"/>
  <c r="DU166" i="1"/>
  <c r="DV166" i="1"/>
  <c r="DW166" i="1"/>
  <c r="DX166" i="1"/>
  <c r="DY166" i="1"/>
  <c r="DZ166" i="1"/>
  <c r="DS167" i="1"/>
  <c r="DT167" i="1"/>
  <c r="DU167" i="1"/>
  <c r="DV167" i="1"/>
  <c r="DW167" i="1"/>
  <c r="DX167" i="1"/>
  <c r="DY167" i="1"/>
  <c r="DZ167" i="1"/>
  <c r="DS168" i="1"/>
  <c r="DT168" i="1"/>
  <c r="DU168" i="1"/>
  <c r="DV168" i="1"/>
  <c r="DW168" i="1"/>
  <c r="DX168" i="1"/>
  <c r="DY168" i="1"/>
  <c r="DZ168" i="1"/>
  <c r="DS169" i="1"/>
  <c r="DT169" i="1"/>
  <c r="DU169" i="1"/>
  <c r="DV169" i="1"/>
  <c r="DW169" i="1"/>
  <c r="DX169" i="1"/>
  <c r="DY169" i="1"/>
  <c r="DZ169" i="1"/>
  <c r="DS170" i="1"/>
  <c r="DT170" i="1"/>
  <c r="DU170" i="1"/>
  <c r="DV170" i="1"/>
  <c r="DW170" i="1"/>
  <c r="DX170" i="1"/>
  <c r="DY170" i="1"/>
  <c r="DZ170" i="1"/>
  <c r="DS171" i="1"/>
  <c r="DT171" i="1"/>
  <c r="DU171" i="1"/>
  <c r="DV171" i="1"/>
  <c r="DW171" i="1"/>
  <c r="DX171" i="1"/>
  <c r="DY171" i="1"/>
  <c r="DZ171" i="1"/>
  <c r="DS172" i="1"/>
  <c r="DT172" i="1"/>
  <c r="DU172" i="1"/>
  <c r="DV172" i="1"/>
  <c r="DW172" i="1"/>
  <c r="DX172" i="1"/>
  <c r="DY172" i="1"/>
  <c r="DZ172" i="1"/>
  <c r="DS173" i="1"/>
  <c r="DT173" i="1"/>
  <c r="DU173" i="1"/>
  <c r="DV173" i="1"/>
  <c r="DW173" i="1"/>
  <c r="DX173" i="1"/>
  <c r="DY173" i="1"/>
  <c r="DZ173" i="1"/>
  <c r="DS174" i="1"/>
  <c r="DT174" i="1"/>
  <c r="DU174" i="1"/>
  <c r="DV174" i="1"/>
  <c r="DW174" i="1"/>
  <c r="DX174" i="1"/>
  <c r="DY174" i="1"/>
  <c r="DZ174" i="1"/>
  <c r="DS175" i="1"/>
  <c r="DT175" i="1"/>
  <c r="DU175" i="1"/>
  <c r="DV175" i="1"/>
  <c r="DW175" i="1"/>
  <c r="DX175" i="1"/>
  <c r="DY175" i="1"/>
  <c r="DZ175" i="1"/>
  <c r="DS176" i="1"/>
  <c r="DT176" i="1"/>
  <c r="DU176" i="1"/>
  <c r="DV176" i="1"/>
  <c r="DW176" i="1"/>
  <c r="DX176" i="1"/>
  <c r="DY176" i="1"/>
  <c r="DZ176" i="1"/>
  <c r="DS177" i="1"/>
  <c r="DT177" i="1"/>
  <c r="DU177" i="1"/>
  <c r="DV177" i="1"/>
  <c r="DW177" i="1"/>
  <c r="DX177" i="1"/>
  <c r="DY177" i="1"/>
  <c r="DZ177" i="1"/>
  <c r="DS178" i="1"/>
  <c r="DT178" i="1"/>
  <c r="DU178" i="1"/>
  <c r="DV178" i="1"/>
  <c r="DW178" i="1"/>
  <c r="DX178" i="1"/>
  <c r="DY178" i="1"/>
  <c r="DZ178" i="1"/>
  <c r="DS179" i="1"/>
  <c r="DT179" i="1"/>
  <c r="DU179" i="1"/>
  <c r="DV179" i="1"/>
  <c r="DW179" i="1"/>
  <c r="DX179" i="1"/>
  <c r="DY179" i="1"/>
  <c r="DZ179" i="1"/>
  <c r="DS180" i="1"/>
  <c r="DT180" i="1"/>
  <c r="DU180" i="1"/>
  <c r="DV180" i="1"/>
  <c r="DW180" i="1"/>
  <c r="DX180" i="1"/>
  <c r="DY180" i="1"/>
  <c r="DZ180" i="1"/>
  <c r="DS181" i="1"/>
  <c r="DT181" i="1"/>
  <c r="DU181" i="1"/>
  <c r="DV181" i="1"/>
  <c r="DW181" i="1"/>
  <c r="DX181" i="1"/>
  <c r="DY181" i="1"/>
  <c r="DZ181" i="1"/>
  <c r="DS182" i="1"/>
  <c r="DT182" i="1"/>
  <c r="DU182" i="1"/>
  <c r="DV182" i="1"/>
  <c r="DW182" i="1"/>
  <c r="DX182" i="1"/>
  <c r="DY182" i="1"/>
  <c r="DZ182" i="1"/>
  <c r="DS183" i="1"/>
  <c r="DT183" i="1"/>
  <c r="DU183" i="1"/>
  <c r="DV183" i="1"/>
  <c r="DW183" i="1"/>
  <c r="DX183" i="1"/>
  <c r="DY183" i="1"/>
  <c r="DZ183" i="1"/>
  <c r="DS184" i="1"/>
  <c r="DT184" i="1"/>
  <c r="DU184" i="1"/>
  <c r="DV184" i="1"/>
  <c r="DW184" i="1"/>
  <c r="DX184" i="1"/>
  <c r="DY184" i="1"/>
  <c r="DZ184" i="1"/>
  <c r="DS185" i="1"/>
  <c r="DT185" i="1"/>
  <c r="DU185" i="1"/>
  <c r="DV185" i="1"/>
  <c r="DW185" i="1"/>
  <c r="DX185" i="1"/>
  <c r="DY185" i="1"/>
  <c r="DZ185" i="1"/>
  <c r="DS186" i="1"/>
  <c r="DT186" i="1"/>
  <c r="DU186" i="1"/>
  <c r="DV186" i="1"/>
  <c r="DW186" i="1"/>
  <c r="DX186" i="1"/>
  <c r="DY186" i="1"/>
  <c r="DZ186" i="1"/>
  <c r="DS187" i="1"/>
  <c r="DT187" i="1"/>
  <c r="DU187" i="1"/>
  <c r="DV187" i="1"/>
  <c r="DW187" i="1"/>
  <c r="DX187" i="1"/>
  <c r="DY187" i="1"/>
  <c r="DZ187" i="1"/>
  <c r="DS188" i="1"/>
  <c r="DT188" i="1"/>
  <c r="DU188" i="1"/>
  <c r="DV188" i="1"/>
  <c r="DW188" i="1"/>
  <c r="DX188" i="1"/>
  <c r="DY188" i="1"/>
  <c r="DZ188" i="1"/>
  <c r="DS189" i="1"/>
  <c r="DT189" i="1"/>
  <c r="DU189" i="1"/>
  <c r="DV189" i="1"/>
  <c r="DW189" i="1"/>
  <c r="DX189" i="1"/>
  <c r="DY189" i="1"/>
  <c r="DZ189" i="1"/>
  <c r="DS190" i="1"/>
  <c r="DT190" i="1"/>
  <c r="DU190" i="1"/>
  <c r="DV190" i="1"/>
  <c r="DW190" i="1"/>
  <c r="DX190" i="1"/>
  <c r="DY190" i="1"/>
  <c r="DZ190" i="1"/>
  <c r="DS191" i="1"/>
  <c r="DT191" i="1"/>
  <c r="DU191" i="1"/>
  <c r="DV191" i="1"/>
  <c r="DW191" i="1"/>
  <c r="DX191" i="1"/>
  <c r="DY191" i="1"/>
  <c r="DZ191" i="1"/>
  <c r="DS192" i="1"/>
  <c r="DT192" i="1"/>
  <c r="DU192" i="1"/>
  <c r="DV192" i="1"/>
  <c r="DW192" i="1"/>
  <c r="DX192" i="1"/>
  <c r="DY192" i="1"/>
  <c r="DZ192" i="1"/>
  <c r="DS193" i="1"/>
  <c r="DT193" i="1"/>
  <c r="DU193" i="1"/>
  <c r="DV193" i="1"/>
  <c r="DW193" i="1"/>
  <c r="DX193" i="1"/>
  <c r="DY193" i="1"/>
  <c r="DZ193" i="1"/>
  <c r="DS194" i="1"/>
  <c r="DT194" i="1"/>
  <c r="DU194" i="1"/>
  <c r="DV194" i="1"/>
  <c r="DW194" i="1"/>
  <c r="DX194" i="1"/>
  <c r="DY194" i="1"/>
  <c r="DZ194" i="1"/>
  <c r="DS195" i="1"/>
  <c r="DT195" i="1"/>
  <c r="DU195" i="1"/>
  <c r="DV195" i="1"/>
  <c r="DW195" i="1"/>
  <c r="DX195" i="1"/>
  <c r="DY195" i="1"/>
  <c r="DZ195" i="1"/>
  <c r="DS196" i="1"/>
  <c r="DT196" i="1"/>
  <c r="DU196" i="1"/>
  <c r="DV196" i="1"/>
  <c r="DW196" i="1"/>
  <c r="DX196" i="1"/>
  <c r="DY196" i="1"/>
  <c r="DZ196" i="1"/>
  <c r="DS197" i="1"/>
  <c r="DT197" i="1"/>
  <c r="DU197" i="1"/>
  <c r="DV197" i="1"/>
  <c r="DW197" i="1"/>
  <c r="DX197" i="1"/>
  <c r="DY197" i="1"/>
  <c r="DZ197" i="1"/>
  <c r="DS198" i="1"/>
  <c r="DT198" i="1"/>
  <c r="DU198" i="1"/>
  <c r="DV198" i="1"/>
  <c r="DW198" i="1"/>
  <c r="DX198" i="1"/>
  <c r="DY198" i="1"/>
  <c r="DZ198" i="1"/>
  <c r="DS199" i="1"/>
  <c r="DT199" i="1"/>
  <c r="DU199" i="1"/>
  <c r="DV199" i="1"/>
  <c r="DW199" i="1"/>
  <c r="DX199" i="1"/>
  <c r="DY199" i="1"/>
  <c r="DZ199" i="1"/>
  <c r="DS200" i="1"/>
  <c r="DT200" i="1"/>
  <c r="DU200" i="1"/>
  <c r="DV200" i="1"/>
  <c r="DW200" i="1"/>
  <c r="DX200" i="1"/>
  <c r="DY200" i="1"/>
  <c r="DZ200" i="1"/>
  <c r="DS201" i="1"/>
  <c r="DT201" i="1"/>
  <c r="DU201" i="1"/>
  <c r="DV201" i="1"/>
  <c r="DW201" i="1"/>
  <c r="DX201" i="1"/>
  <c r="DY201" i="1"/>
  <c r="DZ201" i="1"/>
  <c r="DS202" i="1"/>
  <c r="DT202" i="1"/>
  <c r="DU202" i="1"/>
  <c r="DV202" i="1"/>
  <c r="DW202" i="1"/>
  <c r="DX202" i="1"/>
  <c r="DY202" i="1"/>
  <c r="DZ202" i="1"/>
  <c r="DS203" i="1"/>
  <c r="DT203" i="1"/>
  <c r="DU203" i="1"/>
  <c r="DV203" i="1"/>
  <c r="DW203" i="1"/>
  <c r="DX203" i="1"/>
  <c r="DY203" i="1"/>
  <c r="DZ203" i="1"/>
  <c r="DS204" i="1"/>
  <c r="DT204" i="1"/>
  <c r="DU204" i="1"/>
  <c r="DV204" i="1"/>
  <c r="DW204" i="1"/>
  <c r="DX204" i="1"/>
  <c r="DY204" i="1"/>
  <c r="DZ204" i="1"/>
  <c r="DS205" i="1"/>
  <c r="DT205" i="1"/>
  <c r="DU205" i="1"/>
  <c r="DV205" i="1"/>
  <c r="DW205" i="1"/>
  <c r="DX205" i="1"/>
  <c r="DY205" i="1"/>
  <c r="DZ205" i="1"/>
  <c r="DS206" i="1"/>
  <c r="DT206" i="1"/>
  <c r="DU206" i="1"/>
  <c r="DV206" i="1"/>
  <c r="DW206" i="1"/>
  <c r="DX206" i="1"/>
  <c r="DY206" i="1"/>
  <c r="DZ206" i="1"/>
  <c r="DS207" i="1"/>
  <c r="DT207" i="1"/>
  <c r="DU207" i="1"/>
  <c r="DV207" i="1"/>
  <c r="DW207" i="1"/>
  <c r="DX207" i="1"/>
  <c r="DY207" i="1"/>
  <c r="DZ207" i="1"/>
  <c r="DS208" i="1"/>
  <c r="DT208" i="1"/>
  <c r="DU208" i="1"/>
  <c r="DV208" i="1"/>
  <c r="DW208" i="1"/>
  <c r="DX208" i="1"/>
  <c r="DY208" i="1"/>
  <c r="DZ208" i="1"/>
  <c r="DS209" i="1"/>
  <c r="DT209" i="1"/>
  <c r="DU209" i="1"/>
  <c r="DV209" i="1"/>
  <c r="DW209" i="1"/>
  <c r="DX209" i="1"/>
  <c r="DY209" i="1"/>
  <c r="DZ209" i="1"/>
  <c r="DS210" i="1"/>
  <c r="DT210" i="1"/>
  <c r="DU210" i="1"/>
  <c r="DV210" i="1"/>
  <c r="DW210" i="1"/>
  <c r="DX210" i="1"/>
  <c r="DY210" i="1"/>
  <c r="DZ210" i="1"/>
  <c r="DS211" i="1"/>
  <c r="DT211" i="1"/>
  <c r="DU211" i="1"/>
  <c r="DV211" i="1"/>
  <c r="DW211" i="1"/>
  <c r="DX211" i="1"/>
  <c r="DY211" i="1"/>
  <c r="DZ211" i="1"/>
  <c r="DS212" i="1"/>
  <c r="DT212" i="1"/>
  <c r="DU212" i="1"/>
  <c r="DV212" i="1"/>
  <c r="DW212" i="1"/>
  <c r="DX212" i="1"/>
  <c r="DY212" i="1"/>
  <c r="DZ212" i="1"/>
  <c r="DS213" i="1"/>
  <c r="DT213" i="1"/>
  <c r="DU213" i="1"/>
  <c r="DV213" i="1"/>
  <c r="DW213" i="1"/>
  <c r="DX213" i="1"/>
  <c r="DY213" i="1"/>
  <c r="DZ213" i="1"/>
  <c r="DS214" i="1"/>
  <c r="DT214" i="1"/>
  <c r="DU214" i="1"/>
  <c r="DV214" i="1"/>
  <c r="DW214" i="1"/>
  <c r="DX214" i="1"/>
  <c r="DY214" i="1"/>
  <c r="DZ214" i="1"/>
  <c r="DS215" i="1"/>
  <c r="DT215" i="1"/>
  <c r="DU215" i="1"/>
  <c r="DV215" i="1"/>
  <c r="DW215" i="1"/>
  <c r="DX215" i="1"/>
  <c r="DY215" i="1"/>
  <c r="DZ215" i="1"/>
  <c r="DS216" i="1"/>
  <c r="DT216" i="1"/>
  <c r="DU216" i="1"/>
  <c r="DV216" i="1"/>
  <c r="DW216" i="1"/>
  <c r="DX216" i="1"/>
  <c r="DY216" i="1"/>
  <c r="DZ216" i="1"/>
  <c r="DS217" i="1"/>
  <c r="DT217" i="1"/>
  <c r="DU217" i="1"/>
  <c r="DV217" i="1"/>
  <c r="DW217" i="1"/>
  <c r="DX217" i="1"/>
  <c r="DY217" i="1"/>
  <c r="DZ217" i="1"/>
  <c r="DS218" i="1"/>
  <c r="DT218" i="1"/>
  <c r="DU218" i="1"/>
  <c r="DV218" i="1"/>
  <c r="DW218" i="1"/>
  <c r="DX218" i="1"/>
  <c r="DY218" i="1"/>
  <c r="DZ218" i="1"/>
  <c r="DS219" i="1"/>
  <c r="DT219" i="1"/>
  <c r="DU219" i="1"/>
  <c r="DV219" i="1"/>
  <c r="DW219" i="1"/>
  <c r="DX219" i="1"/>
  <c r="DY219" i="1"/>
  <c r="DZ219" i="1"/>
  <c r="DS220" i="1"/>
  <c r="DT220" i="1"/>
  <c r="DU220" i="1"/>
  <c r="DV220" i="1"/>
  <c r="DW220" i="1"/>
  <c r="DX220" i="1"/>
  <c r="DY220" i="1"/>
  <c r="DZ220" i="1"/>
  <c r="DS221" i="1"/>
  <c r="DT221" i="1"/>
  <c r="DU221" i="1"/>
  <c r="DV221" i="1"/>
  <c r="DW221" i="1"/>
  <c r="DX221" i="1"/>
  <c r="DY221" i="1"/>
  <c r="DZ221" i="1"/>
  <c r="DS222" i="1"/>
  <c r="DT222" i="1"/>
  <c r="DU222" i="1"/>
  <c r="DV222" i="1"/>
  <c r="DW222" i="1"/>
  <c r="DX222" i="1"/>
  <c r="DY222" i="1"/>
  <c r="DZ222" i="1"/>
  <c r="DS223" i="1"/>
  <c r="DT223" i="1"/>
  <c r="DU223" i="1"/>
  <c r="DV223" i="1"/>
  <c r="DW223" i="1"/>
  <c r="DX223" i="1"/>
  <c r="DY223" i="1"/>
  <c r="DZ223" i="1"/>
  <c r="DS224" i="1"/>
  <c r="DT224" i="1"/>
  <c r="DU224" i="1"/>
  <c r="DV224" i="1"/>
  <c r="DW224" i="1"/>
  <c r="DX224" i="1"/>
  <c r="DY224" i="1"/>
  <c r="DZ224" i="1"/>
  <c r="DS225" i="1"/>
  <c r="DT225" i="1"/>
  <c r="DU225" i="1"/>
  <c r="DV225" i="1"/>
  <c r="DW225" i="1"/>
  <c r="DX225" i="1"/>
  <c r="DY225" i="1"/>
  <c r="DZ225" i="1"/>
  <c r="DS226" i="1"/>
  <c r="DT226" i="1"/>
  <c r="DU226" i="1"/>
  <c r="DV226" i="1"/>
  <c r="DW226" i="1"/>
  <c r="DX226" i="1"/>
  <c r="DY226" i="1"/>
  <c r="DZ226" i="1"/>
  <c r="DS227" i="1"/>
  <c r="DT227" i="1"/>
  <c r="DU227" i="1"/>
  <c r="DV227" i="1"/>
  <c r="DW227" i="1"/>
  <c r="DX227" i="1"/>
  <c r="DY227" i="1"/>
  <c r="DZ227" i="1"/>
  <c r="DS228" i="1"/>
  <c r="DT228" i="1"/>
  <c r="DU228" i="1"/>
  <c r="DV228" i="1"/>
  <c r="DW228" i="1"/>
  <c r="DX228" i="1"/>
  <c r="DY228" i="1"/>
  <c r="DZ228" i="1"/>
  <c r="DS229" i="1"/>
  <c r="DT229" i="1"/>
  <c r="DU229" i="1"/>
  <c r="DV229" i="1"/>
  <c r="DW229" i="1"/>
  <c r="DX229" i="1"/>
  <c r="DY229" i="1"/>
  <c r="DZ229" i="1"/>
  <c r="DS230" i="1"/>
  <c r="DT230" i="1"/>
  <c r="DU230" i="1"/>
  <c r="DV230" i="1"/>
  <c r="DW230" i="1"/>
  <c r="DX230" i="1"/>
  <c r="DY230" i="1"/>
  <c r="DZ230" i="1"/>
  <c r="DS231" i="1"/>
  <c r="DT231" i="1"/>
  <c r="DU231" i="1"/>
  <c r="DV231" i="1"/>
  <c r="DW231" i="1"/>
  <c r="DX231" i="1"/>
  <c r="DY231" i="1"/>
  <c r="DZ231" i="1"/>
  <c r="DS232" i="1"/>
  <c r="DT232" i="1"/>
  <c r="DU232" i="1"/>
  <c r="DV232" i="1"/>
  <c r="DW232" i="1"/>
  <c r="DX232" i="1"/>
  <c r="DY232" i="1"/>
  <c r="DZ232" i="1"/>
  <c r="DS233" i="1"/>
  <c r="DT233" i="1"/>
  <c r="DU233" i="1"/>
  <c r="DV233" i="1"/>
  <c r="DW233" i="1"/>
  <c r="DX233" i="1"/>
  <c r="DY233" i="1"/>
  <c r="DZ233" i="1"/>
  <c r="DS234" i="1"/>
  <c r="DT234" i="1"/>
  <c r="DU234" i="1"/>
  <c r="DV234" i="1"/>
  <c r="DW234" i="1"/>
  <c r="DX234" i="1"/>
  <c r="DY234" i="1"/>
  <c r="DZ234" i="1"/>
  <c r="DS235" i="1"/>
  <c r="DT235" i="1"/>
  <c r="DU235" i="1"/>
  <c r="DV235" i="1"/>
  <c r="DW235" i="1"/>
  <c r="DX235" i="1"/>
  <c r="DY235" i="1"/>
  <c r="DZ235" i="1"/>
  <c r="DS236" i="1"/>
  <c r="DT236" i="1"/>
  <c r="DU236" i="1"/>
  <c r="DV236" i="1"/>
  <c r="DW236" i="1"/>
  <c r="DX236" i="1"/>
  <c r="DY236" i="1"/>
  <c r="DZ236" i="1"/>
  <c r="DS237" i="1"/>
  <c r="DT237" i="1"/>
  <c r="DU237" i="1"/>
  <c r="DV237" i="1"/>
  <c r="DW237" i="1"/>
  <c r="DX237" i="1"/>
  <c r="DY237" i="1"/>
  <c r="DZ237" i="1"/>
  <c r="DS238" i="1"/>
  <c r="DT238" i="1"/>
  <c r="DU238" i="1"/>
  <c r="DV238" i="1"/>
  <c r="DW238" i="1"/>
  <c r="DX238" i="1"/>
  <c r="DY238" i="1"/>
  <c r="DZ238" i="1"/>
  <c r="DS239" i="1"/>
  <c r="DT239" i="1"/>
  <c r="DU239" i="1"/>
  <c r="DV239" i="1"/>
  <c r="DW239" i="1"/>
  <c r="DX239" i="1"/>
  <c r="DY239" i="1"/>
  <c r="DZ239" i="1"/>
  <c r="DS240" i="1"/>
  <c r="DT240" i="1"/>
  <c r="DU240" i="1"/>
  <c r="DV240" i="1"/>
  <c r="DW240" i="1"/>
  <c r="DX240" i="1"/>
  <c r="DY240" i="1"/>
  <c r="DZ240" i="1"/>
  <c r="DS241" i="1"/>
  <c r="DT241" i="1"/>
  <c r="DU241" i="1"/>
  <c r="DV241" i="1"/>
  <c r="DW241" i="1"/>
  <c r="DX241" i="1"/>
  <c r="DY241" i="1"/>
  <c r="DZ241" i="1"/>
  <c r="DS242" i="1"/>
  <c r="DT242" i="1"/>
  <c r="DU242" i="1"/>
  <c r="DV242" i="1"/>
  <c r="DW242" i="1"/>
  <c r="DX242" i="1"/>
  <c r="DY242" i="1"/>
  <c r="DZ242" i="1"/>
  <c r="DS243" i="1"/>
  <c r="DT243" i="1"/>
  <c r="DU243" i="1"/>
  <c r="DV243" i="1"/>
  <c r="DW243" i="1"/>
  <c r="DX243" i="1"/>
  <c r="DY243" i="1"/>
  <c r="DZ243" i="1"/>
  <c r="DS244" i="1"/>
  <c r="DT244" i="1"/>
  <c r="DU244" i="1"/>
  <c r="DV244" i="1"/>
  <c r="DW244" i="1"/>
  <c r="DX244" i="1"/>
  <c r="DY244" i="1"/>
  <c r="DZ244" i="1"/>
  <c r="DS245" i="1"/>
  <c r="DT245" i="1"/>
  <c r="DU245" i="1"/>
  <c r="DV245" i="1"/>
  <c r="DW245" i="1"/>
  <c r="DX245" i="1"/>
  <c r="DY245" i="1"/>
  <c r="DZ245" i="1"/>
  <c r="DS246" i="1"/>
  <c r="DT246" i="1"/>
  <c r="DU246" i="1"/>
  <c r="DV246" i="1"/>
  <c r="DW246" i="1"/>
  <c r="DX246" i="1"/>
  <c r="DY246" i="1"/>
  <c r="DZ246" i="1"/>
  <c r="DS247" i="1"/>
  <c r="DT247" i="1"/>
  <c r="DU247" i="1"/>
  <c r="DV247" i="1"/>
  <c r="DW247" i="1"/>
  <c r="DX247" i="1"/>
  <c r="DY247" i="1"/>
  <c r="DZ247" i="1"/>
  <c r="DS248" i="1"/>
  <c r="DT248" i="1"/>
  <c r="DU248" i="1"/>
  <c r="DV248" i="1"/>
  <c r="DW248" i="1"/>
  <c r="DX248" i="1"/>
  <c r="DY248" i="1"/>
  <c r="DZ248" i="1"/>
  <c r="DS249" i="1"/>
  <c r="DT249" i="1"/>
  <c r="DU249" i="1"/>
  <c r="DV249" i="1"/>
  <c r="DW249" i="1"/>
  <c r="DX249" i="1"/>
  <c r="DY249" i="1"/>
  <c r="DZ249" i="1"/>
  <c r="DS250" i="1"/>
  <c r="DT250" i="1"/>
  <c r="DU250" i="1"/>
  <c r="DV250" i="1"/>
  <c r="DW250" i="1"/>
  <c r="DX250" i="1"/>
  <c r="DY250" i="1"/>
  <c r="DZ250" i="1"/>
  <c r="DS251" i="1"/>
  <c r="DT251" i="1"/>
  <c r="DU251" i="1"/>
  <c r="DV251" i="1"/>
  <c r="DW251" i="1"/>
  <c r="DX251" i="1"/>
  <c r="DY251" i="1"/>
  <c r="DZ251" i="1"/>
  <c r="DS252" i="1"/>
  <c r="DT252" i="1"/>
  <c r="DU252" i="1"/>
  <c r="DV252" i="1"/>
  <c r="DW252" i="1"/>
  <c r="DX252" i="1"/>
  <c r="DY252" i="1"/>
  <c r="DZ252" i="1"/>
  <c r="DZ3" i="1"/>
  <c r="DY3" i="1"/>
  <c r="DX3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3" i="1"/>
  <c r="K55" i="1"/>
  <c r="J55" i="1"/>
  <c r="F55" i="1"/>
  <c r="K54" i="1"/>
  <c r="J54" i="1"/>
  <c r="F54" i="1"/>
  <c r="K53" i="1"/>
  <c r="J53" i="1"/>
  <c r="F53" i="1"/>
  <c r="K52" i="1"/>
  <c r="J52" i="1"/>
  <c r="F52" i="1"/>
  <c r="K51" i="1"/>
  <c r="J51" i="1"/>
  <c r="F51" i="1"/>
  <c r="FS22" i="1" l="1"/>
  <c r="FS18" i="1"/>
  <c r="EA206" i="1"/>
  <c r="EA250" i="1"/>
  <c r="EA246" i="1"/>
  <c r="EA242" i="1"/>
  <c r="EA238" i="1"/>
  <c r="EA234" i="1"/>
  <c r="EA230" i="1"/>
  <c r="EA226" i="1"/>
  <c r="EA222" i="1"/>
  <c r="EA218" i="1"/>
  <c r="EA214" i="1"/>
  <c r="EA210" i="1"/>
  <c r="EA198" i="1"/>
  <c r="EA194" i="1"/>
  <c r="EA190" i="1"/>
  <c r="EA186" i="1"/>
  <c r="EA182" i="1"/>
  <c r="EA178" i="1"/>
  <c r="EA174" i="1"/>
  <c r="EA170" i="1"/>
  <c r="EA166" i="1"/>
  <c r="EA162" i="1"/>
  <c r="EA158" i="1"/>
  <c r="EA154" i="1"/>
  <c r="EA150" i="1"/>
  <c r="EA146" i="1"/>
  <c r="EA142" i="1"/>
  <c r="EA138" i="1"/>
  <c r="EA134" i="1"/>
  <c r="EA130" i="1"/>
  <c r="EA126" i="1"/>
  <c r="EA122" i="1"/>
  <c r="EA118" i="1"/>
  <c r="EA114" i="1"/>
  <c r="EA110" i="1"/>
  <c r="EA106" i="1"/>
  <c r="EA102" i="1"/>
  <c r="EA98" i="1"/>
  <c r="EA94" i="1"/>
  <c r="EA90" i="1"/>
  <c r="EA86" i="1"/>
  <c r="EA82" i="1"/>
  <c r="EA78" i="1"/>
  <c r="EA74" i="1"/>
  <c r="EA70" i="1"/>
  <c r="EA66" i="1"/>
  <c r="EA62" i="1"/>
  <c r="EA58" i="1"/>
  <c r="EA54" i="1"/>
  <c r="EA50" i="1"/>
  <c r="EA46" i="1"/>
  <c r="EA42" i="1"/>
  <c r="EA38" i="1"/>
  <c r="EA34" i="1"/>
  <c r="EA30" i="1"/>
  <c r="EA26" i="1"/>
  <c r="EA22" i="1"/>
  <c r="EA18" i="1"/>
  <c r="EA14" i="1"/>
  <c r="EA10" i="1"/>
  <c r="EA6" i="1"/>
  <c r="EA202" i="1"/>
  <c r="EA249" i="1"/>
  <c r="EA245" i="1"/>
  <c r="EA241" i="1"/>
  <c r="EA237" i="1"/>
  <c r="EA233" i="1"/>
  <c r="EA229" i="1"/>
  <c r="EA225" i="1"/>
  <c r="EA221" i="1"/>
  <c r="EA217" i="1"/>
  <c r="EA213" i="1"/>
  <c r="EA209" i="1"/>
  <c r="EA205" i="1"/>
  <c r="EA201" i="1"/>
  <c r="EA197" i="1"/>
  <c r="EA193" i="1"/>
  <c r="EA189" i="1"/>
  <c r="EA185" i="1"/>
  <c r="EA181" i="1"/>
  <c r="EA177" i="1"/>
  <c r="EA173" i="1"/>
  <c r="EA169" i="1"/>
  <c r="EA165" i="1"/>
  <c r="EA161" i="1"/>
  <c r="EA157" i="1"/>
  <c r="EA153" i="1"/>
  <c r="EA149" i="1"/>
  <c r="EA145" i="1"/>
  <c r="EA141" i="1"/>
  <c r="EA137" i="1"/>
  <c r="EA133" i="1"/>
  <c r="EA129" i="1"/>
  <c r="EA125" i="1"/>
  <c r="EA121" i="1"/>
  <c r="EA117" i="1"/>
  <c r="EA113" i="1"/>
  <c r="EA109" i="1"/>
  <c r="EA105" i="1"/>
  <c r="EA101" i="1"/>
  <c r="EA97" i="1"/>
  <c r="EA93" i="1"/>
  <c r="EA89" i="1"/>
  <c r="EA85" i="1"/>
  <c r="EA81" i="1"/>
  <c r="EA77" i="1"/>
  <c r="EA73" i="1"/>
  <c r="EA69" i="1"/>
  <c r="EA65" i="1"/>
  <c r="EA61" i="1"/>
  <c r="EA57" i="1"/>
  <c r="EA53" i="1"/>
  <c r="EA49" i="1"/>
  <c r="EA45" i="1"/>
  <c r="EA41" i="1"/>
  <c r="EA37" i="1"/>
  <c r="EA33" i="1"/>
  <c r="EA29" i="1"/>
  <c r="EA25" i="1"/>
  <c r="EA21" i="1"/>
  <c r="EA17" i="1"/>
  <c r="EA13" i="1"/>
  <c r="EA9" i="1"/>
  <c r="EA5" i="1"/>
  <c r="EA252" i="1"/>
  <c r="EA248" i="1"/>
  <c r="EA244" i="1"/>
  <c r="EA240" i="1"/>
  <c r="EA236" i="1"/>
  <c r="EA232" i="1"/>
  <c r="EA228" i="1"/>
  <c r="EA224" i="1"/>
  <c r="EA220" i="1"/>
  <c r="EA216" i="1"/>
  <c r="EA212" i="1"/>
  <c r="EA208" i="1"/>
  <c r="EA204" i="1"/>
  <c r="EA200" i="1"/>
  <c r="EA196" i="1"/>
  <c r="EA192" i="1"/>
  <c r="EA188" i="1"/>
  <c r="EA184" i="1"/>
  <c r="EA180" i="1"/>
  <c r="EA176" i="1"/>
  <c r="EA172" i="1"/>
  <c r="EA168" i="1"/>
  <c r="EA164" i="1"/>
  <c r="EA160" i="1"/>
  <c r="EA156" i="1"/>
  <c r="EA152" i="1"/>
  <c r="EA148" i="1"/>
  <c r="EA144" i="1"/>
  <c r="EA140" i="1"/>
  <c r="EA136" i="1"/>
  <c r="EA132" i="1"/>
  <c r="EA128" i="1"/>
  <c r="EA124" i="1"/>
  <c r="EA120" i="1"/>
  <c r="EA116" i="1"/>
  <c r="EA112" i="1"/>
  <c r="EA108" i="1"/>
  <c r="EA104" i="1"/>
  <c r="EA100" i="1"/>
  <c r="EA96" i="1"/>
  <c r="EA92" i="1"/>
  <c r="EA88" i="1"/>
  <c r="EA84" i="1"/>
  <c r="EA80" i="1"/>
  <c r="EA76" i="1"/>
  <c r="EA72" i="1"/>
  <c r="EA68" i="1"/>
  <c r="EA64" i="1"/>
  <c r="EA60" i="1"/>
  <c r="EA56" i="1"/>
  <c r="EA52" i="1"/>
  <c r="EA48" i="1"/>
  <c r="EA44" i="1"/>
  <c r="EA40" i="1"/>
  <c r="EA36" i="1"/>
  <c r="EA32" i="1"/>
  <c r="EA28" i="1"/>
  <c r="EA24" i="1"/>
  <c r="EA20" i="1"/>
  <c r="EA16" i="1"/>
  <c r="EA12" i="1"/>
  <c r="EA8" i="1"/>
  <c r="EA4" i="1"/>
  <c r="EA251" i="1"/>
  <c r="EA247" i="1"/>
  <c r="EA243" i="1"/>
  <c r="EA239" i="1"/>
  <c r="EA235" i="1"/>
  <c r="EA231" i="1"/>
  <c r="EA227" i="1"/>
  <c r="EA223" i="1"/>
  <c r="EA219" i="1"/>
  <c r="EA215" i="1"/>
  <c r="EA211" i="1"/>
  <c r="EA207" i="1"/>
  <c r="EA203" i="1"/>
  <c r="EA199" i="1"/>
  <c r="EA195" i="1"/>
  <c r="EA191" i="1"/>
  <c r="EA187" i="1"/>
  <c r="EA183" i="1"/>
  <c r="EA179" i="1"/>
  <c r="EA175" i="1"/>
  <c r="EA171" i="1"/>
  <c r="EA167" i="1"/>
  <c r="EA163" i="1"/>
  <c r="EA159" i="1"/>
  <c r="EA155" i="1"/>
  <c r="EA151" i="1"/>
  <c r="EA147" i="1"/>
  <c r="EA143" i="1"/>
  <c r="EA139" i="1"/>
  <c r="EA135" i="1"/>
  <c r="EA131" i="1"/>
  <c r="EA127" i="1"/>
  <c r="EA123" i="1"/>
  <c r="EA119" i="1"/>
  <c r="EA115" i="1"/>
  <c r="EA111" i="1"/>
  <c r="EA107" i="1"/>
  <c r="EA103" i="1"/>
  <c r="EA99" i="1"/>
  <c r="EA95" i="1"/>
  <c r="EA91" i="1"/>
  <c r="EA87" i="1"/>
  <c r="EA83" i="1"/>
  <c r="EA79" i="1"/>
  <c r="EA75" i="1"/>
  <c r="EA71" i="1"/>
  <c r="EA67" i="1"/>
  <c r="EA63" i="1"/>
  <c r="EA59" i="1"/>
  <c r="EA55" i="1"/>
  <c r="EA51" i="1"/>
  <c r="EA47" i="1"/>
  <c r="EA43" i="1"/>
  <c r="EA39" i="1"/>
  <c r="EA35" i="1"/>
  <c r="EA31" i="1"/>
  <c r="EA27" i="1"/>
  <c r="EA23" i="1"/>
  <c r="EA19" i="1"/>
  <c r="EA15" i="1"/>
  <c r="EA11" i="1"/>
  <c r="EA7" i="1"/>
  <c r="EA3" i="1"/>
  <c r="F18" i="1" l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3" i="1"/>
  <c r="J153" i="1" l="1"/>
  <c r="J96" i="1"/>
  <c r="J97" i="1"/>
  <c r="J131" i="1"/>
  <c r="J143" i="1"/>
  <c r="J146" i="1"/>
  <c r="J147" i="1"/>
  <c r="J149" i="1"/>
  <c r="J151" i="1"/>
  <c r="J148" i="1"/>
  <c r="J145" i="1"/>
  <c r="J142" i="1"/>
  <c r="J150" i="1"/>
  <c r="J152" i="1"/>
  <c r="J144" i="1"/>
  <c r="J154" i="1"/>
  <c r="J141" i="1"/>
  <c r="J132" i="1"/>
  <c r="J134" i="1"/>
  <c r="J136" i="1"/>
  <c r="J133" i="1"/>
  <c r="J137" i="1"/>
  <c r="J140" i="1"/>
  <c r="J138" i="1"/>
  <c r="J139" i="1"/>
  <c r="J135" i="1"/>
  <c r="J115" i="1"/>
  <c r="J114" i="1"/>
  <c r="J112" i="1"/>
  <c r="J113" i="1"/>
  <c r="J111" i="1"/>
  <c r="J116" i="1"/>
  <c r="J117" i="1"/>
  <c r="J110" i="1"/>
  <c r="J118" i="1"/>
  <c r="J119" i="1"/>
  <c r="J103" i="1"/>
  <c r="J100" i="1"/>
  <c r="J101" i="1"/>
  <c r="J102" i="1"/>
  <c r="J104" i="1"/>
  <c r="J105" i="1"/>
  <c r="J108" i="1"/>
  <c r="J107" i="1"/>
  <c r="J109" i="1"/>
  <c r="J106" i="1"/>
  <c r="J99" i="1"/>
  <c r="J121" i="1"/>
  <c r="J122" i="1"/>
  <c r="J124" i="1"/>
  <c r="J126" i="1"/>
  <c r="J123" i="1"/>
  <c r="J125" i="1"/>
  <c r="J130" i="1"/>
  <c r="J128" i="1"/>
  <c r="J129" i="1"/>
  <c r="J127" i="1"/>
  <c r="J120" i="1"/>
  <c r="J98" i="1"/>
  <c r="J157" i="1"/>
  <c r="J159" i="1"/>
  <c r="J160" i="1"/>
  <c r="J158" i="1"/>
  <c r="J155" i="1"/>
  <c r="J156" i="1"/>
  <c r="J83" i="1"/>
  <c r="J87" i="1"/>
  <c r="J85" i="1"/>
  <c r="J84" i="1"/>
  <c r="J77" i="1"/>
  <c r="J79" i="1"/>
  <c r="J76" i="1"/>
  <c r="J78" i="1"/>
  <c r="J81" i="1"/>
  <c r="J80" i="1"/>
  <c r="J86" i="1"/>
  <c r="J82" i="1"/>
  <c r="J92" i="1"/>
  <c r="J91" i="1"/>
  <c r="J90" i="1"/>
  <c r="J93" i="1"/>
  <c r="J89" i="1"/>
  <c r="J88" i="1"/>
  <c r="J95" i="1"/>
  <c r="J94" i="1"/>
  <c r="J174" i="1"/>
  <c r="J171" i="1"/>
  <c r="J170" i="1"/>
  <c r="J169" i="1"/>
  <c r="J168" i="1"/>
  <c r="J173" i="1"/>
  <c r="J172" i="1"/>
  <c r="J182" i="1"/>
  <c r="J181" i="1"/>
  <c r="J179" i="1"/>
  <c r="J180" i="1"/>
  <c r="J183" i="1"/>
  <c r="J177" i="1"/>
  <c r="J178" i="1"/>
  <c r="J184" i="1"/>
  <c r="J176" i="1"/>
  <c r="J175" i="1"/>
  <c r="J201" i="1"/>
  <c r="J187" i="1"/>
  <c r="J199" i="1"/>
  <c r="J192" i="1"/>
  <c r="J214" i="1"/>
  <c r="J209" i="1"/>
  <c r="J211" i="1"/>
  <c r="J206" i="1"/>
  <c r="J212" i="1"/>
  <c r="J205" i="1"/>
  <c r="J216" i="1"/>
  <c r="J189" i="1"/>
  <c r="J200" i="1"/>
  <c r="J210" i="1"/>
  <c r="J190" i="1"/>
  <c r="J185" i="1"/>
  <c r="J197" i="1"/>
  <c r="J207" i="1"/>
  <c r="J213" i="1"/>
  <c r="J198" i="1"/>
  <c r="J203" i="1"/>
  <c r="J188" i="1"/>
  <c r="J208" i="1"/>
  <c r="J194" i="1"/>
  <c r="J186" i="1"/>
  <c r="J191" i="1"/>
  <c r="J195" i="1"/>
  <c r="J196" i="1"/>
  <c r="J215" i="1"/>
  <c r="J202" i="1"/>
  <c r="J204" i="1"/>
  <c r="J193" i="1"/>
  <c r="J166" i="1"/>
  <c r="J167" i="1"/>
  <c r="J165" i="1"/>
  <c r="J164" i="1"/>
  <c r="J163" i="1"/>
  <c r="J162" i="1"/>
  <c r="J161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46" i="1"/>
  <c r="J47" i="1"/>
  <c r="J48" i="1"/>
  <c r="J49" i="1"/>
  <c r="J50" i="1"/>
  <c r="J56" i="1"/>
  <c r="J57" i="1"/>
  <c r="J58" i="1"/>
  <c r="J59" i="1"/>
  <c r="J60" i="1"/>
  <c r="J61" i="1"/>
  <c r="J62" i="1"/>
  <c r="J63" i="1"/>
  <c r="J64" i="1"/>
  <c r="J65" i="1"/>
  <c r="J69" i="1"/>
  <c r="J67" i="1"/>
  <c r="J66" i="1"/>
  <c r="J70" i="1"/>
  <c r="J68" i="1"/>
  <c r="J71" i="1"/>
  <c r="J72" i="1"/>
  <c r="J73" i="1"/>
  <c r="J74" i="1"/>
  <c r="J75" i="1"/>
  <c r="J9" i="1"/>
  <c r="J8" i="1"/>
  <c r="J7" i="1"/>
  <c r="J13" i="1"/>
  <c r="J15" i="1"/>
  <c r="J12" i="1"/>
  <c r="J14" i="1"/>
  <c r="J16" i="1"/>
  <c r="J18" i="1"/>
  <c r="J17" i="1"/>
  <c r="J20" i="1"/>
  <c r="J19" i="1"/>
  <c r="J24" i="1"/>
  <c r="J21" i="1"/>
  <c r="J23" i="1"/>
  <c r="J22" i="1"/>
  <c r="J25" i="1"/>
  <c r="J26" i="1"/>
  <c r="J27" i="1"/>
  <c r="J28" i="1"/>
  <c r="J33" i="1"/>
  <c r="J32" i="1"/>
  <c r="J30" i="1"/>
  <c r="J31" i="1"/>
  <c r="J29" i="1"/>
  <c r="J37" i="1"/>
  <c r="J34" i="1"/>
  <c r="J35" i="1"/>
  <c r="J38" i="1"/>
  <c r="J36" i="1"/>
  <c r="J39" i="1"/>
  <c r="J40" i="1"/>
  <c r="J41" i="1"/>
  <c r="J42" i="1"/>
  <c r="J43" i="1"/>
  <c r="J44" i="1"/>
  <c r="J45" i="1"/>
  <c r="J5" i="1"/>
  <c r="J4" i="1"/>
  <c r="J3" i="1"/>
  <c r="J10" i="1"/>
  <c r="J11" i="1"/>
  <c r="J6" i="1"/>
  <c r="F5" i="1"/>
  <c r="F4" i="1"/>
  <c r="F3" i="1"/>
  <c r="F10" i="1"/>
  <c r="F11" i="1"/>
  <c r="F9" i="1"/>
  <c r="F8" i="1"/>
  <c r="F7" i="1"/>
  <c r="F13" i="1"/>
  <c r="F15" i="1"/>
  <c r="F12" i="1"/>
  <c r="F14" i="1"/>
  <c r="F16" i="1"/>
  <c r="F17" i="1"/>
  <c r="F20" i="1"/>
  <c r="F19" i="1"/>
  <c r="F24" i="1"/>
  <c r="F21" i="1"/>
  <c r="F23" i="1"/>
  <c r="F22" i="1"/>
  <c r="F25" i="1"/>
  <c r="F26" i="1"/>
  <c r="F27" i="1"/>
  <c r="F28" i="1"/>
  <c r="F33" i="1"/>
  <c r="F32" i="1"/>
  <c r="F30" i="1"/>
  <c r="F31" i="1"/>
  <c r="F29" i="1"/>
  <c r="F37" i="1"/>
  <c r="F34" i="1"/>
  <c r="F35" i="1"/>
  <c r="F38" i="1"/>
  <c r="F36" i="1"/>
  <c r="F39" i="1"/>
  <c r="F40" i="1"/>
  <c r="F41" i="1"/>
  <c r="F42" i="1"/>
  <c r="F43" i="1"/>
  <c r="F44" i="1"/>
  <c r="F45" i="1"/>
  <c r="F6" i="1"/>
  <c r="F46" i="1"/>
  <c r="F61" i="1"/>
  <c r="F73" i="1"/>
  <c r="F74" i="1"/>
  <c r="F72" i="1"/>
  <c r="F66" i="1"/>
  <c r="F64" i="1"/>
  <c r="F57" i="1"/>
  <c r="F48" i="1"/>
  <c r="F47" i="1"/>
  <c r="F49" i="1"/>
  <c r="F56" i="1"/>
  <c r="F58" i="1"/>
  <c r="F59" i="1"/>
  <c r="F60" i="1"/>
  <c r="F63" i="1"/>
  <c r="F65" i="1"/>
  <c r="F67" i="1"/>
  <c r="F70" i="1"/>
  <c r="F68" i="1"/>
  <c r="F71" i="1"/>
  <c r="F75" i="1"/>
  <c r="F62" i="1" l="1"/>
  <c r="F69" i="1"/>
  <c r="F50" i="1"/>
</calcChain>
</file>

<file path=xl/sharedStrings.xml><?xml version="1.0" encoding="utf-8"?>
<sst xmlns="http://schemas.openxmlformats.org/spreadsheetml/2006/main" count="956" uniqueCount="434">
  <si>
    <t>Number of Branches</t>
  </si>
  <si>
    <t>Maximum Coverage Observed</t>
  </si>
  <si>
    <t>Minimum Coverage Observed</t>
  </si>
  <si>
    <t>Tunability (Max - Min)</t>
  </si>
  <si>
    <t>gfarcegestionfa</t>
  </si>
  <si>
    <t>mygrid</t>
  </si>
  <si>
    <t>petsoar</t>
  </si>
  <si>
    <t>lhamacaw</t>
  </si>
  <si>
    <t>db-everywhere</t>
  </si>
  <si>
    <t>a4j</t>
  </si>
  <si>
    <t>freemind</t>
  </si>
  <si>
    <t>heal</t>
  </si>
  <si>
    <t>saxpath</t>
  </si>
  <si>
    <t>biblestudy</t>
  </si>
  <si>
    <t>fr.unice.gfarce.interGraph.FenetrePrincipale</t>
  </si>
  <si>
    <t>fr.unice.gfarce.interGraph.EnvoiFormationAction</t>
  </si>
  <si>
    <t>fr.unice.gfarce.interGraph.CreerUneFormationAction</t>
  </si>
  <si>
    <t>fr.unice.gfarce.connect.SetConfigPersistance</t>
  </si>
  <si>
    <t>mygrid.web.ContextElement</t>
  </si>
  <si>
    <t>mygrid.web.Job</t>
  </si>
  <si>
    <t>mygrid.web._SetEngineInfoResponse</t>
  </si>
  <si>
    <t>mygrid.web._Complete</t>
  </si>
  <si>
    <t>mygrid.JobProcessor</t>
  </si>
  <si>
    <t>org.petsoar.search.lucene.LuceneSearcher</t>
  </si>
  <si>
    <t>org.petsoar.security.HttpSessionCredentials</t>
  </si>
  <si>
    <t>org.petsoar.search.lucene.DefaultLuceneDocumentFactory</t>
  </si>
  <si>
    <t>org.petsoar.security.DefaultUserAccessor</t>
  </si>
  <si>
    <t>macaw.businessLayer.User</t>
  </si>
  <si>
    <t>macaw.persistenceLayer.production.SQLConnectionManager</t>
  </si>
  <si>
    <t>macaw.io.ImportValueLabels</t>
  </si>
  <si>
    <t>macaw.util.MultiLineTableCellRenderer</t>
  </si>
  <si>
    <t>macaw.presentationLayer.AliasFilePathEditor</t>
  </si>
  <si>
    <t>com.gbshape.dbe.sqlserver.SqlserverTableStructure</t>
  </si>
  <si>
    <t>com.gbshape.dbe.derby.DerbyTableStructure</t>
  </si>
  <si>
    <t>com.gbshape.dbe.oracle.OracleSequenceStructure</t>
  </si>
  <si>
    <t>com.gbshape.dbe.mysql.MysqlTableList</t>
  </si>
  <si>
    <t>net.kencochrane.a4j.beans.Artists</t>
  </si>
  <si>
    <t>net.kencochrane.a4j.beans.Features</t>
  </si>
  <si>
    <t>net.kencochrane.a4j.DAO.Search</t>
  </si>
  <si>
    <t>net.kencochrane.a4j.util.LoadProperties</t>
  </si>
  <si>
    <t>plugins.collaboration.database.DatabaseStarter</t>
  </si>
  <si>
    <t>freemind.view.mindmapview.attributeview.AttributePopupMenu</t>
  </si>
  <si>
    <t>freemind.controller.filter.util.SortedMapVector</t>
  </si>
  <si>
    <t>freemind.modes.common.actions.FindAction</t>
  </si>
  <si>
    <t>freemind.controller.filter.condition.DisjunctConditions</t>
  </si>
  <si>
    <t>org.heal.servlet.search.ResearchAction</t>
  </si>
  <si>
    <t>org.heal.module.browse.BrowseDAO</t>
  </si>
  <si>
    <t>org.heal.module.oai.provider.oai_dc.OAI_DCHandler</t>
  </si>
  <si>
    <t>org.heal.servlet.ShowRegistrationInfoAction</t>
  </si>
  <si>
    <t>org.heal.servlet.cataloger.ContributorRecordModifier</t>
  </si>
  <si>
    <t>com.werken.saxpath.XPathLexer</t>
  </si>
  <si>
    <t>com.werken.saxpath.XPathReader</t>
  </si>
  <si>
    <t>org.saxpath.helpers.XPathReaderFactory</t>
  </si>
  <si>
    <t>bible.util.LookAheadStringTokenizer</t>
  </si>
  <si>
    <t>bible.util.Database</t>
  </si>
  <si>
    <t>bible.util.DbConnectionAttributes</t>
  </si>
  <si>
    <t>bible.obj.Verse</t>
  </si>
  <si>
    <t>webmagic</t>
  </si>
  <si>
    <t>us.codecraft.webmagic.utils.UrlUtils</t>
  </si>
  <si>
    <t>us.codecraft.webmagic.scheduler.DuplicateRemovedScheduler</t>
  </si>
  <si>
    <t>us.codecraft.webmagic.downloader.AbstractDownloader</t>
  </si>
  <si>
    <t>us.codecraft.webmagic.thread.CountableThreadPool</t>
  </si>
  <si>
    <t>us.codecraft.webmagic.downloader.HttpClientDownloader</t>
  </si>
  <si>
    <t>jsoup</t>
  </si>
  <si>
    <t>org.jsoup.helper.ChangeNotifyingArrayList</t>
  </si>
  <si>
    <t>org.jsoup.parser.HtmlTreeBuilderState</t>
  </si>
  <si>
    <t>org.jsoup.safety.Cleaner</t>
  </si>
  <si>
    <t>org.jsoup.nodes.Node</t>
  </si>
  <si>
    <t>org.jsoup.parser.CharacterReader</t>
  </si>
  <si>
    <t>dubbo</t>
  </si>
  <si>
    <t>org.apache.dubbo.configcenter.support.etcd.EtcdDynamicConfiguration</t>
  </si>
  <si>
    <t>org.apache.dubbo.common.compiler.support.AbstractCompiler</t>
  </si>
  <si>
    <t>org.apache.dubbo.registry.dubbo.DubboRegistry</t>
  </si>
  <si>
    <t>org.apache.dubbo.rpc.protocol.AbstractProtocol</t>
  </si>
  <si>
    <t>org.apache.dubbo.common.utils.ConfigUtils</t>
  </si>
  <si>
    <t>zxing</t>
  </si>
  <si>
    <t>com.google.zxing.aztec.encoder.Encoder</t>
  </si>
  <si>
    <t>com.google.zxing.qrcode.encoder.Encoder</t>
  </si>
  <si>
    <t>com.google.zxing.common.detector.MonochromeRectangleDetector</t>
  </si>
  <si>
    <t>com.google.zxing.qrcode.detector.Detector</t>
  </si>
  <si>
    <t>com.google.zxing.maxicode.MaxiCodeReader</t>
  </si>
  <si>
    <t>okio</t>
  </si>
  <si>
    <t>okio.SegmentedByteString</t>
  </si>
  <si>
    <t>okio.Options</t>
  </si>
  <si>
    <t>okio.InflaterSource</t>
  </si>
  <si>
    <t>okio.Timeout</t>
  </si>
  <si>
    <t>okio.Pipe</t>
  </si>
  <si>
    <t>fastjson</t>
  </si>
  <si>
    <t>com.alibaba.fastjson.serializer.MiscCodec</t>
  </si>
  <si>
    <t>com.alibaba.fastjson.serializer.ListSerializer</t>
  </si>
  <si>
    <t>com.alibaba.fastjson.serializer.EnumerationSerializer</t>
  </si>
  <si>
    <t>com.alibaba.fastjson.parser.deserializer.DefaultFieldDeserializer</t>
  </si>
  <si>
    <t>com.alibaba.fastjson.parser.deserializer.NumberDeserializer</t>
  </si>
  <si>
    <t>JSECURITY</t>
  </si>
  <si>
    <t>GEOGOOGLE</t>
  </si>
  <si>
    <t>JOPENCHART</t>
  </si>
  <si>
    <t>org.jsecurity.context.SecurityContext</t>
  </si>
  <si>
    <t>org.jsecurity.context.SecurityContextException</t>
  </si>
  <si>
    <t>org.jsecurity.ri.context.ThreadLocalSecurityContextAccessor</t>
  </si>
  <si>
    <t>org.jsecurity.ri.util.ConstructorAcquisitionException</t>
  </si>
  <si>
    <t>org.jsecurity.ri.util.PermissionUtils</t>
  </si>
  <si>
    <t>org.jsecurity.ri.util.StringPrincipal</t>
  </si>
  <si>
    <t>org.jsecurity.ri.util.ThreadUtils</t>
  </si>
  <si>
    <t>org.jsecurity.ri.util.UsernamePrincipal</t>
  </si>
  <si>
    <t>org.jsecurity.ri.util.ThreadContext</t>
  </si>
  <si>
    <t>org.jsecurity.ri.util.PermissionInstantiationException</t>
  </si>
  <si>
    <t>geo.google.datamodel.GeoUtils</t>
  </si>
  <si>
    <t>geo.google.datamodel.GeoCoordinate</t>
  </si>
  <si>
    <t>geo.google.datamodel.GeoAltitude</t>
  </si>
  <si>
    <t>geo.google.datamodel.GeoAddressAccuracy</t>
  </si>
  <si>
    <t>geo.google.datamodel.GeoAddress</t>
  </si>
  <si>
    <t>geo.google.datamodel.GeoUsAddress</t>
  </si>
  <si>
    <t>geo.google.datamodel.GeoStatusCode</t>
  </si>
  <si>
    <t>geo.google.mapping.XmlToUsAddressFunctor</t>
  </si>
  <si>
    <t>geo.google.mapping.XmlToAddressFunctor</t>
  </si>
  <si>
    <t>geo.google.mapping.MappingUtils</t>
  </si>
  <si>
    <t>de.progra.charting.AbstractChart</t>
  </si>
  <si>
    <t>de.progra.charting.Axis</t>
  </si>
  <si>
    <t>de.progra.charting.ChartEncoder</t>
  </si>
  <si>
    <t>de.progra.charting.ChartUtilities</t>
  </si>
  <si>
    <t>de.progra.charting.CoordSystem</t>
  </si>
  <si>
    <t>de.progra.charting.CoordSystemUtilities</t>
  </si>
  <si>
    <t>de.progra.charting.DefaultChart</t>
  </si>
  <si>
    <t>de.progra.charting.EncodingException</t>
  </si>
  <si>
    <t>de.progra.charting.event.ChartDataModelEvent</t>
  </si>
  <si>
    <t>de.progra.charting.Legend</t>
  </si>
  <si>
    <t>de.progra.charting.model.AbstractChartDataModel</t>
  </si>
  <si>
    <t>de.progra.charting.model.DefaultChartDataModel</t>
  </si>
  <si>
    <t>de.progra.charting.model.DefaultChartDataModelConstraints</t>
  </si>
  <si>
    <t>de.progra.charting.model.DefaultDataSet</t>
  </si>
  <si>
    <t>de.progra.charting.model.EditableChartDataModel</t>
  </si>
  <si>
    <t>de.progra.charting.model.EditableDataSet</t>
  </si>
  <si>
    <t>de.progra.charting.model.FunctionPlotter</t>
  </si>
  <si>
    <t>de.progra.charting.model.JDBCPlotter</t>
  </si>
  <si>
    <t>de.progra.charting.model.JDBCPlotterException</t>
  </si>
  <si>
    <t>de.progra.charting.model.ObjectChartDataModel</t>
  </si>
  <si>
    <t>de.progra.charting.model.StackedChartDataModelConstraints</t>
  </si>
  <si>
    <t>de.progra.charting.render.AbstractChartRenderer</t>
  </si>
  <si>
    <t>de.progra.charting.render.AbstractRenderer</t>
  </si>
  <si>
    <t>de.progra.charting.render.BarChartRenderer</t>
  </si>
  <si>
    <t>de.progra.charting.render.ChartRenderingHints</t>
  </si>
  <si>
    <t>de.progra.charting.render.InterpolationChartRenderer</t>
  </si>
  <si>
    <t>de.progra.charting.render.LineChartRenderer</t>
  </si>
  <si>
    <t>de.progra.charting.render.PieChartRenderer</t>
  </si>
  <si>
    <t>de.progra.charting.render.PlotChartRenderer</t>
  </si>
  <si>
    <t>de.progra.charting.render.RadarChartRenderer</t>
  </si>
  <si>
    <t>de.progra.charting.render.RowColorModel</t>
  </si>
  <si>
    <t>de.progra.charting.render.shape.Diamond2D</t>
  </si>
  <si>
    <t>de.progra.charting.render.shape.Triangle2D</t>
  </si>
  <si>
    <t>de.progra.charting.render.StackedBarChartRenderer</t>
  </si>
  <si>
    <t>de.progra.charting.swing.ChartPanel</t>
  </si>
  <si>
    <t>de.progra.charting.Title</t>
  </si>
  <si>
    <t>geo.google.mapping.PointToCoordinateFunctor</t>
  </si>
  <si>
    <t>geo.google.mapping.XSLTMappingFunctor</t>
  </si>
  <si>
    <t>geo.google.mapping.AddressToUsAddressFunctor</t>
  </si>
  <si>
    <t>geo.google.mapping.FunctionChain</t>
  </si>
  <si>
    <t>geo.google.utils.XmlUtils</t>
  </si>
  <si>
    <t>geo.google.GeoException</t>
  </si>
  <si>
    <t>geo.google.GeoAddressStandardizer</t>
  </si>
  <si>
    <t>oasis.names.tc.ciq.xsdschema.xal._2.PostOffice</t>
  </si>
  <si>
    <t>oasis.names.tc.ciq.xsdschema.xal._2.AddressLinesType</t>
  </si>
  <si>
    <t>oasis.names.tc.ciq.xsdschema.xal._2.PostalRouteType</t>
  </si>
  <si>
    <t>oasis.names.tc.ciq.xsdschema.xal._2.DependentLocalityType</t>
  </si>
  <si>
    <t>oasis.names.tc.ciq.xsdschema.xal._2.ThoroughfarePreDirectionType</t>
  </si>
  <si>
    <t>oasis.names.tc.ciq.xsdschema.xal._2.ThoroughfareNameType</t>
  </si>
  <si>
    <t>oasis.names.tc.ciq.xsdschema.xal._2.ThoroughfareNumberPrefix</t>
  </si>
  <si>
    <t>oasis.names.tc.ciq.xsdschema.xal._2.SubPremiseType</t>
  </si>
  <si>
    <t>oasis.names.tc.ciq.xsdschema.xal._2.ThoroughfareNumberSuffix</t>
  </si>
  <si>
    <t>oasis.names.tc.ciq.xsdschema.xal._2.PremiseNumberSuffix</t>
  </si>
  <si>
    <t>oasis.names.tc.ciq.xsdschema.xal._2.XAL</t>
  </si>
  <si>
    <t>oasis.names.tc.ciq.xsdschema.xal._2.BuildingNameType</t>
  </si>
  <si>
    <t>oasis.names.tc.ciq.xsdschema.xal._2.PostBox</t>
  </si>
  <si>
    <t>oasis.names.tc.ciq.xsdschema.xal._2.ThoroughfareNumber</t>
  </si>
  <si>
    <t>oasis.names.tc.ciq.xsdschema.xal._2.CountryName</t>
  </si>
  <si>
    <t>oasis.names.tc.ciq.xsdschema.xal._2.AddressDetails</t>
  </si>
  <si>
    <t>oasis.names.tc.ciq.xsdschema.xal._2.ObjectFactory</t>
  </si>
  <si>
    <t>oasis.names.tc.ciq.xsdschema.xal._2.Thoroughfare</t>
  </si>
  <si>
    <t>oasis.names.tc.ciq.xsdschema.xal._2.ThoroughfarePostDirectionType</t>
  </si>
  <si>
    <t>oasis.names.tc.ciq.xsdschema.xal._2.PostalCode</t>
  </si>
  <si>
    <t>oasis.names.tc.ciq.xsdschema.xal._2.PremiseNumber</t>
  </si>
  <si>
    <t>oasis.names.tc.ciq.xsdschema.xal._2.AdministrativeArea</t>
  </si>
  <si>
    <t>oasis.names.tc.ciq.xsdschema.xal._2.ThoroughfareLeadingTypeType</t>
  </si>
  <si>
    <t>oasis.names.tc.ciq.xsdschema.xal._2.LargeMailUserType</t>
  </si>
  <si>
    <t>oasis.names.tc.ciq.xsdschema.xal._2.AddressLine</t>
  </si>
  <si>
    <t>oasis.names.tc.ciq.xsdschema.xal._2.Department</t>
  </si>
  <si>
    <t>oasis.names.tc.ciq.xsdschema.xal._2.Locality</t>
  </si>
  <si>
    <t>oasis.names.tc.ciq.xsdschema.xal._2.MailStopType</t>
  </si>
  <si>
    <t>oasis.names.tc.ciq.xsdschema.xal._2.ThoroughfareTrailingTypeType</t>
  </si>
  <si>
    <t>oasis.names.tc.ciq.xsdschema.xal._2.Premise</t>
  </si>
  <si>
    <t>oasis.names.tc.ciq.xsdschema.xal._2.PremiseNumberPrefix</t>
  </si>
  <si>
    <t>oasis.names.tc.ciq.xsdschema.xal._2.FirmType</t>
  </si>
  <si>
    <t>com.google.earth.kml._2.ResponseType</t>
  </si>
  <si>
    <t>com.google.earth.kml._2.StatusType</t>
  </si>
  <si>
    <t>com.google.earth.kml._2.PointType</t>
  </si>
  <si>
    <t>com.google.earth.kml._2.PlacemarkType</t>
  </si>
  <si>
    <t>com.google.earth.kml._2.ObjectFactory</t>
  </si>
  <si>
    <t>com.google.earth.kml._2.KmlType</t>
  </si>
  <si>
    <t>com.google.earth.kml._2.AltitudeModeType</t>
  </si>
  <si>
    <t>org.jsecurity.ri.util.ClassUtils</t>
  </si>
  <si>
    <t>org.jsecurity.ri.util.UnknownClassException</t>
  </si>
  <si>
    <t>org.jsecurity.ri.util.UUIDPrincipal</t>
  </si>
  <si>
    <t>org.jsecurity.ri.util.IntegerPrincipal</t>
  </si>
  <si>
    <t>org.jsecurity.ri.web.WebUtils</t>
  </si>
  <si>
    <t>org.jsecurity.ri.session.SimpleSession</t>
  </si>
  <si>
    <t>org.jsecurity.ri.session.AbstractSessionManager</t>
  </si>
  <si>
    <t>org.jsecurity.ri.session.DefaultSessionManager</t>
  </si>
  <si>
    <t>org.jsecurity.ri.session.eis.support.MemorySessionDAO</t>
  </si>
  <si>
    <t>org.jsecurity.ri.session.DefaultSessionFactory</t>
  </si>
  <si>
    <t>org.jsecurity.ri.session.event.ExpiredSessionEvent</t>
  </si>
  <si>
    <t>org.jsecurity.ri.session.event.StoppedSessionEvent</t>
  </si>
  <si>
    <t>org.jsecurity.ri.session.event.SimpleSessionEventSender</t>
  </si>
  <si>
    <t>org.jsecurity.ri.session.event.StartedSessionEvent</t>
  </si>
  <si>
    <t>org.jsecurity.ri.session.DelegatingSession</t>
  </si>
  <si>
    <t>org.jsecurity.ri.authc.module.dao.SimpleAuthenticationInfo</t>
  </si>
  <si>
    <t>org.jsecurity.ri.authc.module.dao.MemoryAuthenticationDAO</t>
  </si>
  <si>
    <t>org.jsecurity.ri.authc.module.dao.AccountEntry</t>
  </si>
  <si>
    <t>org.jsecurity.ri.authc.module.dao.DAOAuthenticationModule</t>
  </si>
  <si>
    <t>org.jsecurity.ri.authc.module.activedirectory.ActiveDirectoryAuthenticationModule</t>
  </si>
  <si>
    <t>org.jsecurity.ri.authc.module.ldap.LdapAuthenticationModule</t>
  </si>
  <si>
    <t>org.jsecurity.ri.authc.module.ldap.LdapDirectoryInfo</t>
  </si>
  <si>
    <t>org.jsecurity.ri.authc.module.AbstractAuthenticationModule</t>
  </si>
  <si>
    <t>org.jsecurity.ri.authc.module.ModularAuthenticator</t>
  </si>
  <si>
    <t>org.jsecurity.ri.authc.ThreadLocalAuthorizationContextBinder</t>
  </si>
  <si>
    <t>org.jsecurity.ri.authc.credential.ShaCredentialMatcher</t>
  </si>
  <si>
    <t>org.jsecurity.ri.authc.credential.DigestCredentialMatcher</t>
  </si>
  <si>
    <t>org.jsecurity.ri.authc.credential.Md5CredentialMatcher</t>
  </si>
  <si>
    <t>org.jsecurity.ri.authc.credential.PlainTextCredentialMatcher</t>
  </si>
  <si>
    <t>org.jsecurity.ri.authc.event.FailedAuthenticationEvent</t>
  </si>
  <si>
    <t>org.jsecurity.ri.authc.event.LogoutEvent</t>
  </si>
  <si>
    <t>org.jsecurity.ri.authc.event.SuccessfulAuthenticationEvent</t>
  </si>
  <si>
    <t>org.jsecurity.ri.authc.event.SimpleAuthenticationEventSender</t>
  </si>
  <si>
    <t>org.jsecurity.ri.authc.event.UnlockedAccountEvent</t>
  </si>
  <si>
    <t>org.jsecurity.ri.authc.event.SimpleAuthenticationEventFactory</t>
  </si>
  <si>
    <t>org.jsecurity.ri.authc.AbstractAuthenticator</t>
  </si>
  <si>
    <t>org.jsecurity.ri.authz.module.AnnotationAuthorizationModule</t>
  </si>
  <si>
    <t>org.jsecurity.ri.authz.module.InvalidTargetPathException</t>
  </si>
  <si>
    <t>org.jsecurity.ri.authz.module.NoDenialStrategy</t>
  </si>
  <si>
    <t>org.jsecurity.ri.authz.module.RoleAnnotationAuthorizationModule</t>
  </si>
  <si>
    <t>org.jsecurity.ri.authz.module.ModularAuthorizer</t>
  </si>
  <si>
    <t>org.jsecurity.ri.authz.module.PermissionAnnotationAuthorizationModule</t>
  </si>
  <si>
    <t>org.jsecurity.ri.authz.support.SimpleAuthorizationContextFactory</t>
  </si>
  <si>
    <t>org.jsecurity.ri.authz.support.AbstractAuthorizationContextFactory</t>
  </si>
  <si>
    <t>org.jsecurity.ri.authz.support.DelegatingAuthorizationContextFactory</t>
  </si>
  <si>
    <t>org.jsecurity.ri.authz.SimpleAuthorizationContext</t>
  </si>
  <si>
    <t>org.jsecurity.ri.authz.DelegatingAuthorizationContext</t>
  </si>
  <si>
    <t>org.jsecurity.JSecurityException</t>
  </si>
  <si>
    <t>org.jsecurity.session.InvalidSessionException</t>
  </si>
  <si>
    <t>org.jsecurity.session.StoppedSessionException</t>
  </si>
  <si>
    <t>org.jsecurity.session.UnknownSessionException</t>
  </si>
  <si>
    <t>org.jsecurity.session.SessionException</t>
  </si>
  <si>
    <t>org.jsecurity.session.event.SessionEvent</t>
  </si>
  <si>
    <t>org.jsecurity.session.ExpiredSessionException</t>
  </si>
  <si>
    <t>org.jsecurity.authc.ExpiredCredentialException</t>
  </si>
  <si>
    <t>org.jsecurity.authc.UsernamePasswordToken</t>
  </si>
  <si>
    <t>org.jsecurity.authc.LockedAccountException</t>
  </si>
  <si>
    <t>org.jsecurity.authc.IncorrectCredentialException</t>
  </si>
  <si>
    <t>org.jsecurity.authc.AuthenticationException</t>
  </si>
  <si>
    <t>org.jsecurity.authc.CredentialException</t>
  </si>
  <si>
    <t>org.jsecurity.authc.AccountException</t>
  </si>
  <si>
    <t>org.jsecurity.authc.ConcurrentAccessException</t>
  </si>
  <si>
    <t>org.jsecurity.authc.event.AuthenticationEvent</t>
  </si>
  <si>
    <t>org.jsecurity.authc.DisabledAccountException</t>
  </si>
  <si>
    <t>org.jsecurity.authc.UnknownAccountException</t>
  </si>
  <si>
    <t>org.jsecurity.authc.ExcessiveAttemptsException</t>
  </si>
  <si>
    <t>org.jsecurity.authz.NoSuchPrincipalException</t>
  </si>
  <si>
    <t>org.jsecurity.authz.module.AuthorizationVote</t>
  </si>
  <si>
    <t>org.jsecurity.authz.InstancePermission</t>
  </si>
  <si>
    <t>org.jsecurity.authz.UnauthenticatedException</t>
  </si>
  <si>
    <t>org.jsecurity.authz.HostUnauthorizedException</t>
  </si>
  <si>
    <t>org.jsecurity.authz.AuthorizationException</t>
  </si>
  <si>
    <t>org.jsecurity.authz.UnknownPermissionActionException</t>
  </si>
  <si>
    <t>org.jsecurity.authz.UnauthorizedException</t>
  </si>
  <si>
    <t>org.jsecurity.ri.web.support.DefaultWebSessionFactory</t>
  </si>
  <si>
    <t>Average</t>
  </si>
  <si>
    <t>Average from the closet</t>
  </si>
  <si>
    <t>Class Count</t>
  </si>
  <si>
    <t>Abstract Class Count</t>
  </si>
  <si>
    <t>Ca</t>
  </si>
  <si>
    <t>Ce</t>
  </si>
  <si>
    <t>A</t>
  </si>
  <si>
    <t>I</t>
  </si>
  <si>
    <t>D</t>
  </si>
  <si>
    <t>V</t>
  </si>
  <si>
    <t>JDepend</t>
  </si>
  <si>
    <t>cbo</t>
  </si>
  <si>
    <t>wmc</t>
  </si>
  <si>
    <t>dit</t>
  </si>
  <si>
    <t>rfc</t>
  </si>
  <si>
    <t>lcom</t>
  </si>
  <si>
    <t>totalMethods</t>
  </si>
  <si>
    <t>staticMethods</t>
  </si>
  <si>
    <t>publicMethods</t>
  </si>
  <si>
    <t>privateMethods</t>
  </si>
  <si>
    <t>protectedMethods</t>
  </si>
  <si>
    <t>defaultMethods</t>
  </si>
  <si>
    <t>abstractMethods</t>
  </si>
  <si>
    <t>finalMethods</t>
  </si>
  <si>
    <t>synchronizedMethods</t>
  </si>
  <si>
    <t>totalFields</t>
  </si>
  <si>
    <t>staticFields</t>
  </si>
  <si>
    <t>publicFields</t>
  </si>
  <si>
    <t>privateFields</t>
  </si>
  <si>
    <t>protectedFields</t>
  </si>
  <si>
    <t>defaultFields</t>
  </si>
  <si>
    <t>finalFields</t>
  </si>
  <si>
    <t>synchronizedFields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</si>
  <si>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</si>
  <si>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</si>
  <si>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</si>
  <si>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</si>
  <si>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</si>
  <si>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</si>
  <si>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</si>
  <si>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</si>
  <si>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</si>
  <si>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</si>
  <si>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</si>
  <si>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</si>
  <si>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</t>
  </si>
  <si>
    <t>anonymousClassesQty</t>
  </si>
  <si>
    <t>subClassesQty</t>
  </si>
  <si>
    <t>lambdasQty</t>
  </si>
  <si>
    <t>uniqueWordsQty</t>
  </si>
  <si>
    <t>abstract</t>
  </si>
  <si>
    <t>assert</t>
  </si>
  <si>
    <t>boolean</t>
  </si>
  <si>
    <t>break</t>
  </si>
  <si>
    <t>byte</t>
  </si>
  <si>
    <t>case</t>
  </si>
  <si>
    <t>catch</t>
  </si>
  <si>
    <t>char</t>
  </si>
  <si>
    <t>class</t>
  </si>
  <si>
    <t>const</t>
  </si>
  <si>
    <t>continue</t>
  </si>
  <si>
    <t>default</t>
  </si>
  <si>
    <t>double</t>
  </si>
  <si>
    <t>do</t>
  </si>
  <si>
    <t>else</t>
  </si>
  <si>
    <t>enum</t>
  </si>
  <si>
    <t>extends</t>
  </si>
  <si>
    <t>final</t>
  </si>
  <si>
    <t>finally</t>
  </si>
  <si>
    <t>float</t>
  </si>
  <si>
    <t>for</t>
  </si>
  <si>
    <t>goto</t>
  </si>
  <si>
    <t>if</t>
  </si>
  <si>
    <t>implements</t>
  </si>
  <si>
    <t>import</t>
  </si>
  <si>
    <t>instanceof</t>
  </si>
  <si>
    <t>interface</t>
  </si>
  <si>
    <t>int</t>
  </si>
  <si>
    <t>long</t>
  </si>
  <si>
    <t>native</t>
  </si>
  <si>
    <t>new</t>
  </si>
  <si>
    <t>package</t>
  </si>
  <si>
    <t>private</t>
  </si>
  <si>
    <t>protected</t>
  </si>
  <si>
    <t>public</t>
  </si>
  <si>
    <t>return</t>
  </si>
  <si>
    <t>short</t>
  </si>
  <si>
    <t>static</t>
  </si>
  <si>
    <t>strictfp</t>
  </si>
  <si>
    <t>super</t>
  </si>
  <si>
    <t>switch</t>
  </si>
  <si>
    <t>synchronized</t>
  </si>
  <si>
    <t>this</t>
  </si>
  <si>
    <t>throw</t>
  </si>
  <si>
    <t>throws</t>
  </si>
  <si>
    <t>transient</t>
  </si>
  <si>
    <t>try</t>
  </si>
  <si>
    <t>void</t>
  </si>
  <si>
    <t>volatile</t>
  </si>
  <si>
    <t>while</t>
  </si>
  <si>
    <t>Keywords Count</t>
  </si>
  <si>
    <t>Vocabulary</t>
  </si>
  <si>
    <t>Program Length</t>
  </si>
  <si>
    <t>Calculated Length</t>
  </si>
  <si>
    <t>Volume</t>
  </si>
  <si>
    <t>Difficulty</t>
  </si>
  <si>
    <t>Effort</t>
  </si>
  <si>
    <t>Halstead</t>
  </si>
  <si>
    <t>CK tool</t>
  </si>
  <si>
    <t>NaN</t>
  </si>
  <si>
    <t>Median</t>
  </si>
  <si>
    <t>Difficulty (Max - Median)</t>
  </si>
  <si>
    <t>Standard Deviation</t>
  </si>
  <si>
    <t>Tuning Gain</t>
  </si>
  <si>
    <t>Tuning Gain Ranking</t>
  </si>
  <si>
    <t>wmc Ranking</t>
  </si>
  <si>
    <t>rfc Ranking</t>
  </si>
  <si>
    <t>Tunability</t>
  </si>
  <si>
    <t>Difficulty of tuning</t>
  </si>
  <si>
    <t>break ranking</t>
  </si>
  <si>
    <t>case ranking</t>
  </si>
  <si>
    <t>switch ranking</t>
  </si>
  <si>
    <t>difficulty ranking</t>
  </si>
  <si>
    <t>effort ranking</t>
  </si>
  <si>
    <t>budget</t>
  </si>
  <si>
    <t>gain sum</t>
  </si>
  <si>
    <t>Gain</t>
  </si>
  <si>
    <t>best</t>
  </si>
  <si>
    <t>difficulty</t>
  </si>
  <si>
    <t>effort</t>
  </si>
  <si>
    <t>random</t>
  </si>
  <si>
    <t>random ranking</t>
  </si>
  <si>
    <t>rand 1</t>
  </si>
  <si>
    <t>rand 2</t>
  </si>
  <si>
    <t>rand 3</t>
  </si>
  <si>
    <t>rand 4</t>
  </si>
  <si>
    <t>rand 5</t>
  </si>
  <si>
    <t>rand 6</t>
  </si>
  <si>
    <t>rand 7</t>
  </si>
  <si>
    <t>rand 8</t>
  </si>
  <si>
    <t>rand 9</t>
  </si>
  <si>
    <t>rand 10</t>
  </si>
  <si>
    <t>random median</t>
  </si>
  <si>
    <t>CLASS ID HERE</t>
  </si>
  <si>
    <t>CLASS ID</t>
  </si>
  <si>
    <t>tuning budget</t>
  </si>
  <si>
    <t>50 selected</t>
  </si>
  <si>
    <t>all classes</t>
  </si>
  <si>
    <t>50 random selected</t>
  </si>
  <si>
    <t>cases\budgets</t>
  </si>
  <si>
    <t>project level all</t>
  </si>
  <si>
    <t>class level all</t>
  </si>
  <si>
    <t>50 random</t>
  </si>
  <si>
    <t>50 best</t>
  </si>
  <si>
    <t>[5770.5, 5777.5, 5783.5, 5798.5, 5798.5, 5807.5, 5808.5, 5810.5, 5816.5, 5818.5, 5820.5, 5822.5, 5826.5, 5827.5, 5829.5, 5831.5, 5835.5, 5838.5, 5838.5, 5839.5, 5847.5, 5872.5, 5884.5, 5894.5, 5956.5]</t>
  </si>
  <si>
    <t>[5690.5, 5693.5, 5694.5, 5695.5, 5699.5, 5700.5, 5703.5, 5704.5, 5704.5, 5705.5, 5709.5, 5709.5, 5710.5, 5713.5, 5715.5, 5716.5, 5718.5, 5726.5, 5728.5, 5738.5, 5740.5, 5743.5, 5759.5, 5787.5, 5815.5]</t>
  </si>
  <si>
    <t>Case 2</t>
  </si>
  <si>
    <t>Case 3</t>
  </si>
  <si>
    <t>Case 4</t>
  </si>
  <si>
    <t>Case 5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</si>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</sst>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4"/>
      <color indexed="10"/>
      <name val="Arial"/>
    </font>
    <font>
      <sz val="9"/>
      <color rgb="FFA9B7C6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A8E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NumberFormat="1"/>
    <xf numFmtId="0" fontId="0" fillId="0" borderId="0" xfId="1" applyNumberFormat="1" applyFont="1"/>
    <xf numFmtId="0" fontId="4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1" xfId="0" applyFill="1" applyBorder="1" applyAlignment="1"/>
    <xf numFmtId="0" fontId="0" fillId="5" borderId="1" xfId="0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4" xfId="0" applyFill="1" applyBorder="1"/>
    <xf numFmtId="0" fontId="2" fillId="6" borderId="1" xfId="0" applyFont="1" applyFill="1" applyBorder="1"/>
    <xf numFmtId="0" fontId="2" fillId="6" borderId="5" xfId="0" applyFont="1" applyFill="1" applyBorder="1"/>
    <xf numFmtId="0" fontId="0" fillId="5" borderId="6" xfId="0" applyFill="1" applyBorder="1"/>
    <xf numFmtId="0" fontId="0" fillId="5" borderId="0" xfId="0" applyFill="1" applyBorder="1"/>
    <xf numFmtId="0" fontId="0" fillId="7" borderId="0" xfId="0" applyFill="1"/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9" fillId="0" borderId="0" xfId="0" applyFont="1"/>
    <xf numFmtId="0" fontId="10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8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6316-D6E2-D64F-B7EE-D412D03E83CB}">
  <dimension ref="A1:DC107"/>
  <sheetViews>
    <sheetView topLeftCell="BV86" workbookViewId="0">
      <selection activeCell="A105" sqref="A105:XFD107"/>
    </sheetView>
  </sheetViews>
  <sheetFormatPr baseColWidth="10" defaultRowHeight="16" x14ac:dyDescent="0.2"/>
  <sheetData>
    <row r="1" spans="1:107" x14ac:dyDescent="0.2">
      <c r="A1" s="19"/>
      <c r="B1" s="19" t="s">
        <v>275</v>
      </c>
      <c r="C1" s="19" t="s">
        <v>276</v>
      </c>
      <c r="D1" s="19" t="s">
        <v>277</v>
      </c>
      <c r="E1" s="19" t="s">
        <v>278</v>
      </c>
      <c r="F1" s="19" t="s">
        <v>279</v>
      </c>
      <c r="G1" s="19" t="s">
        <v>280</v>
      </c>
      <c r="H1" s="19" t="s">
        <v>281</v>
      </c>
      <c r="I1" s="19" t="s">
        <v>282</v>
      </c>
      <c r="J1" s="19" t="s">
        <v>284</v>
      </c>
      <c r="K1" s="19" t="s">
        <v>285</v>
      </c>
      <c r="L1" s="19" t="s">
        <v>286</v>
      </c>
      <c r="M1" s="19" t="s">
        <v>287</v>
      </c>
      <c r="N1" s="19" t="s">
        <v>288</v>
      </c>
      <c r="O1" s="19" t="s">
        <v>289</v>
      </c>
      <c r="P1" s="19" t="s">
        <v>290</v>
      </c>
      <c r="Q1" s="19" t="s">
        <v>291</v>
      </c>
      <c r="R1" s="19" t="s">
        <v>292</v>
      </c>
      <c r="S1" s="19" t="s">
        <v>293</v>
      </c>
      <c r="T1" s="19" t="s">
        <v>294</v>
      </c>
      <c r="U1" s="19" t="s">
        <v>295</v>
      </c>
      <c r="V1" s="19" t="s">
        <v>296</v>
      </c>
      <c r="W1" s="19" t="s">
        <v>297</v>
      </c>
      <c r="X1" s="19" t="s">
        <v>298</v>
      </c>
      <c r="Y1" s="19" t="s">
        <v>299</v>
      </c>
      <c r="Z1" s="19" t="s">
        <v>300</v>
      </c>
      <c r="AA1" s="19" t="s">
        <v>301</v>
      </c>
      <c r="AB1" s="19" t="s">
        <v>302</v>
      </c>
      <c r="AC1" s="19" t="s">
        <v>303</v>
      </c>
      <c r="AD1" s="19" t="s">
        <v>304</v>
      </c>
      <c r="AE1" s="19" t="s">
        <v>305</v>
      </c>
      <c r="AF1" s="19" t="s">
        <v>306</v>
      </c>
      <c r="AG1" s="19" t="s">
        <v>307</v>
      </c>
      <c r="AH1" s="19" t="s">
        <v>308</v>
      </c>
      <c r="AI1" s="19" t="s">
        <v>309</v>
      </c>
      <c r="AJ1" s="19" t="s">
        <v>310</v>
      </c>
      <c r="AK1" s="19" t="s">
        <v>311</v>
      </c>
      <c r="AL1" s="19" t="s">
        <v>312</v>
      </c>
      <c r="AM1" s="19" t="s">
        <v>313</v>
      </c>
      <c r="AN1" s="19" t="s">
        <v>314</v>
      </c>
      <c r="AO1" s="19" t="s">
        <v>315</v>
      </c>
      <c r="AP1" s="19" t="s">
        <v>316</v>
      </c>
      <c r="AQ1" s="19" t="s">
        <v>317</v>
      </c>
      <c r="AR1" s="19" t="s">
        <v>318</v>
      </c>
      <c r="AS1" s="19" t="s">
        <v>319</v>
      </c>
      <c r="AT1" s="19" t="s">
        <v>320</v>
      </c>
      <c r="AU1" s="19" t="s">
        <v>321</v>
      </c>
      <c r="AV1" s="19" t="s">
        <v>322</v>
      </c>
      <c r="AW1" s="19"/>
      <c r="AX1" s="19" t="s">
        <v>323</v>
      </c>
      <c r="AY1" s="19" t="s">
        <v>324</v>
      </c>
      <c r="AZ1" s="19" t="s">
        <v>325</v>
      </c>
      <c r="BA1" s="19" t="s">
        <v>326</v>
      </c>
      <c r="BB1" s="19" t="s">
        <v>327</v>
      </c>
      <c r="BC1" s="19" t="s">
        <v>328</v>
      </c>
      <c r="BD1" s="19" t="s">
        <v>329</v>
      </c>
      <c r="BE1" s="19" t="s">
        <v>330</v>
      </c>
      <c r="BF1" s="19" t="s">
        <v>331</v>
      </c>
      <c r="BG1" s="19" t="s">
        <v>332</v>
      </c>
      <c r="BH1" s="19" t="s">
        <v>333</v>
      </c>
      <c r="BI1" s="19" t="s">
        <v>334</v>
      </c>
      <c r="BJ1" s="19" t="s">
        <v>335</v>
      </c>
      <c r="BK1" s="19" t="s">
        <v>336</v>
      </c>
      <c r="BL1" s="19" t="s">
        <v>337</v>
      </c>
      <c r="BM1" s="19" t="s">
        <v>338</v>
      </c>
      <c r="BN1" s="19" t="s">
        <v>339</v>
      </c>
      <c r="BO1" s="19" t="b">
        <v>0</v>
      </c>
      <c r="BP1" s="19" t="s">
        <v>340</v>
      </c>
      <c r="BQ1" s="19" t="s">
        <v>341</v>
      </c>
      <c r="BR1" s="19" t="s">
        <v>342</v>
      </c>
      <c r="BS1" s="19" t="s">
        <v>343</v>
      </c>
      <c r="BT1" s="19" t="s">
        <v>344</v>
      </c>
      <c r="BU1" s="19" t="s">
        <v>345</v>
      </c>
      <c r="BV1" s="19" t="s">
        <v>346</v>
      </c>
      <c r="BW1" s="19" t="s">
        <v>347</v>
      </c>
      <c r="BX1" s="19" t="s">
        <v>348</v>
      </c>
      <c r="BY1" s="19" t="s">
        <v>349</v>
      </c>
      <c r="BZ1" s="19" t="s">
        <v>350</v>
      </c>
      <c r="CA1" s="19" t="s">
        <v>351</v>
      </c>
      <c r="CB1" s="19" t="s">
        <v>352</v>
      </c>
      <c r="CC1" s="19" t="s">
        <v>353</v>
      </c>
      <c r="CD1" s="19" t="s">
        <v>354</v>
      </c>
      <c r="CE1" s="19" t="s">
        <v>355</v>
      </c>
      <c r="CF1" s="19" t="s">
        <v>356</v>
      </c>
      <c r="CG1" s="19" t="s">
        <v>357</v>
      </c>
      <c r="CH1" s="19" t="s">
        <v>358</v>
      </c>
      <c r="CI1" s="19" t="s">
        <v>359</v>
      </c>
      <c r="CJ1" s="19" t="s">
        <v>360</v>
      </c>
      <c r="CK1" s="19" t="s">
        <v>361</v>
      </c>
      <c r="CL1" s="19" t="s">
        <v>362</v>
      </c>
      <c r="CM1" s="19" t="s">
        <v>363</v>
      </c>
      <c r="CN1" s="19" t="s">
        <v>364</v>
      </c>
      <c r="CO1" s="19" t="s">
        <v>365</v>
      </c>
      <c r="CP1" s="19" t="s">
        <v>366</v>
      </c>
      <c r="CQ1" s="19" t="s">
        <v>367</v>
      </c>
      <c r="CR1" s="19" t="s">
        <v>368</v>
      </c>
      <c r="CS1" s="19" t="b">
        <v>1</v>
      </c>
      <c r="CT1" s="19" t="s">
        <v>369</v>
      </c>
      <c r="CU1" s="19" t="s">
        <v>370</v>
      </c>
      <c r="CV1" s="19" t="s">
        <v>371</v>
      </c>
      <c r="CW1" s="19" t="s">
        <v>372</v>
      </c>
      <c r="CX1" s="19" t="s">
        <v>374</v>
      </c>
      <c r="CY1" s="19" t="s">
        <v>375</v>
      </c>
      <c r="CZ1" s="19" t="s">
        <v>377</v>
      </c>
      <c r="DA1" s="19" t="s">
        <v>378</v>
      </c>
      <c r="DB1" s="19" t="s">
        <v>379</v>
      </c>
      <c r="DC1" s="19" t="s">
        <v>386</v>
      </c>
    </row>
    <row r="2" spans="1:107" x14ac:dyDescent="0.2">
      <c r="A2" s="17" t="s">
        <v>275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</row>
    <row r="3" spans="1:107" x14ac:dyDescent="0.2">
      <c r="A3" s="17" t="s">
        <v>276</v>
      </c>
      <c r="B3" s="17">
        <v>0.13504776104214183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</row>
    <row r="4" spans="1:107" x14ac:dyDescent="0.2">
      <c r="A4" s="17" t="s">
        <v>277</v>
      </c>
      <c r="B4" s="17">
        <v>-4.5993849318501923E-2</v>
      </c>
      <c r="C4" s="17">
        <v>0.17051077994562758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</row>
    <row r="5" spans="1:107" x14ac:dyDescent="0.2">
      <c r="A5" s="17" t="s">
        <v>278</v>
      </c>
      <c r="B5" s="17">
        <v>-3.7696286740564598E-2</v>
      </c>
      <c r="C5" s="17">
        <v>0.58914562075202992</v>
      </c>
      <c r="D5" s="17">
        <v>-9.5720521031380512E-2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</row>
    <row r="6" spans="1:107" x14ac:dyDescent="0.2">
      <c r="A6" s="17" t="s">
        <v>279</v>
      </c>
      <c r="B6" s="17">
        <v>-0.4002192147087365</v>
      </c>
      <c r="C6" s="17">
        <v>0.3638025899191823</v>
      </c>
      <c r="D6" s="17">
        <v>4.0793168618171054E-2</v>
      </c>
      <c r="E6" s="17">
        <v>0.11386093697257804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</row>
    <row r="7" spans="1:107" x14ac:dyDescent="0.2">
      <c r="A7" s="17" t="s">
        <v>280</v>
      </c>
      <c r="B7" s="17">
        <v>-0.15410021334041182</v>
      </c>
      <c r="C7" s="17">
        <v>6.2931598375189579E-2</v>
      </c>
      <c r="D7" s="17">
        <v>-0.75757189487928822</v>
      </c>
      <c r="E7" s="17">
        <v>0.47392882854306245</v>
      </c>
      <c r="F7" s="17">
        <v>6.0090566482570211E-2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</row>
    <row r="8" spans="1:107" x14ac:dyDescent="0.2">
      <c r="A8" s="17" t="s">
        <v>281</v>
      </c>
      <c r="B8" s="17">
        <v>0.2130487880309799</v>
      </c>
      <c r="C8" s="17">
        <v>-0.26715966445378858</v>
      </c>
      <c r="D8" s="17">
        <v>0.47031986294472727</v>
      </c>
      <c r="E8" s="17">
        <v>-0.44066842754213537</v>
      </c>
      <c r="F8" s="17">
        <v>-3.3280021029535298E-2</v>
      </c>
      <c r="G8" s="17">
        <v>-0.68655626560302485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</row>
    <row r="9" spans="1:107" x14ac:dyDescent="0.2">
      <c r="A9" s="17" t="s">
        <v>282</v>
      </c>
      <c r="B9" s="17" t="e">
        <v>#DIV/0!</v>
      </c>
      <c r="C9" s="17" t="e">
        <v>#DIV/0!</v>
      </c>
      <c r="D9" s="17" t="e">
        <v>#DIV/0!</v>
      </c>
      <c r="E9" s="17" t="e">
        <v>#DIV/0!</v>
      </c>
      <c r="F9" s="17" t="e">
        <v>#DIV/0!</v>
      </c>
      <c r="G9" s="17" t="e">
        <v>#DIV/0!</v>
      </c>
      <c r="H9" s="17" t="e">
        <v>#DIV/0!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</row>
    <row r="10" spans="1:107" x14ac:dyDescent="0.2">
      <c r="A10" s="17" t="s">
        <v>284</v>
      </c>
      <c r="B10" s="17">
        <v>0.31936490417881952</v>
      </c>
      <c r="C10" s="17">
        <v>-0.16551325369694087</v>
      </c>
      <c r="D10" s="17">
        <v>-4.1471047425590879E-2</v>
      </c>
      <c r="E10" s="17">
        <v>1.2321096065195204E-2</v>
      </c>
      <c r="F10" s="17">
        <v>-0.21669083445662216</v>
      </c>
      <c r="G10" s="17">
        <v>1.2134813335801553E-2</v>
      </c>
      <c r="H10" s="17">
        <v>0.18382615817480719</v>
      </c>
      <c r="I10" s="17" t="e">
        <v>#DIV/0!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</row>
    <row r="11" spans="1:107" x14ac:dyDescent="0.2">
      <c r="A11" s="17" t="s">
        <v>285</v>
      </c>
      <c r="B11" s="17">
        <v>0.19276507987302502</v>
      </c>
      <c r="C11" s="17">
        <v>0.10596848621562974</v>
      </c>
      <c r="D11" s="17">
        <v>-2.5265315400204456E-2</v>
      </c>
      <c r="E11" s="17">
        <v>4.8997703144196783E-2</v>
      </c>
      <c r="F11" s="17">
        <v>-0.15158825074125737</v>
      </c>
      <c r="G11" s="17">
        <v>8.6568555681295845E-2</v>
      </c>
      <c r="H11" s="17">
        <v>-3.2924901115363302E-2</v>
      </c>
      <c r="I11" s="17" t="e">
        <v>#DIV/0!</v>
      </c>
      <c r="J11" s="17">
        <v>0.40442957688442061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</row>
    <row r="12" spans="1:107" x14ac:dyDescent="0.2">
      <c r="A12" s="17" t="s">
        <v>286</v>
      </c>
      <c r="B12" s="17">
        <v>-0.20534586393535287</v>
      </c>
      <c r="C12" s="17">
        <v>8.3927713369560397E-2</v>
      </c>
      <c r="D12" s="17">
        <v>0.2137947466679318</v>
      </c>
      <c r="E12" s="17">
        <v>-3.3572209127160049E-3</v>
      </c>
      <c r="F12" s="17">
        <v>0.17993025661645018</v>
      </c>
      <c r="G12" s="17">
        <v>-0.238264662315292</v>
      </c>
      <c r="H12" s="17">
        <v>6.7155162370802199E-2</v>
      </c>
      <c r="I12" s="17" t="e">
        <v>#DIV/0!</v>
      </c>
      <c r="J12" s="17">
        <v>-0.23496535593839915</v>
      </c>
      <c r="K12" s="17">
        <v>-0.17182408761288054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</row>
    <row r="13" spans="1:107" x14ac:dyDescent="0.2">
      <c r="A13" s="17" t="s">
        <v>287</v>
      </c>
      <c r="B13" s="17">
        <v>-0.12911252235466422</v>
      </c>
      <c r="C13" s="17">
        <v>0.13112149165468387</v>
      </c>
      <c r="D13" s="17">
        <v>-1.0189734038125535E-2</v>
      </c>
      <c r="E13" s="17">
        <v>0.29286078649182828</v>
      </c>
      <c r="F13" s="17">
        <v>-5.7326965207612643E-2</v>
      </c>
      <c r="G13" s="17">
        <v>0.20759890469012507</v>
      </c>
      <c r="H13" s="17">
        <v>-0.13962488981279017</v>
      </c>
      <c r="I13" s="17" t="e">
        <v>#DIV/0!</v>
      </c>
      <c r="J13" s="17">
        <v>0.40942386869610103</v>
      </c>
      <c r="K13" s="17">
        <v>0.72641656899694018</v>
      </c>
      <c r="L13" s="17">
        <v>-0.11510818353935853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</row>
    <row r="14" spans="1:107" x14ac:dyDescent="0.2">
      <c r="A14" s="17" t="s">
        <v>288</v>
      </c>
      <c r="B14" s="17">
        <v>0.29257532294349575</v>
      </c>
      <c r="C14" s="17">
        <v>1.8905280603873388E-3</v>
      </c>
      <c r="D14" s="17">
        <v>-9.0316820985275863E-3</v>
      </c>
      <c r="E14" s="17">
        <v>-5.8189448570945934E-2</v>
      </c>
      <c r="F14" s="17">
        <v>-0.13353691473835549</v>
      </c>
      <c r="G14" s="17">
        <v>-5.0957817603439558E-2</v>
      </c>
      <c r="H14" s="17">
        <v>7.3491483755521517E-2</v>
      </c>
      <c r="I14" s="17" t="e">
        <v>#DIV/0!</v>
      </c>
      <c r="J14" s="17">
        <v>0.58105889876775796</v>
      </c>
      <c r="K14" s="17">
        <v>0.57176186927747819</v>
      </c>
      <c r="L14" s="17">
        <v>-6.8446761377255375E-2</v>
      </c>
      <c r="M14" s="17">
        <v>0.30188995359315657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</row>
    <row r="15" spans="1:107" x14ac:dyDescent="0.2">
      <c r="A15" s="17" t="s">
        <v>289</v>
      </c>
      <c r="B15" s="17">
        <v>0.33414731412288173</v>
      </c>
      <c r="C15" s="17">
        <v>-4.1200739280009613E-2</v>
      </c>
      <c r="D15" s="17">
        <v>-4.7340237647842356E-2</v>
      </c>
      <c r="E15" s="17">
        <v>-0.10200943481429454</v>
      </c>
      <c r="F15" s="17">
        <v>-0.19309966344494836</v>
      </c>
      <c r="G15" s="17">
        <v>-3.3045667457388288E-2</v>
      </c>
      <c r="H15" s="17">
        <v>7.4739773207892837E-2</v>
      </c>
      <c r="I15" s="17" t="e">
        <v>#DIV/0!</v>
      </c>
      <c r="J15" s="17">
        <v>0.56679498729002165</v>
      </c>
      <c r="K15" s="17">
        <v>0.7982174966911505</v>
      </c>
      <c r="L15" s="17">
        <v>-0.12938099825237004</v>
      </c>
      <c r="M15" s="17">
        <v>0.44955517722206628</v>
      </c>
      <c r="N15" s="17">
        <v>0.82004217526449785</v>
      </c>
      <c r="O15" s="17">
        <v>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</row>
    <row r="16" spans="1:107" x14ac:dyDescent="0.2">
      <c r="A16" s="17" t="s">
        <v>290</v>
      </c>
      <c r="B16" s="17">
        <v>-0.10950218394897845</v>
      </c>
      <c r="C16" s="17">
        <v>-2.3755997699336822E-2</v>
      </c>
      <c r="D16" s="17">
        <v>6.9209827642069371E-2</v>
      </c>
      <c r="E16" s="17">
        <v>2.1020811469282292E-4</v>
      </c>
      <c r="F16" s="17">
        <v>-5.7980286468882081E-3</v>
      </c>
      <c r="G16" s="17">
        <v>-1.5313762428518141E-2</v>
      </c>
      <c r="H16" s="17">
        <v>6.0216352446906929E-2</v>
      </c>
      <c r="I16" s="17" t="e">
        <v>#DIV/0!</v>
      </c>
      <c r="J16" s="17">
        <v>5.6653884293550116E-2</v>
      </c>
      <c r="K16" s="17">
        <v>0.25393052352594947</v>
      </c>
      <c r="L16" s="17">
        <v>-0.15703524862732784</v>
      </c>
      <c r="M16" s="17">
        <v>0.2820736661636174</v>
      </c>
      <c r="N16" s="17">
        <v>1.9399281330791954E-2</v>
      </c>
      <c r="O16" s="17">
        <v>9.2871685383328198E-2</v>
      </c>
      <c r="P16" s="17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</row>
    <row r="17" spans="1:107" x14ac:dyDescent="0.2">
      <c r="A17" s="17" t="s">
        <v>291</v>
      </c>
      <c r="B17" s="17">
        <v>0.33347443684963418</v>
      </c>
      <c r="C17" s="17">
        <v>-6.8324803223345262E-2</v>
      </c>
      <c r="D17" s="17">
        <v>-3.3104561323063102E-2</v>
      </c>
      <c r="E17" s="17">
        <v>-0.11845928407512658</v>
      </c>
      <c r="F17" s="17">
        <v>-0.18090949291760733</v>
      </c>
      <c r="G17" s="17">
        <v>-0.1022064464985132</v>
      </c>
      <c r="H17" s="17">
        <v>0.10167955928097495</v>
      </c>
      <c r="I17" s="17" t="e">
        <v>#DIV/0!</v>
      </c>
      <c r="J17" s="17">
        <v>0.55093111610067202</v>
      </c>
      <c r="K17" s="17">
        <v>0.38389346250973488</v>
      </c>
      <c r="L17" s="17">
        <v>-0.12368968924882695</v>
      </c>
      <c r="M17" s="17">
        <v>8.9757104391556902E-2</v>
      </c>
      <c r="N17" s="17">
        <v>0.65462300257788963</v>
      </c>
      <c r="O17" s="17">
        <v>0.78714949273013468</v>
      </c>
      <c r="P17" s="17">
        <v>2.0277638719306168E-3</v>
      </c>
      <c r="Q17" s="17">
        <v>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</row>
    <row r="18" spans="1:107" x14ac:dyDescent="0.2">
      <c r="A18" s="17" t="s">
        <v>292</v>
      </c>
      <c r="B18" s="17">
        <v>-1.842614000127556E-2</v>
      </c>
      <c r="C18" s="17">
        <v>-4.5541152879456238E-2</v>
      </c>
      <c r="D18" s="17">
        <v>-5.0200743214783787E-2</v>
      </c>
      <c r="E18" s="17">
        <v>3.8437133404679219E-2</v>
      </c>
      <c r="F18" s="17">
        <v>-0.14394736425908836</v>
      </c>
      <c r="G18" s="17">
        <v>7.8434254810214585E-2</v>
      </c>
      <c r="H18" s="17">
        <v>-2.2653050311661059E-2</v>
      </c>
      <c r="I18" s="17" t="e">
        <v>#DIV/0!</v>
      </c>
      <c r="J18" s="17">
        <v>0.25433517186266086</v>
      </c>
      <c r="K18" s="17">
        <v>0.43179061975082678</v>
      </c>
      <c r="L18" s="17">
        <v>-4.8358002221401027E-2</v>
      </c>
      <c r="M18" s="17">
        <v>0.52428805432276271</v>
      </c>
      <c r="N18" s="17">
        <v>0.20316311875997253</v>
      </c>
      <c r="O18" s="17">
        <v>0.29141146383487515</v>
      </c>
      <c r="P18" s="17">
        <v>0.49164274243446537</v>
      </c>
      <c r="Q18" s="17">
        <v>-1.7372871471696562E-2</v>
      </c>
      <c r="R18" s="17">
        <v>1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</row>
    <row r="19" spans="1:107" x14ac:dyDescent="0.2">
      <c r="A19" s="17" t="s">
        <v>293</v>
      </c>
      <c r="B19" s="17">
        <v>-0.10225856218148019</v>
      </c>
      <c r="C19" s="17">
        <v>-4.192691129573476E-2</v>
      </c>
      <c r="D19" s="17">
        <v>3.1668723358860749E-2</v>
      </c>
      <c r="E19" s="17">
        <v>2.3736603726689866E-2</v>
      </c>
      <c r="F19" s="17">
        <v>4.4954006919435706E-2</v>
      </c>
      <c r="G19" s="17">
        <v>-4.9356081697663748E-3</v>
      </c>
      <c r="H19" s="17">
        <v>9.5542078772817753E-3</v>
      </c>
      <c r="I19" s="17" t="e">
        <v>#DIV/0!</v>
      </c>
      <c r="J19" s="17">
        <v>0.19169179628586225</v>
      </c>
      <c r="K19" s="17">
        <v>0.27519178379538095</v>
      </c>
      <c r="L19" s="17">
        <v>-5.5065325281793323E-2</v>
      </c>
      <c r="M19" s="17">
        <v>0.34071513180720214</v>
      </c>
      <c r="N19" s="17">
        <v>0.27375647239785295</v>
      </c>
      <c r="O19" s="17">
        <v>0.3789420741379948</v>
      </c>
      <c r="P19" s="17">
        <v>-4.0475544371942972E-2</v>
      </c>
      <c r="Q19" s="17">
        <v>0.20430123905943631</v>
      </c>
      <c r="R19" s="17">
        <v>7.9107179032055608E-2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x14ac:dyDescent="0.2">
      <c r="A20" s="17" t="s">
        <v>294</v>
      </c>
      <c r="B20" s="17" t="e">
        <v>#DIV/0!</v>
      </c>
      <c r="C20" s="17" t="e">
        <v>#DIV/0!</v>
      </c>
      <c r="D20" s="17" t="e">
        <v>#DIV/0!</v>
      </c>
      <c r="E20" s="17" t="e">
        <v>#DIV/0!</v>
      </c>
      <c r="F20" s="17" t="e">
        <v>#DIV/0!</v>
      </c>
      <c r="G20" s="17" t="e">
        <v>#DIV/0!</v>
      </c>
      <c r="H20" s="17" t="e">
        <v>#DIV/0!</v>
      </c>
      <c r="I20" s="17" t="e">
        <v>#DIV/0!</v>
      </c>
      <c r="J20" s="17" t="e">
        <v>#DIV/0!</v>
      </c>
      <c r="K20" s="17" t="e">
        <v>#DIV/0!</v>
      </c>
      <c r="L20" s="17" t="e">
        <v>#DIV/0!</v>
      </c>
      <c r="M20" s="17" t="e">
        <v>#DIV/0!</v>
      </c>
      <c r="N20" s="17" t="e">
        <v>#DIV/0!</v>
      </c>
      <c r="O20" s="17" t="e">
        <v>#DIV/0!</v>
      </c>
      <c r="P20" s="17" t="e">
        <v>#DIV/0!</v>
      </c>
      <c r="Q20" s="17" t="e">
        <v>#DIV/0!</v>
      </c>
      <c r="R20" s="17" t="e">
        <v>#DIV/0!</v>
      </c>
      <c r="S20" s="17" t="e">
        <v>#DIV/0!</v>
      </c>
      <c r="T20" s="17">
        <v>1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</row>
    <row r="21" spans="1:107" x14ac:dyDescent="0.2">
      <c r="A21" s="17" t="s">
        <v>295</v>
      </c>
      <c r="B21" s="17">
        <v>-3.1557358084264374E-2</v>
      </c>
      <c r="C21" s="17">
        <v>6.1225865030620557E-3</v>
      </c>
      <c r="D21" s="17">
        <v>5.7873091987999906E-2</v>
      </c>
      <c r="E21" s="17">
        <v>2.1979161361987829E-2</v>
      </c>
      <c r="F21" s="17">
        <v>3.3757023730802353E-2</v>
      </c>
      <c r="G21" s="17">
        <v>-1.1632391834824061E-2</v>
      </c>
      <c r="H21" s="17">
        <v>2.8781389961028397E-2</v>
      </c>
      <c r="I21" s="17" t="e">
        <v>#DIV/0!</v>
      </c>
      <c r="J21" s="17">
        <v>4.211013293386149E-2</v>
      </c>
      <c r="K21" s="17">
        <v>0.18101564974643533</v>
      </c>
      <c r="L21" s="17">
        <v>-6.177496589136839E-2</v>
      </c>
      <c r="M21" s="17">
        <v>0.21709186327668833</v>
      </c>
      <c r="N21" s="17">
        <v>0.25136026375240406</v>
      </c>
      <c r="O21" s="17">
        <v>0.27735491750970848</v>
      </c>
      <c r="P21" s="17">
        <v>-3.5083803355838612E-2</v>
      </c>
      <c r="Q21" s="17">
        <v>0.22352274992444005</v>
      </c>
      <c r="R21" s="17">
        <v>6.3485189904099237E-2</v>
      </c>
      <c r="S21" s="17">
        <v>0.45981125165729758</v>
      </c>
      <c r="T21" s="17" t="e">
        <v>#DIV/0!</v>
      </c>
      <c r="U21" s="17">
        <v>1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</row>
    <row r="22" spans="1:107" x14ac:dyDescent="0.2">
      <c r="A22" s="17" t="s">
        <v>296</v>
      </c>
      <c r="B22" s="17">
        <v>2.459371830096788E-2</v>
      </c>
      <c r="C22" s="17">
        <v>0.11890538868928754</v>
      </c>
      <c r="D22" s="17">
        <v>-5.6494981836314045E-2</v>
      </c>
      <c r="E22" s="17">
        <v>0.10310976846762404</v>
      </c>
      <c r="F22" s="17">
        <v>-3.1229622479532742E-2</v>
      </c>
      <c r="G22" s="17">
        <v>0.11012408652539614</v>
      </c>
      <c r="H22" s="17">
        <v>-2.1286924420000578E-2</v>
      </c>
      <c r="I22" s="17" t="e">
        <v>#DIV/0!</v>
      </c>
      <c r="J22" s="17">
        <v>2.3057984178518107E-2</v>
      </c>
      <c r="K22" s="17">
        <v>9.9442733226090582E-2</v>
      </c>
      <c r="L22" s="17">
        <v>-6.6409345077038981E-2</v>
      </c>
      <c r="M22" s="17">
        <v>0.12046710244637214</v>
      </c>
      <c r="N22" s="17">
        <v>1.612127635713375E-2</v>
      </c>
      <c r="O22" s="17">
        <v>4.8456777993736114E-2</v>
      </c>
      <c r="P22" s="17">
        <v>3.7533537917833433E-2</v>
      </c>
      <c r="Q22" s="17">
        <v>-1.6571465829345752E-2</v>
      </c>
      <c r="R22" s="17">
        <v>0.20419117983896551</v>
      </c>
      <c r="S22" s="17">
        <v>0.19507818276182351</v>
      </c>
      <c r="T22" s="17" t="e">
        <v>#DIV/0!</v>
      </c>
      <c r="U22" s="17">
        <v>0.13390479118794563</v>
      </c>
      <c r="V22" s="17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</row>
    <row r="23" spans="1:107" x14ac:dyDescent="0.2">
      <c r="A23" s="17" t="s">
        <v>297</v>
      </c>
      <c r="B23" s="17">
        <v>4.6185607775692276E-3</v>
      </c>
      <c r="C23" s="17">
        <v>2.9163739884337865E-3</v>
      </c>
      <c r="D23" s="17">
        <v>-8.9680603066986303E-2</v>
      </c>
      <c r="E23" s="17">
        <v>0.15679993033184539</v>
      </c>
      <c r="F23" s="17">
        <v>-6.1565042231906196E-2</v>
      </c>
      <c r="G23" s="17">
        <v>0.16018179846457331</v>
      </c>
      <c r="H23" s="17">
        <v>-0.13858784568876426</v>
      </c>
      <c r="I23" s="17" t="e">
        <v>#DIV/0!</v>
      </c>
      <c r="J23" s="17">
        <v>1.2360471802533267E-2</v>
      </c>
      <c r="K23" s="17">
        <v>2.3323371277580569E-2</v>
      </c>
      <c r="L23" s="17">
        <v>-8.8358949146719254E-2</v>
      </c>
      <c r="M23" s="17">
        <v>5.7876642507675045E-3</v>
      </c>
      <c r="N23" s="17">
        <v>-4.6619552326623745E-4</v>
      </c>
      <c r="O23" s="17">
        <v>4.5476118302327249E-2</v>
      </c>
      <c r="P23" s="17">
        <v>9.246506984713114E-2</v>
      </c>
      <c r="Q23" s="17">
        <v>8.9821585553036626E-2</v>
      </c>
      <c r="R23" s="17">
        <v>-2.8971974378772917E-2</v>
      </c>
      <c r="S23" s="17">
        <v>-4.2539892045461415E-2</v>
      </c>
      <c r="T23" s="17" t="e">
        <v>#DIV/0!</v>
      </c>
      <c r="U23" s="17">
        <v>-2.4466181843965807E-2</v>
      </c>
      <c r="V23" s="17">
        <v>-2.2430248641484823E-2</v>
      </c>
      <c r="W23" s="17">
        <v>1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</row>
    <row r="24" spans="1:107" x14ac:dyDescent="0.2">
      <c r="A24" s="17" t="s">
        <v>298</v>
      </c>
      <c r="B24" s="17">
        <v>0.37000374143958331</v>
      </c>
      <c r="C24" s="17">
        <v>-8.1682489247383E-2</v>
      </c>
      <c r="D24" s="17">
        <v>-6.7748569267031988E-2</v>
      </c>
      <c r="E24" s="17">
        <v>-2.9466630807007493E-2</v>
      </c>
      <c r="F24" s="17">
        <v>-0.22915622216335443</v>
      </c>
      <c r="G24" s="17">
        <v>-4.4709501037364712E-3</v>
      </c>
      <c r="H24" s="17">
        <v>5.8534618671744622E-2</v>
      </c>
      <c r="I24" s="17" t="e">
        <v>#DIV/0!</v>
      </c>
      <c r="J24" s="17">
        <v>0.53045437441836807</v>
      </c>
      <c r="K24" s="17">
        <v>0.37022489400629738</v>
      </c>
      <c r="L24" s="17">
        <v>-0.17677520280653081</v>
      </c>
      <c r="M24" s="17">
        <v>0.3390334455201085</v>
      </c>
      <c r="N24" s="17">
        <v>0.27008782543257853</v>
      </c>
      <c r="O24" s="17">
        <v>0.50591774441985515</v>
      </c>
      <c r="P24" s="17">
        <v>1.1198447973765287E-2</v>
      </c>
      <c r="Q24" s="17">
        <v>0.37859751533455832</v>
      </c>
      <c r="R24" s="17">
        <v>0.21680026991857707</v>
      </c>
      <c r="S24" s="17">
        <v>0.16606578372191469</v>
      </c>
      <c r="T24" s="17" t="e">
        <v>#DIV/0!</v>
      </c>
      <c r="U24" s="17">
        <v>-8.688663958984575E-3</v>
      </c>
      <c r="V24" s="17">
        <v>-6.1735229569582399E-3</v>
      </c>
      <c r="W24" s="17">
        <v>9.28228050341183E-2</v>
      </c>
      <c r="X24" s="17">
        <v>1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</row>
    <row r="25" spans="1:107" x14ac:dyDescent="0.2">
      <c r="A25" s="17" t="s">
        <v>299</v>
      </c>
      <c r="B25" s="17">
        <v>2.9468463193455554E-2</v>
      </c>
      <c r="C25" s="17">
        <v>-1.6294928995763014E-2</v>
      </c>
      <c r="D25" s="17">
        <v>-4.2363189598587029E-4</v>
      </c>
      <c r="E25" s="17">
        <v>0.10854785467824395</v>
      </c>
      <c r="F25" s="17">
        <v>-6.7486777794550201E-2</v>
      </c>
      <c r="G25" s="17">
        <v>7.5504987707048721E-2</v>
      </c>
      <c r="H25" s="17">
        <v>-7.2788283570869305E-2</v>
      </c>
      <c r="I25" s="17" t="e">
        <v>#DIV/0!</v>
      </c>
      <c r="J25" s="17">
        <v>0.36390383857015313</v>
      </c>
      <c r="K25" s="17">
        <v>0.20792985447911569</v>
      </c>
      <c r="L25" s="17">
        <v>-2.7954964423764175E-2</v>
      </c>
      <c r="M25" s="17">
        <v>0.34983331391451888</v>
      </c>
      <c r="N25" s="17">
        <v>0.11233402661500272</v>
      </c>
      <c r="O25" s="17">
        <v>0.18270861479333714</v>
      </c>
      <c r="P25" s="17">
        <v>0.14251432514079582</v>
      </c>
      <c r="Q25" s="17">
        <v>-1.5823530137894543E-3</v>
      </c>
      <c r="R25" s="17">
        <v>0.24274775685250166</v>
      </c>
      <c r="S25" s="17">
        <v>5.9993705319639865E-2</v>
      </c>
      <c r="T25" s="17" t="e">
        <v>#DIV/0!</v>
      </c>
      <c r="U25" s="17">
        <v>-3.3415146329297766E-3</v>
      </c>
      <c r="V25" s="17">
        <v>-1.9730320033030407E-2</v>
      </c>
      <c r="W25" s="17">
        <v>4.1834142869899726E-2</v>
      </c>
      <c r="X25" s="17">
        <v>0.73473215175858719</v>
      </c>
      <c r="Y25" s="17"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</row>
    <row r="26" spans="1:107" x14ac:dyDescent="0.2">
      <c r="A26" s="17" t="s">
        <v>300</v>
      </c>
      <c r="B26" s="17">
        <v>-2.7561830093957931E-2</v>
      </c>
      <c r="C26" s="17">
        <v>0.190498644673156</v>
      </c>
      <c r="D26" s="17">
        <v>5.1127736469394856E-2</v>
      </c>
      <c r="E26" s="17">
        <v>0.14923010189761174</v>
      </c>
      <c r="F26" s="17">
        <v>6.7712371027560225E-2</v>
      </c>
      <c r="G26" s="17">
        <v>4.3632574069031628E-2</v>
      </c>
      <c r="H26" s="17">
        <v>-0.13882536963302561</v>
      </c>
      <c r="I26" s="17" t="e">
        <v>#DIV/0!</v>
      </c>
      <c r="J26" s="17">
        <v>-2.4164852134200152E-2</v>
      </c>
      <c r="K26" s="17">
        <v>8.9850424328021788E-2</v>
      </c>
      <c r="L26" s="17">
        <v>-7.2628793210169048E-3</v>
      </c>
      <c r="M26" s="17">
        <v>0.11643706615031581</v>
      </c>
      <c r="N26" s="17">
        <v>5.4983375984641189E-2</v>
      </c>
      <c r="O26" s="17">
        <v>4.6697600901346892E-2</v>
      </c>
      <c r="P26" s="17">
        <v>7.3053668943455774E-2</v>
      </c>
      <c r="Q26" s="17">
        <v>6.4083556049698781E-3</v>
      </c>
      <c r="R26" s="17">
        <v>1.0947080131694464E-2</v>
      </c>
      <c r="S26" s="17">
        <v>0.10565149871997749</v>
      </c>
      <c r="T26" s="17" t="e">
        <v>#DIV/0!</v>
      </c>
      <c r="U26" s="17">
        <v>-1.4778934086664213E-4</v>
      </c>
      <c r="V26" s="17">
        <v>5.6631075964248354E-3</v>
      </c>
      <c r="W26" s="17">
        <v>-3.6190228282264605E-2</v>
      </c>
      <c r="X26" s="17">
        <v>0.18596395564957702</v>
      </c>
      <c r="Y26" s="17">
        <v>0.21050004435712727</v>
      </c>
      <c r="Z26" s="17">
        <v>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</row>
    <row r="27" spans="1:107" x14ac:dyDescent="0.2">
      <c r="A27" s="17" t="s">
        <v>301</v>
      </c>
      <c r="B27" s="17">
        <v>7.0734251762083061E-2</v>
      </c>
      <c r="C27" s="17">
        <v>-5.0832937152177543E-2</v>
      </c>
      <c r="D27" s="17">
        <v>-1.0522193339151468E-2</v>
      </c>
      <c r="E27" s="17">
        <v>9.2131174783113799E-3</v>
      </c>
      <c r="F27" s="17">
        <v>-0.18713957003791096</v>
      </c>
      <c r="G27" s="17">
        <v>2.1706430425772267E-2</v>
      </c>
      <c r="H27" s="17">
        <v>5.0568857450179604E-2</v>
      </c>
      <c r="I27" s="17" t="e">
        <v>#DIV/0!</v>
      </c>
      <c r="J27" s="17">
        <v>0.23107213555279579</v>
      </c>
      <c r="K27" s="17">
        <v>0.44169864065365361</v>
      </c>
      <c r="L27" s="17">
        <v>-0.1866068518968155</v>
      </c>
      <c r="M27" s="17">
        <v>0.38644210331355933</v>
      </c>
      <c r="N27" s="17">
        <v>0.21230259296759205</v>
      </c>
      <c r="O27" s="17">
        <v>0.4160707258922115</v>
      </c>
      <c r="P27" s="17">
        <v>0.1481530903517036</v>
      </c>
      <c r="Q27" s="17">
        <v>0.21366036948879985</v>
      </c>
      <c r="R27" s="17">
        <v>0.38032010987932285</v>
      </c>
      <c r="S27" s="17">
        <v>0.15186494925414237</v>
      </c>
      <c r="T27" s="17" t="e">
        <v>#DIV/0!</v>
      </c>
      <c r="U27" s="17">
        <v>-5.9949235803313912E-2</v>
      </c>
      <c r="V27" s="17">
        <v>3.1181064659425713E-2</v>
      </c>
      <c r="W27" s="17">
        <v>0.34071912294328766</v>
      </c>
      <c r="X27" s="17">
        <v>0.37571854895321083</v>
      </c>
      <c r="Y27" s="17">
        <v>0.12059401973397631</v>
      </c>
      <c r="Z27" s="17">
        <v>6.8762147850916569E-3</v>
      </c>
      <c r="AA27" s="17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</row>
    <row r="28" spans="1:107" x14ac:dyDescent="0.2">
      <c r="A28" s="17" t="s">
        <v>302</v>
      </c>
      <c r="B28" s="17">
        <v>0.51972749760063552</v>
      </c>
      <c r="C28" s="17">
        <v>-9.4850145285059403E-2</v>
      </c>
      <c r="D28" s="17">
        <v>-6.2958048952416079E-2</v>
      </c>
      <c r="E28" s="17">
        <v>-0.20326671125945472</v>
      </c>
      <c r="F28" s="17">
        <v>-0.1652239119088483</v>
      </c>
      <c r="G28" s="17">
        <v>-0.13592418674041809</v>
      </c>
      <c r="H28" s="17">
        <v>0.17435274740880963</v>
      </c>
      <c r="I28" s="17" t="e">
        <v>#DIV/0!</v>
      </c>
      <c r="J28" s="17">
        <v>0.31500495087794045</v>
      </c>
      <c r="K28" s="17">
        <v>0.10259834726348385</v>
      </c>
      <c r="L28" s="17">
        <v>-0.18720847681731317</v>
      </c>
      <c r="M28" s="17">
        <v>-0.10543479179426665</v>
      </c>
      <c r="N28" s="17">
        <v>0.17619978427472729</v>
      </c>
      <c r="O28" s="17">
        <v>0.35417718958374783</v>
      </c>
      <c r="P28" s="17">
        <v>-0.11878987351825995</v>
      </c>
      <c r="Q28" s="17">
        <v>0.49648461909087088</v>
      </c>
      <c r="R28" s="17">
        <v>-0.14254750842783018</v>
      </c>
      <c r="S28" s="17">
        <v>0.11532177858666495</v>
      </c>
      <c r="T28" s="17" t="e">
        <v>#DIV/0!</v>
      </c>
      <c r="U28" s="17">
        <v>-3.0747564910689053E-3</v>
      </c>
      <c r="V28" s="17">
        <v>-5.2544219783240712E-2</v>
      </c>
      <c r="W28" s="17">
        <v>-7.0359452420978505E-2</v>
      </c>
      <c r="X28" s="17">
        <v>0.50561864564834647</v>
      </c>
      <c r="Y28" s="17">
        <v>-5.4705819633237569E-2</v>
      </c>
      <c r="Z28" s="17">
        <v>0.11536681381054881</v>
      </c>
      <c r="AA28" s="17">
        <v>-0.13075211449327875</v>
      </c>
      <c r="AB28" s="17">
        <v>1</v>
      </c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</row>
    <row r="29" spans="1:107" x14ac:dyDescent="0.2">
      <c r="A29" s="17" t="s">
        <v>303</v>
      </c>
      <c r="B29" s="17" t="e">
        <v>#DIV/0!</v>
      </c>
      <c r="C29" s="17" t="e">
        <v>#DIV/0!</v>
      </c>
      <c r="D29" s="17" t="e">
        <v>#DIV/0!</v>
      </c>
      <c r="E29" s="17" t="e">
        <v>#DIV/0!</v>
      </c>
      <c r="F29" s="17" t="e">
        <v>#DIV/0!</v>
      </c>
      <c r="G29" s="17" t="e">
        <v>#DIV/0!</v>
      </c>
      <c r="H29" s="17" t="e">
        <v>#DIV/0!</v>
      </c>
      <c r="I29" s="17" t="e">
        <v>#DIV/0!</v>
      </c>
      <c r="J29" s="17" t="e">
        <v>#DIV/0!</v>
      </c>
      <c r="K29" s="17" t="e">
        <v>#DIV/0!</v>
      </c>
      <c r="L29" s="17" t="e">
        <v>#DIV/0!</v>
      </c>
      <c r="M29" s="17" t="e">
        <v>#DIV/0!</v>
      </c>
      <c r="N29" s="17" t="e">
        <v>#DIV/0!</v>
      </c>
      <c r="O29" s="17" t="e">
        <v>#DIV/0!</v>
      </c>
      <c r="P29" s="17" t="e">
        <v>#DIV/0!</v>
      </c>
      <c r="Q29" s="17" t="e">
        <v>#DIV/0!</v>
      </c>
      <c r="R29" s="17" t="e">
        <v>#DIV/0!</v>
      </c>
      <c r="S29" s="17" t="e">
        <v>#DIV/0!</v>
      </c>
      <c r="T29" s="17" t="e">
        <v>#DIV/0!</v>
      </c>
      <c r="U29" s="17" t="e">
        <v>#DIV/0!</v>
      </c>
      <c r="V29" s="17" t="e">
        <v>#DIV/0!</v>
      </c>
      <c r="W29" s="17" t="e">
        <v>#DIV/0!</v>
      </c>
      <c r="X29" s="17" t="e">
        <v>#DIV/0!</v>
      </c>
      <c r="Y29" s="17" t="e">
        <v>#DIV/0!</v>
      </c>
      <c r="Z29" s="17" t="e">
        <v>#DIV/0!</v>
      </c>
      <c r="AA29" s="17" t="e">
        <v>#DIV/0!</v>
      </c>
      <c r="AB29" s="17" t="e">
        <v>#DIV/0!</v>
      </c>
      <c r="AC29" s="17">
        <v>1</v>
      </c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</row>
    <row r="30" spans="1:107" x14ac:dyDescent="0.2">
      <c r="A30" s="17" t="s">
        <v>304</v>
      </c>
      <c r="B30" s="17">
        <v>4.4106115707662603E-2</v>
      </c>
      <c r="C30" s="17">
        <v>0.13255697095351898</v>
      </c>
      <c r="D30" s="17">
        <v>4.5092344458497018E-2</v>
      </c>
      <c r="E30" s="17">
        <v>6.6382034982499713E-2</v>
      </c>
      <c r="F30" s="17">
        <v>2.1930533614726244E-2</v>
      </c>
      <c r="G30" s="17">
        <v>2.692048910386137E-2</v>
      </c>
      <c r="H30" s="17">
        <v>8.7899611650427423E-3</v>
      </c>
      <c r="I30" s="17" t="e">
        <v>#DIV/0!</v>
      </c>
      <c r="J30" s="17">
        <v>0.13657372306548915</v>
      </c>
      <c r="K30" s="17">
        <v>0.41044625435761473</v>
      </c>
      <c r="L30" s="17">
        <v>-0.12561885864846575</v>
      </c>
      <c r="M30" s="17">
        <v>0.31867619362619426</v>
      </c>
      <c r="N30" s="17">
        <v>0.25901660036133101</v>
      </c>
      <c r="O30" s="17">
        <v>0.30974235037219144</v>
      </c>
      <c r="P30" s="17">
        <v>0.25830114030792117</v>
      </c>
      <c r="Q30" s="17">
        <v>3.311028810831957E-2</v>
      </c>
      <c r="R30" s="17">
        <v>0.33340545807554639</v>
      </c>
      <c r="S30" s="17">
        <v>0.22424423842848565</v>
      </c>
      <c r="T30" s="17" t="e">
        <v>#DIV/0!</v>
      </c>
      <c r="U30" s="17">
        <v>3.1226346209756312E-2</v>
      </c>
      <c r="V30" s="17">
        <v>9.6062690209801502E-2</v>
      </c>
      <c r="W30" s="17">
        <v>1.2777268425433919E-2</v>
      </c>
      <c r="X30" s="17">
        <v>0.29294421431268303</v>
      </c>
      <c r="Y30" s="17">
        <v>0.31061618764831017</v>
      </c>
      <c r="Z30" s="17">
        <v>0.63072217312916401</v>
      </c>
      <c r="AA30" s="17">
        <v>0.35523338615052252</v>
      </c>
      <c r="AB30" s="17">
        <v>-1.6027445202340136E-3</v>
      </c>
      <c r="AC30" s="17" t="e">
        <v>#DIV/0!</v>
      </c>
      <c r="AD30" s="17">
        <v>1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</row>
    <row r="31" spans="1:107" x14ac:dyDescent="0.2">
      <c r="A31" s="17" t="s">
        <v>305</v>
      </c>
      <c r="B31" s="17" t="e">
        <v>#DIV/0!</v>
      </c>
      <c r="C31" s="17" t="e">
        <v>#DIV/0!</v>
      </c>
      <c r="D31" s="17" t="e">
        <v>#DIV/0!</v>
      </c>
      <c r="E31" s="17" t="e">
        <v>#DIV/0!</v>
      </c>
      <c r="F31" s="17" t="e">
        <v>#DIV/0!</v>
      </c>
      <c r="G31" s="17" t="e">
        <v>#DIV/0!</v>
      </c>
      <c r="H31" s="17" t="e">
        <v>#DIV/0!</v>
      </c>
      <c r="I31" s="17" t="e">
        <v>#DIV/0!</v>
      </c>
      <c r="J31" s="17" t="e">
        <v>#DIV/0!</v>
      </c>
      <c r="K31" s="17" t="e">
        <v>#DIV/0!</v>
      </c>
      <c r="L31" s="17" t="e">
        <v>#DIV/0!</v>
      </c>
      <c r="M31" s="17" t="e">
        <v>#DIV/0!</v>
      </c>
      <c r="N31" s="17" t="e">
        <v>#DIV/0!</v>
      </c>
      <c r="O31" s="17" t="e">
        <v>#DIV/0!</v>
      </c>
      <c r="P31" s="17" t="e">
        <v>#DIV/0!</v>
      </c>
      <c r="Q31" s="17" t="e">
        <v>#DIV/0!</v>
      </c>
      <c r="R31" s="17" t="e">
        <v>#DIV/0!</v>
      </c>
      <c r="S31" s="17" t="e">
        <v>#DIV/0!</v>
      </c>
      <c r="T31" s="17" t="e">
        <v>#DIV/0!</v>
      </c>
      <c r="U31" s="17" t="e">
        <v>#DIV/0!</v>
      </c>
      <c r="V31" s="17" t="e">
        <v>#DIV/0!</v>
      </c>
      <c r="W31" s="17" t="e">
        <v>#DIV/0!</v>
      </c>
      <c r="X31" s="17" t="e">
        <v>#DIV/0!</v>
      </c>
      <c r="Y31" s="17" t="e">
        <v>#DIV/0!</v>
      </c>
      <c r="Z31" s="17" t="e">
        <v>#DIV/0!</v>
      </c>
      <c r="AA31" s="17" t="e">
        <v>#DIV/0!</v>
      </c>
      <c r="AB31" s="17" t="e">
        <v>#DIV/0!</v>
      </c>
      <c r="AC31" s="17" t="e">
        <v>#DIV/0!</v>
      </c>
      <c r="AD31" s="17" t="e">
        <v>#DIV/0!</v>
      </c>
      <c r="AE31" s="17">
        <v>1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</row>
    <row r="32" spans="1:107" x14ac:dyDescent="0.2">
      <c r="A32" s="17" t="s">
        <v>306</v>
      </c>
      <c r="B32" s="17">
        <v>3.6112621282837118E-3</v>
      </c>
      <c r="C32" s="17">
        <v>0.15918707547852398</v>
      </c>
      <c r="D32" s="17">
        <v>1.889398050128523E-2</v>
      </c>
      <c r="E32" s="17">
        <v>6.0903803311050102E-2</v>
      </c>
      <c r="F32" s="17">
        <v>-5.1609916292880906E-2</v>
      </c>
      <c r="G32" s="17">
        <v>-2.3417802147087997E-3</v>
      </c>
      <c r="H32" s="17">
        <v>-6.101948997202801E-2</v>
      </c>
      <c r="I32" s="17" t="e">
        <v>#DIV/0!</v>
      </c>
      <c r="J32" s="17">
        <v>9.5150423727518252E-2</v>
      </c>
      <c r="K32" s="17">
        <v>0.51009520233106576</v>
      </c>
      <c r="L32" s="17">
        <v>-0.10914227017098745</v>
      </c>
      <c r="M32" s="17">
        <v>0.48748104051861313</v>
      </c>
      <c r="N32" s="17">
        <v>0.21966587374447241</v>
      </c>
      <c r="O32" s="17">
        <v>0.34256782118228962</v>
      </c>
      <c r="P32" s="17">
        <v>0.4417179784389913</v>
      </c>
      <c r="Q32" s="17">
        <v>0.21014798942118731</v>
      </c>
      <c r="R32" s="17">
        <v>0.40646442502976143</v>
      </c>
      <c r="S32" s="17">
        <v>0.12072171868879013</v>
      </c>
      <c r="T32" s="17" t="e">
        <v>#DIV/0!</v>
      </c>
      <c r="U32" s="17">
        <v>0.21549382850775065</v>
      </c>
      <c r="V32" s="17">
        <v>0.2100998660588328</v>
      </c>
      <c r="W32" s="17">
        <v>-1.4149086720986543E-2</v>
      </c>
      <c r="X32" s="17">
        <v>0.10572208428512597</v>
      </c>
      <c r="Y32" s="17">
        <v>5.6837892514934339E-2</v>
      </c>
      <c r="Z32" s="17">
        <v>2.0773608050507656E-2</v>
      </c>
      <c r="AA32" s="17">
        <v>0.35650664218165112</v>
      </c>
      <c r="AB32" s="17">
        <v>-0.107067364624762</v>
      </c>
      <c r="AC32" s="17" t="e">
        <v>#DIV/0!</v>
      </c>
      <c r="AD32" s="17">
        <v>0.20968289192464312</v>
      </c>
      <c r="AE32" s="17" t="e">
        <v>#DIV/0!</v>
      </c>
      <c r="AF32" s="17">
        <v>1</v>
      </c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</row>
    <row r="33" spans="1:107" x14ac:dyDescent="0.2">
      <c r="A33" s="17" t="s">
        <v>307</v>
      </c>
      <c r="B33" s="17">
        <v>0.31921547183418719</v>
      </c>
      <c r="C33" s="17">
        <v>-1.5187398749942096E-2</v>
      </c>
      <c r="D33" s="17">
        <v>-6.6983941443388789E-2</v>
      </c>
      <c r="E33" s="17">
        <v>-2.9545663524659239E-2</v>
      </c>
      <c r="F33" s="17">
        <v>-0.23304758885474011</v>
      </c>
      <c r="G33" s="17">
        <v>5.1978676212266817E-2</v>
      </c>
      <c r="H33" s="17">
        <v>3.8512196608066547E-2</v>
      </c>
      <c r="I33" s="17" t="e">
        <v>#DIV/0!</v>
      </c>
      <c r="J33" s="17">
        <v>0.54884196839625166</v>
      </c>
      <c r="K33" s="17">
        <v>0.82717885213588183</v>
      </c>
      <c r="L33" s="17">
        <v>-0.21102397406472906</v>
      </c>
      <c r="M33" s="17">
        <v>0.60805673624152179</v>
      </c>
      <c r="N33" s="17">
        <v>0.48460099690880615</v>
      </c>
      <c r="O33" s="17">
        <v>0.74688608166059112</v>
      </c>
      <c r="P33" s="17">
        <v>0.17472239578008755</v>
      </c>
      <c r="Q33" s="17">
        <v>0.48157949497968922</v>
      </c>
      <c r="R33" s="17">
        <v>0.3280609978888851</v>
      </c>
      <c r="S33" s="17">
        <v>0.18280840032472032</v>
      </c>
      <c r="T33" s="17" t="e">
        <v>#DIV/0!</v>
      </c>
      <c r="U33" s="17">
        <v>8.9106132248919639E-2</v>
      </c>
      <c r="V33" s="17">
        <v>8.4220652634438828E-2</v>
      </c>
      <c r="W33" s="17">
        <v>2.3420255806051976E-2</v>
      </c>
      <c r="X33" s="17">
        <v>0.61631111662018856</v>
      </c>
      <c r="Y33" s="17">
        <v>0.3271607056233336</v>
      </c>
      <c r="Z33" s="17">
        <v>3.7185162380283562E-2</v>
      </c>
      <c r="AA33" s="17">
        <v>0.37048568480539867</v>
      </c>
      <c r="AB33" s="17">
        <v>0.38828083094853988</v>
      </c>
      <c r="AC33" s="17" t="e">
        <v>#DIV/0!</v>
      </c>
      <c r="AD33" s="17">
        <v>0.22576772100844944</v>
      </c>
      <c r="AE33" s="17" t="e">
        <v>#DIV/0!</v>
      </c>
      <c r="AF33" s="17">
        <v>0.4111357258693093</v>
      </c>
      <c r="AG33" s="17">
        <v>1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</row>
    <row r="34" spans="1:107" x14ac:dyDescent="0.2">
      <c r="A34" s="17" t="s">
        <v>308</v>
      </c>
      <c r="B34" s="17">
        <v>0.34875396830628769</v>
      </c>
      <c r="C34" s="17">
        <v>0.10292594863922951</v>
      </c>
      <c r="D34" s="17">
        <v>-3.9248133872072467E-2</v>
      </c>
      <c r="E34" s="17">
        <v>1.5866369863487915E-2</v>
      </c>
      <c r="F34" s="17">
        <v>-0.19807397097771196</v>
      </c>
      <c r="G34" s="17">
        <v>1.8768510251546168E-2</v>
      </c>
      <c r="H34" s="17">
        <v>2.2882583631186157E-2</v>
      </c>
      <c r="I34" s="17" t="e">
        <v>#DIV/0!</v>
      </c>
      <c r="J34" s="17">
        <v>0.55230424673243317</v>
      </c>
      <c r="K34" s="17">
        <v>0.79253739866115447</v>
      </c>
      <c r="L34" s="17">
        <v>-0.23331125688502394</v>
      </c>
      <c r="M34" s="17">
        <v>0.45636086081007693</v>
      </c>
      <c r="N34" s="17">
        <v>0.76650136689933379</v>
      </c>
      <c r="O34" s="17">
        <v>0.88537944440502747</v>
      </c>
      <c r="P34" s="17">
        <v>0.17379047054842464</v>
      </c>
      <c r="Q34" s="17">
        <v>0.67566680705099724</v>
      </c>
      <c r="R34" s="17">
        <v>0.35323716070524486</v>
      </c>
      <c r="S34" s="17">
        <v>0.31213893243355473</v>
      </c>
      <c r="T34" s="17" t="e">
        <v>#DIV/0!</v>
      </c>
      <c r="U34" s="17">
        <v>0.25204806874692315</v>
      </c>
      <c r="V34" s="17">
        <v>0.10156978872938388</v>
      </c>
      <c r="W34" s="17">
        <v>9.1203175760379646E-2</v>
      </c>
      <c r="X34" s="17">
        <v>0.42309528404342134</v>
      </c>
      <c r="Y34" s="17">
        <v>0.23278721004292549</v>
      </c>
      <c r="Z34" s="17">
        <v>6.7389927853669221E-2</v>
      </c>
      <c r="AA34" s="17">
        <v>0.38170103224589269</v>
      </c>
      <c r="AB34" s="17">
        <v>0.21203386771543009</v>
      </c>
      <c r="AC34" s="17" t="e">
        <v>#DIV/0!</v>
      </c>
      <c r="AD34" s="17">
        <v>0.39226747173809912</v>
      </c>
      <c r="AE34" s="17" t="e">
        <v>#DIV/0!</v>
      </c>
      <c r="AF34" s="17">
        <v>0.37066700313220419</v>
      </c>
      <c r="AG34" s="17">
        <v>0.66119871796947771</v>
      </c>
      <c r="AH34" s="17">
        <v>1</v>
      </c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</row>
    <row r="35" spans="1:107" x14ac:dyDescent="0.2">
      <c r="A35" s="17" t="s">
        <v>309</v>
      </c>
      <c r="B35" s="17">
        <v>7.3287319092981792E-2</v>
      </c>
      <c r="C35" s="17">
        <v>0.13270078670667601</v>
      </c>
      <c r="D35" s="17">
        <v>-3.8912593286445488E-2</v>
      </c>
      <c r="E35" s="17">
        <v>7.1282144430309557E-2</v>
      </c>
      <c r="F35" s="17">
        <v>-7.4141798358947991E-2</v>
      </c>
      <c r="G35" s="17">
        <v>0.10166205767335725</v>
      </c>
      <c r="H35" s="17">
        <v>-0.12543361935369468</v>
      </c>
      <c r="I35" s="17" t="e">
        <v>#DIV/0!</v>
      </c>
      <c r="J35" s="17">
        <v>0.19912128823045841</v>
      </c>
      <c r="K35" s="17">
        <v>0.62955667256762615</v>
      </c>
      <c r="L35" s="17">
        <v>-7.1549184415451939E-2</v>
      </c>
      <c r="M35" s="17">
        <v>0.55228301190827755</v>
      </c>
      <c r="N35" s="17">
        <v>0.24097575282952075</v>
      </c>
      <c r="O35" s="17">
        <v>0.36789827486003174</v>
      </c>
      <c r="P35" s="17">
        <v>0.38521490119704688</v>
      </c>
      <c r="Q35" s="17">
        <v>1.9103950954427126E-2</v>
      </c>
      <c r="R35" s="17">
        <v>0.50183802945261202</v>
      </c>
      <c r="S35" s="17">
        <v>7.398897006238736E-2</v>
      </c>
      <c r="T35" s="17" t="e">
        <v>#DIV/0!</v>
      </c>
      <c r="U35" s="17">
        <v>0.14677875807993113</v>
      </c>
      <c r="V35" s="17">
        <v>4.8634836971801584E-2</v>
      </c>
      <c r="W35" s="17">
        <v>-6.4440356716112382E-2</v>
      </c>
      <c r="X35" s="17">
        <v>0.25744902177760615</v>
      </c>
      <c r="Y35" s="17">
        <v>0.3330584998876514</v>
      </c>
      <c r="Z35" s="17">
        <v>3.6101717449381954E-2</v>
      </c>
      <c r="AA35" s="17">
        <v>0.1961856212445777</v>
      </c>
      <c r="AB35" s="17">
        <v>-0.10324905210783594</v>
      </c>
      <c r="AC35" s="17" t="e">
        <v>#DIV/0!</v>
      </c>
      <c r="AD35" s="17">
        <v>0.39081656092347722</v>
      </c>
      <c r="AE35" s="17" t="e">
        <v>#DIV/0!</v>
      </c>
      <c r="AF35" s="17">
        <v>0.45836381929357828</v>
      </c>
      <c r="AG35" s="17">
        <v>0.44482762349751687</v>
      </c>
      <c r="AH35" s="17">
        <v>0.46272854141878339</v>
      </c>
      <c r="AI35" s="17">
        <v>1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</row>
    <row r="36" spans="1:107" x14ac:dyDescent="0.2">
      <c r="A36" s="17" t="s">
        <v>310</v>
      </c>
      <c r="B36" s="17">
        <v>0.16419990161853396</v>
      </c>
      <c r="C36" s="17">
        <v>0.34032524881652465</v>
      </c>
      <c r="D36" s="17">
        <v>6.0634430098052708E-2</v>
      </c>
      <c r="E36" s="17">
        <v>0.18697690376050119</v>
      </c>
      <c r="F36" s="17">
        <v>-6.5083008946766455E-2</v>
      </c>
      <c r="G36" s="17">
        <v>2.354760764385868E-2</v>
      </c>
      <c r="H36" s="17">
        <v>-3.8938889157486521E-2</v>
      </c>
      <c r="I36" s="17" t="e">
        <v>#DIV/0!</v>
      </c>
      <c r="J36" s="17">
        <v>0.19252264010960998</v>
      </c>
      <c r="K36" s="17">
        <v>0.64877675264107515</v>
      </c>
      <c r="L36" s="17">
        <v>-0.17091675002940837</v>
      </c>
      <c r="M36" s="17">
        <v>0.52668298811444048</v>
      </c>
      <c r="N36" s="17">
        <v>0.23554432360720975</v>
      </c>
      <c r="O36" s="17">
        <v>0.41984504133520006</v>
      </c>
      <c r="P36" s="17">
        <v>0.1636968336338844</v>
      </c>
      <c r="Q36" s="17">
        <v>0.2150171827366969</v>
      </c>
      <c r="R36" s="17">
        <v>0.22459767904818742</v>
      </c>
      <c r="S36" s="17">
        <v>0.13327698162991852</v>
      </c>
      <c r="T36" s="17" t="e">
        <v>#DIV/0!</v>
      </c>
      <c r="U36" s="17">
        <v>6.6024137269070207E-2</v>
      </c>
      <c r="V36" s="17">
        <v>9.9008095743197841E-2</v>
      </c>
      <c r="W36" s="17">
        <v>0.12603656919426731</v>
      </c>
      <c r="X36" s="17">
        <v>0.28809357943057629</v>
      </c>
      <c r="Y36" s="17">
        <v>0.11935389755736686</v>
      </c>
      <c r="Z36" s="17">
        <v>0.10202368902717904</v>
      </c>
      <c r="AA36" s="17">
        <v>0.47944684446480107</v>
      </c>
      <c r="AB36" s="17">
        <v>3.3793445338942837E-2</v>
      </c>
      <c r="AC36" s="17" t="e">
        <v>#DIV/0!</v>
      </c>
      <c r="AD36" s="17">
        <v>0.18816283254881794</v>
      </c>
      <c r="AE36" s="17" t="e">
        <v>#DIV/0!</v>
      </c>
      <c r="AF36" s="17">
        <v>0.63390105024963694</v>
      </c>
      <c r="AG36" s="17">
        <v>0.59810324602990661</v>
      </c>
      <c r="AH36" s="17">
        <v>0.49802332690243795</v>
      </c>
      <c r="AI36" s="17">
        <v>0.27057552863423595</v>
      </c>
      <c r="AJ36" s="17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</row>
    <row r="37" spans="1:107" x14ac:dyDescent="0.2">
      <c r="A37" s="17" t="s">
        <v>311</v>
      </c>
      <c r="B37" s="17">
        <v>-0.14324713324179356</v>
      </c>
      <c r="C37" s="17">
        <v>4.0570584567153414E-2</v>
      </c>
      <c r="D37" s="17">
        <v>0.11469732077558223</v>
      </c>
      <c r="E37" s="17">
        <v>0.13881169099525598</v>
      </c>
      <c r="F37" s="17">
        <v>-8.2519185361446826E-2</v>
      </c>
      <c r="G37" s="17">
        <v>7.1980451001899579E-2</v>
      </c>
      <c r="H37" s="17">
        <v>3.778557960146593E-3</v>
      </c>
      <c r="I37" s="17" t="e">
        <v>#DIV/0!</v>
      </c>
      <c r="J37" s="17">
        <v>0.19746531364343098</v>
      </c>
      <c r="K37" s="17">
        <v>0.22412325413353004</v>
      </c>
      <c r="L37" s="17">
        <v>-0.18244098557829344</v>
      </c>
      <c r="M37" s="17">
        <v>0.38447584808442858</v>
      </c>
      <c r="N37" s="17">
        <v>8.2206930952973177E-5</v>
      </c>
      <c r="O37" s="17">
        <v>4.7632307873542439E-2</v>
      </c>
      <c r="P37" s="17">
        <v>0.3894550383608934</v>
      </c>
      <c r="Q37" s="17">
        <v>4.8610088040192314E-3</v>
      </c>
      <c r="R37" s="17">
        <v>0.30425219808818144</v>
      </c>
      <c r="S37" s="17">
        <v>6.2195134709169181E-2</v>
      </c>
      <c r="T37" s="17" t="e">
        <v>#DIV/0!</v>
      </c>
      <c r="U37" s="17">
        <v>5.1250779946632741E-2</v>
      </c>
      <c r="V37" s="17">
        <v>5.6245593600597527E-2</v>
      </c>
      <c r="W37" s="17">
        <v>4.1068473384950233E-2</v>
      </c>
      <c r="X37" s="17">
        <v>-3.5557999089737509E-2</v>
      </c>
      <c r="Y37" s="17">
        <v>5.9082248113184195E-2</v>
      </c>
      <c r="Z37" s="17">
        <v>1.1381226561810611E-2</v>
      </c>
      <c r="AA37" s="17">
        <v>0.13856362975946673</v>
      </c>
      <c r="AB37" s="17">
        <v>-0.13194227941516531</v>
      </c>
      <c r="AC37" s="17" t="e">
        <v>#DIV/0!</v>
      </c>
      <c r="AD37" s="17">
        <v>0.12231754131868559</v>
      </c>
      <c r="AE37" s="17" t="e">
        <v>#DIV/0!</v>
      </c>
      <c r="AF37" s="17">
        <v>0.18368706281291211</v>
      </c>
      <c r="AG37" s="17">
        <v>0.16928523902556641</v>
      </c>
      <c r="AH37" s="17">
        <v>0.16433139191018217</v>
      </c>
      <c r="AI37" s="17">
        <v>0.19226874118342965</v>
      </c>
      <c r="AJ37" s="17">
        <v>0.15879130721064602</v>
      </c>
      <c r="AK37" s="17">
        <v>1</v>
      </c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</row>
    <row r="38" spans="1:107" x14ac:dyDescent="0.2">
      <c r="A38" s="17" t="s">
        <v>312</v>
      </c>
      <c r="B38" s="17">
        <v>-6.6559918119841049E-2</v>
      </c>
      <c r="C38" s="17">
        <v>6.348031179049364E-2</v>
      </c>
      <c r="D38" s="17">
        <v>0.1560638594450742</v>
      </c>
      <c r="E38" s="17">
        <v>6.958332830839567E-2</v>
      </c>
      <c r="F38" s="17">
        <v>-7.4511784047617741E-2</v>
      </c>
      <c r="G38" s="17">
        <v>-2.2189534179464922E-2</v>
      </c>
      <c r="H38" s="17">
        <v>-3.0705363714306464E-2</v>
      </c>
      <c r="I38" s="17" t="e">
        <v>#DIV/0!</v>
      </c>
      <c r="J38" s="17">
        <v>6.9553526279545155E-2</v>
      </c>
      <c r="K38" s="17">
        <v>0.46889375117394921</v>
      </c>
      <c r="L38" s="17">
        <v>-0.12183439926855437</v>
      </c>
      <c r="M38" s="17">
        <v>0.45053863504494801</v>
      </c>
      <c r="N38" s="17">
        <v>6.6815048411435832E-2</v>
      </c>
      <c r="O38" s="17">
        <v>0.24089436094464572</v>
      </c>
      <c r="P38" s="17">
        <v>0.46673404842092647</v>
      </c>
      <c r="Q38" s="17">
        <v>7.4793703545812759E-2</v>
      </c>
      <c r="R38" s="17">
        <v>0.29647738895345227</v>
      </c>
      <c r="S38" s="17">
        <v>0.14279141793525355</v>
      </c>
      <c r="T38" s="17" t="e">
        <v>#DIV/0!</v>
      </c>
      <c r="U38" s="17">
        <v>1.0654403485519614E-2</v>
      </c>
      <c r="V38" s="17">
        <v>0.25150828757526211</v>
      </c>
      <c r="W38" s="17">
        <v>0.16377130247515181</v>
      </c>
      <c r="X38" s="17">
        <v>0.10018781725303443</v>
      </c>
      <c r="Y38" s="17">
        <v>8.91473535408637E-2</v>
      </c>
      <c r="Z38" s="17">
        <v>0.19027462632235242</v>
      </c>
      <c r="AA38" s="17">
        <v>0.21488618461630268</v>
      </c>
      <c r="AB38" s="17">
        <v>-8.3154865940868166E-3</v>
      </c>
      <c r="AC38" s="17" t="e">
        <v>#DIV/0!</v>
      </c>
      <c r="AD38" s="17">
        <v>0.2983090490970205</v>
      </c>
      <c r="AE38" s="17" t="e">
        <v>#DIV/0!</v>
      </c>
      <c r="AF38" s="17">
        <v>0.30583535614311474</v>
      </c>
      <c r="AG38" s="17">
        <v>0.32860096212879408</v>
      </c>
      <c r="AH38" s="17">
        <v>0.35752626076215865</v>
      </c>
      <c r="AI38" s="17">
        <v>0.42623104726656424</v>
      </c>
      <c r="AJ38" s="17">
        <v>0.36557068709973556</v>
      </c>
      <c r="AK38" s="17">
        <v>0.25468638048111442</v>
      </c>
      <c r="AL38" s="17">
        <v>1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</row>
    <row r="39" spans="1:107" x14ac:dyDescent="0.2">
      <c r="A39" s="17" t="s">
        <v>313</v>
      </c>
      <c r="B39" s="17">
        <v>0.20692681785146977</v>
      </c>
      <c r="C39" s="17">
        <v>-7.3127800879002641E-2</v>
      </c>
      <c r="D39" s="17">
        <v>-3.6704593564932983E-2</v>
      </c>
      <c r="E39" s="17">
        <v>5.1662916407592172E-2</v>
      </c>
      <c r="F39" s="17">
        <v>-0.19699639234045171</v>
      </c>
      <c r="G39" s="17">
        <v>5.4703193995873624E-2</v>
      </c>
      <c r="H39" s="17">
        <v>4.6769778769062461E-3</v>
      </c>
      <c r="I39" s="17" t="e">
        <v>#DIV/0!</v>
      </c>
      <c r="J39" s="17">
        <v>0.46479470182596611</v>
      </c>
      <c r="K39" s="17">
        <v>0.52547261424536573</v>
      </c>
      <c r="L39" s="17">
        <v>-0.14920544608708328</v>
      </c>
      <c r="M39" s="17">
        <v>0.50627862725523487</v>
      </c>
      <c r="N39" s="17">
        <v>0.36287566737419036</v>
      </c>
      <c r="O39" s="17">
        <v>0.44534752480730927</v>
      </c>
      <c r="P39" s="17">
        <v>0.12662178399559526</v>
      </c>
      <c r="Q39" s="17">
        <v>0.23908876232540108</v>
      </c>
      <c r="R39" s="17">
        <v>0.22440919095620002</v>
      </c>
      <c r="S39" s="17">
        <v>0.16111376106002442</v>
      </c>
      <c r="T39" s="17" t="e">
        <v>#DIV/0!</v>
      </c>
      <c r="U39" s="17">
        <v>-1.631743610055696E-2</v>
      </c>
      <c r="V39" s="17">
        <v>-3.168836169872262E-2</v>
      </c>
      <c r="W39" s="17">
        <v>2.8623751651279821E-2</v>
      </c>
      <c r="X39" s="17">
        <v>0.47062891777018429</v>
      </c>
      <c r="Y39" s="17">
        <v>0.37044623178947317</v>
      </c>
      <c r="Z39" s="17">
        <v>3.2844636872051976E-2</v>
      </c>
      <c r="AA39" s="17">
        <v>0.30094816694320037</v>
      </c>
      <c r="AB39" s="17">
        <v>0.14934464814031281</v>
      </c>
      <c r="AC39" s="17" t="e">
        <v>#DIV/0!</v>
      </c>
      <c r="AD39" s="17">
        <v>0.20695155292189765</v>
      </c>
      <c r="AE39" s="17" t="e">
        <v>#DIV/0!</v>
      </c>
      <c r="AF39" s="17">
        <v>0.38464622351925432</v>
      </c>
      <c r="AG39" s="17">
        <v>0.56307368604274</v>
      </c>
      <c r="AH39" s="17">
        <v>0.36047157959491255</v>
      </c>
      <c r="AI39" s="17">
        <v>0.32561281500592915</v>
      </c>
      <c r="AJ39" s="17">
        <v>0.38519651316683445</v>
      </c>
      <c r="AK39" s="17">
        <v>0.24733927404154954</v>
      </c>
      <c r="AL39" s="17">
        <v>9.4314225571335869E-2</v>
      </c>
      <c r="AM39" s="17">
        <v>1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</row>
    <row r="40" spans="1:107" x14ac:dyDescent="0.2">
      <c r="A40" s="17" t="s">
        <v>314</v>
      </c>
      <c r="B40" s="17">
        <v>-3.0679974241846729E-2</v>
      </c>
      <c r="C40" s="17">
        <v>-2.4482111808374601E-3</v>
      </c>
      <c r="D40" s="17">
        <v>-6.6836693605918526E-2</v>
      </c>
      <c r="E40" s="17">
        <v>3.8051140138971366E-2</v>
      </c>
      <c r="F40" s="17">
        <v>-0.11900947384368044</v>
      </c>
      <c r="G40" s="17">
        <v>0.11423780153501543</v>
      </c>
      <c r="H40" s="17">
        <v>-0.125512493576001</v>
      </c>
      <c r="I40" s="17" t="e">
        <v>#DIV/0!</v>
      </c>
      <c r="J40" s="17">
        <v>0.18466296298377463</v>
      </c>
      <c r="K40" s="17">
        <v>0.5614773492541868</v>
      </c>
      <c r="L40" s="17">
        <v>-6.7633434322244113E-2</v>
      </c>
      <c r="M40" s="17">
        <v>0.54205906869746334</v>
      </c>
      <c r="N40" s="17">
        <v>0.140765074114131</v>
      </c>
      <c r="O40" s="17">
        <v>0.283490160255021</v>
      </c>
      <c r="P40" s="17">
        <v>0.53891045456490194</v>
      </c>
      <c r="Q40" s="17">
        <v>-1.5381425909148325E-2</v>
      </c>
      <c r="R40" s="17">
        <v>0.58900824343642</v>
      </c>
      <c r="S40" s="17">
        <v>3.2519313785956135E-2</v>
      </c>
      <c r="T40" s="17" t="e">
        <v>#DIV/0!</v>
      </c>
      <c r="U40" s="17">
        <v>9.2605827187565559E-3</v>
      </c>
      <c r="V40" s="17">
        <v>0.12103612780976743</v>
      </c>
      <c r="W40" s="17">
        <v>-1.9969664759030809E-2</v>
      </c>
      <c r="X40" s="17">
        <v>0.33137764210769893</v>
      </c>
      <c r="Y40" s="17">
        <v>0.4195252199774317</v>
      </c>
      <c r="Z40" s="17">
        <v>0.13893336659151506</v>
      </c>
      <c r="AA40" s="17">
        <v>0.15919546511265489</v>
      </c>
      <c r="AB40" s="17">
        <v>-4.8576066323595679E-2</v>
      </c>
      <c r="AC40" s="17" t="e">
        <v>#DIV/0!</v>
      </c>
      <c r="AD40" s="17">
        <v>0.32322133643772583</v>
      </c>
      <c r="AE40" s="17" t="e">
        <v>#DIV/0!</v>
      </c>
      <c r="AF40" s="17">
        <v>0.42069008554693993</v>
      </c>
      <c r="AG40" s="17">
        <v>0.47398312659477665</v>
      </c>
      <c r="AH40" s="17">
        <v>0.35302590841444237</v>
      </c>
      <c r="AI40" s="17">
        <v>0.74105033798131736</v>
      </c>
      <c r="AJ40" s="17">
        <v>0.25702917206658743</v>
      </c>
      <c r="AK40" s="17">
        <v>9.2624008832644669E-2</v>
      </c>
      <c r="AL40" s="17">
        <v>0.50352751956369213</v>
      </c>
      <c r="AM40" s="17">
        <v>0.20252259207834639</v>
      </c>
      <c r="AN40" s="17">
        <v>1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</row>
    <row r="41" spans="1:107" x14ac:dyDescent="0.2">
      <c r="A41" s="17" t="s">
        <v>315</v>
      </c>
      <c r="B41" s="17">
        <v>3.6474607933425038E-2</v>
      </c>
      <c r="C41" s="17">
        <v>7.1538315777273931E-2</v>
      </c>
      <c r="D41" s="17">
        <v>-7.7390548393152056E-2</v>
      </c>
      <c r="E41" s="17">
        <v>0.13670109004170133</v>
      </c>
      <c r="F41" s="17">
        <v>-0.14449585735319986</v>
      </c>
      <c r="G41" s="17">
        <v>0.16445691091087491</v>
      </c>
      <c r="H41" s="17">
        <v>-0.16657372549455829</v>
      </c>
      <c r="I41" s="17" t="e">
        <v>#DIV/0!</v>
      </c>
      <c r="J41" s="17">
        <v>0.35895453782304765</v>
      </c>
      <c r="K41" s="17">
        <v>0.71618020977584762</v>
      </c>
      <c r="L41" s="17">
        <v>-0.16512247294080434</v>
      </c>
      <c r="M41" s="17">
        <v>0.74297425838632003</v>
      </c>
      <c r="N41" s="17">
        <v>0.25374391446411337</v>
      </c>
      <c r="O41" s="17">
        <v>0.49578745455760115</v>
      </c>
      <c r="P41" s="17">
        <v>0.3058666652012087</v>
      </c>
      <c r="Q41" s="17">
        <v>0.19645483983653067</v>
      </c>
      <c r="R41" s="17">
        <v>0.47368967793583561</v>
      </c>
      <c r="S41" s="17">
        <v>0.16094646870716814</v>
      </c>
      <c r="T41" s="17" t="e">
        <v>#DIV/0!</v>
      </c>
      <c r="U41" s="17">
        <v>4.7793137264481561E-2</v>
      </c>
      <c r="V41" s="17">
        <v>0.14328617825944895</v>
      </c>
      <c r="W41" s="17">
        <v>1.8791383050207645E-2</v>
      </c>
      <c r="X41" s="17">
        <v>0.57653887258617387</v>
      </c>
      <c r="Y41" s="17">
        <v>0.55869157550998949</v>
      </c>
      <c r="Z41" s="17">
        <v>9.047858775188998E-2</v>
      </c>
      <c r="AA41" s="17">
        <v>0.39200544173891316</v>
      </c>
      <c r="AB41" s="17">
        <v>1.0075915655737164E-2</v>
      </c>
      <c r="AC41" s="17" t="e">
        <v>#DIV/0!</v>
      </c>
      <c r="AD41" s="17">
        <v>0.32578449799996295</v>
      </c>
      <c r="AE41" s="17" t="e">
        <v>#DIV/0!</v>
      </c>
      <c r="AF41" s="17">
        <v>0.59184875336308418</v>
      </c>
      <c r="AG41" s="17">
        <v>0.70187636335962433</v>
      </c>
      <c r="AH41" s="17">
        <v>0.51532568455846073</v>
      </c>
      <c r="AI41" s="17">
        <v>0.6852859700424665</v>
      </c>
      <c r="AJ41" s="17">
        <v>0.53212366233166586</v>
      </c>
      <c r="AK41" s="17">
        <v>0.26596091390682558</v>
      </c>
      <c r="AL41" s="17">
        <v>0.45458914086924029</v>
      </c>
      <c r="AM41" s="17">
        <v>0.55407077765600532</v>
      </c>
      <c r="AN41" s="17">
        <v>0.71966439208751365</v>
      </c>
      <c r="AO41" s="17">
        <v>1</v>
      </c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</row>
    <row r="42" spans="1:107" x14ac:dyDescent="0.2">
      <c r="A42" s="17" t="s">
        <v>316</v>
      </c>
      <c r="B42" s="17">
        <v>-5.5941482534910089E-2</v>
      </c>
      <c r="C42" s="17">
        <v>-1.5329564967861791E-3</v>
      </c>
      <c r="D42" s="17">
        <v>-7.2351762154052257E-2</v>
      </c>
      <c r="E42" s="17">
        <v>3.0019617691918899E-2</v>
      </c>
      <c r="F42" s="17">
        <v>-7.989674895221556E-2</v>
      </c>
      <c r="G42" s="17">
        <v>0.12525581945649969</v>
      </c>
      <c r="H42" s="17">
        <v>-0.13704646150666663</v>
      </c>
      <c r="I42" s="17" t="e">
        <v>#DIV/0!</v>
      </c>
      <c r="J42" s="17">
        <v>7.554759764536105E-2</v>
      </c>
      <c r="K42" s="17">
        <v>0.48198484057463969</v>
      </c>
      <c r="L42" s="17">
        <v>-8.3554619199885022E-2</v>
      </c>
      <c r="M42" s="17">
        <v>0.41093444742253504</v>
      </c>
      <c r="N42" s="17">
        <v>0.11084894310478957</v>
      </c>
      <c r="O42" s="17">
        <v>0.23217678020223004</v>
      </c>
      <c r="P42" s="17">
        <v>0.41681540297189351</v>
      </c>
      <c r="Q42" s="17">
        <v>2.3408404374421227E-2</v>
      </c>
      <c r="R42" s="17">
        <v>0.48486687229075842</v>
      </c>
      <c r="S42" s="17">
        <v>0.14431882437425073</v>
      </c>
      <c r="T42" s="17" t="e">
        <v>#DIV/0!</v>
      </c>
      <c r="U42" s="17">
        <v>-3.2604166934375014E-3</v>
      </c>
      <c r="V42" s="17">
        <v>0.29424269194105462</v>
      </c>
      <c r="W42" s="17">
        <v>-4.2902901630990656E-2</v>
      </c>
      <c r="X42" s="17">
        <v>0.11647761047897001</v>
      </c>
      <c r="Y42" s="17">
        <v>0.15217065774541239</v>
      </c>
      <c r="Z42" s="17">
        <v>0.21299690743193905</v>
      </c>
      <c r="AA42" s="17">
        <v>7.1899032321019296E-2</v>
      </c>
      <c r="AB42" s="17">
        <v>4.969955125202377E-3</v>
      </c>
      <c r="AC42" s="17" t="e">
        <v>#DIV/0!</v>
      </c>
      <c r="AD42" s="17">
        <v>0.38275776149527574</v>
      </c>
      <c r="AE42" s="17" t="e">
        <v>#DIV/0!</v>
      </c>
      <c r="AF42" s="17">
        <v>0.38897962847273104</v>
      </c>
      <c r="AG42" s="17">
        <v>0.33520137463755023</v>
      </c>
      <c r="AH42" s="17">
        <v>0.29653392483714081</v>
      </c>
      <c r="AI42" s="17">
        <v>0.58248276763899332</v>
      </c>
      <c r="AJ42" s="17">
        <v>0.17562891034479028</v>
      </c>
      <c r="AK42" s="17">
        <v>9.8676147207987161E-2</v>
      </c>
      <c r="AL42" s="17">
        <v>0.55420574595463445</v>
      </c>
      <c r="AM42" s="17">
        <v>0.22970489164640159</v>
      </c>
      <c r="AN42" s="17">
        <v>0.76876484686394164</v>
      </c>
      <c r="AO42" s="17">
        <v>0.57209429447330273</v>
      </c>
      <c r="AP42" s="17">
        <v>1</v>
      </c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</row>
    <row r="43" spans="1:107" x14ac:dyDescent="0.2">
      <c r="A43" s="17" t="s">
        <v>317</v>
      </c>
      <c r="B43" s="17">
        <v>-5.5941482534910089E-2</v>
      </c>
      <c r="C43" s="17">
        <v>-1.5329564967861791E-3</v>
      </c>
      <c r="D43" s="17">
        <v>-7.2351762154052257E-2</v>
      </c>
      <c r="E43" s="17">
        <v>3.0019617691918899E-2</v>
      </c>
      <c r="F43" s="17">
        <v>-7.989674895221556E-2</v>
      </c>
      <c r="G43" s="17">
        <v>0.12525581945649969</v>
      </c>
      <c r="H43" s="17">
        <v>-0.13704646150666663</v>
      </c>
      <c r="I43" s="17" t="e">
        <v>#DIV/0!</v>
      </c>
      <c r="J43" s="17">
        <v>7.554759764536105E-2</v>
      </c>
      <c r="K43" s="17">
        <v>0.48198484057463969</v>
      </c>
      <c r="L43" s="17">
        <v>-8.3554619199885022E-2</v>
      </c>
      <c r="M43" s="17">
        <v>0.41093444742253504</v>
      </c>
      <c r="N43" s="17">
        <v>0.11084894310478957</v>
      </c>
      <c r="O43" s="17">
        <v>0.23217678020223004</v>
      </c>
      <c r="P43" s="17">
        <v>0.41681540297189351</v>
      </c>
      <c r="Q43" s="17">
        <v>2.3408404374421227E-2</v>
      </c>
      <c r="R43" s="17">
        <v>0.48486687229075842</v>
      </c>
      <c r="S43" s="17">
        <v>0.14431882437425073</v>
      </c>
      <c r="T43" s="17" t="e">
        <v>#DIV/0!</v>
      </c>
      <c r="U43" s="17">
        <v>-3.2604166934375014E-3</v>
      </c>
      <c r="V43" s="17">
        <v>0.29424269194105462</v>
      </c>
      <c r="W43" s="17">
        <v>-4.2902901630990656E-2</v>
      </c>
      <c r="X43" s="17">
        <v>0.11647761047897001</v>
      </c>
      <c r="Y43" s="17">
        <v>0.15217065774541239</v>
      </c>
      <c r="Z43" s="17">
        <v>0.21299690743193905</v>
      </c>
      <c r="AA43" s="17">
        <v>7.1899032321019296E-2</v>
      </c>
      <c r="AB43" s="17">
        <v>4.969955125202377E-3</v>
      </c>
      <c r="AC43" s="17" t="e">
        <v>#DIV/0!</v>
      </c>
      <c r="AD43" s="17">
        <v>0.38275776149527574</v>
      </c>
      <c r="AE43" s="17" t="e">
        <v>#DIV/0!</v>
      </c>
      <c r="AF43" s="17">
        <v>0.38897962847273104</v>
      </c>
      <c r="AG43" s="17">
        <v>0.33520137463755023</v>
      </c>
      <c r="AH43" s="17">
        <v>0.29653392483714081</v>
      </c>
      <c r="AI43" s="17">
        <v>0.58248276763899332</v>
      </c>
      <c r="AJ43" s="17">
        <v>0.17562891034479028</v>
      </c>
      <c r="AK43" s="17">
        <v>9.8676147207987161E-2</v>
      </c>
      <c r="AL43" s="17">
        <v>0.55420574595463445</v>
      </c>
      <c r="AM43" s="17">
        <v>0.22970489164640159</v>
      </c>
      <c r="AN43" s="17">
        <v>0.76876484686394164</v>
      </c>
      <c r="AO43" s="17">
        <v>0.57209429447330273</v>
      </c>
      <c r="AP43" s="17">
        <v>0.99999999999999978</v>
      </c>
      <c r="AQ43" s="17">
        <v>1</v>
      </c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</row>
    <row r="44" spans="1:107" x14ac:dyDescent="0.2">
      <c r="A44" s="17" t="s">
        <v>318</v>
      </c>
      <c r="B44" s="17">
        <v>7.272114093676843E-2</v>
      </c>
      <c r="C44" s="17">
        <v>6.3923764351461382E-2</v>
      </c>
      <c r="D44" s="17">
        <v>-6.5079090134409989E-2</v>
      </c>
      <c r="E44" s="17">
        <v>0.13128503093395746</v>
      </c>
      <c r="F44" s="17">
        <v>-0.15054333010158089</v>
      </c>
      <c r="G44" s="17">
        <v>0.13477430986994365</v>
      </c>
      <c r="H44" s="17">
        <v>-0.14051831333447151</v>
      </c>
      <c r="I44" s="17" t="e">
        <v>#DIV/0!</v>
      </c>
      <c r="J44" s="17">
        <v>0.3962908522662219</v>
      </c>
      <c r="K44" s="17">
        <v>0.65717834766723282</v>
      </c>
      <c r="L44" s="17">
        <v>-0.15535971921386812</v>
      </c>
      <c r="M44" s="17">
        <v>0.72176371822559993</v>
      </c>
      <c r="N44" s="17">
        <v>0.25119671751959732</v>
      </c>
      <c r="O44" s="17">
        <v>0.45736031790464776</v>
      </c>
      <c r="P44" s="17">
        <v>0.310663623442823</v>
      </c>
      <c r="Q44" s="17">
        <v>0.18900933852762603</v>
      </c>
      <c r="R44" s="17">
        <v>0.47136841833646148</v>
      </c>
      <c r="S44" s="17">
        <v>0.15241615167224765</v>
      </c>
      <c r="T44" s="17" t="e">
        <v>#DIV/0!</v>
      </c>
      <c r="U44" s="17">
        <v>6.1927792558364017E-2</v>
      </c>
      <c r="V44" s="17">
        <v>0.12418189352115211</v>
      </c>
      <c r="W44" s="17">
        <v>-4.7457906808729436E-4</v>
      </c>
      <c r="X44" s="17">
        <v>0.60542757392566582</v>
      </c>
      <c r="Y44" s="17">
        <v>0.60257113954551911</v>
      </c>
      <c r="Z44" s="17">
        <v>8.9890913445574441E-2</v>
      </c>
      <c r="AA44" s="17">
        <v>0.34362775034715487</v>
      </c>
      <c r="AB44" s="17">
        <v>3.69654506425783E-2</v>
      </c>
      <c r="AC44" s="17" t="e">
        <v>#DIV/0!</v>
      </c>
      <c r="AD44" s="17">
        <v>0.32369885325621495</v>
      </c>
      <c r="AE44" s="17" t="e">
        <v>#DIV/0!</v>
      </c>
      <c r="AF44" s="17">
        <v>0.62776056716131734</v>
      </c>
      <c r="AG44" s="17">
        <v>0.6777983783891357</v>
      </c>
      <c r="AH44" s="17">
        <v>0.48130464570499976</v>
      </c>
      <c r="AI44" s="17">
        <v>0.67324928624212854</v>
      </c>
      <c r="AJ44" s="17">
        <v>0.50632824533760812</v>
      </c>
      <c r="AK44" s="17">
        <v>0.26614131360789395</v>
      </c>
      <c r="AL44" s="17">
        <v>0.38869319968794208</v>
      </c>
      <c r="AM44" s="17">
        <v>0.60163787279131575</v>
      </c>
      <c r="AN44" s="17">
        <v>0.69165144690330349</v>
      </c>
      <c r="AO44" s="17">
        <v>0.97728636942778147</v>
      </c>
      <c r="AP44" s="17">
        <v>0.54131544246966112</v>
      </c>
      <c r="AQ44" s="17">
        <v>0.54131544246966112</v>
      </c>
      <c r="AR44" s="17">
        <v>1</v>
      </c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</row>
    <row r="45" spans="1:107" x14ac:dyDescent="0.2">
      <c r="A45" s="17" t="s">
        <v>319</v>
      </c>
      <c r="B45" s="17">
        <v>-8.8617994761530955E-2</v>
      </c>
      <c r="C45" s="17">
        <v>0.22876767554483401</v>
      </c>
      <c r="D45" s="17">
        <v>4.8272950431328164E-3</v>
      </c>
      <c r="E45" s="17">
        <v>0.32752184455179106</v>
      </c>
      <c r="F45" s="17">
        <v>-5.1214903730364823E-2</v>
      </c>
      <c r="G45" s="17">
        <v>0.22361671503199085</v>
      </c>
      <c r="H45" s="17">
        <v>-0.11474690448343354</v>
      </c>
      <c r="I45" s="17" t="e">
        <v>#DIV/0!</v>
      </c>
      <c r="J45" s="17">
        <v>0.31148300768878551</v>
      </c>
      <c r="K45" s="17">
        <v>0.43512225574502394</v>
      </c>
      <c r="L45" s="17">
        <v>-0.27419038139014124</v>
      </c>
      <c r="M45" s="17">
        <v>0.62477272923980609</v>
      </c>
      <c r="N45" s="17">
        <v>4.1614701446516605E-2</v>
      </c>
      <c r="O45" s="17">
        <v>0.11511422752515015</v>
      </c>
      <c r="P45" s="17">
        <v>0.24327125538422364</v>
      </c>
      <c r="Q45" s="17">
        <v>-5.2653581519029977E-2</v>
      </c>
      <c r="R45" s="17">
        <v>0.31823026222797213</v>
      </c>
      <c r="S45" s="17">
        <v>0.14787529585953291</v>
      </c>
      <c r="T45" s="17" t="e">
        <v>#DIV/0!</v>
      </c>
      <c r="U45" s="17">
        <v>7.2430715389291397E-2</v>
      </c>
      <c r="V45" s="17">
        <v>0.18299770293584194</v>
      </c>
      <c r="W45" s="17">
        <v>1.3288325269158146E-2</v>
      </c>
      <c r="X45" s="17">
        <v>0.10795194628896028</v>
      </c>
      <c r="Y45" s="17">
        <v>0.14469019479896231</v>
      </c>
      <c r="Z45" s="17">
        <v>7.8197578025837128E-2</v>
      </c>
      <c r="AA45" s="17">
        <v>0.19086766329264959</v>
      </c>
      <c r="AB45" s="17">
        <v>-8.7085262272913688E-2</v>
      </c>
      <c r="AC45" s="17" t="e">
        <v>#DIV/0!</v>
      </c>
      <c r="AD45" s="17">
        <v>0.27024414386314161</v>
      </c>
      <c r="AE45" s="17" t="e">
        <v>#DIV/0!</v>
      </c>
      <c r="AF45" s="17">
        <v>0.29254599385302099</v>
      </c>
      <c r="AG45" s="17">
        <v>0.34344790700374411</v>
      </c>
      <c r="AH45" s="17">
        <v>0.21432488412668668</v>
      </c>
      <c r="AI45" s="17">
        <v>0.44819967119279092</v>
      </c>
      <c r="AJ45" s="17">
        <v>0.35641526221732855</v>
      </c>
      <c r="AK45" s="17">
        <v>0.43037942764164083</v>
      </c>
      <c r="AL45" s="17">
        <v>0.39542801579349873</v>
      </c>
      <c r="AM45" s="17">
        <v>0.34594295101450601</v>
      </c>
      <c r="AN45" s="17">
        <v>0.33633634940138202</v>
      </c>
      <c r="AO45" s="17">
        <v>0.45144067787466902</v>
      </c>
      <c r="AP45" s="17">
        <v>0.34606821506687319</v>
      </c>
      <c r="AQ45" s="17">
        <v>0.34606821506687319</v>
      </c>
      <c r="AR45" s="17">
        <v>0.44394300889521632</v>
      </c>
      <c r="AS45" s="17">
        <v>1</v>
      </c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</row>
    <row r="46" spans="1:107" x14ac:dyDescent="0.2">
      <c r="A46" s="17" t="s">
        <v>320</v>
      </c>
      <c r="B46" s="17">
        <v>-4.7059902297403589E-2</v>
      </c>
      <c r="C46" s="17">
        <v>-4.9378196009721625E-2</v>
      </c>
      <c r="D46" s="17">
        <v>-3.4215184549215134E-2</v>
      </c>
      <c r="E46" s="17">
        <v>9.9671937893294066E-2</v>
      </c>
      <c r="F46" s="17">
        <v>-8.9493436300987605E-2</v>
      </c>
      <c r="G46" s="17">
        <v>5.2903234157869565E-2</v>
      </c>
      <c r="H46" s="17">
        <v>-2.2563813822761687E-2</v>
      </c>
      <c r="I46" s="17" t="e">
        <v>#DIV/0!</v>
      </c>
      <c r="J46" s="17">
        <v>0.13993100206877859</v>
      </c>
      <c r="K46" s="17">
        <v>0.10854931479863174</v>
      </c>
      <c r="L46" s="17">
        <v>7.2901358696726787E-2</v>
      </c>
      <c r="M46" s="17">
        <v>0.21801478002295596</v>
      </c>
      <c r="N46" s="17">
        <v>4.5869425514614467E-2</v>
      </c>
      <c r="O46" s="17">
        <v>0.12116497533741935</v>
      </c>
      <c r="P46" s="17">
        <v>-2.0165315186889451E-2</v>
      </c>
      <c r="Q46" s="17">
        <v>8.9594606131525867E-2</v>
      </c>
      <c r="R46" s="17">
        <v>0.29701773752720551</v>
      </c>
      <c r="S46" s="17">
        <v>9.0273768039356023E-2</v>
      </c>
      <c r="T46" s="17" t="e">
        <v>#DIV/0!</v>
      </c>
      <c r="U46" s="17">
        <v>0.10406246584915646</v>
      </c>
      <c r="V46" s="17">
        <v>3.1178936273983326E-2</v>
      </c>
      <c r="W46" s="17">
        <v>4.7284059775610073E-2</v>
      </c>
      <c r="X46" s="17">
        <v>0.12318159988493511</v>
      </c>
      <c r="Y46" s="17">
        <v>-6.5878381865647796E-3</v>
      </c>
      <c r="Z46" s="17">
        <v>4.4210400471556173E-2</v>
      </c>
      <c r="AA46" s="17">
        <v>0.29342792380666877</v>
      </c>
      <c r="AB46" s="17">
        <v>-3.6194966089557255E-3</v>
      </c>
      <c r="AC46" s="17" t="e">
        <v>#DIV/0!</v>
      </c>
      <c r="AD46" s="17">
        <v>2.4056658290716907E-2</v>
      </c>
      <c r="AE46" s="17" t="e">
        <v>#DIV/0!</v>
      </c>
      <c r="AF46" s="17">
        <v>8.2989999809352871E-2</v>
      </c>
      <c r="AG46" s="17">
        <v>9.1707014727989616E-2</v>
      </c>
      <c r="AH46" s="17">
        <v>6.6456053511128418E-2</v>
      </c>
      <c r="AI46" s="17">
        <v>3.7890981819768833E-2</v>
      </c>
      <c r="AJ46" s="17">
        <v>5.172288641897254E-2</v>
      </c>
      <c r="AK46" s="17">
        <v>1.475438661332045E-2</v>
      </c>
      <c r="AL46" s="17">
        <v>3.3711990513997565E-3</v>
      </c>
      <c r="AM46" s="17">
        <v>-2.6879202329636179E-3</v>
      </c>
      <c r="AN46" s="17">
        <v>9.8149123646644687E-2</v>
      </c>
      <c r="AO46" s="17">
        <v>7.252758009800811E-2</v>
      </c>
      <c r="AP46" s="17">
        <v>6.7435784033117261E-3</v>
      </c>
      <c r="AQ46" s="17">
        <v>6.7435784033117261E-3</v>
      </c>
      <c r="AR46" s="17">
        <v>6.1061997105128031E-2</v>
      </c>
      <c r="AS46" s="17">
        <v>0.11127366223216702</v>
      </c>
      <c r="AT46" s="17">
        <v>1</v>
      </c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</row>
    <row r="47" spans="1:107" x14ac:dyDescent="0.2">
      <c r="A47" s="17" t="s">
        <v>321</v>
      </c>
      <c r="B47" s="17">
        <v>0.41358311665393349</v>
      </c>
      <c r="C47" s="17">
        <v>-6.4831840163148677E-2</v>
      </c>
      <c r="D47" s="17">
        <v>-4.0791611347073431E-2</v>
      </c>
      <c r="E47" s="17">
        <v>-0.11015273347196505</v>
      </c>
      <c r="F47" s="17">
        <v>-0.17993523954243956</v>
      </c>
      <c r="G47" s="17">
        <v>-8.4030429553072314E-2</v>
      </c>
      <c r="H47" s="17">
        <v>0.15556913729760621</v>
      </c>
      <c r="I47" s="17" t="e">
        <v>#DIV/0!</v>
      </c>
      <c r="J47" s="17">
        <v>0.2884161222510494</v>
      </c>
      <c r="K47" s="17">
        <v>8.7073487945836567E-2</v>
      </c>
      <c r="L47" s="17">
        <v>-9.9548444444419418E-2</v>
      </c>
      <c r="M47" s="17">
        <v>-8.409830292436235E-2</v>
      </c>
      <c r="N47" s="17">
        <v>0.13751902597860169</v>
      </c>
      <c r="O47" s="17">
        <v>0.25094657260013487</v>
      </c>
      <c r="P47" s="17">
        <v>-5.6355061467339818E-2</v>
      </c>
      <c r="Q47" s="17">
        <v>0.34898422911820975</v>
      </c>
      <c r="R47" s="17">
        <v>2.0751638508106061E-3</v>
      </c>
      <c r="S47" s="17">
        <v>-3.2427668757738684E-2</v>
      </c>
      <c r="T47" s="17" t="e">
        <v>#DIV/0!</v>
      </c>
      <c r="U47" s="17">
        <v>1.6521364019786631E-2</v>
      </c>
      <c r="V47" s="17">
        <v>9.2997557156617346E-3</v>
      </c>
      <c r="W47" s="17">
        <v>-3.1161428088416987E-2</v>
      </c>
      <c r="X47" s="17">
        <v>0.32468359172964473</v>
      </c>
      <c r="Y47" s="17">
        <v>-3.813447382422476E-2</v>
      </c>
      <c r="Z47" s="17">
        <v>-4.7058087639329067E-2</v>
      </c>
      <c r="AA47" s="17">
        <v>-8.7248109701967159E-3</v>
      </c>
      <c r="AB47" s="17">
        <v>0.58846912914670191</v>
      </c>
      <c r="AC47" s="17" t="e">
        <v>#DIV/0!</v>
      </c>
      <c r="AD47" s="17">
        <v>-6.0045147866349978E-2</v>
      </c>
      <c r="AE47" s="17" t="e">
        <v>#DIV/0!</v>
      </c>
      <c r="AF47" s="17">
        <v>-3.4543876101274885E-2</v>
      </c>
      <c r="AG47" s="17">
        <v>0.52202301908070292</v>
      </c>
      <c r="AH47" s="17">
        <v>0.16253233369994174</v>
      </c>
      <c r="AI47" s="17">
        <v>-5.7479975217013125E-2</v>
      </c>
      <c r="AJ47" s="17">
        <v>7.7083180114015479E-2</v>
      </c>
      <c r="AK47" s="17">
        <v>-5.5405965624750669E-2</v>
      </c>
      <c r="AL47" s="17">
        <v>-6.7562569273975664E-2</v>
      </c>
      <c r="AM47" s="17">
        <v>0.15796410885766471</v>
      </c>
      <c r="AN47" s="17">
        <v>-4.3734217173163607E-2</v>
      </c>
      <c r="AO47" s="17">
        <v>-2.9534471258801957E-3</v>
      </c>
      <c r="AP47" s="17">
        <v>-5.7053442498694852E-2</v>
      </c>
      <c r="AQ47" s="17">
        <v>-5.7053442498694852E-2</v>
      </c>
      <c r="AR47" s="17">
        <v>2.71998131276418E-2</v>
      </c>
      <c r="AS47" s="17">
        <v>-5.6448187245761797E-3</v>
      </c>
      <c r="AT47" s="17">
        <v>-6.9450756693258085E-3</v>
      </c>
      <c r="AU47" s="17">
        <v>1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</row>
    <row r="48" spans="1:107" x14ac:dyDescent="0.2">
      <c r="A48" s="17" t="s">
        <v>322</v>
      </c>
      <c r="B48" s="17" t="e">
        <v>#DIV/0!</v>
      </c>
      <c r="C48" s="17" t="e">
        <v>#DIV/0!</v>
      </c>
      <c r="D48" s="17" t="e">
        <v>#DIV/0!</v>
      </c>
      <c r="E48" s="17" t="e">
        <v>#DIV/0!</v>
      </c>
      <c r="F48" s="17" t="e">
        <v>#DIV/0!</v>
      </c>
      <c r="G48" s="17" t="e">
        <v>#DIV/0!</v>
      </c>
      <c r="H48" s="17" t="e">
        <v>#DIV/0!</v>
      </c>
      <c r="I48" s="17" t="e">
        <v>#DIV/0!</v>
      </c>
      <c r="J48" s="17" t="e">
        <v>#DIV/0!</v>
      </c>
      <c r="K48" s="17" t="e">
        <v>#DIV/0!</v>
      </c>
      <c r="L48" s="17" t="e">
        <v>#DIV/0!</v>
      </c>
      <c r="M48" s="17" t="e">
        <v>#DIV/0!</v>
      </c>
      <c r="N48" s="17" t="e">
        <v>#DIV/0!</v>
      </c>
      <c r="O48" s="17" t="e">
        <v>#DIV/0!</v>
      </c>
      <c r="P48" s="17" t="e">
        <v>#DIV/0!</v>
      </c>
      <c r="Q48" s="17" t="e">
        <v>#DIV/0!</v>
      </c>
      <c r="R48" s="17" t="e">
        <v>#DIV/0!</v>
      </c>
      <c r="S48" s="17" t="e">
        <v>#DIV/0!</v>
      </c>
      <c r="T48" s="17" t="e">
        <v>#DIV/0!</v>
      </c>
      <c r="U48" s="17" t="e">
        <v>#DIV/0!</v>
      </c>
      <c r="V48" s="17" t="e">
        <v>#DIV/0!</v>
      </c>
      <c r="W48" s="17" t="e">
        <v>#DIV/0!</v>
      </c>
      <c r="X48" s="17" t="e">
        <v>#DIV/0!</v>
      </c>
      <c r="Y48" s="17" t="e">
        <v>#DIV/0!</v>
      </c>
      <c r="Z48" s="17" t="e">
        <v>#DIV/0!</v>
      </c>
      <c r="AA48" s="17" t="e">
        <v>#DIV/0!</v>
      </c>
      <c r="AB48" s="17" t="e">
        <v>#DIV/0!</v>
      </c>
      <c r="AC48" s="17" t="e">
        <v>#DIV/0!</v>
      </c>
      <c r="AD48" s="17" t="e">
        <v>#DIV/0!</v>
      </c>
      <c r="AE48" s="17" t="e">
        <v>#DIV/0!</v>
      </c>
      <c r="AF48" s="17" t="e">
        <v>#DIV/0!</v>
      </c>
      <c r="AG48" s="17" t="e">
        <v>#DIV/0!</v>
      </c>
      <c r="AH48" s="17" t="e">
        <v>#DIV/0!</v>
      </c>
      <c r="AI48" s="17" t="e">
        <v>#DIV/0!</v>
      </c>
      <c r="AJ48" s="17" t="e">
        <v>#DIV/0!</v>
      </c>
      <c r="AK48" s="17" t="e">
        <v>#DIV/0!</v>
      </c>
      <c r="AL48" s="17" t="e">
        <v>#DIV/0!</v>
      </c>
      <c r="AM48" s="17" t="e">
        <v>#DIV/0!</v>
      </c>
      <c r="AN48" s="17" t="e">
        <v>#DIV/0!</v>
      </c>
      <c r="AO48" s="17" t="e">
        <v>#DIV/0!</v>
      </c>
      <c r="AP48" s="17" t="e">
        <v>#DIV/0!</v>
      </c>
      <c r="AQ48" s="17" t="e">
        <v>#DIV/0!</v>
      </c>
      <c r="AR48" s="17" t="e">
        <v>#DIV/0!</v>
      </c>
      <c r="AS48" s="17" t="e">
        <v>#DIV/0!</v>
      </c>
      <c r="AT48" s="17" t="e">
        <v>#DIV/0!</v>
      </c>
      <c r="AU48" s="17" t="e">
        <v>#DIV/0!</v>
      </c>
      <c r="AV48" s="17">
        <v>1</v>
      </c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</row>
    <row r="49" spans="1:107" x14ac:dyDescent="0.2">
      <c r="A49" s="17"/>
      <c r="B49" s="17">
        <v>5.8493249863131687E-3</v>
      </c>
      <c r="C49" s="17">
        <v>0.15011346563789835</v>
      </c>
      <c r="D49" s="17">
        <v>-9.9851514987832027E-2</v>
      </c>
      <c r="E49" s="17">
        <v>0.18217988738074378</v>
      </c>
      <c r="F49" s="17">
        <v>-0.10990495135860487</v>
      </c>
      <c r="G49" s="17">
        <v>0.21050605400369402</v>
      </c>
      <c r="H49" s="17">
        <v>-0.22842329786547927</v>
      </c>
      <c r="I49" s="17" t="e">
        <v>#DIV/0!</v>
      </c>
      <c r="J49" s="17">
        <v>0.32334387136201093</v>
      </c>
      <c r="K49" s="17">
        <v>0.62908627657885552</v>
      </c>
      <c r="L49" s="17">
        <v>-0.16355808922629594</v>
      </c>
      <c r="M49" s="17">
        <v>0.72727187037630747</v>
      </c>
      <c r="N49" s="17">
        <v>0.34474929291299494</v>
      </c>
      <c r="O49" s="17">
        <v>0.54766406270263013</v>
      </c>
      <c r="P49" s="17">
        <v>0.27319668141788112</v>
      </c>
      <c r="Q49" s="17">
        <v>0.30938273700581642</v>
      </c>
      <c r="R49" s="17">
        <v>0.51176590365461705</v>
      </c>
      <c r="S49" s="17">
        <v>0.39786011623382728</v>
      </c>
      <c r="T49" s="17" t="e">
        <v>#DIV/0!</v>
      </c>
      <c r="U49" s="17">
        <v>0.33561530787441013</v>
      </c>
      <c r="V49" s="17">
        <v>0.30975797097589358</v>
      </c>
      <c r="W49" s="17">
        <v>1.9938538686130134E-2</v>
      </c>
      <c r="X49" s="17">
        <v>0.43413845520976013</v>
      </c>
      <c r="Y49" s="17">
        <v>0.33510526066205454</v>
      </c>
      <c r="Z49" s="17">
        <v>0.24097381153458824</v>
      </c>
      <c r="AA49" s="17">
        <v>0.2836673505154334</v>
      </c>
      <c r="AB49" s="17">
        <v>0.12694052668976974</v>
      </c>
      <c r="AC49" s="17" t="e">
        <v>#DIV/0!</v>
      </c>
      <c r="AD49" s="17">
        <v>0.43834950177325993</v>
      </c>
      <c r="AE49" s="17" t="e">
        <v>#DIV/0!</v>
      </c>
      <c r="AF49" s="17">
        <v>0.5046451680382853</v>
      </c>
      <c r="AG49" s="17">
        <v>0.54647257513947656</v>
      </c>
      <c r="AH49" s="17">
        <v>0.56981745147526852</v>
      </c>
      <c r="AI49" s="17">
        <v>0.5890717996035012</v>
      </c>
      <c r="AJ49" s="17">
        <v>0.38576562587956353</v>
      </c>
      <c r="AK49" s="17">
        <v>0.27736038017753356</v>
      </c>
      <c r="AL49" s="17">
        <v>0.43355588781568716</v>
      </c>
      <c r="AM49" s="17">
        <v>0.33384555478428729</v>
      </c>
      <c r="AN49" s="17">
        <v>0.54615690107060855</v>
      </c>
      <c r="AO49" s="17">
        <v>0.69811847752960599</v>
      </c>
      <c r="AP49" s="17">
        <v>0.4941402168690337</v>
      </c>
      <c r="AQ49" s="17">
        <v>0.4941402168690337</v>
      </c>
      <c r="AR49" s="17">
        <v>0.68865033013750221</v>
      </c>
      <c r="AS49" s="17">
        <v>0.48858024973131914</v>
      </c>
      <c r="AT49" s="17">
        <v>0.17051240541357299</v>
      </c>
      <c r="AU49" s="17">
        <v>5.34068600850564E-2</v>
      </c>
      <c r="AV49" s="17" t="e">
        <v>#DIV/0!</v>
      </c>
      <c r="AW49" s="17">
        <v>1</v>
      </c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</row>
    <row r="50" spans="1:107" x14ac:dyDescent="0.2">
      <c r="A50" s="17" t="s">
        <v>323</v>
      </c>
      <c r="B50" s="17">
        <v>-7.7300674507039771E-2</v>
      </c>
      <c r="C50" s="17">
        <v>9.7134730123255974E-3</v>
      </c>
      <c r="D50" s="17">
        <v>8.3168918137401293E-2</v>
      </c>
      <c r="E50" s="17">
        <v>2.3791362279973808E-2</v>
      </c>
      <c r="F50" s="17">
        <v>0.1785531012944751</v>
      </c>
      <c r="G50" s="17">
        <v>-2.8195210867963838E-2</v>
      </c>
      <c r="H50" s="17">
        <v>7.0130232516312452E-2</v>
      </c>
      <c r="I50" s="17" t="e">
        <v>#DIV/0!</v>
      </c>
      <c r="J50" s="17">
        <v>5.8186444041910611E-2</v>
      </c>
      <c r="K50" s="17">
        <v>0.16956054262056811</v>
      </c>
      <c r="L50" s="17">
        <v>-9.4004660425353506E-2</v>
      </c>
      <c r="M50" s="17">
        <v>0.21124342596614762</v>
      </c>
      <c r="N50" s="17">
        <v>0.24108137437634264</v>
      </c>
      <c r="O50" s="17">
        <v>0.25816448177989065</v>
      </c>
      <c r="P50" s="17">
        <v>2.9851695723529813E-2</v>
      </c>
      <c r="Q50" s="17">
        <v>0.16696181564192</v>
      </c>
      <c r="R50" s="17">
        <v>7.3140937055730423E-2</v>
      </c>
      <c r="S50" s="17">
        <v>0.48871530988959588</v>
      </c>
      <c r="T50" s="17" t="e">
        <v>#DIV/0!</v>
      </c>
      <c r="U50" s="17">
        <v>0.90567397190379928</v>
      </c>
      <c r="V50" s="17">
        <v>0.11144985316636802</v>
      </c>
      <c r="W50" s="17">
        <v>-3.9237458461467589E-2</v>
      </c>
      <c r="X50" s="17">
        <v>5.3158882693168895E-3</v>
      </c>
      <c r="Y50" s="17">
        <v>2.7638787390069523E-2</v>
      </c>
      <c r="Z50" s="17">
        <v>2.9544710763402125E-2</v>
      </c>
      <c r="AA50" s="17">
        <v>-3.3576577064508215E-2</v>
      </c>
      <c r="AB50" s="17">
        <v>3.4576339924872784E-3</v>
      </c>
      <c r="AC50" s="17" t="e">
        <v>#DIV/0!</v>
      </c>
      <c r="AD50" s="17">
        <v>0.12554114163886698</v>
      </c>
      <c r="AE50" s="17" t="e">
        <v>#DIV/0!</v>
      </c>
      <c r="AF50" s="17">
        <v>0.17793453741303494</v>
      </c>
      <c r="AG50" s="17">
        <v>6.9793811034812803E-2</v>
      </c>
      <c r="AH50" s="17">
        <v>0.21993945302928816</v>
      </c>
      <c r="AI50" s="17">
        <v>0.11457919466058165</v>
      </c>
      <c r="AJ50" s="17">
        <v>5.6273603283429383E-2</v>
      </c>
      <c r="AK50" s="17">
        <v>6.4645313219803324E-2</v>
      </c>
      <c r="AL50" s="17">
        <v>3.9553057667456072E-3</v>
      </c>
      <c r="AM50" s="17">
        <v>3.4044613935413019E-2</v>
      </c>
      <c r="AN50" s="17">
        <v>-1.5016443045345058E-2</v>
      </c>
      <c r="AO50" s="17">
        <v>3.8238766109785674E-2</v>
      </c>
      <c r="AP50" s="17">
        <v>-6.365361349952226E-3</v>
      </c>
      <c r="AQ50" s="17">
        <v>-6.365361349952226E-3</v>
      </c>
      <c r="AR50" s="17">
        <v>5.6038310090707484E-2</v>
      </c>
      <c r="AS50" s="17">
        <v>8.9301362257106276E-2</v>
      </c>
      <c r="AT50" s="17">
        <v>8.2689763372741101E-2</v>
      </c>
      <c r="AU50" s="17">
        <v>-1.1145698444901894E-2</v>
      </c>
      <c r="AV50" s="17" t="e">
        <v>#DIV/0!</v>
      </c>
      <c r="AW50" s="17">
        <v>0.31044774216614734</v>
      </c>
      <c r="AX50" s="17">
        <v>1</v>
      </c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</row>
    <row r="51" spans="1:107" x14ac:dyDescent="0.2">
      <c r="A51" s="17" t="s">
        <v>324</v>
      </c>
      <c r="B51" s="17" t="e">
        <v>#DIV/0!</v>
      </c>
      <c r="C51" s="17" t="e">
        <v>#DIV/0!</v>
      </c>
      <c r="D51" s="17" t="e">
        <v>#DIV/0!</v>
      </c>
      <c r="E51" s="17" t="e">
        <v>#DIV/0!</v>
      </c>
      <c r="F51" s="17" t="e">
        <v>#DIV/0!</v>
      </c>
      <c r="G51" s="17" t="e">
        <v>#DIV/0!</v>
      </c>
      <c r="H51" s="17" t="e">
        <v>#DIV/0!</v>
      </c>
      <c r="I51" s="17" t="e">
        <v>#DIV/0!</v>
      </c>
      <c r="J51" s="17" t="e">
        <v>#DIV/0!</v>
      </c>
      <c r="K51" s="17" t="e">
        <v>#DIV/0!</v>
      </c>
      <c r="L51" s="17" t="e">
        <v>#DIV/0!</v>
      </c>
      <c r="M51" s="17" t="e">
        <v>#DIV/0!</v>
      </c>
      <c r="N51" s="17" t="e">
        <v>#DIV/0!</v>
      </c>
      <c r="O51" s="17" t="e">
        <v>#DIV/0!</v>
      </c>
      <c r="P51" s="17" t="e">
        <v>#DIV/0!</v>
      </c>
      <c r="Q51" s="17" t="e">
        <v>#DIV/0!</v>
      </c>
      <c r="R51" s="17" t="e">
        <v>#DIV/0!</v>
      </c>
      <c r="S51" s="17" t="e">
        <v>#DIV/0!</v>
      </c>
      <c r="T51" s="17" t="e">
        <v>#DIV/0!</v>
      </c>
      <c r="U51" s="17" t="e">
        <v>#DIV/0!</v>
      </c>
      <c r="V51" s="17" t="e">
        <v>#DIV/0!</v>
      </c>
      <c r="W51" s="17" t="e">
        <v>#DIV/0!</v>
      </c>
      <c r="X51" s="17" t="e">
        <v>#DIV/0!</v>
      </c>
      <c r="Y51" s="17" t="e">
        <v>#DIV/0!</v>
      </c>
      <c r="Z51" s="17" t="e">
        <v>#DIV/0!</v>
      </c>
      <c r="AA51" s="17" t="e">
        <v>#DIV/0!</v>
      </c>
      <c r="AB51" s="17" t="e">
        <v>#DIV/0!</v>
      </c>
      <c r="AC51" s="17" t="e">
        <v>#DIV/0!</v>
      </c>
      <c r="AD51" s="17" t="e">
        <v>#DIV/0!</v>
      </c>
      <c r="AE51" s="17" t="e">
        <v>#DIV/0!</v>
      </c>
      <c r="AF51" s="17" t="e">
        <v>#DIV/0!</v>
      </c>
      <c r="AG51" s="17" t="e">
        <v>#DIV/0!</v>
      </c>
      <c r="AH51" s="17" t="e">
        <v>#DIV/0!</v>
      </c>
      <c r="AI51" s="17" t="e">
        <v>#DIV/0!</v>
      </c>
      <c r="AJ51" s="17" t="e">
        <v>#DIV/0!</v>
      </c>
      <c r="AK51" s="17" t="e">
        <v>#DIV/0!</v>
      </c>
      <c r="AL51" s="17" t="e">
        <v>#DIV/0!</v>
      </c>
      <c r="AM51" s="17" t="e">
        <v>#DIV/0!</v>
      </c>
      <c r="AN51" s="17" t="e">
        <v>#DIV/0!</v>
      </c>
      <c r="AO51" s="17" t="e">
        <v>#DIV/0!</v>
      </c>
      <c r="AP51" s="17" t="e">
        <v>#DIV/0!</v>
      </c>
      <c r="AQ51" s="17" t="e">
        <v>#DIV/0!</v>
      </c>
      <c r="AR51" s="17" t="e">
        <v>#DIV/0!</v>
      </c>
      <c r="AS51" s="17" t="e">
        <v>#DIV/0!</v>
      </c>
      <c r="AT51" s="17" t="e">
        <v>#DIV/0!</v>
      </c>
      <c r="AU51" s="17" t="e">
        <v>#DIV/0!</v>
      </c>
      <c r="AV51" s="17" t="e">
        <v>#DIV/0!</v>
      </c>
      <c r="AW51" s="17" t="e">
        <v>#DIV/0!</v>
      </c>
      <c r="AX51" s="17" t="e">
        <v>#DIV/0!</v>
      </c>
      <c r="AY51" s="17">
        <v>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</row>
    <row r="52" spans="1:107" x14ac:dyDescent="0.2">
      <c r="A52" s="17" t="s">
        <v>325</v>
      </c>
      <c r="B52" s="17">
        <v>0.13175726285309922</v>
      </c>
      <c r="C52" s="17">
        <v>8.8709580702488564E-2</v>
      </c>
      <c r="D52" s="17">
        <v>4.7859777145298765E-3</v>
      </c>
      <c r="E52" s="17">
        <v>3.413157413501914E-2</v>
      </c>
      <c r="F52" s="17">
        <v>-7.3551403282387851E-2</v>
      </c>
      <c r="G52" s="17">
        <v>2.9933449886477521E-2</v>
      </c>
      <c r="H52" s="17">
        <v>-3.1416263526143517E-2</v>
      </c>
      <c r="I52" s="17" t="e">
        <v>#DIV/0!</v>
      </c>
      <c r="J52" s="17">
        <v>0.17628202881613947</v>
      </c>
      <c r="K52" s="17">
        <v>0.58227506267233964</v>
      </c>
      <c r="L52" s="17">
        <v>-4.90810001916843E-2</v>
      </c>
      <c r="M52" s="17">
        <v>0.44427873049066446</v>
      </c>
      <c r="N52" s="17">
        <v>0.46696300501214116</v>
      </c>
      <c r="O52" s="17">
        <v>0.53595165203578199</v>
      </c>
      <c r="P52" s="17">
        <v>9.3397017453673598E-2</v>
      </c>
      <c r="Q52" s="17">
        <v>0.14168516079691867</v>
      </c>
      <c r="R52" s="17">
        <v>0.35758589199139529</v>
      </c>
      <c r="S52" s="17">
        <v>0.18916480867131166</v>
      </c>
      <c r="T52" s="17" t="e">
        <v>#DIV/0!</v>
      </c>
      <c r="U52" s="17">
        <v>9.029655441989938E-2</v>
      </c>
      <c r="V52" s="17">
        <v>4.3554622223749478E-2</v>
      </c>
      <c r="W52" s="17">
        <v>4.3782266211122592E-2</v>
      </c>
      <c r="X52" s="17">
        <v>0.29060768796958936</v>
      </c>
      <c r="Y52" s="17">
        <v>0.14478356441088716</v>
      </c>
      <c r="Z52" s="17">
        <v>0.11967261256063219</v>
      </c>
      <c r="AA52" s="17">
        <v>0.44704430231797143</v>
      </c>
      <c r="AB52" s="17">
        <v>1.3026183777275824E-2</v>
      </c>
      <c r="AC52" s="17" t="e">
        <v>#DIV/0!</v>
      </c>
      <c r="AD52" s="17">
        <v>0.46718119266829744</v>
      </c>
      <c r="AE52" s="17" t="e">
        <v>#DIV/0!</v>
      </c>
      <c r="AF52" s="17">
        <v>0.23234574427681748</v>
      </c>
      <c r="AG52" s="17">
        <v>0.36940904662315305</v>
      </c>
      <c r="AH52" s="17">
        <v>0.50145034811889255</v>
      </c>
      <c r="AI52" s="17">
        <v>0.48803005034126762</v>
      </c>
      <c r="AJ52" s="17">
        <v>0.27843125563033172</v>
      </c>
      <c r="AK52" s="17">
        <v>6.3274911582456128E-2</v>
      </c>
      <c r="AL52" s="17">
        <v>0.25959596324704909</v>
      </c>
      <c r="AM52" s="17">
        <v>0.40172952519623001</v>
      </c>
      <c r="AN52" s="17">
        <v>0.30457015829403145</v>
      </c>
      <c r="AO52" s="17">
        <v>0.41330639391813229</v>
      </c>
      <c r="AP52" s="17">
        <v>0.23553038846288088</v>
      </c>
      <c r="AQ52" s="17">
        <v>0.23553038846288088</v>
      </c>
      <c r="AR52" s="17">
        <v>0.34977082582580782</v>
      </c>
      <c r="AS52" s="17">
        <v>0.20179646883630611</v>
      </c>
      <c r="AT52" s="17">
        <v>0.13060117755637482</v>
      </c>
      <c r="AU52" s="17">
        <v>-3.0621443973228937E-2</v>
      </c>
      <c r="AV52" s="17" t="e">
        <v>#DIV/0!</v>
      </c>
      <c r="AW52" s="17">
        <v>0.40791126486165052</v>
      </c>
      <c r="AX52" s="17">
        <v>0.13071751258168091</v>
      </c>
      <c r="AY52" s="17" t="e">
        <v>#DIV/0!</v>
      </c>
      <c r="AZ52" s="17">
        <v>1</v>
      </c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</row>
    <row r="53" spans="1:107" x14ac:dyDescent="0.2">
      <c r="A53" s="17" t="s">
        <v>326</v>
      </c>
      <c r="B53" s="17">
        <v>9.9818748950251057E-2</v>
      </c>
      <c r="C53" s="17">
        <v>3.8500320286877811E-2</v>
      </c>
      <c r="D53" s="17">
        <v>-3.8541045296053573E-2</v>
      </c>
      <c r="E53" s="17">
        <v>-4.2657663100049779E-2</v>
      </c>
      <c r="F53" s="17">
        <v>-4.0089194999467004E-2</v>
      </c>
      <c r="G53" s="17">
        <v>6.9835146315510396E-2</v>
      </c>
      <c r="H53" s="17">
        <v>-5.1085714216011656E-3</v>
      </c>
      <c r="I53" s="17" t="e">
        <v>#DIV/0!</v>
      </c>
      <c r="J53" s="17">
        <v>7.190381359377894E-2</v>
      </c>
      <c r="K53" s="17">
        <v>0.56810531654636098</v>
      </c>
      <c r="L53" s="17">
        <v>-2.5467210031066237E-2</v>
      </c>
      <c r="M53" s="17">
        <v>0.42481336352414256</v>
      </c>
      <c r="N53" s="17">
        <v>0.38496279335497507</v>
      </c>
      <c r="O53" s="17">
        <v>0.37052051122067542</v>
      </c>
      <c r="P53" s="17">
        <v>1.5344331839164135E-2</v>
      </c>
      <c r="Q53" s="17">
        <v>-5.366110349031173E-2</v>
      </c>
      <c r="R53" s="17">
        <v>0.16063575356797496</v>
      </c>
      <c r="S53" s="17">
        <v>2.0506135158775518E-3</v>
      </c>
      <c r="T53" s="17" t="e">
        <v>#DIV/0!</v>
      </c>
      <c r="U53" s="17">
        <v>-1.8692724143586043E-2</v>
      </c>
      <c r="V53" s="17">
        <v>-6.3832706087009533E-3</v>
      </c>
      <c r="W53" s="17">
        <v>-1.830968187574224E-2</v>
      </c>
      <c r="X53" s="17">
        <v>0.10809516139964462</v>
      </c>
      <c r="Y53" s="17">
        <v>6.1972844019204151E-2</v>
      </c>
      <c r="Z53" s="17">
        <v>3.3425481181630724E-2</v>
      </c>
      <c r="AA53" s="17">
        <v>0.21310904135786032</v>
      </c>
      <c r="AB53" s="17">
        <v>-4.0298034332064324E-2</v>
      </c>
      <c r="AC53" s="17" t="e">
        <v>#DIV/0!</v>
      </c>
      <c r="AD53" s="17">
        <v>0.22830962558329565</v>
      </c>
      <c r="AE53" s="17" t="e">
        <v>#DIV/0!</v>
      </c>
      <c r="AF53" s="17">
        <v>0.11215952780857757</v>
      </c>
      <c r="AG53" s="17">
        <v>0.448606189225709</v>
      </c>
      <c r="AH53" s="17">
        <v>0.24089157977073172</v>
      </c>
      <c r="AI53" s="17">
        <v>0.30356066664710896</v>
      </c>
      <c r="AJ53" s="17">
        <v>0.30523277534244503</v>
      </c>
      <c r="AK53" s="17">
        <v>-2.4948566808127563E-2</v>
      </c>
      <c r="AL53" s="17">
        <v>0.10229525423301009</v>
      </c>
      <c r="AM53" s="17">
        <v>0.25160098008670662</v>
      </c>
      <c r="AN53" s="17">
        <v>0.24873832906015347</v>
      </c>
      <c r="AO53" s="17">
        <v>0.26830833483711897</v>
      </c>
      <c r="AP53" s="17">
        <v>9.9297984426092153E-2</v>
      </c>
      <c r="AQ53" s="17">
        <v>9.9297984426092153E-2</v>
      </c>
      <c r="AR53" s="17">
        <v>0.21556146576221094</v>
      </c>
      <c r="AS53" s="17">
        <v>0.1310114366750213</v>
      </c>
      <c r="AT53" s="17">
        <v>-4.8900793118461681E-3</v>
      </c>
      <c r="AU53" s="17">
        <v>-2.0566819271167033E-2</v>
      </c>
      <c r="AV53" s="17" t="e">
        <v>#DIV/0!</v>
      </c>
      <c r="AW53" s="17">
        <v>0.20371160339152844</v>
      </c>
      <c r="AX53" s="17">
        <v>6.9284203776847917E-3</v>
      </c>
      <c r="AY53" s="17" t="e">
        <v>#DIV/0!</v>
      </c>
      <c r="AZ53" s="17">
        <v>0.48643709980802752</v>
      </c>
      <c r="BA53" s="17">
        <v>1</v>
      </c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</row>
    <row r="54" spans="1:107" x14ac:dyDescent="0.2">
      <c r="A54" s="17" t="s">
        <v>327</v>
      </c>
      <c r="B54" s="17">
        <v>-1.8914640427236118E-2</v>
      </c>
      <c r="C54" s="17">
        <v>0.14703150218547925</v>
      </c>
      <c r="D54" s="17">
        <v>-5.2827111427784394E-2</v>
      </c>
      <c r="E54" s="17">
        <v>8.5641172044968433E-2</v>
      </c>
      <c r="F54" s="17">
        <v>8.5439039666870588E-3</v>
      </c>
      <c r="G54" s="17">
        <v>7.9745880193748148E-2</v>
      </c>
      <c r="H54" s="17">
        <v>-8.592963437128695E-2</v>
      </c>
      <c r="I54" s="17" t="e">
        <v>#DIV/0!</v>
      </c>
      <c r="J54" s="17">
        <v>1.0990594859537097E-2</v>
      </c>
      <c r="K54" s="17">
        <v>0.21092242528447303</v>
      </c>
      <c r="L54" s="17">
        <v>-3.1102872760143303E-2</v>
      </c>
      <c r="M54" s="17">
        <v>0.19172000673127967</v>
      </c>
      <c r="N54" s="17">
        <v>3.8824928414074297E-2</v>
      </c>
      <c r="O54" s="17">
        <v>8.214845957180128E-2</v>
      </c>
      <c r="P54" s="17">
        <v>0.37156463303715703</v>
      </c>
      <c r="Q54" s="17">
        <v>-1.9408768928113673E-2</v>
      </c>
      <c r="R54" s="17">
        <v>0.38194104787508354</v>
      </c>
      <c r="S54" s="17">
        <v>2.1945418940016521E-2</v>
      </c>
      <c r="T54" s="17" t="e">
        <v>#DIV/0!</v>
      </c>
      <c r="U54" s="17">
        <v>1.3417217835573338E-2</v>
      </c>
      <c r="V54" s="17">
        <v>0.22052268823698029</v>
      </c>
      <c r="W54" s="17">
        <v>-2.6603803022322285E-2</v>
      </c>
      <c r="X54" s="17">
        <v>-4.9711610614110946E-2</v>
      </c>
      <c r="Y54" s="17">
        <v>-1.9478174720009352E-3</v>
      </c>
      <c r="Z54" s="17">
        <v>-2.6616229205870911E-3</v>
      </c>
      <c r="AA54" s="17">
        <v>-3.8076156131218876E-2</v>
      </c>
      <c r="AB54" s="17">
        <v>-6.9687965442354366E-2</v>
      </c>
      <c r="AC54" s="17" t="e">
        <v>#DIV/0!</v>
      </c>
      <c r="AD54" s="17">
        <v>9.3299902834639514E-2</v>
      </c>
      <c r="AE54" s="17" t="e">
        <v>#DIV/0!</v>
      </c>
      <c r="AF54" s="17">
        <v>0.30835164891358902</v>
      </c>
      <c r="AG54" s="17">
        <v>0.124285836459591</v>
      </c>
      <c r="AH54" s="17">
        <v>0.16768238836721044</v>
      </c>
      <c r="AI54" s="17">
        <v>0.31281219841452468</v>
      </c>
      <c r="AJ54" s="17">
        <v>0.17023424089074438</v>
      </c>
      <c r="AK54" s="17">
        <v>0.10103148893036233</v>
      </c>
      <c r="AL54" s="17">
        <v>0.222059002061962</v>
      </c>
      <c r="AM54" s="17">
        <v>-1.862494032513792E-2</v>
      </c>
      <c r="AN54" s="17">
        <v>0.47020732511273683</v>
      </c>
      <c r="AO54" s="17">
        <v>0.27205957082736371</v>
      </c>
      <c r="AP54" s="17">
        <v>0.40237667302904678</v>
      </c>
      <c r="AQ54" s="17">
        <v>0.40237667302904678</v>
      </c>
      <c r="AR54" s="17">
        <v>0.25739333105819628</v>
      </c>
      <c r="AS54" s="17">
        <v>0.12446127547991395</v>
      </c>
      <c r="AT54" s="17">
        <v>-3.0232104888820284E-2</v>
      </c>
      <c r="AU54" s="17">
        <v>-3.4592876408502983E-2</v>
      </c>
      <c r="AV54" s="17" t="e">
        <v>#DIV/0!</v>
      </c>
      <c r="AW54" s="17">
        <v>0.23455271230504043</v>
      </c>
      <c r="AX54" s="17">
        <v>1.686838948905111E-2</v>
      </c>
      <c r="AY54" s="17" t="e">
        <v>#DIV/0!</v>
      </c>
      <c r="AZ54" s="17">
        <v>8.0231629327098597E-2</v>
      </c>
      <c r="BA54" s="17">
        <v>2.6691177309737999E-2</v>
      </c>
      <c r="BB54" s="17">
        <v>1</v>
      </c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</row>
    <row r="55" spans="1:107" x14ac:dyDescent="0.2">
      <c r="A55" s="17" t="s">
        <v>328</v>
      </c>
      <c r="B55" s="17">
        <v>5.8359411532533302E-2</v>
      </c>
      <c r="C55" s="17">
        <v>-1.5147388251419557E-3</v>
      </c>
      <c r="D55" s="17">
        <v>-4.8553672709793508E-2</v>
      </c>
      <c r="E55" s="17">
        <v>-6.7939967362135242E-2</v>
      </c>
      <c r="F55" s="17">
        <v>-4.6921904764725873E-2</v>
      </c>
      <c r="G55" s="17">
        <v>7.2764234182985013E-2</v>
      </c>
      <c r="H55" s="17">
        <v>-1.2922818067222971E-2</v>
      </c>
      <c r="I55" s="17" t="e">
        <v>#DIV/0!</v>
      </c>
      <c r="J55" s="17">
        <v>3.9018369633005423E-2</v>
      </c>
      <c r="K55" s="17">
        <v>0.52703498918828595</v>
      </c>
      <c r="L55" s="17">
        <v>-4.2749421057599435E-2</v>
      </c>
      <c r="M55" s="17">
        <v>0.39110504592418444</v>
      </c>
      <c r="N55" s="17">
        <v>0.32892296913180741</v>
      </c>
      <c r="O55" s="17">
        <v>0.33313592563883765</v>
      </c>
      <c r="P55" s="17">
        <v>1.1243174182486229E-2</v>
      </c>
      <c r="Q55" s="17">
        <v>-4.6335848802134733E-2</v>
      </c>
      <c r="R55" s="17">
        <v>0.110440742506117</v>
      </c>
      <c r="S55" s="17">
        <v>1.6831959746945974E-2</v>
      </c>
      <c r="T55" s="17" t="e">
        <v>#DIV/0!</v>
      </c>
      <c r="U55" s="17">
        <v>-1.8540143988821867E-2</v>
      </c>
      <c r="V55" s="17">
        <v>-1.6997341153203418E-2</v>
      </c>
      <c r="W55" s="17">
        <v>-1.8160228319758321E-2</v>
      </c>
      <c r="X55" s="17">
        <v>8.6105929677942977E-2</v>
      </c>
      <c r="Y55" s="17">
        <v>4.6511682421560764E-2</v>
      </c>
      <c r="Z55" s="17">
        <v>3.9858239153483986E-2</v>
      </c>
      <c r="AA55" s="17">
        <v>0.16910356110571861</v>
      </c>
      <c r="AB55" s="17">
        <v>-2.5325176840815235E-2</v>
      </c>
      <c r="AC55" s="17" t="e">
        <v>#DIV/0!</v>
      </c>
      <c r="AD55" s="17">
        <v>0.18023772704078592</v>
      </c>
      <c r="AE55" s="17" t="e">
        <v>#DIV/0!</v>
      </c>
      <c r="AF55" s="17">
        <v>7.933446964705354E-2</v>
      </c>
      <c r="AG55" s="17">
        <v>0.43243972335694597</v>
      </c>
      <c r="AH55" s="17">
        <v>0.19800750644557519</v>
      </c>
      <c r="AI55" s="17">
        <v>0.2428008888676815</v>
      </c>
      <c r="AJ55" s="17">
        <v>0.27954272405346881</v>
      </c>
      <c r="AK55" s="17">
        <v>-3.4942864304807315E-2</v>
      </c>
      <c r="AL55" s="17">
        <v>0.10793239316147835</v>
      </c>
      <c r="AM55" s="17">
        <v>0.18632305303411595</v>
      </c>
      <c r="AN55" s="17">
        <v>0.23674512199694489</v>
      </c>
      <c r="AO55" s="17">
        <v>0.23485583214797459</v>
      </c>
      <c r="AP55" s="17">
        <v>0.10672305908788701</v>
      </c>
      <c r="AQ55" s="17">
        <v>0.10672305908788701</v>
      </c>
      <c r="AR55" s="17">
        <v>0.17748928727936292</v>
      </c>
      <c r="AS55" s="17">
        <v>8.4801275907542495E-2</v>
      </c>
      <c r="AT55" s="17">
        <v>-1.2000659114074793E-2</v>
      </c>
      <c r="AU55" s="17">
        <v>-3.4165721207572518E-2</v>
      </c>
      <c r="AV55" s="17" t="e">
        <v>#DIV/0!</v>
      </c>
      <c r="AW55" s="17">
        <v>0.16966385728299913</v>
      </c>
      <c r="AX55" s="17">
        <v>-2.9997124908677239E-3</v>
      </c>
      <c r="AY55" s="17" t="e">
        <v>#DIV/0!</v>
      </c>
      <c r="AZ55" s="17">
        <v>0.38641704377721181</v>
      </c>
      <c r="BA55" s="17">
        <v>0.97422847948850644</v>
      </c>
      <c r="BB55" s="17">
        <v>1.2400886695661636E-2</v>
      </c>
      <c r="BC55" s="17">
        <v>1</v>
      </c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</row>
    <row r="56" spans="1:107" x14ac:dyDescent="0.2">
      <c r="A56" s="17" t="s">
        <v>329</v>
      </c>
      <c r="B56" s="17">
        <v>-0.14749928243133126</v>
      </c>
      <c r="C56" s="17">
        <v>-1.3419641264919597E-3</v>
      </c>
      <c r="D56" s="17">
        <v>6.3671201416582779E-2</v>
      </c>
      <c r="E56" s="17">
        <v>0.14623270375402525</v>
      </c>
      <c r="F56" s="17">
        <v>-9.1615222590461773E-2</v>
      </c>
      <c r="G56" s="17">
        <v>0.12449179554141461</v>
      </c>
      <c r="H56" s="17">
        <v>-3.4409765689031611E-2</v>
      </c>
      <c r="I56" s="17" t="e">
        <v>#DIV/0!</v>
      </c>
      <c r="J56" s="17">
        <v>0.21631206900374028</v>
      </c>
      <c r="K56" s="17">
        <v>0.22739647123638226</v>
      </c>
      <c r="L56" s="17">
        <v>-0.18033971617507635</v>
      </c>
      <c r="M56" s="17">
        <v>0.38249906469508799</v>
      </c>
      <c r="N56" s="17">
        <v>1.1355284407497054E-2</v>
      </c>
      <c r="O56" s="17">
        <v>5.2059294661474742E-2</v>
      </c>
      <c r="P56" s="17">
        <v>0.25425595558529457</v>
      </c>
      <c r="Q56" s="17">
        <v>1.6460308882639978E-2</v>
      </c>
      <c r="R56" s="17">
        <v>0.21354430356565959</v>
      </c>
      <c r="S56" s="17">
        <v>0.10549786583531447</v>
      </c>
      <c r="T56" s="17" t="e">
        <v>#DIV/0!</v>
      </c>
      <c r="U56" s="17">
        <v>0.12726745136658957</v>
      </c>
      <c r="V56" s="17">
        <v>0.15283914447903674</v>
      </c>
      <c r="W56" s="17">
        <v>0.10120911773316078</v>
      </c>
      <c r="X56" s="17">
        <v>-4.2410305270370069E-2</v>
      </c>
      <c r="Y56" s="17">
        <v>4.4766639212317196E-2</v>
      </c>
      <c r="Z56" s="17">
        <v>1.0817307234381122E-2</v>
      </c>
      <c r="AA56" s="17">
        <v>0.11254150068099546</v>
      </c>
      <c r="AB56" s="17">
        <v>-0.1252771116203413</v>
      </c>
      <c r="AC56" s="17" t="e">
        <v>#DIV/0!</v>
      </c>
      <c r="AD56" s="17">
        <v>0.10049091597461172</v>
      </c>
      <c r="AE56" s="17" t="e">
        <v>#DIV/0!</v>
      </c>
      <c r="AF56" s="17">
        <v>0.2016375301204606</v>
      </c>
      <c r="AG56" s="17">
        <v>0.17910542988516179</v>
      </c>
      <c r="AH56" s="17">
        <v>0.16235035193341457</v>
      </c>
      <c r="AI56" s="17">
        <v>0.18580548634396854</v>
      </c>
      <c r="AJ56" s="17">
        <v>0.16586174382255137</v>
      </c>
      <c r="AK56" s="17">
        <v>0.92235334187691764</v>
      </c>
      <c r="AL56" s="17">
        <v>0.20327417029907696</v>
      </c>
      <c r="AM56" s="17">
        <v>0.25987839863854745</v>
      </c>
      <c r="AN56" s="17">
        <v>8.3005025201937199E-2</v>
      </c>
      <c r="AO56" s="17">
        <v>0.29097685299199932</v>
      </c>
      <c r="AP56" s="17">
        <v>0.1359612316026601</v>
      </c>
      <c r="AQ56" s="17">
        <v>0.1359612316026601</v>
      </c>
      <c r="AR56" s="17">
        <v>0.2873981978668349</v>
      </c>
      <c r="AS56" s="17">
        <v>0.37777491693957177</v>
      </c>
      <c r="AT56" s="17">
        <v>2.7329025504644666E-2</v>
      </c>
      <c r="AU56" s="17">
        <v>-5.6822990103252716E-2</v>
      </c>
      <c r="AV56" s="17" t="e">
        <v>#DIV/0!</v>
      </c>
      <c r="AW56" s="17">
        <v>0.29296359552271206</v>
      </c>
      <c r="AX56" s="17">
        <v>0.10163097714560028</v>
      </c>
      <c r="AY56" s="17" t="e">
        <v>#DIV/0!</v>
      </c>
      <c r="AZ56" s="17">
        <v>4.0858359908967488E-2</v>
      </c>
      <c r="BA56" s="17">
        <v>-2.6027179584943782E-2</v>
      </c>
      <c r="BB56" s="17">
        <v>0.11394084081385931</v>
      </c>
      <c r="BC56" s="17">
        <v>-3.5187537140749091E-2</v>
      </c>
      <c r="BD56" s="17">
        <v>1</v>
      </c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</row>
    <row r="57" spans="1:107" x14ac:dyDescent="0.2">
      <c r="A57" s="17" t="s">
        <v>330</v>
      </c>
      <c r="B57" s="17">
        <v>0.18164434862913956</v>
      </c>
      <c r="C57" s="17">
        <v>7.8014223444546268E-2</v>
      </c>
      <c r="D57" s="17">
        <v>1.4700846537003185E-2</v>
      </c>
      <c r="E57" s="17">
        <v>-1.8481661466292498E-2</v>
      </c>
      <c r="F57" s="17">
        <v>-2.2291691716553139E-2</v>
      </c>
      <c r="G57" s="17">
        <v>-3.2189816092076363E-2</v>
      </c>
      <c r="H57" s="17">
        <v>2.5008997354305333E-2</v>
      </c>
      <c r="I57" s="17" t="e">
        <v>#DIV/0!</v>
      </c>
      <c r="J57" s="17">
        <v>-2.1851857678750152E-2</v>
      </c>
      <c r="K57" s="17">
        <v>0.2844809774034508</v>
      </c>
      <c r="L57" s="17">
        <v>-4.3938326758582863E-2</v>
      </c>
      <c r="M57" s="17">
        <v>6.9868415093762071E-2</v>
      </c>
      <c r="N57" s="17">
        <v>-2.2110082003640966E-2</v>
      </c>
      <c r="O57" s="17">
        <v>0.16554357897988689</v>
      </c>
      <c r="P57" s="17">
        <v>4.1507670817681468E-2</v>
      </c>
      <c r="Q57" s="17">
        <v>5.6950749849791333E-4</v>
      </c>
      <c r="R57" s="17">
        <v>0.13278769958247091</v>
      </c>
      <c r="S57" s="17">
        <v>-2.0615113892752624E-3</v>
      </c>
      <c r="T57" s="17" t="e">
        <v>#DIV/0!</v>
      </c>
      <c r="U57" s="17">
        <v>1.3182027825460334E-2</v>
      </c>
      <c r="V57" s="17">
        <v>-1.552214193413899E-2</v>
      </c>
      <c r="W57" s="17">
        <v>-1.6584102124851466E-2</v>
      </c>
      <c r="X57" s="17">
        <v>9.5139018242751533E-2</v>
      </c>
      <c r="Y57" s="17">
        <v>6.8826896942212418E-2</v>
      </c>
      <c r="Z57" s="17">
        <v>-2.7727617066122612E-3</v>
      </c>
      <c r="AA57" s="17">
        <v>0.24153953351083604</v>
      </c>
      <c r="AB57" s="17">
        <v>-4.0817418548306172E-2</v>
      </c>
      <c r="AC57" s="17" t="e">
        <v>#DIV/0!</v>
      </c>
      <c r="AD57" s="17">
        <v>0.36234025745432918</v>
      </c>
      <c r="AE57" s="17" t="e">
        <v>#DIV/0!</v>
      </c>
      <c r="AF57" s="17">
        <v>0.15461513033627186</v>
      </c>
      <c r="AG57" s="17">
        <v>0.13195731694834403</v>
      </c>
      <c r="AH57" s="17">
        <v>0.2876237083871907</v>
      </c>
      <c r="AI57" s="17">
        <v>0.36672656158114192</v>
      </c>
      <c r="AJ57" s="17">
        <v>0.10259271877875133</v>
      </c>
      <c r="AK57" s="17">
        <v>3.7001409393797188E-2</v>
      </c>
      <c r="AL57" s="17">
        <v>0.16301278206125311</v>
      </c>
      <c r="AM57" s="17">
        <v>-4.9744200485446772E-3</v>
      </c>
      <c r="AN57" s="17">
        <v>0.10688365751835753</v>
      </c>
      <c r="AO57" s="17">
        <v>0.18020332169404518</v>
      </c>
      <c r="AP57" s="17">
        <v>9.9041909792513649E-2</v>
      </c>
      <c r="AQ57" s="17">
        <v>9.9041909792513649E-2</v>
      </c>
      <c r="AR57" s="17">
        <v>0.18709561540907579</v>
      </c>
      <c r="AS57" s="17">
        <v>7.8726128180819158E-2</v>
      </c>
      <c r="AT57" s="17">
        <v>2.1057396222587337E-2</v>
      </c>
      <c r="AU57" s="17">
        <v>-1.8313971885695994E-2</v>
      </c>
      <c r="AV57" s="17" t="e">
        <v>#DIV/0!</v>
      </c>
      <c r="AW57" s="17">
        <v>0.1676370848196849</v>
      </c>
      <c r="AX57" s="17">
        <v>1.7669211178335913E-2</v>
      </c>
      <c r="AY57" s="17" t="e">
        <v>#DIV/0!</v>
      </c>
      <c r="AZ57" s="17">
        <v>0.24602279160982335</v>
      </c>
      <c r="BA57" s="17">
        <v>0.12276930461207004</v>
      </c>
      <c r="BB57" s="17">
        <v>7.4432070227171673E-2</v>
      </c>
      <c r="BC57" s="17">
        <v>0.11501331212407051</v>
      </c>
      <c r="BD57" s="17">
        <v>2.5524861520875571E-2</v>
      </c>
      <c r="BE57" s="17">
        <v>1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</row>
    <row r="58" spans="1:107" x14ac:dyDescent="0.2">
      <c r="A58" s="17" t="s">
        <v>331</v>
      </c>
      <c r="B58" s="17">
        <v>0.30668507790435062</v>
      </c>
      <c r="C58" s="17">
        <v>0.27551524012605755</v>
      </c>
      <c r="D58" s="17">
        <v>4.7256730069740807E-2</v>
      </c>
      <c r="E58" s="17">
        <v>0.15882619411126656</v>
      </c>
      <c r="F58" s="17">
        <v>-8.5134564640542656E-2</v>
      </c>
      <c r="G58" s="17">
        <v>-4.567316199312195E-2</v>
      </c>
      <c r="H58" s="17">
        <v>7.2021987763436032E-2</v>
      </c>
      <c r="I58" s="17" t="e">
        <v>#DIV/0!</v>
      </c>
      <c r="J58" s="17">
        <v>0.27438793814508111</v>
      </c>
      <c r="K58" s="17">
        <v>0.16809292898712086</v>
      </c>
      <c r="L58" s="17">
        <v>-0.137697842805583</v>
      </c>
      <c r="M58" s="17">
        <v>9.1346005289821716E-2</v>
      </c>
      <c r="N58" s="17">
        <v>9.361952026995031E-2</v>
      </c>
      <c r="O58" s="17">
        <v>0.14317145706836928</v>
      </c>
      <c r="P58" s="17">
        <v>3.7445922137407332E-3</v>
      </c>
      <c r="Q58" s="17">
        <v>0.21495347243433027</v>
      </c>
      <c r="R58" s="17">
        <v>1.1329962094361514E-3</v>
      </c>
      <c r="S58" s="17">
        <v>-1.8468228646619091E-2</v>
      </c>
      <c r="T58" s="17" t="e">
        <v>#DIV/0!</v>
      </c>
      <c r="U58" s="17">
        <v>1.082474681018277E-2</v>
      </c>
      <c r="V58" s="17">
        <v>-1.0220614945371274E-2</v>
      </c>
      <c r="W58" s="17">
        <v>-1.1471733396359965E-2</v>
      </c>
      <c r="X58" s="17">
        <v>0.22578672070541231</v>
      </c>
      <c r="Y58" s="17">
        <v>3.3822627382513584E-2</v>
      </c>
      <c r="Z58" s="17">
        <v>6.584893893335593E-2</v>
      </c>
      <c r="AA58" s="17">
        <v>-6.586232420608738E-3</v>
      </c>
      <c r="AB58" s="17">
        <v>0.38258512130243555</v>
      </c>
      <c r="AC58" s="17" t="e">
        <v>#DIV/0!</v>
      </c>
      <c r="AD58" s="17">
        <v>-4.6717748022207361E-3</v>
      </c>
      <c r="AE58" s="17" t="e">
        <v>#DIV/0!</v>
      </c>
      <c r="AF58" s="17">
        <v>7.0487389988694887E-2</v>
      </c>
      <c r="AG58" s="17">
        <v>0.36838609833837527</v>
      </c>
      <c r="AH58" s="17">
        <v>0.24346978448949219</v>
      </c>
      <c r="AI58" s="17">
        <v>-5.324747052277666E-2</v>
      </c>
      <c r="AJ58" s="17">
        <v>0.41837685574381073</v>
      </c>
      <c r="AK58" s="17">
        <v>0.17680374127671744</v>
      </c>
      <c r="AL58" s="17">
        <v>1.898141021589214E-3</v>
      </c>
      <c r="AM58" s="17">
        <v>0.18043192404841202</v>
      </c>
      <c r="AN58" s="17">
        <v>-6.0002395872440023E-2</v>
      </c>
      <c r="AO58" s="17">
        <v>5.750545495532302E-2</v>
      </c>
      <c r="AP58" s="17">
        <v>-5.5192984545115141E-2</v>
      </c>
      <c r="AQ58" s="17">
        <v>-5.5192984545115141E-2</v>
      </c>
      <c r="AR58" s="17">
        <v>8.1367500784799943E-2</v>
      </c>
      <c r="AS58" s="17">
        <v>0.15158963311949072</v>
      </c>
      <c r="AT58" s="17">
        <v>-1.2797373495668243E-2</v>
      </c>
      <c r="AU58" s="17">
        <v>0.51468992296412674</v>
      </c>
      <c r="AV58" s="17" t="e">
        <v>#DIV/0!</v>
      </c>
      <c r="AW58" s="17">
        <v>6.443599850260838E-2</v>
      </c>
      <c r="AX58" s="17">
        <v>-1.1913209818962489E-2</v>
      </c>
      <c r="AY58" s="17" t="e">
        <v>#DIV/0!</v>
      </c>
      <c r="AZ58" s="17">
        <v>-2.9129217595420965E-2</v>
      </c>
      <c r="BA58" s="17">
        <v>-2.393163491633302E-2</v>
      </c>
      <c r="BB58" s="17">
        <v>6.5057789471384547E-2</v>
      </c>
      <c r="BC58" s="17">
        <v>-3.9912606978875088E-2</v>
      </c>
      <c r="BD58" s="17">
        <v>0.18750353393660429</v>
      </c>
      <c r="BE58" s="17">
        <v>-2.6571407848592365E-2</v>
      </c>
      <c r="BF58" s="17">
        <v>1</v>
      </c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</row>
    <row r="59" spans="1:107" x14ac:dyDescent="0.2">
      <c r="A59" s="17" t="s">
        <v>332</v>
      </c>
      <c r="B59" s="17" t="e">
        <v>#DIV/0!</v>
      </c>
      <c r="C59" s="17" t="e">
        <v>#DIV/0!</v>
      </c>
      <c r="D59" s="17" t="e">
        <v>#DIV/0!</v>
      </c>
      <c r="E59" s="17" t="e">
        <v>#DIV/0!</v>
      </c>
      <c r="F59" s="17" t="e">
        <v>#DIV/0!</v>
      </c>
      <c r="G59" s="17" t="e">
        <v>#DIV/0!</v>
      </c>
      <c r="H59" s="17" t="e">
        <v>#DIV/0!</v>
      </c>
      <c r="I59" s="17" t="e">
        <v>#DIV/0!</v>
      </c>
      <c r="J59" s="17" t="e">
        <v>#DIV/0!</v>
      </c>
      <c r="K59" s="17" t="e">
        <v>#DIV/0!</v>
      </c>
      <c r="L59" s="17" t="e">
        <v>#DIV/0!</v>
      </c>
      <c r="M59" s="17" t="e">
        <v>#DIV/0!</v>
      </c>
      <c r="N59" s="17" t="e">
        <v>#DIV/0!</v>
      </c>
      <c r="O59" s="17" t="e">
        <v>#DIV/0!</v>
      </c>
      <c r="P59" s="17" t="e">
        <v>#DIV/0!</v>
      </c>
      <c r="Q59" s="17" t="e">
        <v>#DIV/0!</v>
      </c>
      <c r="R59" s="17" t="e">
        <v>#DIV/0!</v>
      </c>
      <c r="S59" s="17" t="e">
        <v>#DIV/0!</v>
      </c>
      <c r="T59" s="17" t="e">
        <v>#DIV/0!</v>
      </c>
      <c r="U59" s="17" t="e">
        <v>#DIV/0!</v>
      </c>
      <c r="V59" s="17" t="e">
        <v>#DIV/0!</v>
      </c>
      <c r="W59" s="17" t="e">
        <v>#DIV/0!</v>
      </c>
      <c r="X59" s="17" t="e">
        <v>#DIV/0!</v>
      </c>
      <c r="Y59" s="17" t="e">
        <v>#DIV/0!</v>
      </c>
      <c r="Z59" s="17" t="e">
        <v>#DIV/0!</v>
      </c>
      <c r="AA59" s="17" t="e">
        <v>#DIV/0!</v>
      </c>
      <c r="AB59" s="17" t="e">
        <v>#DIV/0!</v>
      </c>
      <c r="AC59" s="17" t="e">
        <v>#DIV/0!</v>
      </c>
      <c r="AD59" s="17" t="e">
        <v>#DIV/0!</v>
      </c>
      <c r="AE59" s="17" t="e">
        <v>#DIV/0!</v>
      </c>
      <c r="AF59" s="17" t="e">
        <v>#DIV/0!</v>
      </c>
      <c r="AG59" s="17" t="e">
        <v>#DIV/0!</v>
      </c>
      <c r="AH59" s="17" t="e">
        <v>#DIV/0!</v>
      </c>
      <c r="AI59" s="17" t="e">
        <v>#DIV/0!</v>
      </c>
      <c r="AJ59" s="17" t="e">
        <v>#DIV/0!</v>
      </c>
      <c r="AK59" s="17" t="e">
        <v>#DIV/0!</v>
      </c>
      <c r="AL59" s="17" t="e">
        <v>#DIV/0!</v>
      </c>
      <c r="AM59" s="17" t="e">
        <v>#DIV/0!</v>
      </c>
      <c r="AN59" s="17" t="e">
        <v>#DIV/0!</v>
      </c>
      <c r="AO59" s="17" t="e">
        <v>#DIV/0!</v>
      </c>
      <c r="AP59" s="17" t="e">
        <v>#DIV/0!</v>
      </c>
      <c r="AQ59" s="17" t="e">
        <v>#DIV/0!</v>
      </c>
      <c r="AR59" s="17" t="e">
        <v>#DIV/0!</v>
      </c>
      <c r="AS59" s="17" t="e">
        <v>#DIV/0!</v>
      </c>
      <c r="AT59" s="17" t="e">
        <v>#DIV/0!</v>
      </c>
      <c r="AU59" s="17" t="e">
        <v>#DIV/0!</v>
      </c>
      <c r="AV59" s="17" t="e">
        <v>#DIV/0!</v>
      </c>
      <c r="AW59" s="17" t="e">
        <v>#DIV/0!</v>
      </c>
      <c r="AX59" s="17" t="e">
        <v>#DIV/0!</v>
      </c>
      <c r="AY59" s="17" t="e">
        <v>#DIV/0!</v>
      </c>
      <c r="AZ59" s="17" t="e">
        <v>#DIV/0!</v>
      </c>
      <c r="BA59" s="17" t="e">
        <v>#DIV/0!</v>
      </c>
      <c r="BB59" s="17" t="e">
        <v>#DIV/0!</v>
      </c>
      <c r="BC59" s="17" t="e">
        <v>#DIV/0!</v>
      </c>
      <c r="BD59" s="17" t="e">
        <v>#DIV/0!</v>
      </c>
      <c r="BE59" s="17" t="e">
        <v>#DIV/0!</v>
      </c>
      <c r="BF59" s="17" t="e">
        <v>#DIV/0!</v>
      </c>
      <c r="BG59" s="17">
        <v>1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</row>
    <row r="60" spans="1:107" x14ac:dyDescent="0.2">
      <c r="A60" s="17" t="s">
        <v>333</v>
      </c>
      <c r="B60" s="17">
        <v>0.12614911059366066</v>
      </c>
      <c r="C60" s="17">
        <v>0.27385783099481914</v>
      </c>
      <c r="D60" s="17">
        <v>3.8842738268906239E-2</v>
      </c>
      <c r="E60" s="17">
        <v>0.18928019332464494</v>
      </c>
      <c r="F60" s="17">
        <v>-5.1884334897736743E-2</v>
      </c>
      <c r="G60" s="17">
        <v>3.9410612305050809E-2</v>
      </c>
      <c r="H60" s="17">
        <v>-6.7923400208564619E-2</v>
      </c>
      <c r="I60" s="17" t="e">
        <v>#DIV/0!</v>
      </c>
      <c r="J60" s="17">
        <v>9.7775886591250263E-2</v>
      </c>
      <c r="K60" s="17">
        <v>0.28878476675821274</v>
      </c>
      <c r="L60" s="17">
        <v>-2.7700042052805289E-2</v>
      </c>
      <c r="M60" s="17">
        <v>0.25118845042035526</v>
      </c>
      <c r="N60" s="17">
        <v>0.14905546454404631</v>
      </c>
      <c r="O60" s="17">
        <v>0.10170972134525043</v>
      </c>
      <c r="P60" s="17">
        <v>0.12953848728411552</v>
      </c>
      <c r="Q60" s="17">
        <v>-8.2101790042700865E-2</v>
      </c>
      <c r="R60" s="17">
        <v>0.31559717611050914</v>
      </c>
      <c r="S60" s="17">
        <v>-1.2429180283336227E-2</v>
      </c>
      <c r="T60" s="17" t="e">
        <v>#DIV/0!</v>
      </c>
      <c r="U60" s="17">
        <v>-2.3629621432336576E-2</v>
      </c>
      <c r="V60" s="17">
        <v>7.466102267674124E-2</v>
      </c>
      <c r="W60" s="17">
        <v>-2.3145414651548495E-2</v>
      </c>
      <c r="X60" s="17">
        <v>0.10955006256537171</v>
      </c>
      <c r="Y60" s="17">
        <v>0.1010569786544078</v>
      </c>
      <c r="Z60" s="17">
        <v>0.18262834435767114</v>
      </c>
      <c r="AA60" s="17">
        <v>0.22432081942008317</v>
      </c>
      <c r="AB60" s="17">
        <v>-6.795368543801833E-2</v>
      </c>
      <c r="AC60" s="17" t="e">
        <v>#DIV/0!</v>
      </c>
      <c r="AD60" s="17">
        <v>0.33100593260137584</v>
      </c>
      <c r="AE60" s="17" t="e">
        <v>#DIV/0!</v>
      </c>
      <c r="AF60" s="17">
        <v>0.16856807567831733</v>
      </c>
      <c r="AG60" s="17">
        <v>0.19082723289932563</v>
      </c>
      <c r="AH60" s="17">
        <v>0.17872353137215424</v>
      </c>
      <c r="AI60" s="17">
        <v>0.36603916837748796</v>
      </c>
      <c r="AJ60" s="17">
        <v>0.21115422279919074</v>
      </c>
      <c r="AK60" s="17">
        <v>5.8038928012619728E-2</v>
      </c>
      <c r="AL60" s="17">
        <v>0.15448839369553152</v>
      </c>
      <c r="AM60" s="17">
        <v>0.15992493392176219</v>
      </c>
      <c r="AN60" s="17">
        <v>0.42519268576906438</v>
      </c>
      <c r="AO60" s="17">
        <v>0.24291516928500778</v>
      </c>
      <c r="AP60" s="17">
        <v>0.48416036161111903</v>
      </c>
      <c r="AQ60" s="17">
        <v>0.48416036161111903</v>
      </c>
      <c r="AR60" s="17">
        <v>0.23222638633147058</v>
      </c>
      <c r="AS60" s="17">
        <v>0.23657515568886781</v>
      </c>
      <c r="AT60" s="17">
        <v>0.10735531320407904</v>
      </c>
      <c r="AU60" s="17">
        <v>2.4339089763073921E-2</v>
      </c>
      <c r="AV60" s="17" t="e">
        <v>#DIV/0!</v>
      </c>
      <c r="AW60" s="17">
        <v>0.18376574932421452</v>
      </c>
      <c r="AX60" s="17">
        <v>-1.2778907673887159E-2</v>
      </c>
      <c r="AY60" s="17" t="e">
        <v>#DIV/0!</v>
      </c>
      <c r="AZ60" s="17">
        <v>0.36873225841607715</v>
      </c>
      <c r="BA60" s="17">
        <v>0.18021468596991458</v>
      </c>
      <c r="BB60" s="17">
        <v>3.5336803653489075E-2</v>
      </c>
      <c r="BC60" s="17">
        <v>0.14033007906738931</v>
      </c>
      <c r="BD60" s="17">
        <v>4.2922445054085247E-2</v>
      </c>
      <c r="BE60" s="17">
        <v>4.3949118756842877E-3</v>
      </c>
      <c r="BF60" s="17">
        <v>0.1687590008107103</v>
      </c>
      <c r="BG60" s="17" t="e">
        <v>#DIV/0!</v>
      </c>
      <c r="BH60" s="17">
        <v>1</v>
      </c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</row>
    <row r="61" spans="1:107" x14ac:dyDescent="0.2">
      <c r="A61" s="17" t="s">
        <v>334</v>
      </c>
      <c r="B61" s="17">
        <v>0.15548866876812809</v>
      </c>
      <c r="C61" s="17">
        <v>4.4422646801396425E-2</v>
      </c>
      <c r="D61" s="17">
        <v>-2.7992200344985164E-2</v>
      </c>
      <c r="E61" s="17">
        <v>-4.142529479083297E-2</v>
      </c>
      <c r="F61" s="17">
        <v>-6.1781073355218603E-2</v>
      </c>
      <c r="G61" s="17">
        <v>4.3061492468996279E-2</v>
      </c>
      <c r="H61" s="17">
        <v>5.1936271960764863E-4</v>
      </c>
      <c r="I61" s="17" t="e">
        <v>#DIV/0!</v>
      </c>
      <c r="J61" s="17">
        <v>0.10244364960685452</v>
      </c>
      <c r="K61" s="17">
        <v>0.580914838779927</v>
      </c>
      <c r="L61" s="17">
        <v>-2.2722310085377829E-2</v>
      </c>
      <c r="M61" s="17">
        <v>0.40295995425060238</v>
      </c>
      <c r="N61" s="17">
        <v>0.49874250330860598</v>
      </c>
      <c r="O61" s="17">
        <v>0.43215173734931595</v>
      </c>
      <c r="P61" s="17">
        <v>5.4102594883878884E-2</v>
      </c>
      <c r="Q61" s="17">
        <v>-6.4058675966301909E-2</v>
      </c>
      <c r="R61" s="17">
        <v>0.26047791935456288</v>
      </c>
      <c r="S61" s="17">
        <v>5.9393254982850717E-2</v>
      </c>
      <c r="T61" s="17" t="e">
        <v>#DIV/0!</v>
      </c>
      <c r="U61" s="17">
        <v>-1.8700682356186629E-2</v>
      </c>
      <c r="V61" s="17">
        <v>-1.7144520452346244E-2</v>
      </c>
      <c r="W61" s="17">
        <v>-1.8317477012497547E-2</v>
      </c>
      <c r="X61" s="17">
        <v>0.15864168762758188</v>
      </c>
      <c r="Y61" s="17">
        <v>0.10925057142649074</v>
      </c>
      <c r="Z61" s="17">
        <v>6.2967302351521773E-2</v>
      </c>
      <c r="AA61" s="17">
        <v>0.29340549731958637</v>
      </c>
      <c r="AB61" s="17">
        <v>-5.3779121681974053E-2</v>
      </c>
      <c r="AC61" s="17" t="e">
        <v>#DIV/0!</v>
      </c>
      <c r="AD61" s="17">
        <v>0.34858449514892159</v>
      </c>
      <c r="AE61" s="17" t="e">
        <v>#DIV/0!</v>
      </c>
      <c r="AF61" s="17">
        <v>0.16341406613074622</v>
      </c>
      <c r="AG61" s="17">
        <v>0.41358569238745413</v>
      </c>
      <c r="AH61" s="17">
        <v>0.31977641105647248</v>
      </c>
      <c r="AI61" s="17">
        <v>0.39452503949892637</v>
      </c>
      <c r="AJ61" s="17">
        <v>0.2793824257684081</v>
      </c>
      <c r="AK61" s="17">
        <v>-2.869032980180395E-2</v>
      </c>
      <c r="AL61" s="17">
        <v>0.10949931494665772</v>
      </c>
      <c r="AM61" s="17">
        <v>0.37541588513194885</v>
      </c>
      <c r="AN61" s="17">
        <v>0.28503133215154741</v>
      </c>
      <c r="AO61" s="17">
        <v>0.30484704680755492</v>
      </c>
      <c r="AP61" s="17">
        <v>0.17804839727302654</v>
      </c>
      <c r="AQ61" s="17">
        <v>0.17804839727302654</v>
      </c>
      <c r="AR61" s="17">
        <v>0.26345335797774799</v>
      </c>
      <c r="AS61" s="17">
        <v>0.11624869280885061</v>
      </c>
      <c r="AT61" s="17">
        <v>-2.0815666311907611E-2</v>
      </c>
      <c r="AU61" s="17">
        <v>-2.3818181854573E-2</v>
      </c>
      <c r="AV61" s="17" t="e">
        <v>#DIV/0!</v>
      </c>
      <c r="AW61" s="17">
        <v>0.22444166377819869</v>
      </c>
      <c r="AX61" s="17">
        <v>2.8352744428651457E-2</v>
      </c>
      <c r="AY61" s="17" t="e">
        <v>#DIV/0!</v>
      </c>
      <c r="AZ61" s="17">
        <v>0.67359156098131157</v>
      </c>
      <c r="BA61" s="17">
        <v>0.90748648651020125</v>
      </c>
      <c r="BB61" s="17">
        <v>5.0806313824333434E-2</v>
      </c>
      <c r="BC61" s="17">
        <v>0.83682847515705561</v>
      </c>
      <c r="BD61" s="17">
        <v>-2.9883166775830899E-2</v>
      </c>
      <c r="BE61" s="17">
        <v>8.5264060719189863E-2</v>
      </c>
      <c r="BF61" s="17">
        <v>-3.5614204447717165E-2</v>
      </c>
      <c r="BG61" s="17" t="e">
        <v>#DIV/0!</v>
      </c>
      <c r="BH61" s="17">
        <v>0.31356717900340075</v>
      </c>
      <c r="BI61" s="17">
        <v>1</v>
      </c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</row>
    <row r="62" spans="1:107" x14ac:dyDescent="0.2">
      <c r="A62" s="17" t="s">
        <v>335</v>
      </c>
      <c r="B62" s="17">
        <v>-6.4370479492061303E-2</v>
      </c>
      <c r="C62" s="17">
        <v>-7.3315246767351891E-2</v>
      </c>
      <c r="D62" s="17">
        <v>3.02480244349068E-3</v>
      </c>
      <c r="E62" s="17">
        <v>-9.9589272447933433E-2</v>
      </c>
      <c r="F62" s="17">
        <v>-5.6875919642650825E-2</v>
      </c>
      <c r="G62" s="17">
        <v>-3.1600760110914096E-2</v>
      </c>
      <c r="H62" s="17">
        <v>0.10844159088037902</v>
      </c>
      <c r="I62" s="17" t="e">
        <v>#DIV/0!</v>
      </c>
      <c r="J62" s="17">
        <v>-4.0065685027539051E-2</v>
      </c>
      <c r="K62" s="17">
        <v>0.32542173004590219</v>
      </c>
      <c r="L62" s="17">
        <v>-5.9386279229401671E-2</v>
      </c>
      <c r="M62" s="17">
        <v>0.16362327809977997</v>
      </c>
      <c r="N62" s="17">
        <v>4.2439958461984464E-2</v>
      </c>
      <c r="O62" s="17">
        <v>0.12570589672983062</v>
      </c>
      <c r="P62" s="17">
        <v>-3.1185454360575671E-2</v>
      </c>
      <c r="Q62" s="17">
        <v>-6.181751442188646E-2</v>
      </c>
      <c r="R62" s="17">
        <v>3.1245043497637421E-2</v>
      </c>
      <c r="S62" s="17">
        <v>-2.8591171938967812E-2</v>
      </c>
      <c r="T62" s="17" t="e">
        <v>#DIV/0!</v>
      </c>
      <c r="U62" s="17">
        <v>-1.6443784366996683E-2</v>
      </c>
      <c r="V62" s="17">
        <v>-1.5075428373375823E-2</v>
      </c>
      <c r="W62" s="17">
        <v>-1.6106826286008392E-2</v>
      </c>
      <c r="X62" s="17">
        <v>-1.4417646951411102E-2</v>
      </c>
      <c r="Y62" s="17">
        <v>-7.2097758584739055E-3</v>
      </c>
      <c r="Z62" s="17">
        <v>-2.4323546430793184E-2</v>
      </c>
      <c r="AA62" s="17">
        <v>5.2912226513609904E-2</v>
      </c>
      <c r="AB62" s="17">
        <v>-4.7288770727250705E-2</v>
      </c>
      <c r="AC62" s="17" t="e">
        <v>#DIV/0!</v>
      </c>
      <c r="AD62" s="17">
        <v>3.3524325547340951E-2</v>
      </c>
      <c r="AE62" s="17" t="e">
        <v>#DIV/0!</v>
      </c>
      <c r="AF62" s="17">
        <v>-1.9266964991328146E-3</v>
      </c>
      <c r="AG62" s="17">
        <v>0.27736537047371745</v>
      </c>
      <c r="AH62" s="17">
        <v>0.109272283814906</v>
      </c>
      <c r="AI62" s="17">
        <v>0.10914640545794492</v>
      </c>
      <c r="AJ62" s="17">
        <v>0.21381601914000886</v>
      </c>
      <c r="AK62" s="17">
        <v>-4.2725680730366013E-2</v>
      </c>
      <c r="AL62" s="17">
        <v>0.14999135280917786</v>
      </c>
      <c r="AM62" s="17">
        <v>-2.142019689339528E-2</v>
      </c>
      <c r="AN62" s="17">
        <v>0.20397660054154551</v>
      </c>
      <c r="AO62" s="17">
        <v>0.16272738953022425</v>
      </c>
      <c r="AP62" s="17">
        <v>0.12110492767730816</v>
      </c>
      <c r="AQ62" s="17">
        <v>0.12110492767730816</v>
      </c>
      <c r="AR62" s="17">
        <v>9.7162685917298708E-2</v>
      </c>
      <c r="AS62" s="17">
        <v>0.18507752302689376</v>
      </c>
      <c r="AT62" s="17">
        <v>-1.8303520789717621E-2</v>
      </c>
      <c r="AU62" s="17">
        <v>-2.0943676758454838E-2</v>
      </c>
      <c r="AV62" s="17" t="e">
        <v>#DIV/0!</v>
      </c>
      <c r="AW62" s="17">
        <v>0.14084739930264789</v>
      </c>
      <c r="AX62" s="17">
        <v>-2.6262168576239669E-2</v>
      </c>
      <c r="AY62" s="17" t="e">
        <v>#DIV/0!</v>
      </c>
      <c r="AZ62" s="17">
        <v>2.1101195956453538E-2</v>
      </c>
      <c r="BA62" s="17">
        <v>0.37074861460360575</v>
      </c>
      <c r="BB62" s="17">
        <v>-1.7807525804152874E-2</v>
      </c>
      <c r="BC62" s="17">
        <v>0.37219169110619049</v>
      </c>
      <c r="BD62" s="17">
        <v>-4.1249451555845841E-2</v>
      </c>
      <c r="BE62" s="17">
        <v>-1.1101138088164189E-2</v>
      </c>
      <c r="BF62" s="17">
        <v>-3.1316291371261344E-2</v>
      </c>
      <c r="BG62" s="17" t="e">
        <v>#DIV/0!</v>
      </c>
      <c r="BH62" s="17">
        <v>-1.5492840849227283E-2</v>
      </c>
      <c r="BI62" s="17">
        <v>0.22973935692399455</v>
      </c>
      <c r="BJ62" s="17">
        <v>1</v>
      </c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</row>
    <row r="63" spans="1:107" x14ac:dyDescent="0.2">
      <c r="A63" s="17" t="s">
        <v>336</v>
      </c>
      <c r="B63" s="17">
        <v>-9.1028637405239837E-2</v>
      </c>
      <c r="C63" s="17">
        <v>2.4649193940487674E-2</v>
      </c>
      <c r="D63" s="17">
        <v>-5.5426245459871411E-2</v>
      </c>
      <c r="E63" s="17">
        <v>-2.8418286170519173E-2</v>
      </c>
      <c r="F63" s="17">
        <v>-2.0493999749073767E-2</v>
      </c>
      <c r="G63" s="17">
        <v>2.1151657246330786E-2</v>
      </c>
      <c r="H63" s="17">
        <v>-0.12263365324496758</v>
      </c>
      <c r="I63" s="17" t="e">
        <v>#DIV/0!</v>
      </c>
      <c r="J63" s="17">
        <v>-0.13611175185983401</v>
      </c>
      <c r="K63" s="17">
        <v>3.8223528490494735E-2</v>
      </c>
      <c r="L63" s="17">
        <v>-4.0110069116410865E-2</v>
      </c>
      <c r="M63" s="17">
        <v>4.8097693098401173E-2</v>
      </c>
      <c r="N63" s="17">
        <v>-2.7073520711626251E-2</v>
      </c>
      <c r="O63" s="17">
        <v>1.357408111729185E-2</v>
      </c>
      <c r="P63" s="17">
        <v>0.16142163433938536</v>
      </c>
      <c r="Q63" s="17">
        <v>5.4267409470562543E-2</v>
      </c>
      <c r="R63" s="17">
        <v>-4.4802915319577967E-2</v>
      </c>
      <c r="S63" s="17">
        <v>-2.4860298552805027E-2</v>
      </c>
      <c r="T63" s="17" t="e">
        <v>#DIV/0!</v>
      </c>
      <c r="U63" s="17">
        <v>-5.0470084442206147E-3</v>
      </c>
      <c r="V63" s="17">
        <v>-3.3016251764993981E-2</v>
      </c>
      <c r="W63" s="17">
        <v>-3.5275085962601711E-2</v>
      </c>
      <c r="X63" s="17">
        <v>-3.0387059352914129E-2</v>
      </c>
      <c r="Y63" s="17">
        <v>-2.1929414039032567E-2</v>
      </c>
      <c r="Z63" s="17">
        <v>-6.7498047180575716E-3</v>
      </c>
      <c r="AA63" s="17">
        <v>-8.7857632227233737E-2</v>
      </c>
      <c r="AB63" s="17">
        <v>4.0757663414589355E-2</v>
      </c>
      <c r="AC63" s="17" t="e">
        <v>#DIV/0!</v>
      </c>
      <c r="AD63" s="17">
        <v>-3.1948772513319249E-3</v>
      </c>
      <c r="AE63" s="17" t="e">
        <v>#DIV/0!</v>
      </c>
      <c r="AF63" s="17">
        <v>0.12397028010355558</v>
      </c>
      <c r="AG63" s="17">
        <v>5.2040631427379067E-3</v>
      </c>
      <c r="AH63" s="17">
        <v>6.6268763036029341E-2</v>
      </c>
      <c r="AI63" s="17">
        <v>0.2176723102216914</v>
      </c>
      <c r="AJ63" s="17">
        <v>-3.111449453550227E-2</v>
      </c>
      <c r="AK63" s="17">
        <v>-6.9345603173238388E-2</v>
      </c>
      <c r="AL63" s="17">
        <v>0.23009524455279193</v>
      </c>
      <c r="AM63" s="17">
        <v>-5.797355708818288E-2</v>
      </c>
      <c r="AN63" s="17">
        <v>0.22047388602970899</v>
      </c>
      <c r="AO63" s="17">
        <v>0.19118461416741236</v>
      </c>
      <c r="AP63" s="17">
        <v>0.20631706761519333</v>
      </c>
      <c r="AQ63" s="17">
        <v>0.20631706761519333</v>
      </c>
      <c r="AR63" s="17">
        <v>0.16218850408764149</v>
      </c>
      <c r="AS63" s="17">
        <v>2.9880595280933578E-2</v>
      </c>
      <c r="AT63" s="17">
        <v>6.7627103942798306E-2</v>
      </c>
      <c r="AU63" s="17">
        <v>-4.5868129754972384E-2</v>
      </c>
      <c r="AV63" s="17" t="e">
        <v>#DIV/0!</v>
      </c>
      <c r="AW63" s="17">
        <v>0.15883654721593379</v>
      </c>
      <c r="AX63" s="17">
        <v>-2.6863113669617016E-2</v>
      </c>
      <c r="AY63" s="17" t="e">
        <v>#DIV/0!</v>
      </c>
      <c r="AZ63" s="17">
        <v>6.092675364844316E-2</v>
      </c>
      <c r="BA63" s="17">
        <v>-2.3919911856316135E-2</v>
      </c>
      <c r="BB63" s="17">
        <v>-3.02293267044902E-2</v>
      </c>
      <c r="BC63" s="17">
        <v>-2.1128595139727466E-2</v>
      </c>
      <c r="BD63" s="17">
        <v>-6.9603206174114529E-2</v>
      </c>
      <c r="BE63" s="17">
        <v>-2.4310277610386712E-2</v>
      </c>
      <c r="BF63" s="17">
        <v>-3.8502764172911298E-2</v>
      </c>
      <c r="BG63" s="17" t="e">
        <v>#DIV/0!</v>
      </c>
      <c r="BH63" s="17">
        <v>-3.3927626071043618E-2</v>
      </c>
      <c r="BI63" s="17">
        <v>-2.5580183347477883E-2</v>
      </c>
      <c r="BJ63" s="17">
        <v>-2.361067999499605E-2</v>
      </c>
      <c r="BK63" s="17">
        <v>1</v>
      </c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</row>
    <row r="64" spans="1:107" x14ac:dyDescent="0.2">
      <c r="A64" s="17" t="s">
        <v>337</v>
      </c>
      <c r="B64" s="17">
        <v>0.21420856360532378</v>
      </c>
      <c r="C64" s="17">
        <v>0.13590740028318185</v>
      </c>
      <c r="D64" s="17">
        <v>2.0308380360258411E-2</v>
      </c>
      <c r="E64" s="17">
        <v>4.754887449442189E-2</v>
      </c>
      <c r="F64" s="17">
        <v>-6.6722347478593638E-2</v>
      </c>
      <c r="G64" s="17">
        <v>1.4173533517838723E-3</v>
      </c>
      <c r="H64" s="17">
        <v>4.7606610427768058E-3</v>
      </c>
      <c r="I64" s="17" t="e">
        <v>#DIV/0!</v>
      </c>
      <c r="J64" s="17">
        <v>0.14383927151950943</v>
      </c>
      <c r="K64" s="17">
        <v>0.48633663247341485</v>
      </c>
      <c r="L64" s="17">
        <v>-5.6058786376718033E-3</v>
      </c>
      <c r="M64" s="17">
        <v>0.36011959893291201</v>
      </c>
      <c r="N64" s="17">
        <v>0.52427510464993199</v>
      </c>
      <c r="O64" s="17">
        <v>0.40866751035421711</v>
      </c>
      <c r="P64" s="17">
        <v>1.8785638946049593E-2</v>
      </c>
      <c r="Q64" s="17">
        <v>-4.1701851118720427E-2</v>
      </c>
      <c r="R64" s="17">
        <v>0.32271603484257749</v>
      </c>
      <c r="S64" s="17">
        <v>6.1117032837232355E-2</v>
      </c>
      <c r="T64" s="17" t="e">
        <v>#DIV/0!</v>
      </c>
      <c r="U64" s="17">
        <v>7.8560637725410658E-3</v>
      </c>
      <c r="V64" s="17">
        <v>3.8620990377036691E-3</v>
      </c>
      <c r="W64" s="17">
        <v>-1.4691540527246361E-2</v>
      </c>
      <c r="X64" s="17">
        <v>0.20849974524522341</v>
      </c>
      <c r="Y64" s="17">
        <v>0.14792079053667098</v>
      </c>
      <c r="Z64" s="17">
        <v>9.0982631339740272E-2</v>
      </c>
      <c r="AA64" s="17">
        <v>0.32580830745987505</v>
      </c>
      <c r="AB64" s="17">
        <v>-4.6550602504974975E-2</v>
      </c>
      <c r="AC64" s="17" t="e">
        <v>#DIV/0!</v>
      </c>
      <c r="AD64" s="17">
        <v>0.4024124875665574</v>
      </c>
      <c r="AE64" s="17" t="e">
        <v>#DIV/0!</v>
      </c>
      <c r="AF64" s="17">
        <v>0.23057389203139445</v>
      </c>
      <c r="AG64" s="17">
        <v>0.30319229318907887</v>
      </c>
      <c r="AH64" s="17">
        <v>0.37356925514727757</v>
      </c>
      <c r="AI64" s="17">
        <v>0.41397817043721036</v>
      </c>
      <c r="AJ64" s="17">
        <v>0.26695047269536959</v>
      </c>
      <c r="AK64" s="17">
        <v>3.0985931525969262E-2</v>
      </c>
      <c r="AL64" s="17">
        <v>8.2892426829321811E-2</v>
      </c>
      <c r="AM64" s="17">
        <v>0.5047978966427964</v>
      </c>
      <c r="AN64" s="17">
        <v>0.19322393663680004</v>
      </c>
      <c r="AO64" s="17">
        <v>0.32676267229833567</v>
      </c>
      <c r="AP64" s="17">
        <v>0.15799760580828054</v>
      </c>
      <c r="AQ64" s="17">
        <v>0.15799760580828054</v>
      </c>
      <c r="AR64" s="17">
        <v>0.31812606664506532</v>
      </c>
      <c r="AS64" s="17">
        <v>0.16805658177838478</v>
      </c>
      <c r="AT64" s="17">
        <v>3.2874278298220755E-3</v>
      </c>
      <c r="AU64" s="17">
        <v>-1.6390586691421408E-2</v>
      </c>
      <c r="AV64" s="17" t="e">
        <v>#DIV/0!</v>
      </c>
      <c r="AW64" s="17">
        <v>0.26548746533513035</v>
      </c>
      <c r="AX64" s="17">
        <v>6.6400476063139771E-2</v>
      </c>
      <c r="AY64" s="17" t="e">
        <v>#DIV/0!</v>
      </c>
      <c r="AZ64" s="17">
        <v>0.77687637494681494</v>
      </c>
      <c r="BA64" s="17">
        <v>0.53843239090820127</v>
      </c>
      <c r="BB64" s="17">
        <v>1.3621926491093835E-2</v>
      </c>
      <c r="BC64" s="17">
        <v>0.40186560498867346</v>
      </c>
      <c r="BD64" s="17">
        <v>3.3033920445305537E-2</v>
      </c>
      <c r="BE64" s="17">
        <v>3.8905249266827695E-2</v>
      </c>
      <c r="BF64" s="17">
        <v>3.6038529686583366E-2</v>
      </c>
      <c r="BG64" s="17" t="e">
        <v>#DIV/0!</v>
      </c>
      <c r="BH64" s="17">
        <v>0.38087430604844635</v>
      </c>
      <c r="BI64" s="17">
        <v>0.80725614975704429</v>
      </c>
      <c r="BJ64" s="17">
        <v>3.1844848941576361E-2</v>
      </c>
      <c r="BK64" s="17">
        <v>-8.3344151798206943E-3</v>
      </c>
      <c r="BL64" s="17">
        <v>1</v>
      </c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</row>
    <row r="65" spans="1:107" x14ac:dyDescent="0.2">
      <c r="A65" s="17" t="s">
        <v>338</v>
      </c>
      <c r="B65" s="17">
        <v>1.761717353090874E-2</v>
      </c>
      <c r="C65" s="17">
        <v>-6.2413691819669492E-2</v>
      </c>
      <c r="D65" s="17">
        <v>-5.3590467511260745E-2</v>
      </c>
      <c r="E65" s="17">
        <v>-0.10724833424971557</v>
      </c>
      <c r="F65" s="17">
        <v>-6.436932505472058E-2</v>
      </c>
      <c r="G65" s="17">
        <v>-9.6892952217637485E-3</v>
      </c>
      <c r="H65" s="17">
        <v>7.7678178185742125E-3</v>
      </c>
      <c r="I65" s="17" t="e">
        <v>#DIV/0!</v>
      </c>
      <c r="J65" s="17">
        <v>-7.1240676097878763E-2</v>
      </c>
      <c r="K65" s="17">
        <v>7.5974319755345757E-2</v>
      </c>
      <c r="L65" s="17">
        <v>-6.6130935822341197E-2</v>
      </c>
      <c r="M65" s="17">
        <v>1.2284439840128713E-2</v>
      </c>
      <c r="N65" s="17">
        <v>0.18282301781277183</v>
      </c>
      <c r="O65" s="17">
        <v>7.0915439076722125E-2</v>
      </c>
      <c r="P65" s="17">
        <v>-4.7097926763504494E-2</v>
      </c>
      <c r="Q65" s="17">
        <v>-0.10086143110744177</v>
      </c>
      <c r="R65" s="17">
        <v>8.0379425500271232E-2</v>
      </c>
      <c r="S65" s="17">
        <v>-1.9755511583786772E-2</v>
      </c>
      <c r="T65" s="17" t="e">
        <v>#DIV/0!</v>
      </c>
      <c r="U65" s="17">
        <v>-2.4834275071866717E-2</v>
      </c>
      <c r="V65" s="17">
        <v>-2.2767711294125938E-2</v>
      </c>
      <c r="W65" s="17">
        <v>-2.4325383110978056E-2</v>
      </c>
      <c r="X65" s="17">
        <v>1.6202874582414626E-2</v>
      </c>
      <c r="Y65" s="17">
        <v>3.1146419832439456E-2</v>
      </c>
      <c r="Z65" s="17">
        <v>1.3775516084927662E-3</v>
      </c>
      <c r="AA65" s="17">
        <v>8.5032549390684914E-2</v>
      </c>
      <c r="AB65" s="17">
        <v>-7.1418009008194505E-2</v>
      </c>
      <c r="AC65" s="17" t="e">
        <v>#DIV/0!</v>
      </c>
      <c r="AD65" s="17">
        <v>0.11182887083165932</v>
      </c>
      <c r="AE65" s="17" t="e">
        <v>#DIV/0!</v>
      </c>
      <c r="AF65" s="17">
        <v>1.3632210020033075E-2</v>
      </c>
      <c r="AG65" s="17">
        <v>2.3713815585758882E-2</v>
      </c>
      <c r="AH65" s="17">
        <v>6.3921410534878279E-2</v>
      </c>
      <c r="AI65" s="17">
        <v>8.8089172417841324E-2</v>
      </c>
      <c r="AJ65" s="17">
        <v>6.786574389182131E-3</v>
      </c>
      <c r="AK65" s="17">
        <v>-6.4526588540059895E-2</v>
      </c>
      <c r="AL65" s="17">
        <v>-4.0601183223636941E-2</v>
      </c>
      <c r="AM65" s="17">
        <v>0.12757006864257109</v>
      </c>
      <c r="AN65" s="17">
        <v>9.3512438668074144E-3</v>
      </c>
      <c r="AO65" s="17">
        <v>1.8329647700750774E-2</v>
      </c>
      <c r="AP65" s="17">
        <v>-3.7232595936859971E-3</v>
      </c>
      <c r="AQ65" s="17">
        <v>-3.7232595936859971E-3</v>
      </c>
      <c r="AR65" s="17">
        <v>1.4940173829213683E-2</v>
      </c>
      <c r="AS65" s="17">
        <v>-0.17078993055555561</v>
      </c>
      <c r="AT65" s="17">
        <v>-2.7642947628757412E-2</v>
      </c>
      <c r="AU65" s="17">
        <v>-0.12062383918960741</v>
      </c>
      <c r="AV65" s="17" t="e">
        <v>#DIV/0!</v>
      </c>
      <c r="AW65" s="17">
        <v>-1.6215406304780983E-2</v>
      </c>
      <c r="AX65" s="17">
        <v>-9.0584723999058165E-3</v>
      </c>
      <c r="AY65" s="17" t="e">
        <v>#DIV/0!</v>
      </c>
      <c r="AZ65" s="17">
        <v>0.27391460210341784</v>
      </c>
      <c r="BA65" s="17">
        <v>0.18673574280815955</v>
      </c>
      <c r="BB65" s="17">
        <v>-2.6893123948668194E-2</v>
      </c>
      <c r="BC65" s="17">
        <v>0.21112048391112764</v>
      </c>
      <c r="BD65" s="17">
        <v>-6.2295381498041605E-2</v>
      </c>
      <c r="BE65" s="17">
        <v>-1.6765062471882183E-2</v>
      </c>
      <c r="BF65" s="17">
        <v>-8.6123614798176609E-2</v>
      </c>
      <c r="BG65" s="17" t="e">
        <v>#DIV/0!</v>
      </c>
      <c r="BH65" s="17">
        <v>0.11587313984731999</v>
      </c>
      <c r="BI65" s="17">
        <v>0.30634691575090944</v>
      </c>
      <c r="BJ65" s="17">
        <v>-1.6282599954786647E-2</v>
      </c>
      <c r="BK65" s="17">
        <v>-8.9356551876488364E-3</v>
      </c>
      <c r="BL65" s="17">
        <v>0.3869362087902769</v>
      </c>
      <c r="BM65" s="17">
        <v>1</v>
      </c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</row>
    <row r="66" spans="1:107" x14ac:dyDescent="0.2">
      <c r="A66" s="17" t="s">
        <v>339</v>
      </c>
      <c r="B66" s="17">
        <v>-0.22913957090507744</v>
      </c>
      <c r="C66" s="17">
        <v>1.8294261512811473E-2</v>
      </c>
      <c r="D66" s="17">
        <v>7.9568589913608045E-2</v>
      </c>
      <c r="E66" s="17">
        <v>8.1704125314692594E-2</v>
      </c>
      <c r="F66" s="17">
        <v>0.14945799579251873</v>
      </c>
      <c r="G66" s="17">
        <v>-4.178442363090961E-2</v>
      </c>
      <c r="H66" s="17">
        <v>-2.5347656367507198E-2</v>
      </c>
      <c r="I66" s="17" t="e">
        <v>#DIV/0!</v>
      </c>
      <c r="J66" s="17">
        <v>-3.5685307883702784E-2</v>
      </c>
      <c r="K66" s="17">
        <v>-4.2741494523825752E-2</v>
      </c>
      <c r="L66" s="17">
        <v>0.45373285602611813</v>
      </c>
      <c r="M66" s="17">
        <v>9.8898962358189707E-2</v>
      </c>
      <c r="N66" s="17">
        <v>-1.3199224999219657E-2</v>
      </c>
      <c r="O66" s="17">
        <v>-2.1283881232792561E-2</v>
      </c>
      <c r="P66" s="17">
        <v>-6.3496029718397143E-2</v>
      </c>
      <c r="Q66" s="17">
        <v>-6.0609905693687287E-2</v>
      </c>
      <c r="R66" s="17">
        <v>3.5429240988493378E-2</v>
      </c>
      <c r="S66" s="17">
        <v>0.26678104904126626</v>
      </c>
      <c r="T66" s="17" t="e">
        <v>#DIV/0!</v>
      </c>
      <c r="U66" s="17">
        <v>3.7781737567276062E-2</v>
      </c>
      <c r="V66" s="17">
        <v>-3.6385739588837035E-2</v>
      </c>
      <c r="W66" s="17">
        <v>-8.7517813257594446E-2</v>
      </c>
      <c r="X66" s="17">
        <v>-6.2838996923062801E-2</v>
      </c>
      <c r="Y66" s="17">
        <v>1.7537614704659154E-2</v>
      </c>
      <c r="Z66" s="17">
        <v>2.2096179182111916E-2</v>
      </c>
      <c r="AA66" s="17">
        <v>-0.11328065843862935</v>
      </c>
      <c r="AB66" s="17">
        <v>-8.0379538822289834E-2</v>
      </c>
      <c r="AC66" s="17" t="e">
        <v>#DIV/0!</v>
      </c>
      <c r="AD66" s="17">
        <v>1.7021978818400309E-2</v>
      </c>
      <c r="AE66" s="17" t="e">
        <v>#DIV/0!</v>
      </c>
      <c r="AF66" s="17">
        <v>-4.4264777744426026E-2</v>
      </c>
      <c r="AG66" s="17">
        <v>-7.3730575674499338E-2</v>
      </c>
      <c r="AH66" s="17">
        <v>-6.8316955180826033E-2</v>
      </c>
      <c r="AI66" s="17">
        <v>-3.7577241554828798E-2</v>
      </c>
      <c r="AJ66" s="17">
        <v>-9.2274570424596872E-2</v>
      </c>
      <c r="AK66" s="17">
        <v>-1.8444683423314963E-2</v>
      </c>
      <c r="AL66" s="17">
        <v>-6.6488961542930464E-2</v>
      </c>
      <c r="AM66" s="17">
        <v>-2.7805159413266178E-2</v>
      </c>
      <c r="AN66" s="17">
        <v>-3.3639243083345309E-2</v>
      </c>
      <c r="AO66" s="17">
        <v>-1.9173678981311715E-2</v>
      </c>
      <c r="AP66" s="17">
        <v>-7.2072455517802796E-3</v>
      </c>
      <c r="AQ66" s="17">
        <v>-7.2072455517802796E-3</v>
      </c>
      <c r="AR66" s="17">
        <v>-5.8798135527615416E-3</v>
      </c>
      <c r="AS66" s="17">
        <v>-4.974633809044772E-2</v>
      </c>
      <c r="AT66" s="17">
        <v>9.00665247874681E-2</v>
      </c>
      <c r="AU66" s="17">
        <v>-8.8070426343561534E-2</v>
      </c>
      <c r="AV66" s="17" t="e">
        <v>#DIV/0!</v>
      </c>
      <c r="AW66" s="17">
        <v>3.5528920072432607E-2</v>
      </c>
      <c r="AX66" s="17">
        <v>5.1922377601974969E-2</v>
      </c>
      <c r="AY66" s="17" t="e">
        <v>#DIV/0!</v>
      </c>
      <c r="AZ66" s="17">
        <v>1.3342604045278983E-2</v>
      </c>
      <c r="BA66" s="17">
        <v>-4.9781140860857991E-2</v>
      </c>
      <c r="BB66" s="17">
        <v>-1.0360608425945628E-2</v>
      </c>
      <c r="BC66" s="17">
        <v>-6.0810134009075652E-2</v>
      </c>
      <c r="BD66" s="17">
        <v>-2.3999370830924932E-2</v>
      </c>
      <c r="BE66" s="17">
        <v>-3.1448012584149525E-2</v>
      </c>
      <c r="BF66" s="17">
        <v>-4.8512277431195995E-2</v>
      </c>
      <c r="BG66" s="17" t="e">
        <v>#DIV/0!</v>
      </c>
      <c r="BH66" s="17">
        <v>-3.0475566780257136E-2</v>
      </c>
      <c r="BI66" s="17">
        <v>-6.6582095358223112E-2</v>
      </c>
      <c r="BJ66" s="17">
        <v>-5.8546985133648817E-2</v>
      </c>
      <c r="BK66" s="17">
        <v>-6.7367034510720757E-3</v>
      </c>
      <c r="BL66" s="17">
        <v>-3.9014945446956897E-2</v>
      </c>
      <c r="BM66" s="17">
        <v>-8.841830950220185E-2</v>
      </c>
      <c r="BN66" s="17">
        <v>1</v>
      </c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</row>
    <row r="67" spans="1:107" x14ac:dyDescent="0.2">
      <c r="A67" s="17" t="b">
        <v>0</v>
      </c>
      <c r="B67" s="17">
        <v>0.19654065278669652</v>
      </c>
      <c r="C67" s="17">
        <v>8.357582632493224E-2</v>
      </c>
      <c r="D67" s="17">
        <v>-6.4246010400133523E-3</v>
      </c>
      <c r="E67" s="17">
        <v>4.4245723263745526E-2</v>
      </c>
      <c r="F67" s="17">
        <v>-9.9543579334874621E-2</v>
      </c>
      <c r="G67" s="17">
        <v>2.1828867103116358E-2</v>
      </c>
      <c r="H67" s="17">
        <v>-1.5181864438101596E-2</v>
      </c>
      <c r="I67" s="17" t="e">
        <v>#DIV/0!</v>
      </c>
      <c r="J67" s="17">
        <v>0.26608105741362348</v>
      </c>
      <c r="K67" s="17">
        <v>0.52618749813824173</v>
      </c>
      <c r="L67" s="17">
        <v>-6.2068368429442937E-3</v>
      </c>
      <c r="M67" s="17">
        <v>0.46425460183499873</v>
      </c>
      <c r="N67" s="17">
        <v>0.49522440014835767</v>
      </c>
      <c r="O67" s="17">
        <v>0.47597581093203495</v>
      </c>
      <c r="P67" s="17">
        <v>7.488855425500468E-2</v>
      </c>
      <c r="Q67" s="17">
        <v>2.6162715394178453E-2</v>
      </c>
      <c r="R67" s="17">
        <v>0.37745470384632174</v>
      </c>
      <c r="S67" s="17">
        <v>5.7099812707508683E-2</v>
      </c>
      <c r="T67" s="17" t="e">
        <v>#DIV/0!</v>
      </c>
      <c r="U67" s="17">
        <v>6.419492631861653E-3</v>
      </c>
      <c r="V67" s="17">
        <v>-1.5003642662654927E-2</v>
      </c>
      <c r="W67" s="17">
        <v>3.2269456126243337E-2</v>
      </c>
      <c r="X67" s="17">
        <v>0.51971653197045298</v>
      </c>
      <c r="Y67" s="17">
        <v>0.50702780010655513</v>
      </c>
      <c r="Z67" s="17">
        <v>7.4213880560826312E-2</v>
      </c>
      <c r="AA67" s="17">
        <v>0.4029607843248641</v>
      </c>
      <c r="AB67" s="17">
        <v>-4.4651299515305311E-2</v>
      </c>
      <c r="AC67" s="17" t="e">
        <v>#DIV/0!</v>
      </c>
      <c r="AD67" s="17">
        <v>0.39412681577964637</v>
      </c>
      <c r="AE67" s="17" t="e">
        <v>#DIV/0!</v>
      </c>
      <c r="AF67" s="17">
        <v>0.28864767919349438</v>
      </c>
      <c r="AG67" s="17">
        <v>0.43752394813598405</v>
      </c>
      <c r="AH67" s="17">
        <v>0.43346076461212629</v>
      </c>
      <c r="AI67" s="17">
        <v>0.50381288414425018</v>
      </c>
      <c r="AJ67" s="17">
        <v>0.33834533663155891</v>
      </c>
      <c r="AK67" s="17">
        <v>1.0186030221374459E-2</v>
      </c>
      <c r="AL67" s="17">
        <v>0.10674516837411029</v>
      </c>
      <c r="AM67" s="17">
        <v>0.56371136517668752</v>
      </c>
      <c r="AN67" s="17">
        <v>0.34622135219486755</v>
      </c>
      <c r="AO67" s="17">
        <v>0.5514758150929161</v>
      </c>
      <c r="AP67" s="17">
        <v>0.14960651219048784</v>
      </c>
      <c r="AQ67" s="17">
        <v>0.14960651219048784</v>
      </c>
      <c r="AR67" s="17">
        <v>0.55950134550374231</v>
      </c>
      <c r="AS67" s="17">
        <v>0.16161952128857923</v>
      </c>
      <c r="AT67" s="17">
        <v>3.8470240576340166E-2</v>
      </c>
      <c r="AU67" s="17">
        <v>-3.1038627577475508E-2</v>
      </c>
      <c r="AV67" s="17" t="e">
        <v>#DIV/0!</v>
      </c>
      <c r="AW67" s="17">
        <v>0.37917824154216695</v>
      </c>
      <c r="AX67" s="17">
        <v>5.5394658160454385E-2</v>
      </c>
      <c r="AY67" s="17" t="e">
        <v>#DIV/0!</v>
      </c>
      <c r="AZ67" s="17">
        <v>0.76610477243932118</v>
      </c>
      <c r="BA67" s="17">
        <v>0.5131198072564559</v>
      </c>
      <c r="BB67" s="17">
        <v>4.0802613313857088E-2</v>
      </c>
      <c r="BC67" s="17">
        <v>0.3955198338184569</v>
      </c>
      <c r="BD67" s="17">
        <v>-5.9801224789536121E-3</v>
      </c>
      <c r="BE67" s="17">
        <v>0.11076957237396258</v>
      </c>
      <c r="BF67" s="17">
        <v>-9.0889375006375124E-3</v>
      </c>
      <c r="BG67" s="17" t="e">
        <v>#DIV/0!</v>
      </c>
      <c r="BH67" s="17">
        <v>0.31116781570180835</v>
      </c>
      <c r="BI67" s="17">
        <v>0.7309038485793462</v>
      </c>
      <c r="BJ67" s="17">
        <v>2.6698292677044402E-2</v>
      </c>
      <c r="BK67" s="17">
        <v>-2.5937406418565893E-3</v>
      </c>
      <c r="BL67" s="17">
        <v>0.87326655680035203</v>
      </c>
      <c r="BM67" s="17">
        <v>0.32641522937645834</v>
      </c>
      <c r="BN67" s="17">
        <v>-1.7449330308381701E-2</v>
      </c>
      <c r="BO67" s="17">
        <v>1</v>
      </c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</row>
    <row r="68" spans="1:107" x14ac:dyDescent="0.2">
      <c r="A68" s="17" t="s">
        <v>340</v>
      </c>
      <c r="B68" s="17">
        <v>0.19774934858601081</v>
      </c>
      <c r="C68" s="17">
        <v>0.1632070578842488</v>
      </c>
      <c r="D68" s="17">
        <v>-5.8154882744030001E-3</v>
      </c>
      <c r="E68" s="17">
        <v>0.10210974428552916</v>
      </c>
      <c r="F68" s="17">
        <v>-6.6630803761980301E-2</v>
      </c>
      <c r="G68" s="17">
        <v>6.2451536841719189E-2</v>
      </c>
      <c r="H68" s="17">
        <v>-2.4544302447304877E-3</v>
      </c>
      <c r="I68" s="17" t="e">
        <v>#DIV/0!</v>
      </c>
      <c r="J68" s="17">
        <v>0.10694740161912915</v>
      </c>
      <c r="K68" s="17">
        <v>0.50911348044310645</v>
      </c>
      <c r="L68" s="17">
        <v>-7.9297368253927455E-2</v>
      </c>
      <c r="M68" s="17">
        <v>0.36402706166002163</v>
      </c>
      <c r="N68" s="17">
        <v>0.32948379324118737</v>
      </c>
      <c r="O68" s="17">
        <v>0.41796938909956571</v>
      </c>
      <c r="P68" s="17">
        <v>9.6973344089235455E-2</v>
      </c>
      <c r="Q68" s="17">
        <v>7.7881673501784057E-2</v>
      </c>
      <c r="R68" s="17">
        <v>0.34302532974844935</v>
      </c>
      <c r="S68" s="17">
        <v>0.2313535285283109</v>
      </c>
      <c r="T68" s="17" t="e">
        <v>#DIV/0!</v>
      </c>
      <c r="U68" s="17">
        <v>0.31619573973551179</v>
      </c>
      <c r="V68" s="17">
        <v>0.15266974752028548</v>
      </c>
      <c r="W68" s="17">
        <v>-1.8472350168457091E-2</v>
      </c>
      <c r="X68" s="17">
        <v>0.22072024730743531</v>
      </c>
      <c r="Y68" s="17">
        <v>0.18731087991345063</v>
      </c>
      <c r="Z68" s="17">
        <v>0.27247427041584726</v>
      </c>
      <c r="AA68" s="17">
        <v>0.3474826092895692</v>
      </c>
      <c r="AB68" s="17">
        <v>-5.1254400834952765E-2</v>
      </c>
      <c r="AC68" s="17" t="e">
        <v>#DIV/0!</v>
      </c>
      <c r="AD68" s="17">
        <v>0.73386203693736929</v>
      </c>
      <c r="AE68" s="17" t="e">
        <v>#DIV/0!</v>
      </c>
      <c r="AF68" s="17">
        <v>0.31446908280274144</v>
      </c>
      <c r="AG68" s="17">
        <v>0.28485757432798336</v>
      </c>
      <c r="AH68" s="17">
        <v>0.50343894716004089</v>
      </c>
      <c r="AI68" s="17">
        <v>0.52655433136217489</v>
      </c>
      <c r="AJ68" s="17">
        <v>0.21764391665660715</v>
      </c>
      <c r="AK68" s="17">
        <v>9.1074082323927566E-2</v>
      </c>
      <c r="AL68" s="17">
        <v>0.22184752035269956</v>
      </c>
      <c r="AM68" s="17">
        <v>0.19372742468604992</v>
      </c>
      <c r="AN68" s="17">
        <v>0.24825026058827065</v>
      </c>
      <c r="AO68" s="17">
        <v>0.33792122163329064</v>
      </c>
      <c r="AP68" s="17">
        <v>0.26809136403744205</v>
      </c>
      <c r="AQ68" s="17">
        <v>0.26809136403744205</v>
      </c>
      <c r="AR68" s="17">
        <v>0.34513519826611405</v>
      </c>
      <c r="AS68" s="17">
        <v>0.23437632112266224</v>
      </c>
      <c r="AT68" s="17">
        <v>0.11258848124173318</v>
      </c>
      <c r="AU68" s="17">
        <v>6.6656213228495024E-3</v>
      </c>
      <c r="AV68" s="17" t="e">
        <v>#DIV/0!</v>
      </c>
      <c r="AW68" s="17">
        <v>0.48710751159822518</v>
      </c>
      <c r="AX68" s="17">
        <v>0.28642101857522406</v>
      </c>
      <c r="AY68" s="17" t="e">
        <v>#DIV/0!</v>
      </c>
      <c r="AZ68" s="17">
        <v>0.55704470250532578</v>
      </c>
      <c r="BA68" s="17">
        <v>0.29410706953736421</v>
      </c>
      <c r="BB68" s="17">
        <v>4.4744069859347403E-2</v>
      </c>
      <c r="BC68" s="17">
        <v>0.22858577283086504</v>
      </c>
      <c r="BD68" s="17">
        <v>0.11051844953597337</v>
      </c>
      <c r="BE68" s="17">
        <v>0.65493036268060101</v>
      </c>
      <c r="BF68" s="17">
        <v>-2.1804732670143365E-3</v>
      </c>
      <c r="BG68" s="17" t="e">
        <v>#DIV/0!</v>
      </c>
      <c r="BH68" s="17">
        <v>0.26838391794019029</v>
      </c>
      <c r="BI68" s="17">
        <v>0.39632554832121164</v>
      </c>
      <c r="BJ68" s="17">
        <v>1.2131949217543105E-2</v>
      </c>
      <c r="BK68" s="17">
        <v>-3.2674180936361347E-2</v>
      </c>
      <c r="BL68" s="17">
        <v>0.46630465131070808</v>
      </c>
      <c r="BM68" s="17">
        <v>0.14295993369530235</v>
      </c>
      <c r="BN68" s="17">
        <v>-1.6649891068227007E-2</v>
      </c>
      <c r="BO68" s="17">
        <v>0.45019421670179227</v>
      </c>
      <c r="BP68" s="17">
        <v>1</v>
      </c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</row>
    <row r="69" spans="1:107" x14ac:dyDescent="0.2">
      <c r="A69" s="17" t="s">
        <v>341</v>
      </c>
      <c r="B69" s="17">
        <v>-6.0215531331947715E-2</v>
      </c>
      <c r="C69" s="17">
        <v>3.0724047505193319E-3</v>
      </c>
      <c r="D69" s="17">
        <v>-3.2219859938847795E-2</v>
      </c>
      <c r="E69" s="17">
        <v>0.10736930420264358</v>
      </c>
      <c r="F69" s="17">
        <v>-0.10909824313455112</v>
      </c>
      <c r="G69" s="17">
        <v>0.13372459696219963</v>
      </c>
      <c r="H69" s="17">
        <v>-5.8415668304933256E-2</v>
      </c>
      <c r="I69" s="17" t="e">
        <v>#DIV/0!</v>
      </c>
      <c r="J69" s="17">
        <v>0.10563429612023079</v>
      </c>
      <c r="K69" s="17">
        <v>0.10145719927602766</v>
      </c>
      <c r="L69" s="17">
        <v>-0.11194170873665711</v>
      </c>
      <c r="M69" s="17">
        <v>0.2167303990196984</v>
      </c>
      <c r="N69" s="17">
        <v>4.490239089143519E-3</v>
      </c>
      <c r="O69" s="17">
        <v>3.6413562116058083E-2</v>
      </c>
      <c r="P69" s="17">
        <v>0.23176737783123186</v>
      </c>
      <c r="Q69" s="17">
        <v>2.1986968478263057E-2</v>
      </c>
      <c r="R69" s="17">
        <v>0.31469954138761913</v>
      </c>
      <c r="S69" s="17">
        <v>-4.2340660634531936E-2</v>
      </c>
      <c r="T69" s="17" t="e">
        <v>#DIV/0!</v>
      </c>
      <c r="U69" s="17">
        <v>-2.4155365566929349E-2</v>
      </c>
      <c r="V69" s="17">
        <v>9.7703225028669308E-2</v>
      </c>
      <c r="W69" s="17">
        <v>7.9645224424082089E-2</v>
      </c>
      <c r="X69" s="17">
        <v>2.5904855429519591E-2</v>
      </c>
      <c r="Y69" s="17">
        <v>3.7744207173632326E-2</v>
      </c>
      <c r="Z69" s="17">
        <v>-3.2029602500268199E-2</v>
      </c>
      <c r="AA69" s="17">
        <v>0.17582650166688901</v>
      </c>
      <c r="AB69" s="17">
        <v>-8.5163936621191719E-2</v>
      </c>
      <c r="AC69" s="17" t="e">
        <v>#DIV/0!</v>
      </c>
      <c r="AD69" s="17">
        <v>0.10926695933874894</v>
      </c>
      <c r="AE69" s="17" t="e">
        <v>#DIV/0!</v>
      </c>
      <c r="AF69" s="17">
        <v>8.354059919834525E-2</v>
      </c>
      <c r="AG69" s="17">
        <v>0.10344335999869801</v>
      </c>
      <c r="AH69" s="17">
        <v>7.0708698375122156E-2</v>
      </c>
      <c r="AI69" s="17">
        <v>7.868593296381296E-2</v>
      </c>
      <c r="AJ69" s="17">
        <v>-9.2686760421101556E-3</v>
      </c>
      <c r="AK69" s="17">
        <v>0.65272991956506776</v>
      </c>
      <c r="AL69" s="17">
        <v>0.13987822670031047</v>
      </c>
      <c r="AM69" s="17">
        <v>0.16885770244475382</v>
      </c>
      <c r="AN69" s="17">
        <v>1.8688410224251214E-2</v>
      </c>
      <c r="AO69" s="17">
        <v>0.12851077183324591</v>
      </c>
      <c r="AP69" s="17">
        <v>4.8951377667102017E-2</v>
      </c>
      <c r="AQ69" s="17">
        <v>4.8951377667102017E-2</v>
      </c>
      <c r="AR69" s="17">
        <v>0.12450155726621213</v>
      </c>
      <c r="AS69" s="17">
        <v>0.30580439961996569</v>
      </c>
      <c r="AT69" s="17">
        <v>2.8280510271222015E-2</v>
      </c>
      <c r="AU69" s="17">
        <v>-3.0367310392121117E-4</v>
      </c>
      <c r="AV69" s="17" t="e">
        <v>#DIV/0!</v>
      </c>
      <c r="AW69" s="17">
        <v>0.16105685119372318</v>
      </c>
      <c r="AX69" s="17">
        <v>-3.9699906315142933E-2</v>
      </c>
      <c r="AY69" s="17" t="e">
        <v>#DIV/0!</v>
      </c>
      <c r="AZ69" s="17">
        <v>3.2084715017035727E-2</v>
      </c>
      <c r="BA69" s="17">
        <v>-1.9422034070489549E-2</v>
      </c>
      <c r="BB69" s="17">
        <v>-2.7926676334021582E-2</v>
      </c>
      <c r="BC69" s="17">
        <v>-2.5253406935209045E-2</v>
      </c>
      <c r="BD69" s="17">
        <v>0.52701815007396002</v>
      </c>
      <c r="BE69" s="17">
        <v>1.1627782773104187E-3</v>
      </c>
      <c r="BF69" s="17">
        <v>-2.9710276589440254E-2</v>
      </c>
      <c r="BG69" s="17" t="e">
        <v>#DIV/0!</v>
      </c>
      <c r="BH69" s="17">
        <v>0.13685470440088154</v>
      </c>
      <c r="BI69" s="17">
        <v>-2.5472062985691133E-2</v>
      </c>
      <c r="BJ69" s="17">
        <v>-2.2398100944753217E-2</v>
      </c>
      <c r="BK69" s="17">
        <v>-4.9049390034427508E-2</v>
      </c>
      <c r="BL69" s="17">
        <v>1.0846238746845555E-2</v>
      </c>
      <c r="BM69" s="17">
        <v>-3.3825861691663774E-2</v>
      </c>
      <c r="BN69" s="17">
        <v>-0.10565698488360666</v>
      </c>
      <c r="BO69" s="17">
        <v>1.2122887038240028E-2</v>
      </c>
      <c r="BP69" s="17">
        <v>7.0587115819135238E-2</v>
      </c>
      <c r="BQ69" s="17">
        <v>1</v>
      </c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</row>
    <row r="70" spans="1:107" x14ac:dyDescent="0.2">
      <c r="A70" s="17" t="s">
        <v>342</v>
      </c>
      <c r="B70" s="17">
        <v>-6.7827572860592003E-2</v>
      </c>
      <c r="C70" s="17">
        <v>2.5263231375156507E-2</v>
      </c>
      <c r="D70" s="17">
        <v>-5.7085380746494115E-2</v>
      </c>
      <c r="E70" s="17">
        <v>2.5701519969840748E-2</v>
      </c>
      <c r="F70" s="17">
        <v>7.2544868282339477E-3</v>
      </c>
      <c r="G70" s="17">
        <v>6.5887863300331653E-2</v>
      </c>
      <c r="H70" s="17">
        <v>-9.3075511104680445E-2</v>
      </c>
      <c r="I70" s="17" t="e">
        <v>#DIV/0!</v>
      </c>
      <c r="J70" s="17">
        <v>-8.5042599027561339E-2</v>
      </c>
      <c r="K70" s="17">
        <v>-2.5931302541031061E-3</v>
      </c>
      <c r="L70" s="17">
        <v>3.5466966904686842E-2</v>
      </c>
      <c r="M70" s="17">
        <v>0.11195874911777089</v>
      </c>
      <c r="N70" s="17">
        <v>-9.6181011056478364E-3</v>
      </c>
      <c r="O70" s="17">
        <v>-9.1511326920712174E-3</v>
      </c>
      <c r="P70" s="17">
        <v>-4.7115658476165223E-2</v>
      </c>
      <c r="Q70" s="17">
        <v>1.4846742961665797E-2</v>
      </c>
      <c r="R70" s="17">
        <v>-5.5490495105852716E-2</v>
      </c>
      <c r="S70" s="17">
        <v>-1.07619558240096E-3</v>
      </c>
      <c r="T70" s="17" t="e">
        <v>#DIV/0!</v>
      </c>
      <c r="U70" s="17">
        <v>-2.6305705327100096E-2</v>
      </c>
      <c r="V70" s="17">
        <v>-2.4116697690694529E-2</v>
      </c>
      <c r="W70" s="17">
        <v>-2.5766661528651147E-2</v>
      </c>
      <c r="X70" s="17">
        <v>3.0684681423663773E-2</v>
      </c>
      <c r="Y70" s="17">
        <v>-1.0897654568427359E-2</v>
      </c>
      <c r="Z70" s="17">
        <v>9.6041279179252648E-2</v>
      </c>
      <c r="AA70" s="17">
        <v>-9.1594626404672891E-2</v>
      </c>
      <c r="AB70" s="17">
        <v>0.1221536310516094</v>
      </c>
      <c r="AC70" s="17" t="e">
        <v>#DIV/0!</v>
      </c>
      <c r="AD70" s="17">
        <v>2.9552316373921174E-2</v>
      </c>
      <c r="AE70" s="17" t="e">
        <v>#DIV/0!</v>
      </c>
      <c r="AF70" s="17">
        <v>2.3050790000973747E-2</v>
      </c>
      <c r="AG70" s="17">
        <v>1.4130664444883253E-2</v>
      </c>
      <c r="AH70" s="17">
        <v>-9.5145398745766045E-3</v>
      </c>
      <c r="AI70" s="17">
        <v>3.5605975785142276E-2</v>
      </c>
      <c r="AJ70" s="17">
        <v>-5.6130377524662087E-2</v>
      </c>
      <c r="AK70" s="17">
        <v>-6.834978750077339E-2</v>
      </c>
      <c r="AL70" s="17">
        <v>0.23754782710854333</v>
      </c>
      <c r="AM70" s="17">
        <v>-6.8918448714349587E-2</v>
      </c>
      <c r="AN70" s="17">
        <v>7.8849638549359391E-2</v>
      </c>
      <c r="AO70" s="17">
        <v>0.12843072850874607</v>
      </c>
      <c r="AP70" s="17">
        <v>0.14563682312564707</v>
      </c>
      <c r="AQ70" s="17">
        <v>0.14563682312564707</v>
      </c>
      <c r="AR70" s="17">
        <v>0.11189449827926481</v>
      </c>
      <c r="AS70" s="17">
        <v>6.7122611462258175E-2</v>
      </c>
      <c r="AT70" s="17">
        <v>7.4875167274521884E-2</v>
      </c>
      <c r="AU70" s="17">
        <v>-3.3504342855510891E-2</v>
      </c>
      <c r="AV70" s="17" t="e">
        <v>#DIV/0!</v>
      </c>
      <c r="AW70" s="17">
        <v>0.18238002132811673</v>
      </c>
      <c r="AX70" s="17">
        <v>-4.2011104847093118E-2</v>
      </c>
      <c r="AY70" s="17" t="e">
        <v>#DIV/0!</v>
      </c>
      <c r="AZ70" s="17">
        <v>5.6987002812252094E-2</v>
      </c>
      <c r="BA70" s="17">
        <v>-1.2829693664959617E-2</v>
      </c>
      <c r="BB70" s="17">
        <v>-2.8486369335944433E-2</v>
      </c>
      <c r="BC70" s="17">
        <v>-4.7389204240371532E-3</v>
      </c>
      <c r="BD70" s="17">
        <v>-6.5985983951286492E-2</v>
      </c>
      <c r="BE70" s="17">
        <v>-1.7758285070406336E-2</v>
      </c>
      <c r="BF70" s="17">
        <v>-5.009609150900405E-2</v>
      </c>
      <c r="BG70" s="17" t="e">
        <v>#DIV/0!</v>
      </c>
      <c r="BH70" s="17">
        <v>-2.4783610668202366E-2</v>
      </c>
      <c r="BI70" s="17">
        <v>-1.9614286855548346E-2</v>
      </c>
      <c r="BJ70" s="17">
        <v>-1.7247239738559638E-2</v>
      </c>
      <c r="BK70" s="17">
        <v>0.34506944672168943</v>
      </c>
      <c r="BL70" s="17">
        <v>7.0934943931966745E-3</v>
      </c>
      <c r="BM70" s="17">
        <v>-2.6046973687568916E-2</v>
      </c>
      <c r="BN70" s="17">
        <v>8.8519754298677283E-2</v>
      </c>
      <c r="BO70" s="17">
        <v>1.16556569652437E-2</v>
      </c>
      <c r="BP70" s="17">
        <v>-6.0541581247337542E-3</v>
      </c>
      <c r="BQ70" s="17">
        <v>-3.5829827397312684E-2</v>
      </c>
      <c r="BR70" s="17">
        <v>1</v>
      </c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</row>
    <row r="71" spans="1:107" x14ac:dyDescent="0.2">
      <c r="A71" s="17" t="s">
        <v>343</v>
      </c>
      <c r="B71" s="17">
        <v>1.2351277900282287E-2</v>
      </c>
      <c r="C71" s="17">
        <v>0.11076994431095552</v>
      </c>
      <c r="D71" s="17">
        <v>-6.0839076757604298E-2</v>
      </c>
      <c r="E71" s="17">
        <v>7.1985115714397654E-2</v>
      </c>
      <c r="F71" s="17">
        <v>-4.6124026666191399E-2</v>
      </c>
      <c r="G71" s="17">
        <v>0.11553142357937082</v>
      </c>
      <c r="H71" s="17">
        <v>-0.15424290143736563</v>
      </c>
      <c r="I71" s="17" t="e">
        <v>#DIV/0!</v>
      </c>
      <c r="J71" s="17">
        <v>0.20014296070719392</v>
      </c>
      <c r="K71" s="17">
        <v>0.4852756788708194</v>
      </c>
      <c r="L71" s="17">
        <v>-6.2506647753045527E-2</v>
      </c>
      <c r="M71" s="17">
        <v>0.490684344678743</v>
      </c>
      <c r="N71" s="17">
        <v>0.17267175052240294</v>
      </c>
      <c r="O71" s="17">
        <v>0.26781400683380385</v>
      </c>
      <c r="P71" s="17">
        <v>0.41301681206475888</v>
      </c>
      <c r="Q71" s="17">
        <v>1.8210894318617891E-2</v>
      </c>
      <c r="R71" s="17">
        <v>0.48988510911442712</v>
      </c>
      <c r="S71" s="17">
        <v>7.3114303357389152E-2</v>
      </c>
      <c r="T71" s="17" t="e">
        <v>#DIV/0!</v>
      </c>
      <c r="U71" s="17">
        <v>0.12529775467122059</v>
      </c>
      <c r="V71" s="17">
        <v>0.10873163331190742</v>
      </c>
      <c r="W71" s="17">
        <v>-6.2079826598038179E-2</v>
      </c>
      <c r="X71" s="17">
        <v>0.2488230314259455</v>
      </c>
      <c r="Y71" s="17">
        <v>0.35480244627163732</v>
      </c>
      <c r="Z71" s="17">
        <v>3.1151706544323896E-2</v>
      </c>
      <c r="AA71" s="17">
        <v>9.2665943421487082E-2</v>
      </c>
      <c r="AB71" s="17">
        <v>-8.5697767985149095E-2</v>
      </c>
      <c r="AC71" s="17" t="e">
        <v>#DIV/0!</v>
      </c>
      <c r="AD71" s="17">
        <v>0.29403873356894084</v>
      </c>
      <c r="AE71" s="17" t="e">
        <v>#DIV/0!</v>
      </c>
      <c r="AF71" s="17">
        <v>0.43776012965557132</v>
      </c>
      <c r="AG71" s="17">
        <v>0.35951423581522002</v>
      </c>
      <c r="AH71" s="17">
        <v>0.35456308200410314</v>
      </c>
      <c r="AI71" s="17">
        <v>0.92908632829748328</v>
      </c>
      <c r="AJ71" s="17">
        <v>0.20395401667888494</v>
      </c>
      <c r="AK71" s="17">
        <v>0.10956858554081909</v>
      </c>
      <c r="AL71" s="17">
        <v>0.3997201283978114</v>
      </c>
      <c r="AM71" s="17">
        <v>0.26847771759717504</v>
      </c>
      <c r="AN71" s="17">
        <v>0.76353869950778885</v>
      </c>
      <c r="AO71" s="17">
        <v>0.65242917476767748</v>
      </c>
      <c r="AP71" s="17">
        <v>0.62454380109850771</v>
      </c>
      <c r="AQ71" s="17">
        <v>0.62454380109850771</v>
      </c>
      <c r="AR71" s="17">
        <v>0.64445670094920782</v>
      </c>
      <c r="AS71" s="17">
        <v>0.43243885460168097</v>
      </c>
      <c r="AT71" s="17">
        <v>3.1312656791597802E-2</v>
      </c>
      <c r="AU71" s="17">
        <v>-5.9351503043186565E-2</v>
      </c>
      <c r="AV71" s="17" t="e">
        <v>#DIV/0!</v>
      </c>
      <c r="AW71" s="17">
        <v>0.54651453215783474</v>
      </c>
      <c r="AX71" s="17">
        <v>8.9955972109838911E-2</v>
      </c>
      <c r="AY71" s="17" t="e">
        <v>#DIV/0!</v>
      </c>
      <c r="AZ71" s="17">
        <v>0.36906755162526694</v>
      </c>
      <c r="BA71" s="17">
        <v>0.17553778125813571</v>
      </c>
      <c r="BB71" s="17">
        <v>0.37716096465694871</v>
      </c>
      <c r="BC71" s="17">
        <v>0.13176500340861905</v>
      </c>
      <c r="BD71" s="17">
        <v>0.11797630910835405</v>
      </c>
      <c r="BE71" s="17">
        <v>0.19368443257355014</v>
      </c>
      <c r="BF71" s="17">
        <v>-5.5759053917041709E-2</v>
      </c>
      <c r="BG71" s="17" t="e">
        <v>#DIV/0!</v>
      </c>
      <c r="BH71" s="17">
        <v>0.34898603693687513</v>
      </c>
      <c r="BI71" s="17">
        <v>0.26439700439176056</v>
      </c>
      <c r="BJ71" s="17">
        <v>-1.3107952061478037E-2</v>
      </c>
      <c r="BK71" s="17">
        <v>0.26068165650849845</v>
      </c>
      <c r="BL71" s="17">
        <v>0.29623016751517978</v>
      </c>
      <c r="BM71" s="17">
        <v>5.2557204602813934E-2</v>
      </c>
      <c r="BN71" s="17">
        <v>-1.9147629703225994E-2</v>
      </c>
      <c r="BO71" s="17">
        <v>0.40920754188118619</v>
      </c>
      <c r="BP71" s="17">
        <v>0.35096723114009065</v>
      </c>
      <c r="BQ71" s="17">
        <v>-4.9834093285932189E-3</v>
      </c>
      <c r="BR71" s="17">
        <v>5.8298520054852421E-2</v>
      </c>
      <c r="BS71" s="17">
        <v>1</v>
      </c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</row>
    <row r="72" spans="1:107" x14ac:dyDescent="0.2">
      <c r="A72" s="17" t="s">
        <v>344</v>
      </c>
      <c r="B72" s="17" t="e">
        <v>#DIV/0!</v>
      </c>
      <c r="C72" s="17" t="e">
        <v>#DIV/0!</v>
      </c>
      <c r="D72" s="17" t="e">
        <v>#DIV/0!</v>
      </c>
      <c r="E72" s="17" t="e">
        <v>#DIV/0!</v>
      </c>
      <c r="F72" s="17" t="e">
        <v>#DIV/0!</v>
      </c>
      <c r="G72" s="17" t="e">
        <v>#DIV/0!</v>
      </c>
      <c r="H72" s="17" t="e">
        <v>#DIV/0!</v>
      </c>
      <c r="I72" s="17" t="e">
        <v>#DIV/0!</v>
      </c>
      <c r="J72" s="17" t="e">
        <v>#DIV/0!</v>
      </c>
      <c r="K72" s="17" t="e">
        <v>#DIV/0!</v>
      </c>
      <c r="L72" s="17" t="e">
        <v>#DIV/0!</v>
      </c>
      <c r="M72" s="17" t="e">
        <v>#DIV/0!</v>
      </c>
      <c r="N72" s="17" t="e">
        <v>#DIV/0!</v>
      </c>
      <c r="O72" s="17" t="e">
        <v>#DIV/0!</v>
      </c>
      <c r="P72" s="17" t="e">
        <v>#DIV/0!</v>
      </c>
      <c r="Q72" s="17" t="e">
        <v>#DIV/0!</v>
      </c>
      <c r="R72" s="17" t="e">
        <v>#DIV/0!</v>
      </c>
      <c r="S72" s="17" t="e">
        <v>#DIV/0!</v>
      </c>
      <c r="T72" s="17" t="e">
        <v>#DIV/0!</v>
      </c>
      <c r="U72" s="17" t="e">
        <v>#DIV/0!</v>
      </c>
      <c r="V72" s="17" t="e">
        <v>#DIV/0!</v>
      </c>
      <c r="W72" s="17" t="e">
        <v>#DIV/0!</v>
      </c>
      <c r="X72" s="17" t="e">
        <v>#DIV/0!</v>
      </c>
      <c r="Y72" s="17" t="e">
        <v>#DIV/0!</v>
      </c>
      <c r="Z72" s="17" t="e">
        <v>#DIV/0!</v>
      </c>
      <c r="AA72" s="17" t="e">
        <v>#DIV/0!</v>
      </c>
      <c r="AB72" s="17" t="e">
        <v>#DIV/0!</v>
      </c>
      <c r="AC72" s="17" t="e">
        <v>#DIV/0!</v>
      </c>
      <c r="AD72" s="17" t="e">
        <v>#DIV/0!</v>
      </c>
      <c r="AE72" s="17" t="e">
        <v>#DIV/0!</v>
      </c>
      <c r="AF72" s="17" t="e">
        <v>#DIV/0!</v>
      </c>
      <c r="AG72" s="17" t="e">
        <v>#DIV/0!</v>
      </c>
      <c r="AH72" s="17" t="e">
        <v>#DIV/0!</v>
      </c>
      <c r="AI72" s="17" t="e">
        <v>#DIV/0!</v>
      </c>
      <c r="AJ72" s="17" t="e">
        <v>#DIV/0!</v>
      </c>
      <c r="AK72" s="17" t="e">
        <v>#DIV/0!</v>
      </c>
      <c r="AL72" s="17" t="e">
        <v>#DIV/0!</v>
      </c>
      <c r="AM72" s="17" t="e">
        <v>#DIV/0!</v>
      </c>
      <c r="AN72" s="17" t="e">
        <v>#DIV/0!</v>
      </c>
      <c r="AO72" s="17" t="e">
        <v>#DIV/0!</v>
      </c>
      <c r="AP72" s="17" t="e">
        <v>#DIV/0!</v>
      </c>
      <c r="AQ72" s="17" t="e">
        <v>#DIV/0!</v>
      </c>
      <c r="AR72" s="17" t="e">
        <v>#DIV/0!</v>
      </c>
      <c r="AS72" s="17" t="e">
        <v>#DIV/0!</v>
      </c>
      <c r="AT72" s="17" t="e">
        <v>#DIV/0!</v>
      </c>
      <c r="AU72" s="17" t="e">
        <v>#DIV/0!</v>
      </c>
      <c r="AV72" s="17" t="e">
        <v>#DIV/0!</v>
      </c>
      <c r="AW72" s="17" t="e">
        <v>#DIV/0!</v>
      </c>
      <c r="AX72" s="17" t="e">
        <v>#DIV/0!</v>
      </c>
      <c r="AY72" s="17" t="e">
        <v>#DIV/0!</v>
      </c>
      <c r="AZ72" s="17" t="e">
        <v>#DIV/0!</v>
      </c>
      <c r="BA72" s="17" t="e">
        <v>#DIV/0!</v>
      </c>
      <c r="BB72" s="17" t="e">
        <v>#DIV/0!</v>
      </c>
      <c r="BC72" s="17" t="e">
        <v>#DIV/0!</v>
      </c>
      <c r="BD72" s="17" t="e">
        <v>#DIV/0!</v>
      </c>
      <c r="BE72" s="17" t="e">
        <v>#DIV/0!</v>
      </c>
      <c r="BF72" s="17" t="e">
        <v>#DIV/0!</v>
      </c>
      <c r="BG72" s="17" t="e">
        <v>#DIV/0!</v>
      </c>
      <c r="BH72" s="17" t="e">
        <v>#DIV/0!</v>
      </c>
      <c r="BI72" s="17" t="e">
        <v>#DIV/0!</v>
      </c>
      <c r="BJ72" s="17" t="e">
        <v>#DIV/0!</v>
      </c>
      <c r="BK72" s="17" t="e">
        <v>#DIV/0!</v>
      </c>
      <c r="BL72" s="17" t="e">
        <v>#DIV/0!</v>
      </c>
      <c r="BM72" s="17" t="e">
        <v>#DIV/0!</v>
      </c>
      <c r="BN72" s="17" t="e">
        <v>#DIV/0!</v>
      </c>
      <c r="BO72" s="17" t="e">
        <v>#DIV/0!</v>
      </c>
      <c r="BP72" s="17" t="e">
        <v>#DIV/0!</v>
      </c>
      <c r="BQ72" s="17" t="e">
        <v>#DIV/0!</v>
      </c>
      <c r="BR72" s="17" t="e">
        <v>#DIV/0!</v>
      </c>
      <c r="BS72" s="17" t="e">
        <v>#DIV/0!</v>
      </c>
      <c r="BT72" s="17">
        <v>1</v>
      </c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</row>
    <row r="73" spans="1:107" x14ac:dyDescent="0.2">
      <c r="A73" s="17" t="s">
        <v>345</v>
      </c>
      <c r="B73" s="17">
        <v>0.21550106031966898</v>
      </c>
      <c r="C73" s="17">
        <v>0.18332033749845675</v>
      </c>
      <c r="D73" s="17">
        <v>1.8790263771126459E-2</v>
      </c>
      <c r="E73" s="17">
        <v>0.11465726528954417</v>
      </c>
      <c r="F73" s="17">
        <v>-9.1779139499265958E-2</v>
      </c>
      <c r="G73" s="17">
        <v>3.7584860672235279E-2</v>
      </c>
      <c r="H73" s="17">
        <v>-2.1759947116418613E-2</v>
      </c>
      <c r="I73" s="17" t="e">
        <v>#DIV/0!</v>
      </c>
      <c r="J73" s="17">
        <v>0.22829778042031537</v>
      </c>
      <c r="K73" s="17">
        <v>0.61160950607457509</v>
      </c>
      <c r="L73" s="17">
        <v>-6.9234186139269752E-2</v>
      </c>
      <c r="M73" s="17">
        <v>0.50413776734491245</v>
      </c>
      <c r="N73" s="17">
        <v>0.51783990166397387</v>
      </c>
      <c r="O73" s="17">
        <v>0.46335708635254241</v>
      </c>
      <c r="P73" s="17">
        <v>0.11402503442968613</v>
      </c>
      <c r="Q73" s="17">
        <v>2.6210201796991777E-2</v>
      </c>
      <c r="R73" s="17">
        <v>0.38484742720171594</v>
      </c>
      <c r="S73" s="17">
        <v>0.12478394850634887</v>
      </c>
      <c r="T73" s="17" t="e">
        <v>#DIV/0!</v>
      </c>
      <c r="U73" s="17">
        <v>3.0483041829042309E-2</v>
      </c>
      <c r="V73" s="17">
        <v>3.0260192085881054E-2</v>
      </c>
      <c r="W73" s="17">
        <v>4.3680761251831965E-3</v>
      </c>
      <c r="X73" s="17">
        <v>0.25889935418746074</v>
      </c>
      <c r="Y73" s="17">
        <v>0.16756606831337093</v>
      </c>
      <c r="Z73" s="17">
        <v>0.11481535459423972</v>
      </c>
      <c r="AA73" s="17">
        <v>0.38523235774061765</v>
      </c>
      <c r="AB73" s="17">
        <v>-1.5424411728079372E-2</v>
      </c>
      <c r="AC73" s="17" t="e">
        <v>#DIV/0!</v>
      </c>
      <c r="AD73" s="17">
        <v>0.44972628285878458</v>
      </c>
      <c r="AE73" s="17" t="e">
        <v>#DIV/0!</v>
      </c>
      <c r="AF73" s="17">
        <v>0.37295703338344899</v>
      </c>
      <c r="AG73" s="17">
        <v>0.42812345024167869</v>
      </c>
      <c r="AH73" s="17">
        <v>0.45668389829520112</v>
      </c>
      <c r="AI73" s="17">
        <v>0.49687602443385498</v>
      </c>
      <c r="AJ73" s="17">
        <v>0.4231128527973117</v>
      </c>
      <c r="AK73" s="17">
        <v>0.11819386096701062</v>
      </c>
      <c r="AL73" s="17">
        <v>0.18414940434700475</v>
      </c>
      <c r="AM73" s="17">
        <v>0.6259066180057703</v>
      </c>
      <c r="AN73" s="17">
        <v>0.29374150680694022</v>
      </c>
      <c r="AO73" s="17">
        <v>0.45918457259645401</v>
      </c>
      <c r="AP73" s="17">
        <v>0.26899290979264456</v>
      </c>
      <c r="AQ73" s="17">
        <v>0.26899290979264456</v>
      </c>
      <c r="AR73" s="17">
        <v>0.45493173618426019</v>
      </c>
      <c r="AS73" s="17">
        <v>0.3398938287163854</v>
      </c>
      <c r="AT73" s="17">
        <v>5.26713308368469E-2</v>
      </c>
      <c r="AU73" s="17">
        <v>2.3710615701652869E-2</v>
      </c>
      <c r="AV73" s="17" t="e">
        <v>#DIV/0!</v>
      </c>
      <c r="AW73" s="17">
        <v>0.38183670638424316</v>
      </c>
      <c r="AX73" s="17">
        <v>7.7019962296774949E-2</v>
      </c>
      <c r="AY73" s="17" t="e">
        <v>#DIV/0!</v>
      </c>
      <c r="AZ73" s="17">
        <v>0.78707209076559737</v>
      </c>
      <c r="BA73" s="17">
        <v>0.51103296980260149</v>
      </c>
      <c r="BB73" s="17">
        <v>8.2057208076125973E-2</v>
      </c>
      <c r="BC73" s="17">
        <v>0.3802432561329232</v>
      </c>
      <c r="BD73" s="17">
        <v>0.12530227452960788</v>
      </c>
      <c r="BE73" s="17">
        <v>8.9740099793721523E-2</v>
      </c>
      <c r="BF73" s="17">
        <v>0.12658896479037546</v>
      </c>
      <c r="BG73" s="17" t="e">
        <v>#DIV/0!</v>
      </c>
      <c r="BH73" s="17">
        <v>0.43406123606299962</v>
      </c>
      <c r="BI73" s="17">
        <v>0.75506750808451484</v>
      </c>
      <c r="BJ73" s="17">
        <v>2.6048001347092647E-2</v>
      </c>
      <c r="BK73" s="17">
        <v>-3.5290032999947857E-3</v>
      </c>
      <c r="BL73" s="17">
        <v>0.94888914710482208</v>
      </c>
      <c r="BM73" s="17">
        <v>0.32974996208154705</v>
      </c>
      <c r="BN73" s="17">
        <v>-3.005428066659268E-2</v>
      </c>
      <c r="BO73" s="17">
        <v>0.84600243468157765</v>
      </c>
      <c r="BP73" s="17">
        <v>0.50520137686639699</v>
      </c>
      <c r="BQ73" s="17">
        <v>5.8109201916191663E-2</v>
      </c>
      <c r="BR73" s="17">
        <v>-3.2334167152777596E-3</v>
      </c>
      <c r="BS73" s="17">
        <v>0.40303287475669736</v>
      </c>
      <c r="BT73" s="17" t="e">
        <v>#DIV/0!</v>
      </c>
      <c r="BU73" s="17">
        <v>1</v>
      </c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</row>
    <row r="74" spans="1:107" x14ac:dyDescent="0.2">
      <c r="A74" s="17" t="s">
        <v>346</v>
      </c>
      <c r="B74" s="17">
        <v>-0.20163996777493773</v>
      </c>
      <c r="C74" s="17">
        <v>0.1412813015128381</v>
      </c>
      <c r="D74" s="17">
        <v>-5.1623344015158646E-4</v>
      </c>
      <c r="E74" s="17">
        <v>0.2784637566747038</v>
      </c>
      <c r="F74" s="17">
        <v>2.8802321427762803E-2</v>
      </c>
      <c r="G74" s="17">
        <v>0.19538830847417918</v>
      </c>
      <c r="H74" s="17">
        <v>-0.15095699287116734</v>
      </c>
      <c r="I74" s="17" t="e">
        <v>#DIV/0!</v>
      </c>
      <c r="J74" s="17">
        <v>0.13519110180538221</v>
      </c>
      <c r="K74" s="17">
        <v>0.11059770493817812</v>
      </c>
      <c r="L74" s="17">
        <v>-0.27863022615693572</v>
      </c>
      <c r="M74" s="17">
        <v>0.27698021248018273</v>
      </c>
      <c r="N74" s="17">
        <v>1.1437495199087769E-2</v>
      </c>
      <c r="O74" s="17">
        <v>5.5253511940522686E-2</v>
      </c>
      <c r="P74" s="17">
        <v>-0.11366236425702492</v>
      </c>
      <c r="Q74" s="17">
        <v>3.585096582681848E-2</v>
      </c>
      <c r="R74" s="17">
        <v>2.8169654312757055E-2</v>
      </c>
      <c r="S74" s="17">
        <v>0.18367323555500667</v>
      </c>
      <c r="T74" s="17" t="e">
        <v>#DIV/0!</v>
      </c>
      <c r="U74" s="17">
        <v>0.25943014479276461</v>
      </c>
      <c r="V74" s="17">
        <v>8.9640722691165797E-2</v>
      </c>
      <c r="W74" s="17">
        <v>7.3493014310792623E-2</v>
      </c>
      <c r="X74" s="17">
        <v>1.5244529701293799E-2</v>
      </c>
      <c r="Y74" s="17">
        <v>5.4998098882246341E-2</v>
      </c>
      <c r="Z74" s="17">
        <v>-4.7827905203526977E-2</v>
      </c>
      <c r="AA74" s="17">
        <v>0.1464625868322553</v>
      </c>
      <c r="AB74" s="17">
        <v>-0.19400075473435374</v>
      </c>
      <c r="AC74" s="17" t="e">
        <v>#DIV/0!</v>
      </c>
      <c r="AD74" s="17">
        <v>1.8002631069762513E-2</v>
      </c>
      <c r="AE74" s="17" t="e">
        <v>#DIV/0!</v>
      </c>
      <c r="AF74" s="17">
        <v>9.2364009631051208E-2</v>
      </c>
      <c r="AG74" s="17">
        <v>6.4907405265245743E-2</v>
      </c>
      <c r="AH74" s="17">
        <v>5.9209135386177801E-2</v>
      </c>
      <c r="AI74" s="17">
        <v>3.7475276058339085E-2</v>
      </c>
      <c r="AJ74" s="17">
        <v>0.15685040004404582</v>
      </c>
      <c r="AK74" s="17">
        <v>0.13240080502193963</v>
      </c>
      <c r="AL74" s="17">
        <v>-1.2599114750077368E-2</v>
      </c>
      <c r="AM74" s="17">
        <v>0.12538832952664175</v>
      </c>
      <c r="AN74" s="17">
        <v>-5.6494078146655455E-2</v>
      </c>
      <c r="AO74" s="17">
        <v>0.11029794279352663</v>
      </c>
      <c r="AP74" s="17">
        <v>-6.6983737240822419E-2</v>
      </c>
      <c r="AQ74" s="17">
        <v>-6.6983737240822419E-2</v>
      </c>
      <c r="AR74" s="17">
        <v>0.10344981016753016</v>
      </c>
      <c r="AS74" s="17">
        <v>0.31485978757030059</v>
      </c>
      <c r="AT74" s="17">
        <v>5.1364786811673481E-2</v>
      </c>
      <c r="AU74" s="17">
        <v>-7.675948284112899E-2</v>
      </c>
      <c r="AV74" s="17" t="e">
        <v>#DIV/0!</v>
      </c>
      <c r="AW74" s="17">
        <v>0.16412757037309103</v>
      </c>
      <c r="AX74" s="17">
        <v>0.24726146976262328</v>
      </c>
      <c r="AY74" s="17" t="e">
        <v>#DIV/0!</v>
      </c>
      <c r="AZ74" s="17">
        <v>8.221033744648458E-2</v>
      </c>
      <c r="BA74" s="17">
        <v>3.772684549876891E-2</v>
      </c>
      <c r="BB74" s="17">
        <v>-3.8749212914606229E-2</v>
      </c>
      <c r="BC74" s="17">
        <v>3.0753574329606771E-2</v>
      </c>
      <c r="BD74" s="17">
        <v>0.17423784868658906</v>
      </c>
      <c r="BE74" s="17">
        <v>-2.0096250760388797E-2</v>
      </c>
      <c r="BF74" s="17">
        <v>2.6242768533037857E-2</v>
      </c>
      <c r="BG74" s="17" t="e">
        <v>#DIV/0!</v>
      </c>
      <c r="BH74" s="17">
        <v>5.6942883936543315E-2</v>
      </c>
      <c r="BI74" s="17">
        <v>-2.7258987763182411E-3</v>
      </c>
      <c r="BJ74" s="17">
        <v>-2.6911076745831805E-2</v>
      </c>
      <c r="BK74" s="17">
        <v>-0.10051432718658761</v>
      </c>
      <c r="BL74" s="17">
        <v>-7.1183981767295543E-3</v>
      </c>
      <c r="BM74" s="17">
        <v>-6.6693592692853701E-2</v>
      </c>
      <c r="BN74" s="17">
        <v>-0.14613341354314702</v>
      </c>
      <c r="BO74" s="17">
        <v>3.1688476355766229E-2</v>
      </c>
      <c r="BP74" s="17">
        <v>0.1301100793981616</v>
      </c>
      <c r="BQ74" s="17">
        <v>0.127495381684958</v>
      </c>
      <c r="BR74" s="17">
        <v>-0.12583598052413919</v>
      </c>
      <c r="BS74" s="17">
        <v>4.1974921823132463E-2</v>
      </c>
      <c r="BT74" s="17" t="e">
        <v>#DIV/0!</v>
      </c>
      <c r="BU74" s="17">
        <v>7.4007622342174173E-2</v>
      </c>
      <c r="BV74" s="17">
        <v>1</v>
      </c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</row>
    <row r="75" spans="1:107" x14ac:dyDescent="0.2">
      <c r="A75" s="17" t="s">
        <v>347</v>
      </c>
      <c r="B75" s="17">
        <v>0.31302545214451477</v>
      </c>
      <c r="C75" s="17">
        <v>-7.7075822198868882E-2</v>
      </c>
      <c r="D75" s="17">
        <v>-7.5930222095252561E-2</v>
      </c>
      <c r="E75" s="17">
        <v>0.13844926815896999</v>
      </c>
      <c r="F75" s="17">
        <v>-0.21481314401728735</v>
      </c>
      <c r="G75" s="17">
        <v>8.9074416946266499E-2</v>
      </c>
      <c r="H75" s="17">
        <v>0.12816239779789382</v>
      </c>
      <c r="I75" s="17" t="e">
        <v>#DIV/0!</v>
      </c>
      <c r="J75" s="17">
        <v>0.66556005612857561</v>
      </c>
      <c r="K75" s="17">
        <v>0.28012709135606145</v>
      </c>
      <c r="L75" s="17">
        <v>-0.25770041285001899</v>
      </c>
      <c r="M75" s="17">
        <v>0.49306953091286237</v>
      </c>
      <c r="N75" s="17">
        <v>0.10155904897295277</v>
      </c>
      <c r="O75" s="17">
        <v>0.2493855822251321</v>
      </c>
      <c r="P75" s="17">
        <v>2.4563567524889342E-2</v>
      </c>
      <c r="Q75" s="17">
        <v>0.23705992180090818</v>
      </c>
      <c r="R75" s="17">
        <v>0.15342966179988043</v>
      </c>
      <c r="S75" s="17">
        <v>0.16084248797640274</v>
      </c>
      <c r="T75" s="17" t="e">
        <v>#DIV/0!</v>
      </c>
      <c r="U75" s="17">
        <v>1.5211960223407915E-2</v>
      </c>
      <c r="V75" s="17">
        <v>-1.1356766663607703E-3</v>
      </c>
      <c r="W75" s="17">
        <v>-5.5441900450322455E-2</v>
      </c>
      <c r="X75" s="17">
        <v>0.48620497213033942</v>
      </c>
      <c r="Y75" s="17">
        <v>0.25683280152506321</v>
      </c>
      <c r="Z75" s="17">
        <v>4.2842979213700935E-2</v>
      </c>
      <c r="AA75" s="17">
        <v>0.14603045987687258</v>
      </c>
      <c r="AB75" s="17">
        <v>0.41960482586673425</v>
      </c>
      <c r="AC75" s="17" t="e">
        <v>#DIV/0!</v>
      </c>
      <c r="AD75" s="17">
        <v>7.8332997330744836E-2</v>
      </c>
      <c r="AE75" s="17" t="e">
        <v>#DIV/0!</v>
      </c>
      <c r="AF75" s="17">
        <v>0.10868980613506588</v>
      </c>
      <c r="AG75" s="17">
        <v>0.44824137847373346</v>
      </c>
      <c r="AH75" s="17">
        <v>0.21912303126911684</v>
      </c>
      <c r="AI75" s="17">
        <v>0.1740500725828992</v>
      </c>
      <c r="AJ75" s="17">
        <v>0.20203673842241396</v>
      </c>
      <c r="AK75" s="17">
        <v>0.23366659617977359</v>
      </c>
      <c r="AL75" s="17">
        <v>0.10530305816929512</v>
      </c>
      <c r="AM75" s="17">
        <v>0.42083070419581797</v>
      </c>
      <c r="AN75" s="17">
        <v>0.16828268178350189</v>
      </c>
      <c r="AO75" s="17">
        <v>0.37757366919306901</v>
      </c>
      <c r="AP75" s="17">
        <v>0.12022957204078492</v>
      </c>
      <c r="AQ75" s="17">
        <v>0.12022957204078492</v>
      </c>
      <c r="AR75" s="17">
        <v>0.4156374060666671</v>
      </c>
      <c r="AS75" s="17">
        <v>0.40522375209963379</v>
      </c>
      <c r="AT75" s="17">
        <v>0.18663833726159332</v>
      </c>
      <c r="AU75" s="17">
        <v>0.27586543577420691</v>
      </c>
      <c r="AV75" s="17" t="e">
        <v>#DIV/0!</v>
      </c>
      <c r="AW75" s="17">
        <v>0.34488539544233265</v>
      </c>
      <c r="AX75" s="17">
        <v>7.5342875789451928E-3</v>
      </c>
      <c r="AY75" s="17" t="e">
        <v>#DIV/0!</v>
      </c>
      <c r="AZ75" s="17">
        <v>9.8513738228783287E-2</v>
      </c>
      <c r="BA75" s="17">
        <v>8.4446150350516291E-3</v>
      </c>
      <c r="BB75" s="17">
        <v>4.2484863841707701E-2</v>
      </c>
      <c r="BC75" s="17">
        <v>-1.7789763623074013E-2</v>
      </c>
      <c r="BD75" s="17">
        <v>0.29926243493173332</v>
      </c>
      <c r="BE75" s="17">
        <v>1.1618792598067011E-3</v>
      </c>
      <c r="BF75" s="17">
        <v>0.35852647719117087</v>
      </c>
      <c r="BG75" s="17" t="e">
        <v>#DIV/0!</v>
      </c>
      <c r="BH75" s="17">
        <v>0.10903045952140364</v>
      </c>
      <c r="BI75" s="17">
        <v>-2.469063651790334E-3</v>
      </c>
      <c r="BJ75" s="17">
        <v>-6.8796435723652724E-2</v>
      </c>
      <c r="BK75" s="17">
        <v>-4.9476814388257934E-2</v>
      </c>
      <c r="BL75" s="17">
        <v>6.5946646585031077E-2</v>
      </c>
      <c r="BM75" s="17">
        <v>-0.1166421322480185</v>
      </c>
      <c r="BN75" s="17">
        <v>-2.9060784021650021E-2</v>
      </c>
      <c r="BO75" s="17">
        <v>0.13629581712870123</v>
      </c>
      <c r="BP75" s="17">
        <v>8.0803855704445246E-2</v>
      </c>
      <c r="BQ75" s="17">
        <v>6.952499125019368E-2</v>
      </c>
      <c r="BR75" s="17">
        <v>0.10479122327366293</v>
      </c>
      <c r="BS75" s="17">
        <v>0.19758192189456233</v>
      </c>
      <c r="BT75" s="17" t="e">
        <v>#DIV/0!</v>
      </c>
      <c r="BU75" s="17">
        <v>0.19760704175965396</v>
      </c>
      <c r="BV75" s="17">
        <v>0.12285988360957835</v>
      </c>
      <c r="BW75" s="17">
        <v>1</v>
      </c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</row>
    <row r="76" spans="1:107" x14ac:dyDescent="0.2">
      <c r="A76" s="17" t="s">
        <v>348</v>
      </c>
      <c r="B76" s="17">
        <v>7.4745389318177868E-2</v>
      </c>
      <c r="C76" s="17">
        <v>0.39397997455337697</v>
      </c>
      <c r="D76" s="17">
        <v>0.12982383894067426</v>
      </c>
      <c r="E76" s="17">
        <v>0.32773743727533294</v>
      </c>
      <c r="F76" s="17">
        <v>1.4591707568911478E-2</v>
      </c>
      <c r="G76" s="17">
        <v>1.1956456903490443E-2</v>
      </c>
      <c r="H76" s="17">
        <v>-9.9698026112753191E-2</v>
      </c>
      <c r="I76" s="17" t="e">
        <v>#DIV/0!</v>
      </c>
      <c r="J76" s="17">
        <v>7.2540083198017261E-2</v>
      </c>
      <c r="K76" s="17">
        <v>0.17337948722363744</v>
      </c>
      <c r="L76" s="17">
        <v>-7.3152710661640211E-2</v>
      </c>
      <c r="M76" s="17">
        <v>0.2628651048071276</v>
      </c>
      <c r="N76" s="17">
        <v>3.3268601728378144E-2</v>
      </c>
      <c r="O76" s="17">
        <v>2.5908500350240775E-2</v>
      </c>
      <c r="P76" s="17">
        <v>-8.1208204119111085E-3</v>
      </c>
      <c r="Q76" s="17">
        <v>1.0708178158621408E-3</v>
      </c>
      <c r="R76" s="17">
        <v>0.10679466610368682</v>
      </c>
      <c r="S76" s="17">
        <v>0.10356811600348581</v>
      </c>
      <c r="T76" s="17" t="e">
        <v>#DIV/0!</v>
      </c>
      <c r="U76" s="17">
        <v>0.17834321369628545</v>
      </c>
      <c r="V76" s="17">
        <v>1.0585095191155818E-2</v>
      </c>
      <c r="W76" s="17">
        <v>5.2290739978361124E-2</v>
      </c>
      <c r="X76" s="17">
        <v>-8.4125278889345383E-3</v>
      </c>
      <c r="Y76" s="17">
        <v>3.7310821405546708E-2</v>
      </c>
      <c r="Z76" s="17">
        <v>8.0930974179318382E-2</v>
      </c>
      <c r="AA76" s="17">
        <v>5.4040269272207633E-2</v>
      </c>
      <c r="AB76" s="17">
        <v>-6.3076831311900297E-2</v>
      </c>
      <c r="AC76" s="17" t="e">
        <v>#DIV/0!</v>
      </c>
      <c r="AD76" s="17">
        <v>3.7125204184144604E-2</v>
      </c>
      <c r="AE76" s="17" t="e">
        <v>#DIV/0!</v>
      </c>
      <c r="AF76" s="17">
        <v>0.13442203063660735</v>
      </c>
      <c r="AG76" s="17">
        <v>0.10649283130265644</v>
      </c>
      <c r="AH76" s="17">
        <v>0.18837525411819891</v>
      </c>
      <c r="AI76" s="17">
        <v>4.0155492605579324E-2</v>
      </c>
      <c r="AJ76" s="17">
        <v>0.38612747069870235</v>
      </c>
      <c r="AK76" s="17">
        <v>0.17019989765993671</v>
      </c>
      <c r="AL76" s="17">
        <v>0.13243247847940112</v>
      </c>
      <c r="AM76" s="17">
        <v>5.0849822255190344E-2</v>
      </c>
      <c r="AN76" s="17">
        <v>-6.3422910650015492E-3</v>
      </c>
      <c r="AO76" s="17">
        <v>9.1308271662256163E-2</v>
      </c>
      <c r="AP76" s="17">
        <v>-1.8995503180806131E-2</v>
      </c>
      <c r="AQ76" s="17">
        <v>-1.8995503180806131E-2</v>
      </c>
      <c r="AR76" s="17">
        <v>8.4873591825194106E-2</v>
      </c>
      <c r="AS76" s="17">
        <v>0.22070757731818927</v>
      </c>
      <c r="AT76" s="17">
        <v>0.12588135975351963</v>
      </c>
      <c r="AU76" s="17">
        <v>-4.4908964157058901E-3</v>
      </c>
      <c r="AV76" s="17" t="e">
        <v>#DIV/0!</v>
      </c>
      <c r="AW76" s="17">
        <v>0.17332429550986822</v>
      </c>
      <c r="AX76" s="17">
        <v>0.13407279812254141</v>
      </c>
      <c r="AY76" s="17" t="e">
        <v>#DIV/0!</v>
      </c>
      <c r="AZ76" s="17">
        <v>3.1306142441008281E-2</v>
      </c>
      <c r="BA76" s="17">
        <v>-7.7289659628081795E-3</v>
      </c>
      <c r="BB76" s="17">
        <v>4.3352656902161689E-2</v>
      </c>
      <c r="BC76" s="17">
        <v>-2.3374654872625578E-2</v>
      </c>
      <c r="BD76" s="17">
        <v>0.21578366180366251</v>
      </c>
      <c r="BE76" s="17">
        <v>-1.2986861049108738E-2</v>
      </c>
      <c r="BF76" s="17">
        <v>0.48621849882056239</v>
      </c>
      <c r="BG76" s="17" t="e">
        <v>#DIV/0!</v>
      </c>
      <c r="BH76" s="17">
        <v>0.26886336595886362</v>
      </c>
      <c r="BI76" s="17">
        <v>-2.3577043791037779E-2</v>
      </c>
      <c r="BJ76" s="17">
        <v>-2.0731772181434995E-2</v>
      </c>
      <c r="BK76" s="17">
        <v>-4.5400312389891978E-2</v>
      </c>
      <c r="BL76" s="17">
        <v>8.9421486997756941E-2</v>
      </c>
      <c r="BM76" s="17">
        <v>-3.1309353420724037E-2</v>
      </c>
      <c r="BN76" s="17">
        <v>-2.4406083564381106E-2</v>
      </c>
      <c r="BO76" s="17">
        <v>1.5732074391843352E-2</v>
      </c>
      <c r="BP76" s="17">
        <v>8.0228739787559497E-2</v>
      </c>
      <c r="BQ76" s="17">
        <v>1.3778421316524932E-3</v>
      </c>
      <c r="BR76" s="17">
        <v>-3.3164232125458479E-2</v>
      </c>
      <c r="BS76" s="17">
        <v>2.5543667138743297E-2</v>
      </c>
      <c r="BT76" s="17" t="e">
        <v>#DIV/0!</v>
      </c>
      <c r="BU76" s="17">
        <v>0.16354548251643791</v>
      </c>
      <c r="BV76" s="17">
        <v>0.23282456937398974</v>
      </c>
      <c r="BW76" s="17">
        <v>0.23325947572553044</v>
      </c>
      <c r="BX76" s="17">
        <v>1</v>
      </c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</row>
    <row r="77" spans="1:107" x14ac:dyDescent="0.2">
      <c r="A77" s="17" t="s">
        <v>349</v>
      </c>
      <c r="B77" s="17">
        <v>-2.0276056375464206E-3</v>
      </c>
      <c r="C77" s="17">
        <v>0.1141876428218527</v>
      </c>
      <c r="D77" s="17">
        <v>-7.0944935520656394E-2</v>
      </c>
      <c r="E77" s="17">
        <v>4.9550181676664459E-2</v>
      </c>
      <c r="F77" s="17">
        <v>-8.5684086353119901E-2</v>
      </c>
      <c r="G77" s="17">
        <v>9.1859879980358952E-2</v>
      </c>
      <c r="H77" s="17">
        <v>-0.15457210226497226</v>
      </c>
      <c r="I77" s="17" t="e">
        <v>#DIV/0!</v>
      </c>
      <c r="J77" s="17">
        <v>3.3091306508982754E-3</v>
      </c>
      <c r="K77" s="17">
        <v>0.49473847438454827</v>
      </c>
      <c r="L77" s="17">
        <v>-6.2571760798110332E-2</v>
      </c>
      <c r="M77" s="17">
        <v>0.42530497198213379</v>
      </c>
      <c r="N77" s="17">
        <v>0.13278386248830584</v>
      </c>
      <c r="O77" s="17">
        <v>0.30870998649353787</v>
      </c>
      <c r="P77" s="17">
        <v>0.45227248440347134</v>
      </c>
      <c r="Q77" s="17">
        <v>0.11199924252948952</v>
      </c>
      <c r="R77" s="17">
        <v>0.52469844768221552</v>
      </c>
      <c r="S77" s="17">
        <v>0.1227240830748475</v>
      </c>
      <c r="T77" s="17" t="e">
        <v>#DIV/0!</v>
      </c>
      <c r="U77" s="17">
        <v>9.1517504346644657E-2</v>
      </c>
      <c r="V77" s="17">
        <v>4.8794195445450536E-2</v>
      </c>
      <c r="W77" s="17">
        <v>-3.0157311247343409E-2</v>
      </c>
      <c r="X77" s="17">
        <v>0.15773166598772459</v>
      </c>
      <c r="Y77" s="17">
        <v>0.14991808019438865</v>
      </c>
      <c r="Z77" s="17">
        <v>0.18060060690353527</v>
      </c>
      <c r="AA77" s="17">
        <v>9.3306843321817004E-2</v>
      </c>
      <c r="AB77" s="17">
        <v>4.73920561846429E-2</v>
      </c>
      <c r="AC77" s="17" t="e">
        <v>#DIV/0!</v>
      </c>
      <c r="AD77" s="17">
        <v>0.41127740740049118</v>
      </c>
      <c r="AE77" s="17" t="e">
        <v>#DIV/0!</v>
      </c>
      <c r="AF77" s="17">
        <v>0.42753265466350882</v>
      </c>
      <c r="AG77" s="17">
        <v>0.32317843734927065</v>
      </c>
      <c r="AH77" s="17">
        <v>0.3990027014973932</v>
      </c>
      <c r="AI77" s="17">
        <v>0.6848553364783162</v>
      </c>
      <c r="AJ77" s="17">
        <v>0.21724580972322211</v>
      </c>
      <c r="AK77" s="17">
        <v>0.1038070293657154</v>
      </c>
      <c r="AL77" s="17">
        <v>0.49937574836073995</v>
      </c>
      <c r="AM77" s="17">
        <v>3.9248481869764609E-2</v>
      </c>
      <c r="AN77" s="17">
        <v>0.75932252833322511</v>
      </c>
      <c r="AO77" s="17">
        <v>0.55118162012011174</v>
      </c>
      <c r="AP77" s="17">
        <v>0.71710188118359708</v>
      </c>
      <c r="AQ77" s="17">
        <v>0.71710188118359708</v>
      </c>
      <c r="AR77" s="17">
        <v>0.52520029535529211</v>
      </c>
      <c r="AS77" s="17">
        <v>0.29128098411645187</v>
      </c>
      <c r="AT77" s="17">
        <v>4.1675190531708005E-2</v>
      </c>
      <c r="AU77" s="17">
        <v>-5.5157065881991318E-2</v>
      </c>
      <c r="AV77" s="17" t="e">
        <v>#DIV/0!</v>
      </c>
      <c r="AW77" s="17">
        <v>0.62198084118759123</v>
      </c>
      <c r="AX77" s="17">
        <v>4.862662022731775E-2</v>
      </c>
      <c r="AY77" s="17" t="e">
        <v>#DIV/0!</v>
      </c>
      <c r="AZ77" s="17">
        <v>0.27468615076979236</v>
      </c>
      <c r="BA77" s="17">
        <v>0.17868569001246046</v>
      </c>
      <c r="BB77" s="17">
        <v>0.51573256362725228</v>
      </c>
      <c r="BC77" s="17">
        <v>0.18480816494362529</v>
      </c>
      <c r="BD77" s="17">
        <v>8.2230419591330928E-2</v>
      </c>
      <c r="BE77" s="17">
        <v>0.3216841927390775</v>
      </c>
      <c r="BF77" s="17">
        <v>-6.9195119812764466E-2</v>
      </c>
      <c r="BG77" s="17" t="e">
        <v>#DIV/0!</v>
      </c>
      <c r="BH77" s="17">
        <v>0.25373295702439713</v>
      </c>
      <c r="BI77" s="17">
        <v>0.18136935710549398</v>
      </c>
      <c r="BJ77" s="17">
        <v>0.21266415110884992</v>
      </c>
      <c r="BK77" s="17">
        <v>0.16760345553588077</v>
      </c>
      <c r="BL77" s="17">
        <v>9.5943530289896203E-2</v>
      </c>
      <c r="BM77" s="17">
        <v>-2.1207715893565408E-2</v>
      </c>
      <c r="BN77" s="17">
        <v>-4.0248516558601295E-3</v>
      </c>
      <c r="BO77" s="17">
        <v>0.16313203615005853</v>
      </c>
      <c r="BP77" s="17">
        <v>0.41455249524322874</v>
      </c>
      <c r="BQ77" s="17">
        <v>6.7197039420943225E-2</v>
      </c>
      <c r="BR77" s="17">
        <v>0.13903015471456234</v>
      </c>
      <c r="BS77" s="17">
        <v>0.66984056902677114</v>
      </c>
      <c r="BT77" s="17" t="e">
        <v>#DIV/0!</v>
      </c>
      <c r="BU77" s="17">
        <v>0.20833510163310529</v>
      </c>
      <c r="BV77" s="17">
        <v>-5.1964721174427152E-2</v>
      </c>
      <c r="BW77" s="17">
        <v>6.3023130772474317E-2</v>
      </c>
      <c r="BX77" s="17">
        <v>3.0684127451513058E-2</v>
      </c>
      <c r="BY77" s="17">
        <v>1</v>
      </c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</row>
    <row r="78" spans="1:107" x14ac:dyDescent="0.2">
      <c r="A78" s="17" t="s">
        <v>350</v>
      </c>
      <c r="B78" s="17">
        <v>-4.2654751940521263E-2</v>
      </c>
      <c r="C78" s="17">
        <v>-8.1994791030024319E-4</v>
      </c>
      <c r="D78" s="17">
        <v>2.7486319455325148E-2</v>
      </c>
      <c r="E78" s="17">
        <v>-2.5902963454640961E-2</v>
      </c>
      <c r="F78" s="17">
        <v>0.16884409286789334</v>
      </c>
      <c r="G78" s="17">
        <v>-5.8194001370620113E-2</v>
      </c>
      <c r="H78" s="17">
        <v>-2.5122276182054124E-2</v>
      </c>
      <c r="I78" s="17" t="e">
        <v>#DIV/0!</v>
      </c>
      <c r="J78" s="17">
        <v>8.0724727659318447E-3</v>
      </c>
      <c r="K78" s="17">
        <v>1.7368924865462343E-4</v>
      </c>
      <c r="L78" s="17">
        <v>-3.6244115128317773E-2</v>
      </c>
      <c r="M78" s="17">
        <v>2.2719181511251543E-2</v>
      </c>
      <c r="N78" s="17">
        <v>-1.111107819953666E-2</v>
      </c>
      <c r="O78" s="17">
        <v>-1.0922654308205907E-2</v>
      </c>
      <c r="P78" s="17">
        <v>0.17843281933768967</v>
      </c>
      <c r="Q78" s="17">
        <v>-3.5909096036122842E-2</v>
      </c>
      <c r="R78" s="17">
        <v>9.9547698493974712E-2</v>
      </c>
      <c r="S78" s="17">
        <v>3.9346943963185735E-2</v>
      </c>
      <c r="T78" s="17" t="e">
        <v>#DIV/0!</v>
      </c>
      <c r="U78" s="17">
        <v>-1.003582681852193E-2</v>
      </c>
      <c r="V78" s="17">
        <v>-9.2007037427397163E-3</v>
      </c>
      <c r="W78" s="17">
        <v>-9.8301775062694854E-3</v>
      </c>
      <c r="X78" s="17">
        <v>1.5575437996466174E-2</v>
      </c>
      <c r="Y78" s="17">
        <v>7.2040605133623981E-2</v>
      </c>
      <c r="Z78" s="17">
        <v>-1.4844934362046834E-2</v>
      </c>
      <c r="AA78" s="17">
        <v>8.8175901790919137E-2</v>
      </c>
      <c r="AB78" s="17">
        <v>-2.8860869425652511E-2</v>
      </c>
      <c r="AC78" s="17" t="e">
        <v>#DIV/0!</v>
      </c>
      <c r="AD78" s="17">
        <v>0.11938470261172407</v>
      </c>
      <c r="AE78" s="17" t="e">
        <v>#DIV/0!</v>
      </c>
      <c r="AF78" s="17">
        <v>5.0965736936077373E-2</v>
      </c>
      <c r="AG78" s="17">
        <v>2.0152286879233767E-3</v>
      </c>
      <c r="AH78" s="17">
        <v>-4.2750067713051921E-3</v>
      </c>
      <c r="AI78" s="17">
        <v>-2.6432904989062724E-2</v>
      </c>
      <c r="AJ78" s="17">
        <v>3.9906692526352851E-2</v>
      </c>
      <c r="AK78" s="17">
        <v>7.5375834023901689E-2</v>
      </c>
      <c r="AL78" s="17">
        <v>2.5725923772543075E-3</v>
      </c>
      <c r="AM78" s="17">
        <v>6.5129387860075064E-2</v>
      </c>
      <c r="AN78" s="17">
        <v>-1.8036159409982454E-2</v>
      </c>
      <c r="AO78" s="17">
        <v>1.8357866001772777E-2</v>
      </c>
      <c r="AP78" s="17">
        <v>3.3609550962234889E-3</v>
      </c>
      <c r="AQ78" s="17">
        <v>3.3609550962234889E-3</v>
      </c>
      <c r="AR78" s="17">
        <v>2.4041551768078987E-2</v>
      </c>
      <c r="AS78" s="17">
        <v>6.9281342090406539E-2</v>
      </c>
      <c r="AT78" s="17">
        <v>-1.1170844904990092E-2</v>
      </c>
      <c r="AU78" s="17">
        <v>-1.2782161830874437E-2</v>
      </c>
      <c r="AV78" s="17" t="e">
        <v>#DIV/0!</v>
      </c>
      <c r="AW78" s="17">
        <v>3.4106001281233082E-2</v>
      </c>
      <c r="AX78" s="17">
        <v>0.28079233406279108</v>
      </c>
      <c r="AY78" s="17" t="e">
        <v>#DIV/0!</v>
      </c>
      <c r="AZ78" s="17">
        <v>-2.0659216361271986E-2</v>
      </c>
      <c r="BA78" s="17">
        <v>-7.4801695759093394E-3</v>
      </c>
      <c r="BB78" s="17">
        <v>-1.0868281233544396E-2</v>
      </c>
      <c r="BC78" s="17">
        <v>-7.4191157486550707E-3</v>
      </c>
      <c r="BD78" s="17">
        <v>-2.5175346938643605E-2</v>
      </c>
      <c r="BE78" s="17">
        <v>-6.7752416636365645E-3</v>
      </c>
      <c r="BF78" s="17">
        <v>-4.2651054672783378E-2</v>
      </c>
      <c r="BG78" s="17" t="e">
        <v>#DIV/0!</v>
      </c>
      <c r="BH78" s="17">
        <v>-9.4555837407057867E-3</v>
      </c>
      <c r="BI78" s="17">
        <v>-7.483353993888245E-3</v>
      </c>
      <c r="BJ78" s="17">
        <v>-6.5802647494464924E-3</v>
      </c>
      <c r="BK78" s="17">
        <v>-1.4410059719862605E-2</v>
      </c>
      <c r="BL78" s="17">
        <v>-8.8961482392446757E-3</v>
      </c>
      <c r="BM78" s="17">
        <v>-9.9375891669716675E-3</v>
      </c>
      <c r="BN78" s="17">
        <v>-3.5732369943287996E-2</v>
      </c>
      <c r="BO78" s="17">
        <v>-1.2392992485299679E-2</v>
      </c>
      <c r="BP78" s="17">
        <v>-2.0928666750408404E-2</v>
      </c>
      <c r="BQ78" s="17">
        <v>-1.3669999012896183E-2</v>
      </c>
      <c r="BR78" s="17">
        <v>-1.0526327691032423E-2</v>
      </c>
      <c r="BS78" s="17">
        <v>-2.5543985694733658E-2</v>
      </c>
      <c r="BT78" s="17" t="e">
        <v>#DIV/0!</v>
      </c>
      <c r="BU78" s="17">
        <v>-2.0030087600841739E-2</v>
      </c>
      <c r="BV78" s="17">
        <v>-4.8009657162925379E-2</v>
      </c>
      <c r="BW78" s="17">
        <v>-5.2289039235403852E-2</v>
      </c>
      <c r="BX78" s="17">
        <v>-1.2653005982732401E-2</v>
      </c>
      <c r="BY78" s="17">
        <v>-2.4383643403307193E-2</v>
      </c>
      <c r="BZ78" s="17">
        <v>1</v>
      </c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</row>
    <row r="79" spans="1:107" x14ac:dyDescent="0.2">
      <c r="A79" s="17" t="s">
        <v>351</v>
      </c>
      <c r="B79" s="17">
        <v>5.9712076819884406E-2</v>
      </c>
      <c r="C79" s="17">
        <v>0.20159624293957548</v>
      </c>
      <c r="D79" s="17">
        <v>-5.6704699052863058E-2</v>
      </c>
      <c r="E79" s="17">
        <v>0.13645766655373182</v>
      </c>
      <c r="F79" s="17">
        <v>-3.8307392729629561E-2</v>
      </c>
      <c r="G79" s="17">
        <v>0.13427713393030791</v>
      </c>
      <c r="H79" s="17">
        <v>-3.9271243449074414E-2</v>
      </c>
      <c r="I79" s="17" t="e">
        <v>#DIV/0!</v>
      </c>
      <c r="J79" s="17">
        <v>-1.9837269643987972E-2</v>
      </c>
      <c r="K79" s="17">
        <v>4.5794455492318288E-2</v>
      </c>
      <c r="L79" s="17">
        <v>-6.2131142518058458E-2</v>
      </c>
      <c r="M79" s="17">
        <v>1.8523893353132346E-2</v>
      </c>
      <c r="N79" s="17">
        <v>-5.5521482766816713E-3</v>
      </c>
      <c r="O79" s="17">
        <v>3.0370220704299417E-2</v>
      </c>
      <c r="P79" s="17">
        <v>-1.1253589159509595E-4</v>
      </c>
      <c r="Q79" s="17">
        <v>3.4875164933157933E-2</v>
      </c>
      <c r="R79" s="17">
        <v>-2.5837161135049448E-3</v>
      </c>
      <c r="S79" s="17">
        <v>2.9617052693941014E-2</v>
      </c>
      <c r="T79" s="17" t="e">
        <v>#DIV/0!</v>
      </c>
      <c r="U79" s="17">
        <v>-2.4685054129174142E-2</v>
      </c>
      <c r="V79" s="17">
        <v>0.37020030421786326</v>
      </c>
      <c r="W79" s="17">
        <v>0.13613330038478019</v>
      </c>
      <c r="X79" s="17">
        <v>8.0842450701496468E-2</v>
      </c>
      <c r="Y79" s="17">
        <v>6.4706619565524481E-2</v>
      </c>
      <c r="Z79" s="17">
        <v>5.0908918387478359E-2</v>
      </c>
      <c r="AA79" s="17">
        <v>0.15109524733087001</v>
      </c>
      <c r="AB79" s="17">
        <v>-6.1276666670006578E-2</v>
      </c>
      <c r="AC79" s="17" t="e">
        <v>#DIV/0!</v>
      </c>
      <c r="AD79" s="17">
        <v>0.15327065189289127</v>
      </c>
      <c r="AE79" s="17" t="e">
        <v>#DIV/0!</v>
      </c>
      <c r="AF79" s="17">
        <v>4.3779411595643886E-2</v>
      </c>
      <c r="AG79" s="17">
        <v>3.0314328602715494E-2</v>
      </c>
      <c r="AH79" s="17">
        <v>5.6315171583335245E-2</v>
      </c>
      <c r="AI79" s="17">
        <v>-5.7157656625845136E-3</v>
      </c>
      <c r="AJ79" s="17">
        <v>4.6079505995463274E-2</v>
      </c>
      <c r="AK79" s="17">
        <v>5.8231849323801495E-2</v>
      </c>
      <c r="AL79" s="17">
        <v>-1.3199116259559249E-2</v>
      </c>
      <c r="AM79" s="17">
        <v>1.5988633357189102E-3</v>
      </c>
      <c r="AN79" s="17">
        <v>2.5530182900575668E-2</v>
      </c>
      <c r="AO79" s="17">
        <v>2.7839227233113637E-2</v>
      </c>
      <c r="AP79" s="17">
        <v>2.6448777026039556E-2</v>
      </c>
      <c r="AQ79" s="17">
        <v>2.6448777026039556E-2</v>
      </c>
      <c r="AR79" s="17">
        <v>2.5779574995125107E-2</v>
      </c>
      <c r="AS79" s="17">
        <v>0.10430404489969146</v>
      </c>
      <c r="AT79" s="17">
        <v>0.1228909678337593</v>
      </c>
      <c r="AU79" s="17">
        <v>9.3869683939949346E-3</v>
      </c>
      <c r="AV79" s="17" t="e">
        <v>#DIV/0!</v>
      </c>
      <c r="AW79" s="17">
        <v>0.22437014043513362</v>
      </c>
      <c r="AX79" s="17">
        <v>-3.5913236558192528E-2</v>
      </c>
      <c r="AY79" s="17" t="e">
        <v>#DIV/0!</v>
      </c>
      <c r="AZ79" s="17">
        <v>3.9607440915912728E-2</v>
      </c>
      <c r="BA79" s="17">
        <v>-6.2715854219038995E-3</v>
      </c>
      <c r="BB79" s="17">
        <v>-3.1700874087056724E-3</v>
      </c>
      <c r="BC79" s="17">
        <v>-1.5151623874867301E-2</v>
      </c>
      <c r="BD79" s="17">
        <v>6.126411793365235E-2</v>
      </c>
      <c r="BE79" s="17">
        <v>-1.6664336616819604E-2</v>
      </c>
      <c r="BF79" s="17">
        <v>-3.589438446164521E-3</v>
      </c>
      <c r="BG79" s="17" t="e">
        <v>#DIV/0!</v>
      </c>
      <c r="BH79" s="17">
        <v>0.10452820680114019</v>
      </c>
      <c r="BI79" s="17">
        <v>-9.0912249988037257E-3</v>
      </c>
      <c r="BJ79" s="17">
        <v>-1.6184772773656802E-2</v>
      </c>
      <c r="BK79" s="17">
        <v>-2.5022831088278175E-2</v>
      </c>
      <c r="BL79" s="17">
        <v>-8.8624270152484622E-4</v>
      </c>
      <c r="BM79" s="17">
        <v>-4.8571484056972253E-3</v>
      </c>
      <c r="BN79" s="17">
        <v>-5.0160829492434778E-2</v>
      </c>
      <c r="BO79" s="17">
        <v>1.0472415823926396E-2</v>
      </c>
      <c r="BP79" s="17">
        <v>0.12810391122112294</v>
      </c>
      <c r="BQ79" s="17">
        <v>0.18032228943950929</v>
      </c>
      <c r="BR79" s="17">
        <v>-2.5890481357112492E-2</v>
      </c>
      <c r="BS79" s="17">
        <v>-6.3996202476273144E-3</v>
      </c>
      <c r="BT79" s="17" t="e">
        <v>#DIV/0!</v>
      </c>
      <c r="BU79" s="17">
        <v>4.4841747180433073E-2</v>
      </c>
      <c r="BV79" s="17">
        <v>6.716936070516849E-2</v>
      </c>
      <c r="BW79" s="17">
        <v>-1.264502745981616E-2</v>
      </c>
      <c r="BX79" s="17">
        <v>-2.8496308027082529E-2</v>
      </c>
      <c r="BY79" s="17">
        <v>-1.2291854275074749E-2</v>
      </c>
      <c r="BZ79" s="17">
        <v>-9.8778833252676033E-3</v>
      </c>
      <c r="CA79" s="17">
        <v>1</v>
      </c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</row>
    <row r="80" spans="1:107" x14ac:dyDescent="0.2">
      <c r="A80" s="17" t="s">
        <v>352</v>
      </c>
      <c r="B80" s="17" t="e">
        <v>#DIV/0!</v>
      </c>
      <c r="C80" s="17" t="e">
        <v>#DIV/0!</v>
      </c>
      <c r="D80" s="17" t="e">
        <v>#DIV/0!</v>
      </c>
      <c r="E80" s="17" t="e">
        <v>#DIV/0!</v>
      </c>
      <c r="F80" s="17" t="e">
        <v>#DIV/0!</v>
      </c>
      <c r="G80" s="17" t="e">
        <v>#DIV/0!</v>
      </c>
      <c r="H80" s="17" t="e">
        <v>#DIV/0!</v>
      </c>
      <c r="I80" s="17" t="e">
        <v>#DIV/0!</v>
      </c>
      <c r="J80" s="17" t="e">
        <v>#DIV/0!</v>
      </c>
      <c r="K80" s="17" t="e">
        <v>#DIV/0!</v>
      </c>
      <c r="L80" s="17" t="e">
        <v>#DIV/0!</v>
      </c>
      <c r="M80" s="17" t="e">
        <v>#DIV/0!</v>
      </c>
      <c r="N80" s="17" t="e">
        <v>#DIV/0!</v>
      </c>
      <c r="O80" s="17" t="e">
        <v>#DIV/0!</v>
      </c>
      <c r="P80" s="17" t="e">
        <v>#DIV/0!</v>
      </c>
      <c r="Q80" s="17" t="e">
        <v>#DIV/0!</v>
      </c>
      <c r="R80" s="17" t="e">
        <v>#DIV/0!</v>
      </c>
      <c r="S80" s="17" t="e">
        <v>#DIV/0!</v>
      </c>
      <c r="T80" s="17" t="e">
        <v>#DIV/0!</v>
      </c>
      <c r="U80" s="17" t="e">
        <v>#DIV/0!</v>
      </c>
      <c r="V80" s="17" t="e">
        <v>#DIV/0!</v>
      </c>
      <c r="W80" s="17" t="e">
        <v>#DIV/0!</v>
      </c>
      <c r="X80" s="17" t="e">
        <v>#DIV/0!</v>
      </c>
      <c r="Y80" s="17" t="e">
        <v>#DIV/0!</v>
      </c>
      <c r="Z80" s="17" t="e">
        <v>#DIV/0!</v>
      </c>
      <c r="AA80" s="17" t="e">
        <v>#DIV/0!</v>
      </c>
      <c r="AB80" s="17" t="e">
        <v>#DIV/0!</v>
      </c>
      <c r="AC80" s="17" t="e">
        <v>#DIV/0!</v>
      </c>
      <c r="AD80" s="17" t="e">
        <v>#DIV/0!</v>
      </c>
      <c r="AE80" s="17" t="e">
        <v>#DIV/0!</v>
      </c>
      <c r="AF80" s="17" t="e">
        <v>#DIV/0!</v>
      </c>
      <c r="AG80" s="17" t="e">
        <v>#DIV/0!</v>
      </c>
      <c r="AH80" s="17" t="e">
        <v>#DIV/0!</v>
      </c>
      <c r="AI80" s="17" t="e">
        <v>#DIV/0!</v>
      </c>
      <c r="AJ80" s="17" t="e">
        <v>#DIV/0!</v>
      </c>
      <c r="AK80" s="17" t="e">
        <v>#DIV/0!</v>
      </c>
      <c r="AL80" s="17" t="e">
        <v>#DIV/0!</v>
      </c>
      <c r="AM80" s="17" t="e">
        <v>#DIV/0!</v>
      </c>
      <c r="AN80" s="17" t="e">
        <v>#DIV/0!</v>
      </c>
      <c r="AO80" s="17" t="e">
        <v>#DIV/0!</v>
      </c>
      <c r="AP80" s="17" t="e">
        <v>#DIV/0!</v>
      </c>
      <c r="AQ80" s="17" t="e">
        <v>#DIV/0!</v>
      </c>
      <c r="AR80" s="17" t="e">
        <v>#DIV/0!</v>
      </c>
      <c r="AS80" s="17" t="e">
        <v>#DIV/0!</v>
      </c>
      <c r="AT80" s="17" t="e">
        <v>#DIV/0!</v>
      </c>
      <c r="AU80" s="17" t="e">
        <v>#DIV/0!</v>
      </c>
      <c r="AV80" s="17" t="e">
        <v>#DIV/0!</v>
      </c>
      <c r="AW80" s="17" t="e">
        <v>#DIV/0!</v>
      </c>
      <c r="AX80" s="17" t="e">
        <v>#DIV/0!</v>
      </c>
      <c r="AY80" s="17" t="e">
        <v>#DIV/0!</v>
      </c>
      <c r="AZ80" s="17" t="e">
        <v>#DIV/0!</v>
      </c>
      <c r="BA80" s="17" t="e">
        <v>#DIV/0!</v>
      </c>
      <c r="BB80" s="17" t="e">
        <v>#DIV/0!</v>
      </c>
      <c r="BC80" s="17" t="e">
        <v>#DIV/0!</v>
      </c>
      <c r="BD80" s="17" t="e">
        <v>#DIV/0!</v>
      </c>
      <c r="BE80" s="17" t="e">
        <v>#DIV/0!</v>
      </c>
      <c r="BF80" s="17" t="e">
        <v>#DIV/0!</v>
      </c>
      <c r="BG80" s="17" t="e">
        <v>#DIV/0!</v>
      </c>
      <c r="BH80" s="17" t="e">
        <v>#DIV/0!</v>
      </c>
      <c r="BI80" s="17" t="e">
        <v>#DIV/0!</v>
      </c>
      <c r="BJ80" s="17" t="e">
        <v>#DIV/0!</v>
      </c>
      <c r="BK80" s="17" t="e">
        <v>#DIV/0!</v>
      </c>
      <c r="BL80" s="17" t="e">
        <v>#DIV/0!</v>
      </c>
      <c r="BM80" s="17" t="e">
        <v>#DIV/0!</v>
      </c>
      <c r="BN80" s="17" t="e">
        <v>#DIV/0!</v>
      </c>
      <c r="BO80" s="17" t="e">
        <v>#DIV/0!</v>
      </c>
      <c r="BP80" s="17" t="e">
        <v>#DIV/0!</v>
      </c>
      <c r="BQ80" s="17" t="e">
        <v>#DIV/0!</v>
      </c>
      <c r="BR80" s="17" t="e">
        <v>#DIV/0!</v>
      </c>
      <c r="BS80" s="17" t="e">
        <v>#DIV/0!</v>
      </c>
      <c r="BT80" s="17" t="e">
        <v>#DIV/0!</v>
      </c>
      <c r="BU80" s="17" t="e">
        <v>#DIV/0!</v>
      </c>
      <c r="BV80" s="17" t="e">
        <v>#DIV/0!</v>
      </c>
      <c r="BW80" s="17" t="e">
        <v>#DIV/0!</v>
      </c>
      <c r="BX80" s="17" t="e">
        <v>#DIV/0!</v>
      </c>
      <c r="BY80" s="17" t="e">
        <v>#DIV/0!</v>
      </c>
      <c r="BZ80" s="17" t="e">
        <v>#DIV/0!</v>
      </c>
      <c r="CA80" s="17" t="e">
        <v>#DIV/0!</v>
      </c>
      <c r="CB80" s="17">
        <v>1</v>
      </c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</row>
    <row r="81" spans="1:107" x14ac:dyDescent="0.2">
      <c r="A81" s="17" t="s">
        <v>353</v>
      </c>
      <c r="B81" s="17">
        <v>0.14032223374761715</v>
      </c>
      <c r="C81" s="17">
        <v>9.236531384291282E-3</v>
      </c>
      <c r="D81" s="17">
        <v>-8.5781628879121469E-2</v>
      </c>
      <c r="E81" s="17">
        <v>0.12748221636853596</v>
      </c>
      <c r="F81" s="17">
        <v>-0.14972099848400663</v>
      </c>
      <c r="G81" s="17">
        <v>0.12612675474460786</v>
      </c>
      <c r="H81" s="17">
        <v>-0.10836924069189981</v>
      </c>
      <c r="I81" s="17" t="e">
        <v>#DIV/0!</v>
      </c>
      <c r="J81" s="17">
        <v>0.6667518357169343</v>
      </c>
      <c r="K81" s="17">
        <v>0.41413884223327713</v>
      </c>
      <c r="L81" s="17">
        <v>-9.5235322464025454E-2</v>
      </c>
      <c r="M81" s="17">
        <v>0.48084284860848098</v>
      </c>
      <c r="N81" s="17">
        <v>0.43443000319660552</v>
      </c>
      <c r="O81" s="17">
        <v>0.45642860489700959</v>
      </c>
      <c r="P81" s="17">
        <v>0.14351235001246457</v>
      </c>
      <c r="Q81" s="17">
        <v>0.36362133566024213</v>
      </c>
      <c r="R81" s="17">
        <v>0.30702516634281912</v>
      </c>
      <c r="S81" s="17">
        <v>5.9744281890772098E-2</v>
      </c>
      <c r="T81" s="17" t="e">
        <v>#DIV/0!</v>
      </c>
      <c r="U81" s="17">
        <v>-4.8112737744136647E-3</v>
      </c>
      <c r="V81" s="17">
        <v>1.7072911208892483E-2</v>
      </c>
      <c r="W81" s="17">
        <v>5.9809076846960463E-2</v>
      </c>
      <c r="X81" s="17">
        <v>0.68919488258977191</v>
      </c>
      <c r="Y81" s="17">
        <v>0.77073233594421009</v>
      </c>
      <c r="Z81" s="17">
        <v>6.3791193985851827E-2</v>
      </c>
      <c r="AA81" s="17">
        <v>0.16596677346929317</v>
      </c>
      <c r="AB81" s="17">
        <v>8.010455947379802E-2</v>
      </c>
      <c r="AC81" s="17" t="e">
        <v>#DIV/0!</v>
      </c>
      <c r="AD81" s="17">
        <v>0.18182683282086967</v>
      </c>
      <c r="AE81" s="17" t="e">
        <v>#DIV/0!</v>
      </c>
      <c r="AF81" s="17">
        <v>0.20641812690504288</v>
      </c>
      <c r="AG81" s="17">
        <v>0.55201944705249129</v>
      </c>
      <c r="AH81" s="17">
        <v>0.51344832505206262</v>
      </c>
      <c r="AI81" s="17">
        <v>0.45853179349780665</v>
      </c>
      <c r="AJ81" s="17">
        <v>0.24373648181820678</v>
      </c>
      <c r="AK81" s="17">
        <v>0.22129794500325495</v>
      </c>
      <c r="AL81" s="17">
        <v>0.1661451413940235</v>
      </c>
      <c r="AM81" s="17">
        <v>0.49697468018927643</v>
      </c>
      <c r="AN81" s="17">
        <v>0.47862321721695605</v>
      </c>
      <c r="AO81" s="17">
        <v>0.67864137971653449</v>
      </c>
      <c r="AP81" s="17">
        <v>0.21577572265944919</v>
      </c>
      <c r="AQ81" s="17">
        <v>0.21577572265944919</v>
      </c>
      <c r="AR81" s="17">
        <v>0.71159775290708371</v>
      </c>
      <c r="AS81" s="17">
        <v>0.26468141873861178</v>
      </c>
      <c r="AT81" s="17">
        <v>8.1771174586652146E-2</v>
      </c>
      <c r="AU81" s="17">
        <v>0.12452491898002986</v>
      </c>
      <c r="AV81" s="17" t="e">
        <v>#DIV/0!</v>
      </c>
      <c r="AW81" s="17">
        <v>0.49407344760212252</v>
      </c>
      <c r="AX81" s="17">
        <v>-2.495609173715619E-2</v>
      </c>
      <c r="AY81" s="17" t="e">
        <v>#DIV/0!</v>
      </c>
      <c r="AZ81" s="17">
        <v>0.20505937158193571</v>
      </c>
      <c r="BA81" s="17">
        <v>7.0456241960563937E-2</v>
      </c>
      <c r="BB81" s="17">
        <v>7.3806388492109756E-2</v>
      </c>
      <c r="BC81" s="17">
        <v>4.2006524471322464E-2</v>
      </c>
      <c r="BD81" s="17">
        <v>0.23684213415853073</v>
      </c>
      <c r="BE81" s="17">
        <v>3.5053776479803282E-2</v>
      </c>
      <c r="BF81" s="17">
        <v>0.14883535410968923</v>
      </c>
      <c r="BG81" s="17" t="e">
        <v>#DIV/0!</v>
      </c>
      <c r="BH81" s="17">
        <v>0.13862304645925186</v>
      </c>
      <c r="BI81" s="17">
        <v>0.10509518905427795</v>
      </c>
      <c r="BJ81" s="17">
        <v>-9.6661757890398655E-3</v>
      </c>
      <c r="BK81" s="17">
        <v>2.6945402237567185E-2</v>
      </c>
      <c r="BL81" s="17">
        <v>0.16756939093459644</v>
      </c>
      <c r="BM81" s="17">
        <v>-8.6926401947041952E-3</v>
      </c>
      <c r="BN81" s="17">
        <v>-2.4051659933674335E-2</v>
      </c>
      <c r="BO81" s="17">
        <v>0.46705393087994074</v>
      </c>
      <c r="BP81" s="17">
        <v>0.15728833797351069</v>
      </c>
      <c r="BQ81" s="17">
        <v>0.14859674286535865</v>
      </c>
      <c r="BR81" s="17">
        <v>3.3863751823842901E-2</v>
      </c>
      <c r="BS81" s="17">
        <v>0.46923161766265475</v>
      </c>
      <c r="BT81" s="17" t="e">
        <v>#DIV/0!</v>
      </c>
      <c r="BU81" s="17">
        <v>0.24898444627676691</v>
      </c>
      <c r="BV81" s="17">
        <v>0.10245330208995142</v>
      </c>
      <c r="BW81" s="17">
        <v>0.39816217463612436</v>
      </c>
      <c r="BX81" s="17">
        <v>7.7180722902920787E-2</v>
      </c>
      <c r="BY81" s="17">
        <v>0.2580642468767641</v>
      </c>
      <c r="BZ81" s="17">
        <v>-2.9764569828939137E-2</v>
      </c>
      <c r="CA81" s="17">
        <v>6.9022170888021456E-2</v>
      </c>
      <c r="CB81" s="17" t="e">
        <v>#DIV/0!</v>
      </c>
      <c r="CC81" s="17">
        <v>1</v>
      </c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</row>
    <row r="82" spans="1:107" x14ac:dyDescent="0.2">
      <c r="A82" s="17" t="s">
        <v>354</v>
      </c>
      <c r="B82" s="17" t="e">
        <v>#DIV/0!</v>
      </c>
      <c r="C82" s="17" t="e">
        <v>#DIV/0!</v>
      </c>
      <c r="D82" s="17" t="e">
        <v>#DIV/0!</v>
      </c>
      <c r="E82" s="17" t="e">
        <v>#DIV/0!</v>
      </c>
      <c r="F82" s="17" t="e">
        <v>#DIV/0!</v>
      </c>
      <c r="G82" s="17" t="e">
        <v>#DIV/0!</v>
      </c>
      <c r="H82" s="17" t="e">
        <v>#DIV/0!</v>
      </c>
      <c r="I82" s="17" t="e">
        <v>#DIV/0!</v>
      </c>
      <c r="J82" s="17" t="e">
        <v>#DIV/0!</v>
      </c>
      <c r="K82" s="17" t="e">
        <v>#DIV/0!</v>
      </c>
      <c r="L82" s="17" t="e">
        <v>#DIV/0!</v>
      </c>
      <c r="M82" s="17" t="e">
        <v>#DIV/0!</v>
      </c>
      <c r="N82" s="17" t="e">
        <v>#DIV/0!</v>
      </c>
      <c r="O82" s="17" t="e">
        <v>#DIV/0!</v>
      </c>
      <c r="P82" s="17" t="e">
        <v>#DIV/0!</v>
      </c>
      <c r="Q82" s="17" t="e">
        <v>#DIV/0!</v>
      </c>
      <c r="R82" s="17" t="e">
        <v>#DIV/0!</v>
      </c>
      <c r="S82" s="17" t="e">
        <v>#DIV/0!</v>
      </c>
      <c r="T82" s="17" t="e">
        <v>#DIV/0!</v>
      </c>
      <c r="U82" s="17" t="e">
        <v>#DIV/0!</v>
      </c>
      <c r="V82" s="17" t="e">
        <v>#DIV/0!</v>
      </c>
      <c r="W82" s="17" t="e">
        <v>#DIV/0!</v>
      </c>
      <c r="X82" s="17" t="e">
        <v>#DIV/0!</v>
      </c>
      <c r="Y82" s="17" t="e">
        <v>#DIV/0!</v>
      </c>
      <c r="Z82" s="17" t="e">
        <v>#DIV/0!</v>
      </c>
      <c r="AA82" s="17" t="e">
        <v>#DIV/0!</v>
      </c>
      <c r="AB82" s="17" t="e">
        <v>#DIV/0!</v>
      </c>
      <c r="AC82" s="17" t="e">
        <v>#DIV/0!</v>
      </c>
      <c r="AD82" s="17" t="e">
        <v>#DIV/0!</v>
      </c>
      <c r="AE82" s="17" t="e">
        <v>#DIV/0!</v>
      </c>
      <c r="AF82" s="17" t="e">
        <v>#DIV/0!</v>
      </c>
      <c r="AG82" s="17" t="e">
        <v>#DIV/0!</v>
      </c>
      <c r="AH82" s="17" t="e">
        <v>#DIV/0!</v>
      </c>
      <c r="AI82" s="17" t="e">
        <v>#DIV/0!</v>
      </c>
      <c r="AJ82" s="17" t="e">
        <v>#DIV/0!</v>
      </c>
      <c r="AK82" s="17" t="e">
        <v>#DIV/0!</v>
      </c>
      <c r="AL82" s="17" t="e">
        <v>#DIV/0!</v>
      </c>
      <c r="AM82" s="17" t="e">
        <v>#DIV/0!</v>
      </c>
      <c r="AN82" s="17" t="e">
        <v>#DIV/0!</v>
      </c>
      <c r="AO82" s="17" t="e">
        <v>#DIV/0!</v>
      </c>
      <c r="AP82" s="17" t="e">
        <v>#DIV/0!</v>
      </c>
      <c r="AQ82" s="17" t="e">
        <v>#DIV/0!</v>
      </c>
      <c r="AR82" s="17" t="e">
        <v>#DIV/0!</v>
      </c>
      <c r="AS82" s="17" t="e">
        <v>#DIV/0!</v>
      </c>
      <c r="AT82" s="17" t="e">
        <v>#DIV/0!</v>
      </c>
      <c r="AU82" s="17" t="e">
        <v>#DIV/0!</v>
      </c>
      <c r="AV82" s="17" t="e">
        <v>#DIV/0!</v>
      </c>
      <c r="AW82" s="17" t="e">
        <v>#DIV/0!</v>
      </c>
      <c r="AX82" s="17" t="e">
        <v>#DIV/0!</v>
      </c>
      <c r="AY82" s="17" t="e">
        <v>#DIV/0!</v>
      </c>
      <c r="AZ82" s="17" t="e">
        <v>#DIV/0!</v>
      </c>
      <c r="BA82" s="17" t="e">
        <v>#DIV/0!</v>
      </c>
      <c r="BB82" s="17" t="e">
        <v>#DIV/0!</v>
      </c>
      <c r="BC82" s="17" t="e">
        <v>#DIV/0!</v>
      </c>
      <c r="BD82" s="17" t="e">
        <v>#DIV/0!</v>
      </c>
      <c r="BE82" s="17" t="e">
        <v>#DIV/0!</v>
      </c>
      <c r="BF82" s="17" t="e">
        <v>#DIV/0!</v>
      </c>
      <c r="BG82" s="17" t="e">
        <v>#DIV/0!</v>
      </c>
      <c r="BH82" s="17" t="e">
        <v>#DIV/0!</v>
      </c>
      <c r="BI82" s="17" t="e">
        <v>#DIV/0!</v>
      </c>
      <c r="BJ82" s="17" t="e">
        <v>#DIV/0!</v>
      </c>
      <c r="BK82" s="17" t="e">
        <v>#DIV/0!</v>
      </c>
      <c r="BL82" s="17" t="e">
        <v>#DIV/0!</v>
      </c>
      <c r="BM82" s="17" t="e">
        <v>#DIV/0!</v>
      </c>
      <c r="BN82" s="17" t="e">
        <v>#DIV/0!</v>
      </c>
      <c r="BO82" s="17" t="e">
        <v>#DIV/0!</v>
      </c>
      <c r="BP82" s="17" t="e">
        <v>#DIV/0!</v>
      </c>
      <c r="BQ82" s="17" t="e">
        <v>#DIV/0!</v>
      </c>
      <c r="BR82" s="17" t="e">
        <v>#DIV/0!</v>
      </c>
      <c r="BS82" s="17" t="e">
        <v>#DIV/0!</v>
      </c>
      <c r="BT82" s="17" t="e">
        <v>#DIV/0!</v>
      </c>
      <c r="BU82" s="17" t="e">
        <v>#DIV/0!</v>
      </c>
      <c r="BV82" s="17" t="e">
        <v>#DIV/0!</v>
      </c>
      <c r="BW82" s="17" t="e">
        <v>#DIV/0!</v>
      </c>
      <c r="BX82" s="17" t="e">
        <v>#DIV/0!</v>
      </c>
      <c r="BY82" s="17" t="e">
        <v>#DIV/0!</v>
      </c>
      <c r="BZ82" s="17" t="e">
        <v>#DIV/0!</v>
      </c>
      <c r="CA82" s="17" t="e">
        <v>#DIV/0!</v>
      </c>
      <c r="CB82" s="17" t="e">
        <v>#DIV/0!</v>
      </c>
      <c r="CC82" s="17" t="e">
        <v>#DIV/0!</v>
      </c>
      <c r="CD82" s="17">
        <v>1</v>
      </c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</row>
    <row r="83" spans="1:107" x14ac:dyDescent="0.2">
      <c r="A83" s="17" t="s">
        <v>355</v>
      </c>
      <c r="B83" s="17">
        <v>0.14577818419740288</v>
      </c>
      <c r="C83" s="17">
        <v>-9.571625666297634E-2</v>
      </c>
      <c r="D83" s="17">
        <v>-5.4523198528002186E-2</v>
      </c>
      <c r="E83" s="17">
        <v>-1.5680415773957537E-2</v>
      </c>
      <c r="F83" s="17">
        <v>-0.2742898101238202</v>
      </c>
      <c r="G83" s="17">
        <v>3.7916334518861651E-2</v>
      </c>
      <c r="H83" s="17">
        <v>7.1565639913958215E-2</v>
      </c>
      <c r="I83" s="17" t="e">
        <v>#DIV/0!</v>
      </c>
      <c r="J83" s="17">
        <v>0.34361531721143063</v>
      </c>
      <c r="K83" s="17">
        <v>0.49973108814070627</v>
      </c>
      <c r="L83" s="17">
        <v>-0.18558447277177861</v>
      </c>
      <c r="M83" s="17">
        <v>0.46551767013878842</v>
      </c>
      <c r="N83" s="17">
        <v>0.25886997964841679</v>
      </c>
      <c r="O83" s="17">
        <v>0.47387017581616042</v>
      </c>
      <c r="P83" s="17">
        <v>0.26811067215637507</v>
      </c>
      <c r="Q83" s="17">
        <v>0.25052122931712451</v>
      </c>
      <c r="R83" s="17">
        <v>0.6785913419541254</v>
      </c>
      <c r="S83" s="17">
        <v>0.122924567484993</v>
      </c>
      <c r="T83" s="17" t="e">
        <v>#DIV/0!</v>
      </c>
      <c r="U83" s="17">
        <v>2.5555720449721025E-2</v>
      </c>
      <c r="V83" s="17">
        <v>3.3975857718595778E-2</v>
      </c>
      <c r="W83" s="17">
        <v>0.21853309451512265</v>
      </c>
      <c r="X83" s="17">
        <v>0.4321528075273518</v>
      </c>
      <c r="Y83" s="17">
        <v>0.16176724932046724</v>
      </c>
      <c r="Z83" s="17">
        <v>-1.0817269850013366E-2</v>
      </c>
      <c r="AA83" s="17">
        <v>0.84053844715540671</v>
      </c>
      <c r="AB83" s="17">
        <v>9.3315337150057624E-3</v>
      </c>
      <c r="AC83" s="17" t="e">
        <v>#DIV/0!</v>
      </c>
      <c r="AD83" s="17">
        <v>0.33078914887301725</v>
      </c>
      <c r="AE83" s="17" t="e">
        <v>#DIV/0!</v>
      </c>
      <c r="AF83" s="17">
        <v>0.4006751200330505</v>
      </c>
      <c r="AG83" s="17">
        <v>0.54013393251650166</v>
      </c>
      <c r="AH83" s="17">
        <v>0.45485193363105314</v>
      </c>
      <c r="AI83" s="17">
        <v>0.3277796759876796</v>
      </c>
      <c r="AJ83" s="17">
        <v>0.44131818926733168</v>
      </c>
      <c r="AK83" s="17">
        <v>0.20037589942886239</v>
      </c>
      <c r="AL83" s="17">
        <v>0.23136251417943851</v>
      </c>
      <c r="AM83" s="17">
        <v>0.31865962028366285</v>
      </c>
      <c r="AN83" s="17">
        <v>0.34463880791645102</v>
      </c>
      <c r="AO83" s="17">
        <v>0.4531539439103841</v>
      </c>
      <c r="AP83" s="17">
        <v>0.20729237622500563</v>
      </c>
      <c r="AQ83" s="17">
        <v>0.20729237622500563</v>
      </c>
      <c r="AR83" s="17">
        <v>0.42997572394562011</v>
      </c>
      <c r="AS83" s="17">
        <v>0.23181723887362818</v>
      </c>
      <c r="AT83" s="17">
        <v>0.35179658060042629</v>
      </c>
      <c r="AU83" s="17">
        <v>0.29158113795494472</v>
      </c>
      <c r="AV83" s="17" t="e">
        <v>#DIV/0!</v>
      </c>
      <c r="AW83" s="17">
        <v>0.4168532245312907</v>
      </c>
      <c r="AX83" s="17">
        <v>-1.0804254299237899E-2</v>
      </c>
      <c r="AY83" s="17" t="e">
        <v>#DIV/0!</v>
      </c>
      <c r="AZ83" s="17">
        <v>0.42732116894816247</v>
      </c>
      <c r="BA83" s="17">
        <v>0.18775362734129081</v>
      </c>
      <c r="BB83" s="17">
        <v>0.10416831619309073</v>
      </c>
      <c r="BC83" s="17">
        <v>0.14949903792133945</v>
      </c>
      <c r="BD83" s="17">
        <v>0.14745856587970491</v>
      </c>
      <c r="BE83" s="17">
        <v>0.22370879601136889</v>
      </c>
      <c r="BF83" s="17">
        <v>0.14955241787185114</v>
      </c>
      <c r="BG83" s="17" t="e">
        <v>#DIV/0!</v>
      </c>
      <c r="BH83" s="17">
        <v>0.28041448727836726</v>
      </c>
      <c r="BI83" s="17">
        <v>0.2719452014269878</v>
      </c>
      <c r="BJ83" s="17">
        <v>4.3858439201224252E-2</v>
      </c>
      <c r="BK83" s="17">
        <v>-9.9737935753371629E-2</v>
      </c>
      <c r="BL83" s="17">
        <v>0.31758764349082996</v>
      </c>
      <c r="BM83" s="17">
        <v>0.12063391347573939</v>
      </c>
      <c r="BN83" s="17">
        <v>-8.737135086941504E-2</v>
      </c>
      <c r="BO83" s="17">
        <v>0.39584966491795143</v>
      </c>
      <c r="BP83" s="17">
        <v>0.39136719305435103</v>
      </c>
      <c r="BQ83" s="17">
        <v>0.24693428656736402</v>
      </c>
      <c r="BR83" s="17">
        <v>-0.10072838554390819</v>
      </c>
      <c r="BS83" s="17">
        <v>0.24943903778408261</v>
      </c>
      <c r="BT83" s="17" t="e">
        <v>#DIV/0!</v>
      </c>
      <c r="BU83" s="17">
        <v>0.4021891861077026</v>
      </c>
      <c r="BV83" s="17">
        <v>0.10698103569137453</v>
      </c>
      <c r="BW83" s="17">
        <v>0.25887827384526796</v>
      </c>
      <c r="BX83" s="17">
        <v>0.10596353674813275</v>
      </c>
      <c r="BY83" s="17">
        <v>0.28799858991685939</v>
      </c>
      <c r="BZ83" s="17">
        <v>-3.9184200675738953E-2</v>
      </c>
      <c r="CA83" s="17">
        <v>9.4953021432522405E-2</v>
      </c>
      <c r="CB83" s="17" t="e">
        <v>#DIV/0!</v>
      </c>
      <c r="CC83" s="17">
        <v>0.28122004759146968</v>
      </c>
      <c r="CD83" s="17" t="e">
        <v>#DIV/0!</v>
      </c>
      <c r="CE83" s="17">
        <v>1</v>
      </c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</row>
    <row r="84" spans="1:107" x14ac:dyDescent="0.2">
      <c r="A84" s="17" t="s">
        <v>356</v>
      </c>
      <c r="B84" s="17">
        <v>0.44226258466003959</v>
      </c>
      <c r="C84" s="17">
        <v>-0.10322747275030754</v>
      </c>
      <c r="D84" s="17">
        <v>-3.7374824874812709E-2</v>
      </c>
      <c r="E84" s="17">
        <v>-0.16739193461390026</v>
      </c>
      <c r="F84" s="17">
        <v>-0.16188904436465654</v>
      </c>
      <c r="G84" s="17">
        <v>-0.127254404158433</v>
      </c>
      <c r="H84" s="17">
        <v>0.17508294652872985</v>
      </c>
      <c r="I84" s="17" t="e">
        <v>#DIV/0!</v>
      </c>
      <c r="J84" s="17">
        <v>0.35128899349091758</v>
      </c>
      <c r="K84" s="17">
        <v>0.16169231337490633</v>
      </c>
      <c r="L84" s="17">
        <v>-0.15967335118347642</v>
      </c>
      <c r="M84" s="17">
        <v>-3.4793833169841297E-2</v>
      </c>
      <c r="N84" s="17">
        <v>0.23436711208613267</v>
      </c>
      <c r="O84" s="17">
        <v>0.41110403878685758</v>
      </c>
      <c r="P84" s="17">
        <v>-0.10239208552369641</v>
      </c>
      <c r="Q84" s="17">
        <v>0.50006169416711066</v>
      </c>
      <c r="R84" s="17">
        <v>-9.2962160901695359E-2</v>
      </c>
      <c r="S84" s="17">
        <v>0.31383307647328706</v>
      </c>
      <c r="T84" s="17" t="e">
        <v>#DIV/0!</v>
      </c>
      <c r="U84" s="17">
        <v>0.12279349695148137</v>
      </c>
      <c r="V84" s="17">
        <v>-1.7268191596411266E-2</v>
      </c>
      <c r="W84" s="17">
        <v>-6.066638420298294E-2</v>
      </c>
      <c r="X84" s="17">
        <v>0.4718960672190704</v>
      </c>
      <c r="Y84" s="17">
        <v>-3.1559200657641472E-2</v>
      </c>
      <c r="Z84" s="17">
        <v>5.8301938853388892E-2</v>
      </c>
      <c r="AA84" s="17">
        <v>-4.1944509999144688E-2</v>
      </c>
      <c r="AB84" s="17">
        <v>0.8614541633710372</v>
      </c>
      <c r="AC84" s="17" t="e">
        <v>#DIV/0!</v>
      </c>
      <c r="AD84" s="17">
        <v>7.146197345319876E-3</v>
      </c>
      <c r="AE84" s="17" t="e">
        <v>#DIV/0!</v>
      </c>
      <c r="AF84" s="17">
        <v>-5.8909517420235924E-2</v>
      </c>
      <c r="AG84" s="17">
        <v>0.53069024150729549</v>
      </c>
      <c r="AH84" s="17">
        <v>0.26634377248743168</v>
      </c>
      <c r="AI84" s="17">
        <v>-7.3362342479002224E-2</v>
      </c>
      <c r="AJ84" s="17">
        <v>8.6618077273955013E-2</v>
      </c>
      <c r="AK84" s="17">
        <v>-8.7541515325719757E-2</v>
      </c>
      <c r="AL84" s="17">
        <v>-1.6978074867029371E-2</v>
      </c>
      <c r="AM84" s="17">
        <v>0.20520975063799934</v>
      </c>
      <c r="AN84" s="17">
        <v>-5.5073148425151576E-2</v>
      </c>
      <c r="AO84" s="17">
        <v>3.0682162375755388E-2</v>
      </c>
      <c r="AP84" s="17">
        <v>-6.4781809509139978E-3</v>
      </c>
      <c r="AQ84" s="17">
        <v>-6.4781809509139978E-3</v>
      </c>
      <c r="AR84" s="17">
        <v>5.9391965019769941E-2</v>
      </c>
      <c r="AS84" s="17">
        <v>-3.0414072013567658E-2</v>
      </c>
      <c r="AT84" s="17">
        <v>1.0809444855192597E-2</v>
      </c>
      <c r="AU84" s="17">
        <v>0.82423696235759225</v>
      </c>
      <c r="AV84" s="17" t="e">
        <v>#DIV/0!</v>
      </c>
      <c r="AW84" s="17">
        <v>0.16095092584144999</v>
      </c>
      <c r="AX84" s="17">
        <v>0.118853514623013</v>
      </c>
      <c r="AY84" s="17" t="e">
        <v>#DIV/0!</v>
      </c>
      <c r="AZ84" s="17">
        <v>1.7913487847741653E-2</v>
      </c>
      <c r="BA84" s="17">
        <v>-3.8206893498356813E-2</v>
      </c>
      <c r="BB84" s="17">
        <v>-5.418143365764818E-2</v>
      </c>
      <c r="BC84" s="17">
        <v>-2.4703391309869194E-2</v>
      </c>
      <c r="BD84" s="17">
        <v>-7.3313739010236259E-2</v>
      </c>
      <c r="BE84" s="17">
        <v>-3.0169036229721127E-2</v>
      </c>
      <c r="BF84" s="17">
        <v>0.48382180045190165</v>
      </c>
      <c r="BG84" s="17" t="e">
        <v>#DIV/0!</v>
      </c>
      <c r="BH84" s="17">
        <v>-5.551402517643575E-2</v>
      </c>
      <c r="BI84" s="17">
        <v>-3.217560232672638E-2</v>
      </c>
      <c r="BJ84" s="17">
        <v>-4.0597591356099125E-2</v>
      </c>
      <c r="BK84" s="17">
        <v>-9.3773209352551409E-4</v>
      </c>
      <c r="BL84" s="17">
        <v>-3.4082360948550341E-2</v>
      </c>
      <c r="BM84" s="17">
        <v>-6.1310934958876531E-2</v>
      </c>
      <c r="BN84" s="17">
        <v>-1.3084944397254931E-2</v>
      </c>
      <c r="BO84" s="17">
        <v>-3.5820489181503767E-2</v>
      </c>
      <c r="BP84" s="17">
        <v>5.2046262043999058E-4</v>
      </c>
      <c r="BQ84" s="17">
        <v>-7.3414611950614189E-2</v>
      </c>
      <c r="BR84" s="17">
        <v>4.6626865155556259E-2</v>
      </c>
      <c r="BS84" s="17">
        <v>-6.5490231097393228E-2</v>
      </c>
      <c r="BT84" s="17" t="e">
        <v>#DIV/0!</v>
      </c>
      <c r="BU84" s="17">
        <v>2.2726973474828358E-2</v>
      </c>
      <c r="BV84" s="17">
        <v>-0.11242176842549381</v>
      </c>
      <c r="BW84" s="17">
        <v>0.37804665682366734</v>
      </c>
      <c r="BX84" s="17">
        <v>-1.867997636563256E-2</v>
      </c>
      <c r="BY84" s="17">
        <v>1.6822332232159721E-2</v>
      </c>
      <c r="BZ84" s="17">
        <v>-2.4777503911278736E-2</v>
      </c>
      <c r="CA84" s="17">
        <v>-3.5136944701593988E-2</v>
      </c>
      <c r="CB84" s="17" t="e">
        <v>#DIV/0!</v>
      </c>
      <c r="CC84" s="17">
        <v>0.11862177261255565</v>
      </c>
      <c r="CD84" s="17" t="e">
        <v>#DIV/0!</v>
      </c>
      <c r="CE84" s="17">
        <v>0.16801275506483357</v>
      </c>
      <c r="CF84" s="17">
        <v>1</v>
      </c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</row>
    <row r="85" spans="1:107" x14ac:dyDescent="0.2">
      <c r="A85" s="17" t="s">
        <v>357</v>
      </c>
      <c r="B85" s="17">
        <v>0.44747377217937623</v>
      </c>
      <c r="C85" s="17">
        <v>-8.5883906840512753E-2</v>
      </c>
      <c r="D85" s="17">
        <v>-4.4881026504403995E-2</v>
      </c>
      <c r="E85" s="17">
        <v>-0.14280373324583884</v>
      </c>
      <c r="F85" s="17">
        <v>-0.21659120958572747</v>
      </c>
      <c r="G85" s="17">
        <v>-0.11613676915606386</v>
      </c>
      <c r="H85" s="17">
        <v>0.15794124087938452</v>
      </c>
      <c r="I85" s="17" t="e">
        <v>#DIV/0!</v>
      </c>
      <c r="J85" s="17">
        <v>0.47970718256267258</v>
      </c>
      <c r="K85" s="17">
        <v>0.25662974627757279</v>
      </c>
      <c r="L85" s="17">
        <v>-0.1350091592854003</v>
      </c>
      <c r="M85" s="17">
        <v>-2.3012054791959728E-2</v>
      </c>
      <c r="N85" s="17">
        <v>0.44318313492109385</v>
      </c>
      <c r="O85" s="17">
        <v>0.58824193158691229</v>
      </c>
      <c r="P85" s="17">
        <v>-3.4206377948362045E-2</v>
      </c>
      <c r="Q85" s="17">
        <v>0.77708963127480668</v>
      </c>
      <c r="R85" s="17">
        <v>-1.9964955569384407E-2</v>
      </c>
      <c r="S85" s="17">
        <v>8.6670069856775611E-2</v>
      </c>
      <c r="T85" s="17" t="e">
        <v>#DIV/0!</v>
      </c>
      <c r="U85" s="17">
        <v>0.11273803421840635</v>
      </c>
      <c r="V85" s="17">
        <v>-8.6683289178945168E-3</v>
      </c>
      <c r="W85" s="17">
        <v>2.8000961052206955E-2</v>
      </c>
      <c r="X85" s="17">
        <v>0.43127978952792229</v>
      </c>
      <c r="Y85" s="17">
        <v>-2.0656745148417626E-2</v>
      </c>
      <c r="Z85" s="17">
        <v>1.5202142165568715E-2</v>
      </c>
      <c r="AA85" s="17">
        <v>0.10263695978038194</v>
      </c>
      <c r="AB85" s="17">
        <v>0.6817410631227373</v>
      </c>
      <c r="AC85" s="17" t="e">
        <v>#DIV/0!</v>
      </c>
      <c r="AD85" s="17">
        <v>-1.321437825412705E-2</v>
      </c>
      <c r="AE85" s="17" t="e">
        <v>#DIV/0!</v>
      </c>
      <c r="AF85" s="17">
        <v>7.906279183542532E-2</v>
      </c>
      <c r="AG85" s="17">
        <v>0.61101488533280102</v>
      </c>
      <c r="AH85" s="17">
        <v>0.46479973949767767</v>
      </c>
      <c r="AI85" s="17">
        <v>-4.1608842469096914E-2</v>
      </c>
      <c r="AJ85" s="17">
        <v>0.16032225453448232</v>
      </c>
      <c r="AK85" s="17">
        <v>-3.9387544278827673E-2</v>
      </c>
      <c r="AL85" s="17">
        <v>-1.9108875139942489E-3</v>
      </c>
      <c r="AM85" s="17">
        <v>0.23171007766513724</v>
      </c>
      <c r="AN85" s="17">
        <v>-4.0879336836553225E-2</v>
      </c>
      <c r="AO85" s="17">
        <v>9.7930882207947559E-2</v>
      </c>
      <c r="AP85" s="17">
        <v>-1.9050120168360506E-2</v>
      </c>
      <c r="AQ85" s="17">
        <v>-1.9050120168360506E-2</v>
      </c>
      <c r="AR85" s="17">
        <v>0.11336627881833865</v>
      </c>
      <c r="AS85" s="17">
        <v>-5.6270189081675921E-2</v>
      </c>
      <c r="AT85" s="17">
        <v>6.9553038817014357E-2</v>
      </c>
      <c r="AU85" s="17">
        <v>0.84200268296920955</v>
      </c>
      <c r="AV85" s="17" t="e">
        <v>#DIV/0!</v>
      </c>
      <c r="AW85" s="17">
        <v>0.18655791237645142</v>
      </c>
      <c r="AX85" s="17">
        <v>6.6649328836323435E-2</v>
      </c>
      <c r="AY85" s="17" t="e">
        <v>#DIV/0!</v>
      </c>
      <c r="AZ85" s="17">
        <v>4.5952883613913656E-2</v>
      </c>
      <c r="BA85" s="17">
        <v>-4.8786820746897032E-2</v>
      </c>
      <c r="BB85" s="17">
        <v>-3.4178129909522723E-2</v>
      </c>
      <c r="BC85" s="17">
        <v>-4.1064434256072993E-2</v>
      </c>
      <c r="BD85" s="17">
        <v>-3.1533633176200233E-2</v>
      </c>
      <c r="BE85" s="17">
        <v>-1.1223683987604153E-2</v>
      </c>
      <c r="BF85" s="17">
        <v>0.47063193230460604</v>
      </c>
      <c r="BG85" s="17" t="e">
        <v>#DIV/0!</v>
      </c>
      <c r="BH85" s="17">
        <v>-4.4151500347965431E-2</v>
      </c>
      <c r="BI85" s="17">
        <v>-5.781433177356745E-2</v>
      </c>
      <c r="BJ85" s="17">
        <v>-5.0666461152839244E-2</v>
      </c>
      <c r="BK85" s="17">
        <v>1.2605982774180638E-2</v>
      </c>
      <c r="BL85" s="17">
        <v>-4.5269058220392226E-2</v>
      </c>
      <c r="BM85" s="17">
        <v>-6.5078061944678911E-2</v>
      </c>
      <c r="BN85" s="17">
        <v>-9.2244929727080052E-2</v>
      </c>
      <c r="BO85" s="17">
        <v>-1.5203545428764478E-2</v>
      </c>
      <c r="BP85" s="17">
        <v>3.0473625453055347E-2</v>
      </c>
      <c r="BQ85" s="17">
        <v>-6.0836134255865711E-3</v>
      </c>
      <c r="BR85" s="17">
        <v>1.2937646312025262E-3</v>
      </c>
      <c r="BS85" s="17">
        <v>-3.9972916028579712E-2</v>
      </c>
      <c r="BT85" s="17" t="e">
        <v>#DIV/0!</v>
      </c>
      <c r="BU85" s="17">
        <v>1.7561034601302008E-2</v>
      </c>
      <c r="BV85" s="17">
        <v>-6.1768369822989562E-2</v>
      </c>
      <c r="BW85" s="17">
        <v>0.29959236509879467</v>
      </c>
      <c r="BX85" s="17">
        <v>-1.4526992203882675E-2</v>
      </c>
      <c r="BY85" s="17">
        <v>2.184611255117782E-2</v>
      </c>
      <c r="BZ85" s="17">
        <v>-2.8941521641993071E-2</v>
      </c>
      <c r="CA85" s="17">
        <v>2.1589511250705448E-2</v>
      </c>
      <c r="CB85" s="17" t="e">
        <v>#DIV/0!</v>
      </c>
      <c r="CC85" s="17">
        <v>0.27792339207776118</v>
      </c>
      <c r="CD85" s="17" t="e">
        <v>#DIV/0!</v>
      </c>
      <c r="CE85" s="17">
        <v>0.31703751152181087</v>
      </c>
      <c r="CF85" s="17">
        <v>0.84382478708769526</v>
      </c>
      <c r="CG85" s="17">
        <v>1</v>
      </c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</row>
    <row r="86" spans="1:107" x14ac:dyDescent="0.2">
      <c r="A86" s="17" t="s">
        <v>358</v>
      </c>
      <c r="B86" s="17">
        <v>0.46557225407703706</v>
      </c>
      <c r="C86" s="17">
        <v>8.3607619694546914E-2</v>
      </c>
      <c r="D86" s="17">
        <v>-2.5439674997390426E-2</v>
      </c>
      <c r="E86" s="17">
        <v>-2.8801219070496403E-2</v>
      </c>
      <c r="F86" s="17">
        <v>-0.21276876437696243</v>
      </c>
      <c r="G86" s="17">
        <v>-4.6177837248808022E-2</v>
      </c>
      <c r="H86" s="17">
        <v>9.2094055883543122E-2</v>
      </c>
      <c r="I86" s="17" t="e">
        <v>#DIV/0!</v>
      </c>
      <c r="J86" s="17">
        <v>0.4880608723921907</v>
      </c>
      <c r="K86" s="17">
        <v>0.64325271840048792</v>
      </c>
      <c r="L86" s="17">
        <v>-0.16146631143796167</v>
      </c>
      <c r="M86" s="17">
        <v>0.33942361482804961</v>
      </c>
      <c r="N86" s="17">
        <v>0.77954807589021913</v>
      </c>
      <c r="O86" s="17">
        <v>0.77917047088986047</v>
      </c>
      <c r="P86" s="17">
        <v>7.0705488615395093E-2</v>
      </c>
      <c r="Q86" s="17">
        <v>0.50516492184536732</v>
      </c>
      <c r="R86" s="17">
        <v>0.32998906514387455</v>
      </c>
      <c r="S86" s="17">
        <v>0.18612900942519867</v>
      </c>
      <c r="T86" s="17" t="e">
        <v>#DIV/0!</v>
      </c>
      <c r="U86" s="17">
        <v>0.13794534548715578</v>
      </c>
      <c r="V86" s="17">
        <v>1.8502642799650523E-2</v>
      </c>
      <c r="W86" s="17">
        <v>4.2478845460194911E-2</v>
      </c>
      <c r="X86" s="17">
        <v>0.46401018873611455</v>
      </c>
      <c r="Y86" s="17">
        <v>0.19162439374253587</v>
      </c>
      <c r="Z86" s="17">
        <v>6.9303716580722985E-2</v>
      </c>
      <c r="AA86" s="17">
        <v>0.35701988368288007</v>
      </c>
      <c r="AB86" s="17">
        <v>0.32771242462622791</v>
      </c>
      <c r="AC86" s="17" t="e">
        <v>#DIV/0!</v>
      </c>
      <c r="AD86" s="17">
        <v>0.40203404027655848</v>
      </c>
      <c r="AE86" s="17" t="e">
        <v>#DIV/0!</v>
      </c>
      <c r="AF86" s="17">
        <v>0.26746694971842866</v>
      </c>
      <c r="AG86" s="17">
        <v>0.64234451557741523</v>
      </c>
      <c r="AH86" s="17">
        <v>0.78286303560307102</v>
      </c>
      <c r="AI86" s="17">
        <v>0.42065165455709741</v>
      </c>
      <c r="AJ86" s="17">
        <v>0.36435729744425865</v>
      </c>
      <c r="AK86" s="17">
        <v>6.2722649988642784E-2</v>
      </c>
      <c r="AL86" s="17">
        <v>0.15732862099255349</v>
      </c>
      <c r="AM86" s="17">
        <v>0.50773151345428547</v>
      </c>
      <c r="AN86" s="17">
        <v>0.22424997603438376</v>
      </c>
      <c r="AO86" s="17">
        <v>0.38842467957461829</v>
      </c>
      <c r="AP86" s="17">
        <v>0.17293385356833207</v>
      </c>
      <c r="AQ86" s="17">
        <v>0.17293385356833207</v>
      </c>
      <c r="AR86" s="17">
        <v>0.38832536790989797</v>
      </c>
      <c r="AS86" s="17">
        <v>0.1265417496459221</v>
      </c>
      <c r="AT86" s="17">
        <v>3.7149751124101175E-2</v>
      </c>
      <c r="AU86" s="17">
        <v>0.42226910123578387</v>
      </c>
      <c r="AV86" s="17" t="e">
        <v>#DIV/0!</v>
      </c>
      <c r="AW86" s="17">
        <v>0.42417028920927741</v>
      </c>
      <c r="AX86" s="17">
        <v>0.14176540358925813</v>
      </c>
      <c r="AY86" s="17" t="e">
        <v>#DIV/0!</v>
      </c>
      <c r="AZ86" s="17">
        <v>0.68247842895173516</v>
      </c>
      <c r="BA86" s="17">
        <v>0.39295851365598627</v>
      </c>
      <c r="BB86" s="17">
        <v>7.3571744016116714E-2</v>
      </c>
      <c r="BC86" s="17">
        <v>0.3034216586733568</v>
      </c>
      <c r="BD86" s="17">
        <v>5.9234304837482057E-2</v>
      </c>
      <c r="BE86" s="17">
        <v>0.16631790120678158</v>
      </c>
      <c r="BF86" s="17">
        <v>0.3199628726778922</v>
      </c>
      <c r="BG86" s="17" t="e">
        <v>#DIV/0!</v>
      </c>
      <c r="BH86" s="17">
        <v>0.27835066058089053</v>
      </c>
      <c r="BI86" s="17">
        <v>0.59406896664326758</v>
      </c>
      <c r="BJ86" s="17">
        <v>-6.219977659718239E-3</v>
      </c>
      <c r="BK86" s="17">
        <v>2.7268407088159061E-2</v>
      </c>
      <c r="BL86" s="17">
        <v>0.73325747173746025</v>
      </c>
      <c r="BM86" s="17">
        <v>0.28354750757482683</v>
      </c>
      <c r="BN86" s="17">
        <v>-8.8493923994131113E-2</v>
      </c>
      <c r="BO86" s="17">
        <v>0.69856693392583824</v>
      </c>
      <c r="BP86" s="17">
        <v>0.50986952805570607</v>
      </c>
      <c r="BQ86" s="17">
        <v>3.076405508796929E-2</v>
      </c>
      <c r="BR86" s="17">
        <v>-1.4272877088856731E-2</v>
      </c>
      <c r="BS86" s="17">
        <v>0.30818303612034131</v>
      </c>
      <c r="BT86" s="17" t="e">
        <v>#DIV/0!</v>
      </c>
      <c r="BU86" s="17">
        <v>0.75294918217390383</v>
      </c>
      <c r="BV86" s="17">
        <v>-2.4574193197019145E-2</v>
      </c>
      <c r="BW86" s="17">
        <v>0.22621725619942415</v>
      </c>
      <c r="BX86" s="17">
        <v>9.5712045097216758E-2</v>
      </c>
      <c r="BY86" s="17">
        <v>0.22811052023288583</v>
      </c>
      <c r="BZ86" s="17">
        <v>-3.216963946873673E-2</v>
      </c>
      <c r="CA86" s="17">
        <v>3.4349358885428401E-2</v>
      </c>
      <c r="CB86" s="17" t="e">
        <v>#DIV/0!</v>
      </c>
      <c r="CC86" s="17">
        <v>0.41561511675672375</v>
      </c>
      <c r="CD86" s="17" t="e">
        <v>#DIV/0!</v>
      </c>
      <c r="CE86" s="17">
        <v>0.49539899721843184</v>
      </c>
      <c r="CF86" s="17">
        <v>0.44350134523103485</v>
      </c>
      <c r="CG86" s="17">
        <v>0.55717546341346313</v>
      </c>
      <c r="CH86" s="17">
        <v>1</v>
      </c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</row>
    <row r="87" spans="1:107" x14ac:dyDescent="0.2">
      <c r="A87" s="17" t="s">
        <v>359</v>
      </c>
      <c r="B87" s="17">
        <v>1.5727199546821037E-2</v>
      </c>
      <c r="C87" s="17">
        <v>0.26273473754335297</v>
      </c>
      <c r="D87" s="17">
        <v>4.0306431141577587E-2</v>
      </c>
      <c r="E87" s="17">
        <v>0.13686251606285316</v>
      </c>
      <c r="F87" s="17">
        <v>6.7935703345824078E-2</v>
      </c>
      <c r="G87" s="17">
        <v>1.0974779973223209E-2</v>
      </c>
      <c r="H87" s="17">
        <v>-4.1426972561892178E-2</v>
      </c>
      <c r="I87" s="17" t="e">
        <v>#DIV/0!</v>
      </c>
      <c r="J87" s="17">
        <v>-1.7947536537848446E-2</v>
      </c>
      <c r="K87" s="17">
        <v>4.3422312163653748E-2</v>
      </c>
      <c r="L87" s="17">
        <v>-3.6244115128317773E-2</v>
      </c>
      <c r="M87" s="17">
        <v>3.0066033714240575E-2</v>
      </c>
      <c r="N87" s="17">
        <v>-1.6188261036805571E-2</v>
      </c>
      <c r="O87" s="17">
        <v>-4.4848736504587587E-2</v>
      </c>
      <c r="P87" s="17">
        <v>-1.9032834062687045E-2</v>
      </c>
      <c r="Q87" s="17">
        <v>-4.3184413296492599E-2</v>
      </c>
      <c r="R87" s="17">
        <v>-2.1170046270634148E-2</v>
      </c>
      <c r="S87" s="17">
        <v>-1.744951427932576E-2</v>
      </c>
      <c r="T87" s="17" t="e">
        <v>#DIV/0!</v>
      </c>
      <c r="U87" s="17">
        <v>-1.003582681852192E-2</v>
      </c>
      <c r="V87" s="17">
        <v>-9.2007037427396469E-3</v>
      </c>
      <c r="W87" s="17">
        <v>-9.8301775062694143E-3</v>
      </c>
      <c r="X87" s="17">
        <v>-2.7757344809344754E-2</v>
      </c>
      <c r="Y87" s="17">
        <v>4.0932162007741493E-3</v>
      </c>
      <c r="Z87" s="17">
        <v>7.7564782041693883E-2</v>
      </c>
      <c r="AA87" s="17">
        <v>-3.6008484781133061E-2</v>
      </c>
      <c r="AB87" s="17">
        <v>-2.8860869425652542E-2</v>
      </c>
      <c r="AC87" s="17" t="e">
        <v>#DIV/0!</v>
      </c>
      <c r="AD87" s="17">
        <v>2.0460273492525084E-2</v>
      </c>
      <c r="AE87" s="17" t="e">
        <v>#DIV/0!</v>
      </c>
      <c r="AF87" s="17">
        <v>0.10711825240989779</v>
      </c>
      <c r="AG87" s="17">
        <v>-4.4714630997967301E-3</v>
      </c>
      <c r="AH87" s="17">
        <v>6.0238731777482096E-2</v>
      </c>
      <c r="AI87" s="17">
        <v>-2.6432904989062759E-2</v>
      </c>
      <c r="AJ87" s="17">
        <v>0.30470131011705937</v>
      </c>
      <c r="AK87" s="17">
        <v>0.12610173313728412</v>
      </c>
      <c r="AL87" s="17">
        <v>-2.5897429931026783E-2</v>
      </c>
      <c r="AM87" s="17">
        <v>-6.5561228285910501E-3</v>
      </c>
      <c r="AN87" s="17">
        <v>-2.0944840558353835E-2</v>
      </c>
      <c r="AO87" s="17">
        <v>-7.4543490797752479E-3</v>
      </c>
      <c r="AP87" s="17">
        <v>3.3609550962234915E-3</v>
      </c>
      <c r="AQ87" s="17">
        <v>3.3609550962234915E-3</v>
      </c>
      <c r="AR87" s="17">
        <v>-2.964522172905994E-3</v>
      </c>
      <c r="AS87" s="17">
        <v>6.9281342090406539E-2</v>
      </c>
      <c r="AT87" s="17">
        <v>-1.1170844904990106E-2</v>
      </c>
      <c r="AU87" s="17">
        <v>-1.27821618308745E-2</v>
      </c>
      <c r="AV87" s="17" t="e">
        <v>#DIV/0!</v>
      </c>
      <c r="AW87" s="17">
        <v>-2.5998371501223038E-2</v>
      </c>
      <c r="AX87" s="17">
        <v>-1.6028315052209897E-2</v>
      </c>
      <c r="AY87" s="17" t="e">
        <v>#DIV/0!</v>
      </c>
      <c r="AZ87" s="17">
        <v>-2.0659216361272287E-2</v>
      </c>
      <c r="BA87" s="17">
        <v>-7.480169575909257E-3</v>
      </c>
      <c r="BB87" s="17">
        <v>0.21555424446529953</v>
      </c>
      <c r="BC87" s="17">
        <v>-7.4191157486551435E-3</v>
      </c>
      <c r="BD87" s="17">
        <v>0.10504196481296088</v>
      </c>
      <c r="BE87" s="17">
        <v>-6.7752416636365879E-3</v>
      </c>
      <c r="BF87" s="17">
        <v>0.45164924782635812</v>
      </c>
      <c r="BG87" s="17" t="e">
        <v>#DIV/0!</v>
      </c>
      <c r="BH87" s="17">
        <v>-9.45558374070583E-3</v>
      </c>
      <c r="BI87" s="17">
        <v>-7.483353993888271E-3</v>
      </c>
      <c r="BJ87" s="17">
        <v>-6.5802647494466451E-3</v>
      </c>
      <c r="BK87" s="17">
        <v>2.4466000675450347E-2</v>
      </c>
      <c r="BL87" s="17">
        <v>-4.1742011908133337E-3</v>
      </c>
      <c r="BM87" s="17">
        <v>-9.9375891669716415E-3</v>
      </c>
      <c r="BN87" s="17">
        <v>-3.5732369943288142E-2</v>
      </c>
      <c r="BO87" s="17">
        <v>-1.2392992485299891E-2</v>
      </c>
      <c r="BP87" s="17">
        <v>1.684871005538302E-2</v>
      </c>
      <c r="BQ87" s="17">
        <v>-1.3669999012895898E-2</v>
      </c>
      <c r="BR87" s="17">
        <v>-1.052632769103245E-2</v>
      </c>
      <c r="BS87" s="17">
        <v>-2.5543985694733547E-2</v>
      </c>
      <c r="BT87" s="17" t="e">
        <v>#DIV/0!</v>
      </c>
      <c r="BU87" s="17">
        <v>3.7454219927084358E-2</v>
      </c>
      <c r="BV87" s="17">
        <v>7.8331545897405791E-2</v>
      </c>
      <c r="BW87" s="17">
        <v>-7.8289341644813162E-4</v>
      </c>
      <c r="BX87" s="17">
        <v>-1.2653005982732805E-2</v>
      </c>
      <c r="BY87" s="17">
        <v>-1.2523894666290041E-2</v>
      </c>
      <c r="BZ87" s="17">
        <v>-4.0160642570281216E-3</v>
      </c>
      <c r="CA87" s="17">
        <v>3.7611940353903986E-2</v>
      </c>
      <c r="CB87" s="17" t="e">
        <v>#DIV/0!</v>
      </c>
      <c r="CC87" s="17">
        <v>-1.126433367483909E-3</v>
      </c>
      <c r="CD87" s="17" t="e">
        <v>#DIV/0!</v>
      </c>
      <c r="CE87" s="17">
        <v>-3.9184200675739168E-2</v>
      </c>
      <c r="CF87" s="17">
        <v>-2.4777503911278819E-2</v>
      </c>
      <c r="CG87" s="17">
        <v>-2.8941521641993217E-2</v>
      </c>
      <c r="CH87" s="17">
        <v>3.0447663633427328E-2</v>
      </c>
      <c r="CI87" s="17">
        <v>1</v>
      </c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</row>
    <row r="88" spans="1:107" x14ac:dyDescent="0.2">
      <c r="A88" s="17" t="s">
        <v>360</v>
      </c>
      <c r="B88" s="17">
        <v>0.11589098892766174</v>
      </c>
      <c r="C88" s="17">
        <v>-1.5182921973942108E-2</v>
      </c>
      <c r="D88" s="17">
        <v>1.7710294317339257E-2</v>
      </c>
      <c r="E88" s="17">
        <v>6.4980698261812367E-2</v>
      </c>
      <c r="F88" s="17">
        <v>-0.13525638773504067</v>
      </c>
      <c r="G88" s="17">
        <v>4.0707012740789993E-2</v>
      </c>
      <c r="H88" s="17">
        <v>1.9942524762119353E-2</v>
      </c>
      <c r="I88" s="17" t="e">
        <v>#DIV/0!</v>
      </c>
      <c r="J88" s="17">
        <v>0.38179121362491247</v>
      </c>
      <c r="K88" s="17">
        <v>0.39064344002969792</v>
      </c>
      <c r="L88" s="17">
        <v>-0.11317091097919109</v>
      </c>
      <c r="M88" s="17">
        <v>0.4362790323715518</v>
      </c>
      <c r="N88" s="17">
        <v>0.24611396139346645</v>
      </c>
      <c r="O88" s="17">
        <v>0.32700638410735944</v>
      </c>
      <c r="P88" s="17">
        <v>0.56257214529248245</v>
      </c>
      <c r="Q88" s="17">
        <v>7.467898585349432E-2</v>
      </c>
      <c r="R88" s="17">
        <v>0.48101035433995515</v>
      </c>
      <c r="S88" s="17">
        <v>1.0773178961015298E-2</v>
      </c>
      <c r="T88" s="17" t="e">
        <v>#DIV/0!</v>
      </c>
      <c r="U88" s="17">
        <v>-1.8858284481849098E-2</v>
      </c>
      <c r="V88" s="17">
        <v>-3.4679655617404534E-2</v>
      </c>
      <c r="W88" s="17">
        <v>8.5829625900400136E-2</v>
      </c>
      <c r="X88" s="17">
        <v>0.65423622436450901</v>
      </c>
      <c r="Y88" s="17">
        <v>0.80975713551728301</v>
      </c>
      <c r="Z88" s="17">
        <v>0.19840233451272654</v>
      </c>
      <c r="AA88" s="17">
        <v>0.2154029762416175</v>
      </c>
      <c r="AB88" s="17">
        <v>2.8155995170229261E-2</v>
      </c>
      <c r="AC88" s="17" t="e">
        <v>#DIV/0!</v>
      </c>
      <c r="AD88" s="17">
        <v>0.40214069804009689</v>
      </c>
      <c r="AE88" s="17" t="e">
        <v>#DIV/0!</v>
      </c>
      <c r="AF88" s="17">
        <v>0.27138658162164414</v>
      </c>
      <c r="AG88" s="17">
        <v>0.4973937092799387</v>
      </c>
      <c r="AH88" s="17">
        <v>0.37573191141001649</v>
      </c>
      <c r="AI88" s="17">
        <v>0.50820974636918859</v>
      </c>
      <c r="AJ88" s="17">
        <v>0.22500951308504835</v>
      </c>
      <c r="AK88" s="17">
        <v>0.21351576912562503</v>
      </c>
      <c r="AL88" s="17">
        <v>0.28539597824305118</v>
      </c>
      <c r="AM88" s="17">
        <v>0.46591234007854093</v>
      </c>
      <c r="AN88" s="17">
        <v>0.59311335785910579</v>
      </c>
      <c r="AO88" s="17">
        <v>0.60828056816904075</v>
      </c>
      <c r="AP88" s="17">
        <v>0.31988291347813974</v>
      </c>
      <c r="AQ88" s="17">
        <v>0.31988291347813974</v>
      </c>
      <c r="AR88" s="17">
        <v>0.64561751399865341</v>
      </c>
      <c r="AS88" s="17">
        <v>0.22064092883074157</v>
      </c>
      <c r="AT88" s="17">
        <v>-1.9421606305200633E-2</v>
      </c>
      <c r="AU88" s="17">
        <v>0.17163242097049231</v>
      </c>
      <c r="AV88" s="17" t="e">
        <v>#DIV/0!</v>
      </c>
      <c r="AW88" s="17">
        <v>0.42264958221219889</v>
      </c>
      <c r="AX88" s="17">
        <v>-2.2340609919124536E-3</v>
      </c>
      <c r="AY88" s="17" t="e">
        <v>#DIV/0!</v>
      </c>
      <c r="AZ88" s="17">
        <v>0.32486809504724173</v>
      </c>
      <c r="BA88" s="17">
        <v>0.16251525900370345</v>
      </c>
      <c r="BB88" s="17">
        <v>0.17623103639798968</v>
      </c>
      <c r="BC88" s="17">
        <v>0.11884382976693099</v>
      </c>
      <c r="BD88" s="17">
        <v>0.14476534058504253</v>
      </c>
      <c r="BE88" s="17">
        <v>6.5251222101290932E-2</v>
      </c>
      <c r="BF88" s="17">
        <v>0.15463116313432923</v>
      </c>
      <c r="BG88" s="17" t="e">
        <v>#DIV/0!</v>
      </c>
      <c r="BH88" s="17">
        <v>0.2165896348296891</v>
      </c>
      <c r="BI88" s="17">
        <v>0.2838821918766356</v>
      </c>
      <c r="BJ88" s="17">
        <v>-2.7605356776724693E-2</v>
      </c>
      <c r="BK88" s="17">
        <v>5.115327744088416E-2</v>
      </c>
      <c r="BL88" s="17">
        <v>0.34631125767319298</v>
      </c>
      <c r="BM88" s="17">
        <v>0.10647277946734525</v>
      </c>
      <c r="BN88" s="17">
        <v>-4.2632748844312736E-2</v>
      </c>
      <c r="BO88" s="17">
        <v>0.60362160350897542</v>
      </c>
      <c r="BP88" s="17">
        <v>0.28871348396896018</v>
      </c>
      <c r="BQ88" s="17">
        <v>0.13736737586325048</v>
      </c>
      <c r="BR88" s="17">
        <v>-4.2304325280125371E-2</v>
      </c>
      <c r="BS88" s="17">
        <v>0.51006758157575127</v>
      </c>
      <c r="BT88" s="17" t="e">
        <v>#DIV/0!</v>
      </c>
      <c r="BU88" s="17">
        <v>0.3986777059665883</v>
      </c>
      <c r="BV88" s="17">
        <v>-3.5386853273332838E-2</v>
      </c>
      <c r="BW88" s="17">
        <v>0.27081597648452893</v>
      </c>
      <c r="BX88" s="17">
        <v>3.079990646070643E-2</v>
      </c>
      <c r="BY88" s="17">
        <v>0.33861205498558633</v>
      </c>
      <c r="BZ88" s="17">
        <v>-2.3042239473910559E-2</v>
      </c>
      <c r="CA88" s="17">
        <v>3.7665826821155941E-2</v>
      </c>
      <c r="CB88" s="17" t="e">
        <v>#DIV/0!</v>
      </c>
      <c r="CC88" s="17">
        <v>0.69748656637032314</v>
      </c>
      <c r="CD88" s="17" t="e">
        <v>#DIV/0!</v>
      </c>
      <c r="CE88" s="17">
        <v>0.4038393101006641</v>
      </c>
      <c r="CF88" s="17">
        <v>0.1078441247165168</v>
      </c>
      <c r="CG88" s="17">
        <v>0.15848802710239487</v>
      </c>
      <c r="CH88" s="17">
        <v>0.45264372725543711</v>
      </c>
      <c r="CI88" s="17">
        <v>-1.0653938681485417E-2</v>
      </c>
      <c r="CJ88" s="17">
        <v>1</v>
      </c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</row>
    <row r="89" spans="1:107" x14ac:dyDescent="0.2">
      <c r="A89" s="17" t="s">
        <v>361</v>
      </c>
      <c r="B89" s="17" t="e">
        <v>#DIV/0!</v>
      </c>
      <c r="C89" s="17" t="e">
        <v>#DIV/0!</v>
      </c>
      <c r="D89" s="17" t="e">
        <v>#DIV/0!</v>
      </c>
      <c r="E89" s="17" t="e">
        <v>#DIV/0!</v>
      </c>
      <c r="F89" s="17" t="e">
        <v>#DIV/0!</v>
      </c>
      <c r="G89" s="17" t="e">
        <v>#DIV/0!</v>
      </c>
      <c r="H89" s="17" t="e">
        <v>#DIV/0!</v>
      </c>
      <c r="I89" s="17" t="e">
        <v>#DIV/0!</v>
      </c>
      <c r="J89" s="17" t="e">
        <v>#DIV/0!</v>
      </c>
      <c r="K89" s="17" t="e">
        <v>#DIV/0!</v>
      </c>
      <c r="L89" s="17" t="e">
        <v>#DIV/0!</v>
      </c>
      <c r="M89" s="17" t="e">
        <v>#DIV/0!</v>
      </c>
      <c r="N89" s="17" t="e">
        <v>#DIV/0!</v>
      </c>
      <c r="O89" s="17" t="e">
        <v>#DIV/0!</v>
      </c>
      <c r="P89" s="17" t="e">
        <v>#DIV/0!</v>
      </c>
      <c r="Q89" s="17" t="e">
        <v>#DIV/0!</v>
      </c>
      <c r="R89" s="17" t="e">
        <v>#DIV/0!</v>
      </c>
      <c r="S89" s="17" t="e">
        <v>#DIV/0!</v>
      </c>
      <c r="T89" s="17" t="e">
        <v>#DIV/0!</v>
      </c>
      <c r="U89" s="17" t="e">
        <v>#DIV/0!</v>
      </c>
      <c r="V89" s="17" t="e">
        <v>#DIV/0!</v>
      </c>
      <c r="W89" s="17" t="e">
        <v>#DIV/0!</v>
      </c>
      <c r="X89" s="17" t="e">
        <v>#DIV/0!</v>
      </c>
      <c r="Y89" s="17" t="e">
        <v>#DIV/0!</v>
      </c>
      <c r="Z89" s="17" t="e">
        <v>#DIV/0!</v>
      </c>
      <c r="AA89" s="17" t="e">
        <v>#DIV/0!</v>
      </c>
      <c r="AB89" s="17" t="e">
        <v>#DIV/0!</v>
      </c>
      <c r="AC89" s="17" t="e">
        <v>#DIV/0!</v>
      </c>
      <c r="AD89" s="17" t="e">
        <v>#DIV/0!</v>
      </c>
      <c r="AE89" s="17" t="e">
        <v>#DIV/0!</v>
      </c>
      <c r="AF89" s="17" t="e">
        <v>#DIV/0!</v>
      </c>
      <c r="AG89" s="17" t="e">
        <v>#DIV/0!</v>
      </c>
      <c r="AH89" s="17" t="e">
        <v>#DIV/0!</v>
      </c>
      <c r="AI89" s="17" t="e">
        <v>#DIV/0!</v>
      </c>
      <c r="AJ89" s="17" t="e">
        <v>#DIV/0!</v>
      </c>
      <c r="AK89" s="17" t="e">
        <v>#DIV/0!</v>
      </c>
      <c r="AL89" s="17" t="e">
        <v>#DIV/0!</v>
      </c>
      <c r="AM89" s="17" t="e">
        <v>#DIV/0!</v>
      </c>
      <c r="AN89" s="17" t="e">
        <v>#DIV/0!</v>
      </c>
      <c r="AO89" s="17" t="e">
        <v>#DIV/0!</v>
      </c>
      <c r="AP89" s="17" t="e">
        <v>#DIV/0!</v>
      </c>
      <c r="AQ89" s="17" t="e">
        <v>#DIV/0!</v>
      </c>
      <c r="AR89" s="17" t="e">
        <v>#DIV/0!</v>
      </c>
      <c r="AS89" s="17" t="e">
        <v>#DIV/0!</v>
      </c>
      <c r="AT89" s="17" t="e">
        <v>#DIV/0!</v>
      </c>
      <c r="AU89" s="17" t="e">
        <v>#DIV/0!</v>
      </c>
      <c r="AV89" s="17" t="e">
        <v>#DIV/0!</v>
      </c>
      <c r="AW89" s="17" t="e">
        <v>#DIV/0!</v>
      </c>
      <c r="AX89" s="17" t="e">
        <v>#DIV/0!</v>
      </c>
      <c r="AY89" s="17" t="e">
        <v>#DIV/0!</v>
      </c>
      <c r="AZ89" s="17" t="e">
        <v>#DIV/0!</v>
      </c>
      <c r="BA89" s="17" t="e">
        <v>#DIV/0!</v>
      </c>
      <c r="BB89" s="17" t="e">
        <v>#DIV/0!</v>
      </c>
      <c r="BC89" s="17" t="e">
        <v>#DIV/0!</v>
      </c>
      <c r="BD89" s="17" t="e">
        <v>#DIV/0!</v>
      </c>
      <c r="BE89" s="17" t="e">
        <v>#DIV/0!</v>
      </c>
      <c r="BF89" s="17" t="e">
        <v>#DIV/0!</v>
      </c>
      <c r="BG89" s="17" t="e">
        <v>#DIV/0!</v>
      </c>
      <c r="BH89" s="17" t="e">
        <v>#DIV/0!</v>
      </c>
      <c r="BI89" s="17" t="e">
        <v>#DIV/0!</v>
      </c>
      <c r="BJ89" s="17" t="e">
        <v>#DIV/0!</v>
      </c>
      <c r="BK89" s="17" t="e">
        <v>#DIV/0!</v>
      </c>
      <c r="BL89" s="17" t="e">
        <v>#DIV/0!</v>
      </c>
      <c r="BM89" s="17" t="e">
        <v>#DIV/0!</v>
      </c>
      <c r="BN89" s="17" t="e">
        <v>#DIV/0!</v>
      </c>
      <c r="BO89" s="17" t="e">
        <v>#DIV/0!</v>
      </c>
      <c r="BP89" s="17" t="e">
        <v>#DIV/0!</v>
      </c>
      <c r="BQ89" s="17" t="e">
        <v>#DIV/0!</v>
      </c>
      <c r="BR89" s="17" t="e">
        <v>#DIV/0!</v>
      </c>
      <c r="BS89" s="17" t="e">
        <v>#DIV/0!</v>
      </c>
      <c r="BT89" s="17" t="e">
        <v>#DIV/0!</v>
      </c>
      <c r="BU89" s="17" t="e">
        <v>#DIV/0!</v>
      </c>
      <c r="BV89" s="17" t="e">
        <v>#DIV/0!</v>
      </c>
      <c r="BW89" s="17" t="e">
        <v>#DIV/0!</v>
      </c>
      <c r="BX89" s="17" t="e">
        <v>#DIV/0!</v>
      </c>
      <c r="BY89" s="17" t="e">
        <v>#DIV/0!</v>
      </c>
      <c r="BZ89" s="17" t="e">
        <v>#DIV/0!</v>
      </c>
      <c r="CA89" s="17" t="e">
        <v>#DIV/0!</v>
      </c>
      <c r="CB89" s="17" t="e">
        <v>#DIV/0!</v>
      </c>
      <c r="CC89" s="17" t="e">
        <v>#DIV/0!</v>
      </c>
      <c r="CD89" s="17" t="e">
        <v>#DIV/0!</v>
      </c>
      <c r="CE89" s="17" t="e">
        <v>#DIV/0!</v>
      </c>
      <c r="CF89" s="17" t="e">
        <v>#DIV/0!</v>
      </c>
      <c r="CG89" s="17" t="e">
        <v>#DIV/0!</v>
      </c>
      <c r="CH89" s="17" t="e">
        <v>#DIV/0!</v>
      </c>
      <c r="CI89" s="17" t="e">
        <v>#DIV/0!</v>
      </c>
      <c r="CJ89" s="17" t="e">
        <v>#DIV/0!</v>
      </c>
      <c r="CK89" s="17">
        <v>1</v>
      </c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</row>
    <row r="90" spans="1:107" x14ac:dyDescent="0.2">
      <c r="A90" s="17" t="s">
        <v>362</v>
      </c>
      <c r="B90" s="17">
        <v>-0.18678424288880272</v>
      </c>
      <c r="C90" s="17">
        <v>3.0984451626437357E-2</v>
      </c>
      <c r="D90" s="17">
        <v>0.24816215328199431</v>
      </c>
      <c r="E90" s="17">
        <v>1.5192800004642671E-3</v>
      </c>
      <c r="F90" s="17">
        <v>0.17435861096253011</v>
      </c>
      <c r="G90" s="17">
        <v>-0.25641691861702098</v>
      </c>
      <c r="H90" s="17">
        <v>8.2999921387691869E-2</v>
      </c>
      <c r="I90" s="17" t="e">
        <v>#DIV/0!</v>
      </c>
      <c r="J90" s="17">
        <v>-0.26825043876429183</v>
      </c>
      <c r="K90" s="17">
        <v>-0.17628029337940038</v>
      </c>
      <c r="L90" s="17">
        <v>0.69845854593497825</v>
      </c>
      <c r="M90" s="17">
        <v>-0.17314669475779926</v>
      </c>
      <c r="N90" s="17">
        <v>-7.0370928289358745E-2</v>
      </c>
      <c r="O90" s="17">
        <v>-0.13044885585455546</v>
      </c>
      <c r="P90" s="17">
        <v>-0.13942483260077246</v>
      </c>
      <c r="Q90" s="17">
        <v>-9.5345264675264538E-2</v>
      </c>
      <c r="R90" s="17">
        <v>-0.10363215673882638</v>
      </c>
      <c r="S90" s="17">
        <v>-5.9318434664493463E-2</v>
      </c>
      <c r="T90" s="17" t="e">
        <v>#DIV/0!</v>
      </c>
      <c r="U90" s="17">
        <v>2.2888581587114026E-2</v>
      </c>
      <c r="V90" s="17">
        <v>-6.1864365307658022E-2</v>
      </c>
      <c r="W90" s="17">
        <v>-7.2548501690328213E-2</v>
      </c>
      <c r="X90" s="17">
        <v>-0.18749348425424783</v>
      </c>
      <c r="Y90" s="17">
        <v>-3.9279917145425905E-2</v>
      </c>
      <c r="Z90" s="17">
        <v>-6.2792569293065828E-2</v>
      </c>
      <c r="AA90" s="17">
        <v>-0.17671742119035616</v>
      </c>
      <c r="AB90" s="17">
        <v>-0.18072387262016334</v>
      </c>
      <c r="AC90" s="17" t="e">
        <v>#DIV/0!</v>
      </c>
      <c r="AD90" s="17">
        <v>-0.1452034668990046</v>
      </c>
      <c r="AE90" s="17" t="e">
        <v>#DIV/0!</v>
      </c>
      <c r="AF90" s="17">
        <v>-0.11405825990146211</v>
      </c>
      <c r="AG90" s="17">
        <v>-0.21120489238689316</v>
      </c>
      <c r="AH90" s="17">
        <v>-0.20377087393112855</v>
      </c>
      <c r="AI90" s="17">
        <v>-0.11742600962315485</v>
      </c>
      <c r="AJ90" s="17">
        <v>-0.15568949378307992</v>
      </c>
      <c r="AK90" s="17">
        <v>-0.16035682160162512</v>
      </c>
      <c r="AL90" s="17">
        <v>-0.10348021809951696</v>
      </c>
      <c r="AM90" s="17">
        <v>-0.16986124817848225</v>
      </c>
      <c r="AN90" s="17">
        <v>-8.1222312134674735E-2</v>
      </c>
      <c r="AO90" s="17">
        <v>-0.1846526346463391</v>
      </c>
      <c r="AP90" s="17">
        <v>-9.1950384864851145E-2</v>
      </c>
      <c r="AQ90" s="17">
        <v>-9.1950384864851145E-2</v>
      </c>
      <c r="AR90" s="17">
        <v>-0.17816286552113939</v>
      </c>
      <c r="AS90" s="17">
        <v>-0.27514892815610897</v>
      </c>
      <c r="AT90" s="17">
        <v>-1.5411769438256036E-2</v>
      </c>
      <c r="AU90" s="17">
        <v>-8.5234699030233382E-2</v>
      </c>
      <c r="AV90" s="17" t="e">
        <v>#DIV/0!</v>
      </c>
      <c r="AW90" s="17">
        <v>-0.2320808112288828</v>
      </c>
      <c r="AX90" s="17">
        <v>1.0009812862465436E-2</v>
      </c>
      <c r="AY90" s="17" t="e">
        <v>#DIV/0!</v>
      </c>
      <c r="AZ90" s="17">
        <v>-4.0009343761657407E-2</v>
      </c>
      <c r="BA90" s="17">
        <v>-5.0731128018695892E-2</v>
      </c>
      <c r="BB90" s="17">
        <v>-4.9632349567066775E-2</v>
      </c>
      <c r="BC90" s="17">
        <v>-5.1971294967520378E-2</v>
      </c>
      <c r="BD90" s="17">
        <v>-0.15461301188211771</v>
      </c>
      <c r="BE90" s="17">
        <v>-3.9780773831990648E-2</v>
      </c>
      <c r="BF90" s="17">
        <v>-0.13206614400250305</v>
      </c>
      <c r="BG90" s="17" t="e">
        <v>#DIV/0!</v>
      </c>
      <c r="BH90" s="17">
        <v>-4.1282897615607557E-2</v>
      </c>
      <c r="BI90" s="17">
        <v>-5.5204718425948811E-2</v>
      </c>
      <c r="BJ90" s="17">
        <v>-4.8542627137253706E-2</v>
      </c>
      <c r="BK90" s="17">
        <v>-6.369442253794437E-2</v>
      </c>
      <c r="BL90" s="17">
        <v>-5.328578210687139E-2</v>
      </c>
      <c r="BM90" s="17">
        <v>-7.3309616549408388E-2</v>
      </c>
      <c r="BN90" s="17">
        <v>0.39539665429874954</v>
      </c>
      <c r="BO90" s="17">
        <v>-5.272551003719237E-2</v>
      </c>
      <c r="BP90" s="17">
        <v>-0.10104277969072802</v>
      </c>
      <c r="BQ90" s="17">
        <v>-0.10084361196948131</v>
      </c>
      <c r="BR90" s="17">
        <v>2.5355997355493799E-2</v>
      </c>
      <c r="BS90" s="17">
        <v>-0.10462206038435566</v>
      </c>
      <c r="BT90" s="17" t="e">
        <v>#DIV/0!</v>
      </c>
      <c r="BU90" s="17">
        <v>-0.10885600625542778</v>
      </c>
      <c r="BV90" s="17">
        <v>-0.25297667401640056</v>
      </c>
      <c r="BW90" s="17">
        <v>-0.33623287082826209</v>
      </c>
      <c r="BX90" s="17">
        <v>-4.4214277362527914E-2</v>
      </c>
      <c r="BY90" s="17">
        <v>-8.8139313007018438E-2</v>
      </c>
      <c r="BZ90" s="17">
        <v>-2.9626514617753483E-2</v>
      </c>
      <c r="CA90" s="17">
        <v>-5.6853965014782674E-2</v>
      </c>
      <c r="CB90" s="17" t="e">
        <v>#DIV/0!</v>
      </c>
      <c r="CC90" s="17">
        <v>-0.13265341666248262</v>
      </c>
      <c r="CD90" s="17" t="e">
        <v>#DIV/0!</v>
      </c>
      <c r="CE90" s="17">
        <v>-0.19564874048742917</v>
      </c>
      <c r="CF90" s="17">
        <v>-0.14775546430145273</v>
      </c>
      <c r="CG90" s="17">
        <v>-0.11562028943405579</v>
      </c>
      <c r="CH90" s="17">
        <v>-0.16736640523914018</v>
      </c>
      <c r="CI90" s="17">
        <v>-2.9626514617753806E-2</v>
      </c>
      <c r="CJ90" s="17">
        <v>-0.12559393948455969</v>
      </c>
      <c r="CK90" s="17" t="e">
        <v>#DIV/0!</v>
      </c>
      <c r="CL90" s="17">
        <v>1</v>
      </c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</row>
    <row r="91" spans="1:107" x14ac:dyDescent="0.2">
      <c r="A91" s="17" t="s">
        <v>363</v>
      </c>
      <c r="B91" s="17">
        <v>4.0847076608355126E-2</v>
      </c>
      <c r="C91" s="17">
        <v>-1.387671968523864E-3</v>
      </c>
      <c r="D91" s="17">
        <v>-4.81166711455095E-2</v>
      </c>
      <c r="E91" s="17">
        <v>-6.142065429821357E-2</v>
      </c>
      <c r="F91" s="17">
        <v>-3.3124354798185526E-2</v>
      </c>
      <c r="G91" s="17">
        <v>7.9283222176280352E-2</v>
      </c>
      <c r="H91" s="17">
        <v>-2.196804138790125E-2</v>
      </c>
      <c r="I91" s="17" t="e">
        <v>#DIV/0!</v>
      </c>
      <c r="J91" s="17">
        <v>4.4112873673940033E-2</v>
      </c>
      <c r="K91" s="17">
        <v>0.51632084873793094</v>
      </c>
      <c r="L91" s="17">
        <v>-3.6658689507558934E-2</v>
      </c>
      <c r="M91" s="17">
        <v>0.39837286555791845</v>
      </c>
      <c r="N91" s="17">
        <v>0.32284137228672133</v>
      </c>
      <c r="O91" s="17">
        <v>0.33090311661688671</v>
      </c>
      <c r="P91" s="17">
        <v>2.4522694789614946E-3</v>
      </c>
      <c r="Q91" s="17">
        <v>-3.0383931176789093E-2</v>
      </c>
      <c r="R91" s="17">
        <v>8.8782808918548436E-2</v>
      </c>
      <c r="S91" s="17">
        <v>2.7733065973064623E-2</v>
      </c>
      <c r="T91" s="17" t="e">
        <v>#DIV/0!</v>
      </c>
      <c r="U91" s="17">
        <v>-1.6984792269576904E-2</v>
      </c>
      <c r="V91" s="17">
        <v>-1.5571416748238438E-2</v>
      </c>
      <c r="W91" s="17">
        <v>-1.6636748116150596E-2</v>
      </c>
      <c r="X91" s="17">
        <v>8.9164751833306008E-2</v>
      </c>
      <c r="Y91" s="17">
        <v>3.8734617222330021E-2</v>
      </c>
      <c r="Z91" s="17">
        <v>5.1410248130679646E-2</v>
      </c>
      <c r="AA91" s="17">
        <v>0.15012464017941624</v>
      </c>
      <c r="AB91" s="17">
        <v>-2.4671985408266277E-3</v>
      </c>
      <c r="AC91" s="17" t="e">
        <v>#DIV/0!</v>
      </c>
      <c r="AD91" s="17">
        <v>0.15395947328062787</v>
      </c>
      <c r="AE91" s="17" t="e">
        <v>#DIV/0!</v>
      </c>
      <c r="AF91" s="17">
        <v>6.2280227301964856E-2</v>
      </c>
      <c r="AG91" s="17">
        <v>0.43417903586101447</v>
      </c>
      <c r="AH91" s="17">
        <v>0.18325627219880022</v>
      </c>
      <c r="AI91" s="17">
        <v>0.20566927031688184</v>
      </c>
      <c r="AJ91" s="17">
        <v>0.27981679458869796</v>
      </c>
      <c r="AK91" s="17">
        <v>-3.4998468980844487E-2</v>
      </c>
      <c r="AL91" s="17">
        <v>0.10943409740990256</v>
      </c>
      <c r="AM91" s="17">
        <v>0.17428949388146622</v>
      </c>
      <c r="AN91" s="17">
        <v>0.2268172139285799</v>
      </c>
      <c r="AO91" s="17">
        <v>0.22667993397662115</v>
      </c>
      <c r="AP91" s="17">
        <v>9.5567540720835564E-2</v>
      </c>
      <c r="AQ91" s="17">
        <v>9.5567540720835564E-2</v>
      </c>
      <c r="AR91" s="17">
        <v>0.1653789777757996</v>
      </c>
      <c r="AS91" s="17">
        <v>9.0518056200738148E-2</v>
      </c>
      <c r="AT91" s="17">
        <v>-4.5971343117738343E-3</v>
      </c>
      <c r="AU91" s="17">
        <v>-2.5517731740702699E-2</v>
      </c>
      <c r="AV91" s="17" t="e">
        <v>#DIV/0!</v>
      </c>
      <c r="AW91" s="17">
        <v>0.17310785721116317</v>
      </c>
      <c r="AX91" s="17">
        <v>-3.0781465482771228E-3</v>
      </c>
      <c r="AY91" s="17" t="e">
        <v>#DIV/0!</v>
      </c>
      <c r="AZ91" s="17">
        <v>0.35751803728810083</v>
      </c>
      <c r="BA91" s="17">
        <v>0.97133056402895057</v>
      </c>
      <c r="BB91" s="17">
        <v>7.6965185247571495E-3</v>
      </c>
      <c r="BC91" s="17">
        <v>0.99239861969378074</v>
      </c>
      <c r="BD91" s="17">
        <v>-3.4791673961313316E-2</v>
      </c>
      <c r="BE91" s="17">
        <v>5.9327054597811089E-2</v>
      </c>
      <c r="BF91" s="17">
        <v>-3.404169952920303E-2</v>
      </c>
      <c r="BG91" s="17" t="e">
        <v>#DIV/0!</v>
      </c>
      <c r="BH91" s="17">
        <v>0.11775728627991952</v>
      </c>
      <c r="BI91" s="17">
        <v>0.81699733881975434</v>
      </c>
      <c r="BJ91" s="17">
        <v>0.38870694140494799</v>
      </c>
      <c r="BK91" s="17">
        <v>-1.5521659769021411E-2</v>
      </c>
      <c r="BL91" s="17">
        <v>0.36683008706759901</v>
      </c>
      <c r="BM91" s="17">
        <v>0.14718977371061964</v>
      </c>
      <c r="BN91" s="17">
        <v>-5.1857078721727734E-2</v>
      </c>
      <c r="BO91" s="17">
        <v>0.36367326011840684</v>
      </c>
      <c r="BP91" s="17">
        <v>0.17950782349325858</v>
      </c>
      <c r="BQ91" s="17">
        <v>-2.3134975041279066E-2</v>
      </c>
      <c r="BR91" s="17">
        <v>6.5518947188030708E-3</v>
      </c>
      <c r="BS91" s="17">
        <v>0.10501505844238716</v>
      </c>
      <c r="BT91" s="17" t="e">
        <v>#DIV/0!</v>
      </c>
      <c r="BU91" s="17">
        <v>0.34547024496032519</v>
      </c>
      <c r="BV91" s="17">
        <v>4.1580901221187905E-2</v>
      </c>
      <c r="BW91" s="17">
        <v>-6.5179787083137954E-3</v>
      </c>
      <c r="BX91" s="17">
        <v>-2.1413825804341226E-2</v>
      </c>
      <c r="BY91" s="17">
        <v>0.16841464345692353</v>
      </c>
      <c r="BZ91" s="17">
        <v>-6.7967485778796903E-3</v>
      </c>
      <c r="CA91" s="17">
        <v>-1.3297178637500101E-2</v>
      </c>
      <c r="CB91" s="17" t="e">
        <v>#DIV/0!</v>
      </c>
      <c r="CC91" s="17">
        <v>4.0201408889332498E-2</v>
      </c>
      <c r="CD91" s="17" t="e">
        <v>#DIV/0!</v>
      </c>
      <c r="CE91" s="17">
        <v>0.12367022808762621</v>
      </c>
      <c r="CF91" s="17">
        <v>-9.5941288073335181E-3</v>
      </c>
      <c r="CG91" s="17">
        <v>-3.1716065716106669E-2</v>
      </c>
      <c r="CH91" s="17">
        <v>0.26925295729719828</v>
      </c>
      <c r="CI91" s="17">
        <v>-6.7967485778797224E-3</v>
      </c>
      <c r="CJ91" s="17">
        <v>9.9734953062685844E-2</v>
      </c>
      <c r="CK91" s="17" t="e">
        <v>#DIV/0!</v>
      </c>
      <c r="CL91" s="17">
        <v>-4.556762617644277E-2</v>
      </c>
      <c r="CM91" s="17">
        <v>1</v>
      </c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</row>
    <row r="92" spans="1:107" x14ac:dyDescent="0.2">
      <c r="A92" s="17" t="s">
        <v>364</v>
      </c>
      <c r="B92" s="17">
        <v>6.8253396476746133E-3</v>
      </c>
      <c r="C92" s="17">
        <v>9.7706962886464188E-2</v>
      </c>
      <c r="D92" s="17">
        <v>-1.5877805664216097E-2</v>
      </c>
      <c r="E92" s="17">
        <v>0.14326343716934098</v>
      </c>
      <c r="F92" s="17">
        <v>-1.9127701499986844E-2</v>
      </c>
      <c r="G92" s="17">
        <v>8.8740040194340924E-2</v>
      </c>
      <c r="H92" s="17">
        <v>-5.7688406258750519E-2</v>
      </c>
      <c r="I92" s="17" t="e">
        <v>#DIV/0!</v>
      </c>
      <c r="J92" s="17">
        <v>3.0009683980480192E-2</v>
      </c>
      <c r="K92" s="17">
        <v>1.0059827609254514E-3</v>
      </c>
      <c r="L92" s="17">
        <v>-9.5051083044400769E-2</v>
      </c>
      <c r="M92" s="17">
        <v>2.3876697080365866E-2</v>
      </c>
      <c r="N92" s="17">
        <v>-2.3355289942088447E-2</v>
      </c>
      <c r="O92" s="17">
        <v>-1.2124357431604929E-2</v>
      </c>
      <c r="P92" s="17">
        <v>5.7545842671773345E-2</v>
      </c>
      <c r="Q92" s="17">
        <v>1.4161698391486373E-2</v>
      </c>
      <c r="R92" s="17">
        <v>-1.4869878008887527E-2</v>
      </c>
      <c r="S92" s="17">
        <v>-3.4490449547032197E-2</v>
      </c>
      <c r="T92" s="17" t="e">
        <v>#DIV/0!</v>
      </c>
      <c r="U92" s="17">
        <v>-2.9409009953526414E-2</v>
      </c>
      <c r="V92" s="17">
        <v>0.16884804313357438</v>
      </c>
      <c r="W92" s="17">
        <v>0.50455473288792596</v>
      </c>
      <c r="X92" s="17">
        <v>6.2573297434378422E-2</v>
      </c>
      <c r="Y92" s="17">
        <v>7.0169405399140355E-3</v>
      </c>
      <c r="Z92" s="17">
        <v>-4.3501629741871196E-2</v>
      </c>
      <c r="AA92" s="17">
        <v>0.21957377584621018</v>
      </c>
      <c r="AB92" s="17">
        <v>-7.7280827109277681E-2</v>
      </c>
      <c r="AC92" s="17" t="e">
        <v>#DIV/0!</v>
      </c>
      <c r="AD92" s="17">
        <v>0.16141776340923727</v>
      </c>
      <c r="AE92" s="17" t="e">
        <v>#DIV/0!</v>
      </c>
      <c r="AF92" s="17">
        <v>-2.6952880614401105E-2</v>
      </c>
      <c r="AG92" s="17">
        <v>3.1748097505484942E-2</v>
      </c>
      <c r="AH92" s="17">
        <v>2.0871557013717901E-2</v>
      </c>
      <c r="AI92" s="17">
        <v>-4.6844279883032636E-2</v>
      </c>
      <c r="AJ92" s="17">
        <v>7.0657642915512464E-2</v>
      </c>
      <c r="AK92" s="17">
        <v>6.7279316155615748E-2</v>
      </c>
      <c r="AL92" s="17">
        <v>0.14936738247742287</v>
      </c>
      <c r="AM92" s="17">
        <v>-1.3881780470321077E-3</v>
      </c>
      <c r="AN92" s="17">
        <v>-3.8363072892613884E-2</v>
      </c>
      <c r="AO92" s="17">
        <v>-2.5903790995335844E-3</v>
      </c>
      <c r="AP92" s="17">
        <v>-4.243065316181311E-2</v>
      </c>
      <c r="AQ92" s="17">
        <v>-4.243065316181311E-2</v>
      </c>
      <c r="AR92" s="17">
        <v>-8.6872425826976102E-3</v>
      </c>
      <c r="AS92" s="17">
        <v>0.14756373355263186</v>
      </c>
      <c r="AT92" s="17">
        <v>6.079370061211827E-3</v>
      </c>
      <c r="AU92" s="17">
        <v>5.2122195776141821E-2</v>
      </c>
      <c r="AV92" s="17" t="e">
        <v>#DIV/0!</v>
      </c>
      <c r="AW92" s="17">
        <v>6.8747423531027238E-2</v>
      </c>
      <c r="AX92" s="17">
        <v>-4.6966537599992336E-2</v>
      </c>
      <c r="AY92" s="17" t="e">
        <v>#DIV/0!</v>
      </c>
      <c r="AZ92" s="17">
        <v>5.0839850947150683E-2</v>
      </c>
      <c r="BA92" s="17">
        <v>-1.1607412121082674E-2</v>
      </c>
      <c r="BB92" s="17">
        <v>-2.3000241163556204E-2</v>
      </c>
      <c r="BC92" s="17">
        <v>-2.1739663690966582E-2</v>
      </c>
      <c r="BD92" s="17">
        <v>4.9179587279767095E-2</v>
      </c>
      <c r="BE92" s="17">
        <v>-1.985296903059974E-2</v>
      </c>
      <c r="BF92" s="17">
        <v>2.6761101281873236E-2</v>
      </c>
      <c r="BG92" s="17" t="e">
        <v>#DIV/0!</v>
      </c>
      <c r="BH92" s="17">
        <v>0.20318443979722517</v>
      </c>
      <c r="BI92" s="17">
        <v>-2.1927896075361272E-2</v>
      </c>
      <c r="BJ92" s="17">
        <v>-1.9281643189947871E-2</v>
      </c>
      <c r="BK92" s="17">
        <v>-4.2224688586823426E-2</v>
      </c>
      <c r="BL92" s="17">
        <v>-4.851949503577889E-3</v>
      </c>
      <c r="BM92" s="17">
        <v>-2.9119352454922896E-2</v>
      </c>
      <c r="BN92" s="17">
        <v>-8.9122888156823205E-2</v>
      </c>
      <c r="BO92" s="17">
        <v>1.4631660159418228E-2</v>
      </c>
      <c r="BP92" s="17">
        <v>0.13608245333101332</v>
      </c>
      <c r="BQ92" s="17">
        <v>0.32319811656115</v>
      </c>
      <c r="BR92" s="17">
        <v>-3.0844487625824982E-2</v>
      </c>
      <c r="BS92" s="17">
        <v>-5.8856075821187619E-2</v>
      </c>
      <c r="BT92" s="17" t="e">
        <v>#DIV/0!</v>
      </c>
      <c r="BU92" s="17">
        <v>4.0500904811402769E-2</v>
      </c>
      <c r="BV92" s="17">
        <v>0.22952889830729589</v>
      </c>
      <c r="BW92" s="17">
        <v>-2.4429644714762982E-2</v>
      </c>
      <c r="BX92" s="17">
        <v>7.6754092222696538E-2</v>
      </c>
      <c r="BY92" s="17">
        <v>-4.9440097518382617E-2</v>
      </c>
      <c r="BZ92" s="17">
        <v>-1.1767963901214089E-2</v>
      </c>
      <c r="CA92" s="17">
        <v>0.3143065085516476</v>
      </c>
      <c r="CB92" s="17" t="e">
        <v>#DIV/0!</v>
      </c>
      <c r="CC92" s="17">
        <v>5.8237791765347387E-2</v>
      </c>
      <c r="CD92" s="17" t="e">
        <v>#DIV/0!</v>
      </c>
      <c r="CE92" s="17">
        <v>0.14457092246754941</v>
      </c>
      <c r="CF92" s="17">
        <v>-6.4405372274321082E-2</v>
      </c>
      <c r="CG92" s="17">
        <v>9.2421782187147566E-3</v>
      </c>
      <c r="CH92" s="17">
        <v>1.3914101903361988E-2</v>
      </c>
      <c r="CI92" s="17">
        <v>-1.1767963901214394E-2</v>
      </c>
      <c r="CJ92" s="17">
        <v>4.1382551821716594E-2</v>
      </c>
      <c r="CK92" s="17" t="e">
        <v>#DIV/0!</v>
      </c>
      <c r="CL92" s="17">
        <v>-8.6812294880589849E-2</v>
      </c>
      <c r="CM92" s="17">
        <v>-1.9915989085618924E-2</v>
      </c>
      <c r="CN92" s="17">
        <v>1</v>
      </c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</row>
    <row r="93" spans="1:107" x14ac:dyDescent="0.2">
      <c r="A93" s="17" t="s">
        <v>365</v>
      </c>
      <c r="B93" s="17">
        <v>0.13153793917260856</v>
      </c>
      <c r="C93" s="17">
        <v>8.576687029655089E-2</v>
      </c>
      <c r="D93" s="17">
        <v>-2.1119639006554804E-2</v>
      </c>
      <c r="E93" s="17">
        <v>4.7261853838492844E-2</v>
      </c>
      <c r="F93" s="17">
        <v>-4.1943696074836626E-2</v>
      </c>
      <c r="G93" s="17">
        <v>4.1898481454505095E-2</v>
      </c>
      <c r="H93" s="17">
        <v>-2.4918451406331706E-2</v>
      </c>
      <c r="I93" s="17" t="e">
        <v>#DIV/0!</v>
      </c>
      <c r="J93" s="17">
        <v>0.18428490594211563</v>
      </c>
      <c r="K93" s="17">
        <v>0.48852805745411121</v>
      </c>
      <c r="L93" s="17">
        <v>-3.9811986241847647E-2</v>
      </c>
      <c r="M93" s="17">
        <v>0.39430476262722058</v>
      </c>
      <c r="N93" s="17">
        <v>0.52345280748266965</v>
      </c>
      <c r="O93" s="17">
        <v>0.54282164685298162</v>
      </c>
      <c r="P93" s="17">
        <v>-2.4242675533093883E-2</v>
      </c>
      <c r="Q93" s="17">
        <v>0.17704261288796794</v>
      </c>
      <c r="R93" s="17">
        <v>0.26650964362742668</v>
      </c>
      <c r="S93" s="17">
        <v>0.24360789201834321</v>
      </c>
      <c r="T93" s="17" t="e">
        <v>#DIV/0!</v>
      </c>
      <c r="U93" s="17">
        <v>0.25902645209602826</v>
      </c>
      <c r="V93" s="17">
        <v>4.4510898464234921E-2</v>
      </c>
      <c r="W93" s="17">
        <v>0.11223874476622142</v>
      </c>
      <c r="X93" s="17">
        <v>0.33516111822347106</v>
      </c>
      <c r="Y93" s="17">
        <v>0.23243164885852005</v>
      </c>
      <c r="Z93" s="17">
        <v>5.5383219218781851E-2</v>
      </c>
      <c r="AA93" s="17">
        <v>0.46259318645987912</v>
      </c>
      <c r="AB93" s="17">
        <v>-6.8213729574303453E-2</v>
      </c>
      <c r="AC93" s="17" t="e">
        <v>#DIV/0!</v>
      </c>
      <c r="AD93" s="17">
        <v>0.30582649709079385</v>
      </c>
      <c r="AE93" s="17" t="e">
        <v>#DIV/0!</v>
      </c>
      <c r="AF93" s="17">
        <v>0.26964176030784881</v>
      </c>
      <c r="AG93" s="17">
        <v>0.34991658520526858</v>
      </c>
      <c r="AH93" s="17">
        <v>0.44320650236143522</v>
      </c>
      <c r="AI93" s="17">
        <v>0.36807562505237879</v>
      </c>
      <c r="AJ93" s="17">
        <v>0.32992482344560908</v>
      </c>
      <c r="AK93" s="17">
        <v>-3.2940365330433444E-2</v>
      </c>
      <c r="AL93" s="17">
        <v>0.11993536763374396</v>
      </c>
      <c r="AM93" s="17">
        <v>0.45649002981176739</v>
      </c>
      <c r="AN93" s="17">
        <v>0.16582968933898945</v>
      </c>
      <c r="AO93" s="17">
        <v>0.39645745235975471</v>
      </c>
      <c r="AP93" s="17">
        <v>7.9978945022679895E-2</v>
      </c>
      <c r="AQ93" s="17">
        <v>7.9978945022679895E-2</v>
      </c>
      <c r="AR93" s="17">
        <v>0.34430580543164874</v>
      </c>
      <c r="AS93" s="17">
        <v>8.7221538246525537E-2</v>
      </c>
      <c r="AT93" s="17">
        <v>3.9588224975146517E-2</v>
      </c>
      <c r="AU93" s="17">
        <v>-1.6433174171161496E-2</v>
      </c>
      <c r="AV93" s="17" t="e">
        <v>#DIV/0!</v>
      </c>
      <c r="AW93" s="17">
        <v>0.35614962555316293</v>
      </c>
      <c r="AX93" s="17">
        <v>0.26163141150755831</v>
      </c>
      <c r="AY93" s="17" t="e">
        <v>#DIV/0!</v>
      </c>
      <c r="AZ93" s="17">
        <v>0.80081426098482067</v>
      </c>
      <c r="BA93" s="17">
        <v>0.41490900601865882</v>
      </c>
      <c r="BB93" s="17">
        <v>-1.7670107994110257E-2</v>
      </c>
      <c r="BC93" s="17">
        <v>0.30801304423463627</v>
      </c>
      <c r="BD93" s="17">
        <v>-8.3352038019432455E-3</v>
      </c>
      <c r="BE93" s="17">
        <v>2.7066067803228899E-3</v>
      </c>
      <c r="BF93" s="17">
        <v>-3.6119067036974241E-2</v>
      </c>
      <c r="BG93" s="17" t="e">
        <v>#DIV/0!</v>
      </c>
      <c r="BH93" s="17">
        <v>0.24668582073764381</v>
      </c>
      <c r="BI93" s="17">
        <v>0.63610680236020689</v>
      </c>
      <c r="BJ93" s="17">
        <v>1.2125524415888782E-2</v>
      </c>
      <c r="BK93" s="17">
        <v>-4.2884369986677141E-2</v>
      </c>
      <c r="BL93" s="17">
        <v>0.79049296213317177</v>
      </c>
      <c r="BM93" s="17">
        <v>0.30276544282666684</v>
      </c>
      <c r="BN93" s="17">
        <v>-1.2155020435228068E-2</v>
      </c>
      <c r="BO93" s="17">
        <v>0.78188482546826199</v>
      </c>
      <c r="BP93" s="17">
        <v>0.44784586470342425</v>
      </c>
      <c r="BQ93" s="17">
        <v>-2.5989222192959068E-2</v>
      </c>
      <c r="BR93" s="17">
        <v>-3.3774560677676556E-2</v>
      </c>
      <c r="BS93" s="17">
        <v>0.2722347706899832</v>
      </c>
      <c r="BT93" s="17" t="e">
        <v>#DIV/0!</v>
      </c>
      <c r="BU93" s="17">
        <v>0.75331034470951197</v>
      </c>
      <c r="BV93" s="17">
        <v>0.14667048249371362</v>
      </c>
      <c r="BW93" s="17">
        <v>4.2071183358031693E-2</v>
      </c>
      <c r="BX93" s="17">
        <v>7.0858880734590374E-2</v>
      </c>
      <c r="BY93" s="17">
        <v>7.2201683261091415E-2</v>
      </c>
      <c r="BZ93" s="17">
        <v>-1.6943123327645547E-2</v>
      </c>
      <c r="CA93" s="17">
        <v>7.0784849095646626E-2</v>
      </c>
      <c r="CB93" s="17" t="e">
        <v>#DIV/0!</v>
      </c>
      <c r="CC93" s="17">
        <v>0.26770918699771529</v>
      </c>
      <c r="CD93" s="17" t="e">
        <v>#DIV/0!</v>
      </c>
      <c r="CE93" s="17">
        <v>0.41334256890189364</v>
      </c>
      <c r="CF93" s="17">
        <v>6.8216397562339962E-4</v>
      </c>
      <c r="CG93" s="17">
        <v>6.7645822066421751E-2</v>
      </c>
      <c r="CH93" s="17">
        <v>0.6633139730475891</v>
      </c>
      <c r="CI93" s="17">
        <v>-1.6943123327645488E-2</v>
      </c>
      <c r="CJ93" s="17">
        <v>0.34663399852035326</v>
      </c>
      <c r="CK93" s="17" t="e">
        <v>#DIV/0!</v>
      </c>
      <c r="CL93" s="17">
        <v>-7.4022218128536293E-2</v>
      </c>
      <c r="CM93" s="17">
        <v>0.28484572430757321</v>
      </c>
      <c r="CN93" s="17">
        <v>4.7047471718893098E-2</v>
      </c>
      <c r="CO93" s="17">
        <v>1</v>
      </c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</row>
    <row r="94" spans="1:107" x14ac:dyDescent="0.2">
      <c r="A94" s="17" t="s">
        <v>366</v>
      </c>
      <c r="B94" s="17">
        <v>-5.8201552040880206E-2</v>
      </c>
      <c r="C94" s="17">
        <v>0.20019243694611633</v>
      </c>
      <c r="D94" s="17">
        <v>8.5921192407195108E-3</v>
      </c>
      <c r="E94" s="17">
        <v>0.18565944014336452</v>
      </c>
      <c r="F94" s="17">
        <v>4.4265412780574923E-6</v>
      </c>
      <c r="G94" s="17">
        <v>0.15418658785081019</v>
      </c>
      <c r="H94" s="17">
        <v>-7.1076173999608333E-2</v>
      </c>
      <c r="I94" s="17" t="e">
        <v>#DIV/0!</v>
      </c>
      <c r="J94" s="17">
        <v>0.15024372863681162</v>
      </c>
      <c r="K94" s="17">
        <v>0.33180222134750814</v>
      </c>
      <c r="L94" s="17">
        <v>-0.17449503967038493</v>
      </c>
      <c r="M94" s="17">
        <v>0.35850001748037602</v>
      </c>
      <c r="N94" s="17">
        <v>3.6172618854068334E-2</v>
      </c>
      <c r="O94" s="17">
        <v>9.7576456504167061E-2</v>
      </c>
      <c r="P94" s="17">
        <v>0.35944004403239677</v>
      </c>
      <c r="Q94" s="17">
        <v>-2.7547869046297118E-2</v>
      </c>
      <c r="R94" s="17">
        <v>0.34547401973632647</v>
      </c>
      <c r="S94" s="17">
        <v>0.17142744787020547</v>
      </c>
      <c r="T94" s="17" t="e">
        <v>#DIV/0!</v>
      </c>
      <c r="U94" s="17">
        <v>6.5696256468708775E-2</v>
      </c>
      <c r="V94" s="17">
        <v>0.23479101281868708</v>
      </c>
      <c r="W94" s="17">
        <v>5.935995642099879E-2</v>
      </c>
      <c r="X94" s="17">
        <v>-2.619727265519802E-3</v>
      </c>
      <c r="Y94" s="17">
        <v>5.1089305275968971E-2</v>
      </c>
      <c r="Z94" s="17">
        <v>8.7381068644087415E-2</v>
      </c>
      <c r="AA94" s="17">
        <v>0.12118315061228416</v>
      </c>
      <c r="AB94" s="17">
        <v>-0.104921280693499</v>
      </c>
      <c r="AC94" s="17" t="e">
        <v>#DIV/0!</v>
      </c>
      <c r="AD94" s="17">
        <v>0.27374825602179603</v>
      </c>
      <c r="AE94" s="17" t="e">
        <v>#DIV/0!</v>
      </c>
      <c r="AF94" s="17">
        <v>0.32011211239639031</v>
      </c>
      <c r="AG94" s="17">
        <v>0.2385160858181255</v>
      </c>
      <c r="AH94" s="17">
        <v>0.22751740240175475</v>
      </c>
      <c r="AI94" s="17">
        <v>0.32462707720372813</v>
      </c>
      <c r="AJ94" s="17">
        <v>0.30018618543179199</v>
      </c>
      <c r="AK94" s="17">
        <v>0.55922199690176266</v>
      </c>
      <c r="AL94" s="17">
        <v>0.18914691283232943</v>
      </c>
      <c r="AM94" s="17">
        <v>0.12426611921074329</v>
      </c>
      <c r="AN94" s="17">
        <v>0.35426536607819559</v>
      </c>
      <c r="AO94" s="17">
        <v>0.32249725086162473</v>
      </c>
      <c r="AP94" s="17">
        <v>0.30475999534137205</v>
      </c>
      <c r="AQ94" s="17">
        <v>0.30475999534137205</v>
      </c>
      <c r="AR94" s="17">
        <v>0.32844453495399112</v>
      </c>
      <c r="AS94" s="17">
        <v>0.3509127380511598</v>
      </c>
      <c r="AT94" s="17">
        <v>2.0470283398990229E-2</v>
      </c>
      <c r="AU94" s="17">
        <v>-4.0708869940184869E-2</v>
      </c>
      <c r="AV94" s="17" t="e">
        <v>#DIV/0!</v>
      </c>
      <c r="AW94" s="17">
        <v>0.40338223122072936</v>
      </c>
      <c r="AX94" s="17">
        <v>6.6016666309729272E-2</v>
      </c>
      <c r="AY94" s="17" t="e">
        <v>#DIV/0!</v>
      </c>
      <c r="AZ94" s="17">
        <v>0.12156586144435548</v>
      </c>
      <c r="BA94" s="17">
        <v>6.2754598083778521E-2</v>
      </c>
      <c r="BB94" s="17">
        <v>0.3714773569671927</v>
      </c>
      <c r="BC94" s="17">
        <v>4.2113167558325296E-2</v>
      </c>
      <c r="BD94" s="17">
        <v>0.61757021534291934</v>
      </c>
      <c r="BE94" s="17">
        <v>9.2629270312943421E-2</v>
      </c>
      <c r="BF94" s="17">
        <v>0.22917981616366478</v>
      </c>
      <c r="BG94" s="17" t="e">
        <v>#DIV/0!</v>
      </c>
      <c r="BH94" s="17">
        <v>0.22324945927656234</v>
      </c>
      <c r="BI94" s="17">
        <v>5.4405286258295125E-2</v>
      </c>
      <c r="BJ94" s="17">
        <v>2.1450750066854738E-2</v>
      </c>
      <c r="BK94" s="17">
        <v>-8.1129540565814895E-2</v>
      </c>
      <c r="BL94" s="17">
        <v>5.5843911172080915E-2</v>
      </c>
      <c r="BM94" s="17">
        <v>-5.5396604658717111E-2</v>
      </c>
      <c r="BN94" s="17">
        <v>3.8269461623707569E-2</v>
      </c>
      <c r="BO94" s="17">
        <v>3.7772936269037764E-2</v>
      </c>
      <c r="BP94" s="17">
        <v>0.2356771625752403</v>
      </c>
      <c r="BQ94" s="17">
        <v>0.28165249048033503</v>
      </c>
      <c r="BR94" s="17">
        <v>-7.0302607071805093E-2</v>
      </c>
      <c r="BS94" s="17">
        <v>0.28134540819974502</v>
      </c>
      <c r="BT94" s="17" t="e">
        <v>#DIV/0!</v>
      </c>
      <c r="BU94" s="17">
        <v>0.19123821941221869</v>
      </c>
      <c r="BV94" s="17">
        <v>0.20505680865784848</v>
      </c>
      <c r="BW94" s="17">
        <v>0.21072440480931365</v>
      </c>
      <c r="BX94" s="17">
        <v>0.33467113660560066</v>
      </c>
      <c r="BY94" s="17">
        <v>0.36425955939203603</v>
      </c>
      <c r="BZ94" s="17">
        <v>-2.6822249479986925E-2</v>
      </c>
      <c r="CA94" s="17">
        <v>0.32797618312378002</v>
      </c>
      <c r="CB94" s="17" t="e">
        <v>#DIV/0!</v>
      </c>
      <c r="CC94" s="17">
        <v>0.22068125857137433</v>
      </c>
      <c r="CD94" s="17" t="e">
        <v>#DIV/0!</v>
      </c>
      <c r="CE94" s="17">
        <v>0.21699540784383828</v>
      </c>
      <c r="CF94" s="17">
        <v>-4.4246479466889727E-2</v>
      </c>
      <c r="CG94" s="17">
        <v>-4.8476128423880362E-2</v>
      </c>
      <c r="CH94" s="17">
        <v>0.10595763583325654</v>
      </c>
      <c r="CI94" s="17">
        <v>0.1062246229405847</v>
      </c>
      <c r="CJ94" s="17">
        <v>0.20792251426377281</v>
      </c>
      <c r="CK94" s="17" t="e">
        <v>#DIV/0!</v>
      </c>
      <c r="CL94" s="17">
        <v>-0.13393092030586698</v>
      </c>
      <c r="CM94" s="17">
        <v>3.5091597151492092E-2</v>
      </c>
      <c r="CN94" s="17">
        <v>0.19690377908388648</v>
      </c>
      <c r="CO94" s="17">
        <v>2.3833663474050609E-2</v>
      </c>
      <c r="CP94" s="17">
        <v>1</v>
      </c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</row>
    <row r="95" spans="1:107" x14ac:dyDescent="0.2">
      <c r="A95" s="17" t="s">
        <v>367</v>
      </c>
      <c r="B95" s="17">
        <v>-0.1207751061338095</v>
      </c>
      <c r="C95" s="17">
        <v>-5.6658536998790213E-2</v>
      </c>
      <c r="D95" s="17">
        <v>-8.0576703784807954E-2</v>
      </c>
      <c r="E95" s="17">
        <v>-2.9429350894838533E-3</v>
      </c>
      <c r="F95" s="17">
        <v>-2.4341859550820338E-2</v>
      </c>
      <c r="G95" s="17">
        <v>0.14358565265585624</v>
      </c>
      <c r="H95" s="17">
        <v>-4.3740479220140314E-2</v>
      </c>
      <c r="I95" s="17" t="e">
        <v>#DIV/0!</v>
      </c>
      <c r="J95" s="17">
        <v>0.15472642652734928</v>
      </c>
      <c r="K95" s="17">
        <v>0.4311287817859521</v>
      </c>
      <c r="L95" s="17">
        <v>-0.14534179726269622</v>
      </c>
      <c r="M95" s="17">
        <v>0.46305684152828275</v>
      </c>
      <c r="N95" s="17">
        <v>0.17355069727075673</v>
      </c>
      <c r="O95" s="17">
        <v>0.26727481736300551</v>
      </c>
      <c r="P95" s="17">
        <v>0.25830666690783322</v>
      </c>
      <c r="Q95" s="17">
        <v>3.377760039848561E-2</v>
      </c>
      <c r="R95" s="17">
        <v>0.33844871798195525</v>
      </c>
      <c r="S95" s="17">
        <v>0.20993106559830238</v>
      </c>
      <c r="T95" s="17" t="e">
        <v>#DIV/0!</v>
      </c>
      <c r="U95" s="17">
        <v>4.5759693799704473E-2</v>
      </c>
      <c r="V95" s="17">
        <v>0.1616837451338716</v>
      </c>
      <c r="W95" s="17">
        <v>0.12038260865288317</v>
      </c>
      <c r="X95" s="17">
        <v>3.9050420945722919E-2</v>
      </c>
      <c r="Y95" s="17">
        <v>2.1482345669595105E-2</v>
      </c>
      <c r="Z95" s="17">
        <v>-3.9765293659329376E-2</v>
      </c>
      <c r="AA95" s="17">
        <v>0.22811764662675743</v>
      </c>
      <c r="AB95" s="17">
        <v>-7.9807511569814887E-2</v>
      </c>
      <c r="AC95" s="17" t="e">
        <v>#DIV/0!</v>
      </c>
      <c r="AD95" s="17">
        <v>0.12293632555409352</v>
      </c>
      <c r="AE95" s="17" t="e">
        <v>#DIV/0!</v>
      </c>
      <c r="AF95" s="17">
        <v>0.18050881657074672</v>
      </c>
      <c r="AG95" s="17">
        <v>0.39060293375555982</v>
      </c>
      <c r="AH95" s="17">
        <v>0.17583383727321986</v>
      </c>
      <c r="AI95" s="17">
        <v>0.19520475990451439</v>
      </c>
      <c r="AJ95" s="17">
        <v>0.2190408189830684</v>
      </c>
      <c r="AK95" s="17">
        <v>0.35815218271591814</v>
      </c>
      <c r="AL95" s="17">
        <v>0.15146222175144228</v>
      </c>
      <c r="AM95" s="17">
        <v>0.10732852742087524</v>
      </c>
      <c r="AN95" s="17">
        <v>0.28062419402560812</v>
      </c>
      <c r="AO95" s="17">
        <v>0.2744288626685889</v>
      </c>
      <c r="AP95" s="17">
        <v>0.14334589782258444</v>
      </c>
      <c r="AQ95" s="17">
        <v>0.14334589782258444</v>
      </c>
      <c r="AR95" s="17">
        <v>0.23326013472237872</v>
      </c>
      <c r="AS95" s="17">
        <v>0.25169888150082254</v>
      </c>
      <c r="AT95" s="17">
        <v>3.4365724180925303E-2</v>
      </c>
      <c r="AU95" s="17">
        <v>-4.2306993036297313E-2</v>
      </c>
      <c r="AV95" s="17" t="e">
        <v>#DIV/0!</v>
      </c>
      <c r="AW95" s="17">
        <v>0.32294292299436689</v>
      </c>
      <c r="AX95" s="17">
        <v>3.6745795138396417E-2</v>
      </c>
      <c r="AY95" s="17" t="e">
        <v>#DIV/0!</v>
      </c>
      <c r="AZ95" s="17">
        <v>0.12729674118926365</v>
      </c>
      <c r="BA95" s="17">
        <v>0.59953075605827544</v>
      </c>
      <c r="BB95" s="17">
        <v>0.17019694158607956</v>
      </c>
      <c r="BC95" s="17">
        <v>0.63661034371007097</v>
      </c>
      <c r="BD95" s="17">
        <v>0.32863823887811461</v>
      </c>
      <c r="BE95" s="17">
        <v>-5.8196567098495354E-3</v>
      </c>
      <c r="BF95" s="17">
        <v>-5.2755497466441856E-2</v>
      </c>
      <c r="BG95" s="17" t="e">
        <v>#DIV/0!</v>
      </c>
      <c r="BH95" s="17">
        <v>1.223604997670485E-2</v>
      </c>
      <c r="BI95" s="17">
        <v>0.43146572293604729</v>
      </c>
      <c r="BJ95" s="17">
        <v>0.29679116452285681</v>
      </c>
      <c r="BK95" s="17">
        <v>-5.7901148301957646E-2</v>
      </c>
      <c r="BL95" s="17">
        <v>4.5940033483843054E-2</v>
      </c>
      <c r="BM95" s="17">
        <v>-4.6676281133985129E-2</v>
      </c>
      <c r="BN95" s="17">
        <v>-6.2469043856594929E-2</v>
      </c>
      <c r="BO95" s="17">
        <v>9.0533595973796205E-2</v>
      </c>
      <c r="BP95" s="17">
        <v>7.6761012108523916E-2</v>
      </c>
      <c r="BQ95" s="17">
        <v>0.37628990332111584</v>
      </c>
      <c r="BR95" s="17">
        <v>-4.9441551905572909E-2</v>
      </c>
      <c r="BS95" s="17">
        <v>0.15126425668286614</v>
      </c>
      <c r="BT95" s="17" t="e">
        <v>#DIV/0!</v>
      </c>
      <c r="BU95" s="17">
        <v>0.10292910594934279</v>
      </c>
      <c r="BV95" s="17">
        <v>0.12154458285300301</v>
      </c>
      <c r="BW95" s="17">
        <v>9.7195372748322628E-2</v>
      </c>
      <c r="BX95" s="17">
        <v>4.5708559593497598E-3</v>
      </c>
      <c r="BY95" s="17">
        <v>0.24730235418213206</v>
      </c>
      <c r="BZ95" s="17">
        <v>-1.8863221367232119E-2</v>
      </c>
      <c r="CA95" s="17">
        <v>0.15973267740106453</v>
      </c>
      <c r="CB95" s="17" t="e">
        <v>#DIV/0!</v>
      </c>
      <c r="CC95" s="17">
        <v>0.11330766617868195</v>
      </c>
      <c r="CD95" s="17" t="e">
        <v>#DIV/0!</v>
      </c>
      <c r="CE95" s="17">
        <v>0.28761895744326849</v>
      </c>
      <c r="CF95" s="17">
        <v>-1.1483534895915311E-2</v>
      </c>
      <c r="CG95" s="17">
        <v>-1.7539119646346923E-2</v>
      </c>
      <c r="CH95" s="17">
        <v>7.6212527459367602E-2</v>
      </c>
      <c r="CI95" s="17">
        <v>-1.8863221367232216E-2</v>
      </c>
      <c r="CJ95" s="17">
        <v>0.12997550564179028</v>
      </c>
      <c r="CK95" s="17" t="e">
        <v>#DIV/0!</v>
      </c>
      <c r="CL95" s="17">
        <v>-0.13382925304853044</v>
      </c>
      <c r="CM95" s="17">
        <v>0.65488943960550439</v>
      </c>
      <c r="CN95" s="17">
        <v>0.14213171653570295</v>
      </c>
      <c r="CO95" s="17">
        <v>4.7010209921176681E-2</v>
      </c>
      <c r="CP95" s="17">
        <v>0.44536689494056814</v>
      </c>
      <c r="CQ95" s="17">
        <v>1</v>
      </c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</row>
    <row r="96" spans="1:107" x14ac:dyDescent="0.2">
      <c r="A96" s="17" t="s">
        <v>368</v>
      </c>
      <c r="B96" s="17">
        <v>-7.9312019119140112E-2</v>
      </c>
      <c r="C96" s="17">
        <v>3.5798857974776034E-2</v>
      </c>
      <c r="D96" s="17">
        <v>-2.409666903749659E-2</v>
      </c>
      <c r="E96" s="17">
        <v>4.9161805803296592E-2</v>
      </c>
      <c r="F96" s="17">
        <v>0.14296432967930242</v>
      </c>
      <c r="G96" s="17">
        <v>7.2580165969439822E-2</v>
      </c>
      <c r="H96" s="17">
        <v>4.6303071652748065E-2</v>
      </c>
      <c r="I96" s="17" t="e">
        <v>#DIV/0!</v>
      </c>
      <c r="J96" s="17">
        <v>9.9724496547888064E-2</v>
      </c>
      <c r="K96" s="17">
        <v>0.10592693824508749</v>
      </c>
      <c r="L96" s="17">
        <v>-6.4003135867970351E-2</v>
      </c>
      <c r="M96" s="17">
        <v>0.10791900486641431</v>
      </c>
      <c r="N96" s="17">
        <v>5.7293312087048208E-2</v>
      </c>
      <c r="O96" s="17">
        <v>0.11912330497324601</v>
      </c>
      <c r="P96" s="17">
        <v>-1.9684862235298719E-2</v>
      </c>
      <c r="Q96" s="17">
        <v>9.7533285015633936E-2</v>
      </c>
      <c r="R96" s="17">
        <v>3.3539795859630593E-2</v>
      </c>
      <c r="S96" s="17">
        <v>0.23225061891783841</v>
      </c>
      <c r="T96" s="17" t="e">
        <v>#DIV/0!</v>
      </c>
      <c r="U96" s="17">
        <v>1.8314472894539489E-2</v>
      </c>
      <c r="V96" s="17">
        <v>6.2175615320767966E-3</v>
      </c>
      <c r="W96" s="17">
        <v>-3.3700774622829402E-2</v>
      </c>
      <c r="X96" s="17">
        <v>1.0544061346302555E-2</v>
      </c>
      <c r="Y96" s="17">
        <v>-2.6284445584845967E-2</v>
      </c>
      <c r="Z96" s="17">
        <v>-2.6523006529909483E-2</v>
      </c>
      <c r="AA96" s="17">
        <v>-3.1749733629656482E-2</v>
      </c>
      <c r="AB96" s="17">
        <v>4.8730489628122695E-2</v>
      </c>
      <c r="AC96" s="17" t="e">
        <v>#DIV/0!</v>
      </c>
      <c r="AD96" s="17">
        <v>0.13536359822810454</v>
      </c>
      <c r="AE96" s="17" t="e">
        <v>#DIV/0!</v>
      </c>
      <c r="AF96" s="17">
        <v>-1.7781820766461391E-2</v>
      </c>
      <c r="AG96" s="17">
        <v>5.2240744100271894E-2</v>
      </c>
      <c r="AH96" s="17">
        <v>0.12995666157677266</v>
      </c>
      <c r="AI96" s="17">
        <v>7.9852533494686323E-2</v>
      </c>
      <c r="AJ96" s="17">
        <v>3.7579394249443059E-2</v>
      </c>
      <c r="AK96" s="17">
        <v>4.4375741687194464E-2</v>
      </c>
      <c r="AL96" s="17">
        <v>8.8196124481944842E-3</v>
      </c>
      <c r="AM96" s="17">
        <v>5.8297684915246367E-2</v>
      </c>
      <c r="AN96" s="17">
        <v>2.9881588058608307E-4</v>
      </c>
      <c r="AO96" s="17">
        <v>7.9644500766170592E-2</v>
      </c>
      <c r="AP96" s="17">
        <v>0.10262419063177744</v>
      </c>
      <c r="AQ96" s="17">
        <v>0.10262419063177744</v>
      </c>
      <c r="AR96" s="17">
        <v>6.184718246233837E-2</v>
      </c>
      <c r="AS96" s="17">
        <v>0.15689540010207861</v>
      </c>
      <c r="AT96" s="17">
        <v>-3.8296981539707092E-2</v>
      </c>
      <c r="AU96" s="17">
        <v>-4.3821055599463588E-2</v>
      </c>
      <c r="AV96" s="17" t="e">
        <v>#DIV/0!</v>
      </c>
      <c r="AW96" s="17">
        <v>9.6413194423205811E-2</v>
      </c>
      <c r="AX96" s="17">
        <v>6.2458926397338264E-2</v>
      </c>
      <c r="AY96" s="17" t="e">
        <v>#DIV/0!</v>
      </c>
      <c r="AZ96" s="17">
        <v>7.95219357167644E-2</v>
      </c>
      <c r="BA96" s="17">
        <v>-2.5642024382212303E-2</v>
      </c>
      <c r="BB96" s="17">
        <v>0.22544942356234354</v>
      </c>
      <c r="BC96" s="17">
        <v>-2.5432731837278268E-2</v>
      </c>
      <c r="BD96" s="17">
        <v>5.1048130567096665E-2</v>
      </c>
      <c r="BE96" s="17">
        <v>-7.2739301039365396E-3</v>
      </c>
      <c r="BF96" s="17">
        <v>1.5169466112564032E-2</v>
      </c>
      <c r="BG96" s="17" t="e">
        <v>#DIV/0!</v>
      </c>
      <c r="BH96" s="17">
        <v>-3.2413744951464325E-2</v>
      </c>
      <c r="BI96" s="17">
        <v>-2.5652940568353658E-2</v>
      </c>
      <c r="BJ96" s="17">
        <v>-2.2557150267039194E-2</v>
      </c>
      <c r="BK96" s="17">
        <v>-4.9397690645393344E-2</v>
      </c>
      <c r="BL96" s="17">
        <v>-3.1028920283126303E-3</v>
      </c>
      <c r="BM96" s="17">
        <v>-3.4066059750913515E-2</v>
      </c>
      <c r="BN96" s="17">
        <v>0.38227829006687075</v>
      </c>
      <c r="BO96" s="17">
        <v>7.0310163562835133E-3</v>
      </c>
      <c r="BP96" s="17">
        <v>3.2853372839712562E-2</v>
      </c>
      <c r="BQ96" s="17">
        <v>-2.0355806220851206E-2</v>
      </c>
      <c r="BR96" s="17">
        <v>-3.6084255653495351E-2</v>
      </c>
      <c r="BS96" s="17">
        <v>0.11598819219004257</v>
      </c>
      <c r="BT96" s="17" t="e">
        <v>#DIV/0!</v>
      </c>
      <c r="BU96" s="17">
        <v>4.1654655354806329E-2</v>
      </c>
      <c r="BV96" s="17">
        <v>0.13525974199554197</v>
      </c>
      <c r="BW96" s="17">
        <v>0.11411951533959248</v>
      </c>
      <c r="BX96" s="17">
        <v>0.11759701755918972</v>
      </c>
      <c r="BY96" s="17">
        <v>0.11968897812372235</v>
      </c>
      <c r="BZ96" s="17">
        <v>-1.3767069924578167E-2</v>
      </c>
      <c r="CA96" s="17">
        <v>-2.1338685400926077E-2</v>
      </c>
      <c r="CB96" s="17" t="e">
        <v>#DIV/0!</v>
      </c>
      <c r="CC96" s="17">
        <v>-1.015446171146221E-2</v>
      </c>
      <c r="CD96" s="17" t="e">
        <v>#DIV/0!</v>
      </c>
      <c r="CE96" s="17">
        <v>-2.30210480503979E-2</v>
      </c>
      <c r="CF96" s="17">
        <v>6.7779854052284455E-2</v>
      </c>
      <c r="CG96" s="17">
        <v>1.9902493554847821E-2</v>
      </c>
      <c r="CH96" s="17">
        <v>5.7935438382678263E-2</v>
      </c>
      <c r="CI96" s="17">
        <v>-1.376706992457829E-2</v>
      </c>
      <c r="CJ96" s="17">
        <v>-2.9988306148821642E-2</v>
      </c>
      <c r="CK96" s="17" t="e">
        <v>#DIV/0!</v>
      </c>
      <c r="CL96" s="17">
        <v>-7.9238890162415476E-2</v>
      </c>
      <c r="CM96" s="17">
        <v>-2.3299256919930261E-2</v>
      </c>
      <c r="CN96" s="17">
        <v>1.1378113744062253E-2</v>
      </c>
      <c r="CO96" s="17">
        <v>3.1787939771589162E-2</v>
      </c>
      <c r="CP96" s="17">
        <v>0.18872084597998964</v>
      </c>
      <c r="CQ96" s="17">
        <v>5.7468469094316244E-2</v>
      </c>
      <c r="CR96" s="17">
        <v>1</v>
      </c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</row>
    <row r="97" spans="1:107" x14ac:dyDescent="0.2">
      <c r="A97" s="17" t="b">
        <v>1</v>
      </c>
      <c r="B97" s="17">
        <v>0.23260997845529977</v>
      </c>
      <c r="C97" s="17">
        <v>0.10249571163953672</v>
      </c>
      <c r="D97" s="17">
        <v>-1.3156002021963886E-2</v>
      </c>
      <c r="E97" s="17">
        <v>1.2569858066005976E-2</v>
      </c>
      <c r="F97" s="17">
        <v>-0.12714477772884425</v>
      </c>
      <c r="G97" s="17">
        <v>-2.640663013787584E-4</v>
      </c>
      <c r="H97" s="17">
        <v>-1.5536749206877525E-3</v>
      </c>
      <c r="I97" s="17" t="e">
        <v>#DIV/0!</v>
      </c>
      <c r="J97" s="17">
        <v>0.26720840822489578</v>
      </c>
      <c r="K97" s="17">
        <v>0.5688059572652524</v>
      </c>
      <c r="L97" s="17">
        <v>-5.7195406333970786E-2</v>
      </c>
      <c r="M97" s="17">
        <v>0.47392299653420605</v>
      </c>
      <c r="N97" s="17">
        <v>0.51207944213379264</v>
      </c>
      <c r="O97" s="17">
        <v>0.53682416281316281</v>
      </c>
      <c r="P97" s="17">
        <v>7.6557944304461917E-2</v>
      </c>
      <c r="Q97" s="17">
        <v>0.16441890737023634</v>
      </c>
      <c r="R97" s="17">
        <v>0.37795119167289243</v>
      </c>
      <c r="S97" s="17">
        <v>7.4109053092449792E-2</v>
      </c>
      <c r="T97" s="17" t="e">
        <v>#DIV/0!</v>
      </c>
      <c r="U97" s="17">
        <v>-3.8479458401750378E-3</v>
      </c>
      <c r="V97" s="17">
        <v>3.9195964417777153E-2</v>
      </c>
      <c r="W97" s="17">
        <v>4.8132331952572174E-2</v>
      </c>
      <c r="X97" s="17">
        <v>0.48038026083716423</v>
      </c>
      <c r="Y97" s="17">
        <v>0.29459721606354811</v>
      </c>
      <c r="Z97" s="17">
        <v>6.7475183552077683E-2</v>
      </c>
      <c r="AA97" s="17">
        <v>0.50143587043042348</v>
      </c>
      <c r="AB97" s="17">
        <v>7.7129360188153695E-2</v>
      </c>
      <c r="AC97" s="17" t="e">
        <v>#DIV/0!</v>
      </c>
      <c r="AD97" s="17">
        <v>0.3602719531379085</v>
      </c>
      <c r="AE97" s="17" t="e">
        <v>#DIV/0!</v>
      </c>
      <c r="AF97" s="17">
        <v>0.48919749000571761</v>
      </c>
      <c r="AG97" s="17">
        <v>0.53468396785337802</v>
      </c>
      <c r="AH97" s="17">
        <v>0.4506545007233923</v>
      </c>
      <c r="AI97" s="17">
        <v>0.41454307372079302</v>
      </c>
      <c r="AJ97" s="17">
        <v>0.51848534880948882</v>
      </c>
      <c r="AK97" s="17">
        <v>2.9272551675528176E-2</v>
      </c>
      <c r="AL97" s="17">
        <v>0.10362393636948208</v>
      </c>
      <c r="AM97" s="17">
        <v>0.57230001456036861</v>
      </c>
      <c r="AN97" s="17">
        <v>0.27565628633905448</v>
      </c>
      <c r="AO97" s="17">
        <v>0.55479234927780796</v>
      </c>
      <c r="AP97" s="17">
        <v>0.14202970461156816</v>
      </c>
      <c r="AQ97" s="17">
        <v>0.14202970461156816</v>
      </c>
      <c r="AR97" s="17">
        <v>0.56712196335196852</v>
      </c>
      <c r="AS97" s="17">
        <v>0.18137039147789713</v>
      </c>
      <c r="AT97" s="17">
        <v>7.01961568941286E-2</v>
      </c>
      <c r="AU97" s="17">
        <v>8.2816763345237687E-2</v>
      </c>
      <c r="AV97" s="17" t="e">
        <v>#DIV/0!</v>
      </c>
      <c r="AW97" s="17">
        <v>0.41303033651110044</v>
      </c>
      <c r="AX97" s="17">
        <v>2.5836389072206079E-2</v>
      </c>
      <c r="AY97" s="17" t="e">
        <v>#DIV/0!</v>
      </c>
      <c r="AZ97" s="17">
        <v>0.70891607866337691</v>
      </c>
      <c r="BA97" s="17">
        <v>0.50325002904896932</v>
      </c>
      <c r="BB97" s="17">
        <v>4.3981454902679969E-2</v>
      </c>
      <c r="BC97" s="17">
        <v>0.40146809604068484</v>
      </c>
      <c r="BD97" s="17">
        <v>1.352198618552017E-2</v>
      </c>
      <c r="BE97" s="17">
        <v>9.090017432447986E-2</v>
      </c>
      <c r="BF97" s="17">
        <v>3.4938213650219319E-2</v>
      </c>
      <c r="BG97" s="17" t="e">
        <v>#DIV/0!</v>
      </c>
      <c r="BH97" s="17">
        <v>0.309417173132707</v>
      </c>
      <c r="BI97" s="17">
        <v>0.67483623758660283</v>
      </c>
      <c r="BJ97" s="17">
        <v>4.5218768544075368E-2</v>
      </c>
      <c r="BK97" s="17">
        <v>-4.5593855447803235E-2</v>
      </c>
      <c r="BL97" s="17">
        <v>0.78992965035849982</v>
      </c>
      <c r="BM97" s="17">
        <v>0.2731595530196218</v>
      </c>
      <c r="BN97" s="17">
        <v>-6.5771904466280548E-2</v>
      </c>
      <c r="BO97" s="17">
        <v>0.88756981739946927</v>
      </c>
      <c r="BP97" s="17">
        <v>0.41951598928193873</v>
      </c>
      <c r="BQ97" s="17">
        <v>8.1045022504486045E-2</v>
      </c>
      <c r="BR97" s="17">
        <v>-1.5844946833466926E-2</v>
      </c>
      <c r="BS97" s="17">
        <v>0.31934961179497018</v>
      </c>
      <c r="BT97" s="17" t="e">
        <v>#DIV/0!</v>
      </c>
      <c r="BU97" s="17">
        <v>0.80930397125878595</v>
      </c>
      <c r="BV97" s="17">
        <v>4.6304062921849763E-2</v>
      </c>
      <c r="BW97" s="17">
        <v>0.14516418640495318</v>
      </c>
      <c r="BX97" s="17">
        <v>2.0339157431969947E-3</v>
      </c>
      <c r="BY97" s="17">
        <v>0.16375811877882882</v>
      </c>
      <c r="BZ97" s="17">
        <v>-1.8398599145721877E-2</v>
      </c>
      <c r="CA97" s="17">
        <v>3.7420803511633058E-2</v>
      </c>
      <c r="CB97" s="17" t="e">
        <v>#DIV/0!</v>
      </c>
      <c r="CC97" s="17">
        <v>0.36464435506610116</v>
      </c>
      <c r="CD97" s="17" t="e">
        <v>#DIV/0!</v>
      </c>
      <c r="CE97" s="17">
        <v>0.49664096607434882</v>
      </c>
      <c r="CF97" s="17">
        <v>8.7518035882577769E-2</v>
      </c>
      <c r="CG97" s="17">
        <v>0.13331449418697</v>
      </c>
      <c r="CH97" s="17">
        <v>0.6938561559261528</v>
      </c>
      <c r="CI97" s="17">
        <v>-1.8398599145722176E-2</v>
      </c>
      <c r="CJ97" s="17">
        <v>0.4508531223179284</v>
      </c>
      <c r="CK97" s="17" t="e">
        <v>#DIV/0!</v>
      </c>
      <c r="CL97" s="17">
        <v>-9.5396343702435507E-2</v>
      </c>
      <c r="CM97" s="17">
        <v>0.3789513690526351</v>
      </c>
      <c r="CN97" s="17">
        <v>7.5476798032105857E-2</v>
      </c>
      <c r="CO97" s="17">
        <v>0.71910675071306052</v>
      </c>
      <c r="CP97" s="17">
        <v>9.1184362879293671E-2</v>
      </c>
      <c r="CQ97" s="17">
        <v>0.19405280851865211</v>
      </c>
      <c r="CR97" s="17">
        <v>1.4554708947093717E-2</v>
      </c>
      <c r="CS97" s="17">
        <v>1</v>
      </c>
      <c r="CT97" s="17"/>
      <c r="CU97" s="17"/>
      <c r="CV97" s="17"/>
      <c r="CW97" s="17"/>
      <c r="CX97" s="17"/>
      <c r="CY97" s="17"/>
      <c r="CZ97" s="17"/>
      <c r="DA97" s="17"/>
      <c r="DB97" s="17"/>
      <c r="DC97" s="17"/>
    </row>
    <row r="98" spans="1:107" x14ac:dyDescent="0.2">
      <c r="A98" s="17" t="s">
        <v>369</v>
      </c>
      <c r="B98" s="17">
        <v>-0.13260098378042928</v>
      </c>
      <c r="C98" s="17">
        <v>4.2285037614620116E-2</v>
      </c>
      <c r="D98" s="17">
        <v>9.0220182141834665E-2</v>
      </c>
      <c r="E98" s="17">
        <v>0.1479212462575018</v>
      </c>
      <c r="F98" s="17">
        <v>-0.11598896452023232</v>
      </c>
      <c r="G98" s="17">
        <v>9.8806116591957857E-2</v>
      </c>
      <c r="H98" s="17">
        <v>-6.5861827814734271E-3</v>
      </c>
      <c r="I98" s="17" t="e">
        <v>#DIV/0!</v>
      </c>
      <c r="J98" s="17">
        <v>0.1902742204345923</v>
      </c>
      <c r="K98" s="17">
        <v>0.23478577720427454</v>
      </c>
      <c r="L98" s="17">
        <v>-0.19045878610370404</v>
      </c>
      <c r="M98" s="17">
        <v>0.39308291378218729</v>
      </c>
      <c r="N98" s="17">
        <v>2.2602139219816932E-2</v>
      </c>
      <c r="O98" s="17">
        <v>6.9767017044948879E-2</v>
      </c>
      <c r="P98" s="17">
        <v>0.35089822902261908</v>
      </c>
      <c r="Q98" s="17">
        <v>2.4015333822011938E-2</v>
      </c>
      <c r="R98" s="17">
        <v>0.3035781440034937</v>
      </c>
      <c r="S98" s="17">
        <v>9.9644537351486359E-2</v>
      </c>
      <c r="T98" s="17" t="e">
        <v>#DIV/0!</v>
      </c>
      <c r="U98" s="17">
        <v>0.13005233665753904</v>
      </c>
      <c r="V98" s="17">
        <v>0.18621440281058849</v>
      </c>
      <c r="W98" s="17">
        <v>6.1325476295494924E-2</v>
      </c>
      <c r="X98" s="17">
        <v>-3.0942483770924883E-2</v>
      </c>
      <c r="Y98" s="17">
        <v>4.7430066173882374E-2</v>
      </c>
      <c r="Z98" s="17">
        <v>3.6822324355884509E-3</v>
      </c>
      <c r="AA98" s="17">
        <v>0.14158023049356225</v>
      </c>
      <c r="AB98" s="17">
        <v>-0.13901047363690566</v>
      </c>
      <c r="AC98" s="17" t="e">
        <v>#DIV/0!</v>
      </c>
      <c r="AD98" s="17">
        <v>0.13296511496426375</v>
      </c>
      <c r="AE98" s="17" t="e">
        <v>#DIV/0!</v>
      </c>
      <c r="AF98" s="17">
        <v>0.20907872805578576</v>
      </c>
      <c r="AG98" s="17">
        <v>0.18198066371592131</v>
      </c>
      <c r="AH98" s="17">
        <v>0.18261420133244627</v>
      </c>
      <c r="AI98" s="17">
        <v>0.20072476794488289</v>
      </c>
      <c r="AJ98" s="17">
        <v>0.15908923205677691</v>
      </c>
      <c r="AK98" s="17">
        <v>0.96540316629413292</v>
      </c>
      <c r="AL98" s="17">
        <v>0.26674127096881078</v>
      </c>
      <c r="AM98" s="17">
        <v>0.22526728035993887</v>
      </c>
      <c r="AN98" s="17">
        <v>0.1001423987386451</v>
      </c>
      <c r="AO98" s="17">
        <v>0.27349530191584548</v>
      </c>
      <c r="AP98" s="17">
        <v>0.1213475795360191</v>
      </c>
      <c r="AQ98" s="17">
        <v>0.1213475795360191</v>
      </c>
      <c r="AR98" s="17">
        <v>0.26862098685756214</v>
      </c>
      <c r="AS98" s="17">
        <v>0.45407962892575843</v>
      </c>
      <c r="AT98" s="17">
        <v>4.0387267240446577E-2</v>
      </c>
      <c r="AU98" s="17">
        <v>-3.8006331224873076E-2</v>
      </c>
      <c r="AV98" s="17" t="e">
        <v>#DIV/0!</v>
      </c>
      <c r="AW98" s="17">
        <v>0.32241748550844407</v>
      </c>
      <c r="AX98" s="17">
        <v>9.6682562552292739E-2</v>
      </c>
      <c r="AY98" s="17" t="e">
        <v>#DIV/0!</v>
      </c>
      <c r="AZ98" s="17">
        <v>7.7924874288833712E-2</v>
      </c>
      <c r="BA98" s="17">
        <v>-2.4892393715658646E-2</v>
      </c>
      <c r="BB98" s="17">
        <v>0.11690957865221248</v>
      </c>
      <c r="BC98" s="17">
        <v>-3.651071574051494E-2</v>
      </c>
      <c r="BD98" s="17">
        <v>0.92126561752482694</v>
      </c>
      <c r="BE98" s="17">
        <v>3.2011501693624697E-2</v>
      </c>
      <c r="BF98" s="17">
        <v>0.170239493343603</v>
      </c>
      <c r="BG98" s="17" t="e">
        <v>#DIV/0!</v>
      </c>
      <c r="BH98" s="17">
        <v>9.9286121730998128E-2</v>
      </c>
      <c r="BI98" s="17">
        <v>-3.0610217861224438E-2</v>
      </c>
      <c r="BJ98" s="17">
        <v>-4.3510626408553417E-2</v>
      </c>
      <c r="BK98" s="17">
        <v>-7.2309564256723691E-2</v>
      </c>
      <c r="BL98" s="17">
        <v>3.4165985348639252E-2</v>
      </c>
      <c r="BM98" s="17">
        <v>-6.5710232963218276E-2</v>
      </c>
      <c r="BN98" s="17">
        <v>-2.6079286646480664E-2</v>
      </c>
      <c r="BO98" s="17">
        <v>1.1024512160242422E-2</v>
      </c>
      <c r="BP98" s="17">
        <v>0.14851580691709984</v>
      </c>
      <c r="BQ98" s="17">
        <v>0.70909540064219079</v>
      </c>
      <c r="BR98" s="17">
        <v>-6.9603143499209416E-2</v>
      </c>
      <c r="BS98" s="17">
        <v>0.13820255477895607</v>
      </c>
      <c r="BT98" s="17" t="e">
        <v>#DIV/0!</v>
      </c>
      <c r="BU98" s="17">
        <v>0.13687134878150989</v>
      </c>
      <c r="BV98" s="17">
        <v>0.17289247572215696</v>
      </c>
      <c r="BW98" s="17">
        <v>0.23519916342849764</v>
      </c>
      <c r="BX98" s="17">
        <v>0.17692468737789496</v>
      </c>
      <c r="BY98" s="17">
        <v>0.11181798708184051</v>
      </c>
      <c r="BZ98" s="17">
        <v>-2.6555386169681137E-2</v>
      </c>
      <c r="CA98" s="17">
        <v>0.11899861619354134</v>
      </c>
      <c r="CB98" s="17" t="e">
        <v>#DIV/0!</v>
      </c>
      <c r="CC98" s="17">
        <v>0.22239531168078483</v>
      </c>
      <c r="CD98" s="17" t="e">
        <v>#DIV/0!</v>
      </c>
      <c r="CE98" s="17">
        <v>0.21028190204644309</v>
      </c>
      <c r="CF98" s="17">
        <v>-8.2194730763627377E-2</v>
      </c>
      <c r="CG98" s="17">
        <v>-2.4103106831061351E-2</v>
      </c>
      <c r="CH98" s="17">
        <v>7.4752914941358023E-2</v>
      </c>
      <c r="CI98" s="17">
        <v>0.11776736475249829</v>
      </c>
      <c r="CJ98" s="17">
        <v>0.19726094206121045</v>
      </c>
      <c r="CK98" s="17" t="e">
        <v>#DIV/0!</v>
      </c>
      <c r="CL98" s="17">
        <v>-0.16142413655860438</v>
      </c>
      <c r="CM98" s="17">
        <v>-3.6280717478396091E-2</v>
      </c>
      <c r="CN98" s="17">
        <v>0.17122663890799375</v>
      </c>
      <c r="CO98" s="17">
        <v>-3.1664572186226223E-3</v>
      </c>
      <c r="CP98" s="17">
        <v>0.57233892455175772</v>
      </c>
      <c r="CQ98" s="17">
        <v>0.379642620127641</v>
      </c>
      <c r="CR98" s="17">
        <v>3.5824137985004757E-2</v>
      </c>
      <c r="CS98" s="17">
        <v>4.8486443427725387E-2</v>
      </c>
      <c r="CT98" s="17">
        <v>1</v>
      </c>
      <c r="CU98" s="17"/>
      <c r="CV98" s="17"/>
      <c r="CW98" s="17"/>
      <c r="CX98" s="17"/>
      <c r="CY98" s="17"/>
      <c r="CZ98" s="17"/>
      <c r="DA98" s="17"/>
      <c r="DB98" s="17"/>
      <c r="DC98" s="17"/>
    </row>
    <row r="99" spans="1:107" x14ac:dyDescent="0.2">
      <c r="A99" s="17" t="s">
        <v>370</v>
      </c>
      <c r="B99" s="17">
        <v>0.36227192477459674</v>
      </c>
      <c r="C99" s="17">
        <v>-0.11169536938595959</v>
      </c>
      <c r="D99" s="17">
        <v>-7.7564835408457503E-2</v>
      </c>
      <c r="E99" s="17">
        <v>-8.9465352392075426E-2</v>
      </c>
      <c r="F99" s="17">
        <v>-0.20902855918922944</v>
      </c>
      <c r="G99" s="17">
        <v>-3.1778392071912513E-2</v>
      </c>
      <c r="H99" s="17">
        <v>0.11265359990924338</v>
      </c>
      <c r="I99" s="17" t="e">
        <v>#DIV/0!</v>
      </c>
      <c r="J99" s="17">
        <v>0.38529617049195464</v>
      </c>
      <c r="K99" s="17">
        <v>0.39075048000765966</v>
      </c>
      <c r="L99" s="17">
        <v>-0.16167714500251615</v>
      </c>
      <c r="M99" s="17">
        <v>0.22746154792938716</v>
      </c>
      <c r="N99" s="17">
        <v>0.30430670531174042</v>
      </c>
      <c r="O99" s="17">
        <v>0.55397086949376162</v>
      </c>
      <c r="P99" s="17">
        <v>-4.213443950736675E-3</v>
      </c>
      <c r="Q99" s="17">
        <v>0.55615163571511883</v>
      </c>
      <c r="R99" s="17">
        <v>6.3374311403938594E-2</v>
      </c>
      <c r="S99" s="17">
        <v>0.23097006839919981</v>
      </c>
      <c r="T99" s="17" t="e">
        <v>#DIV/0!</v>
      </c>
      <c r="U99" s="17">
        <v>0.17276676089134685</v>
      </c>
      <c r="V99" s="17">
        <v>-4.2676440432864234E-4</v>
      </c>
      <c r="W99" s="17">
        <v>-7.6014897688352996E-3</v>
      </c>
      <c r="X99" s="17">
        <v>0.47936294473395014</v>
      </c>
      <c r="Y99" s="17">
        <v>3.177800494155331E-3</v>
      </c>
      <c r="Z99" s="17">
        <v>-1.6275190704170852E-2</v>
      </c>
      <c r="AA99" s="17">
        <v>0.20966013294648825</v>
      </c>
      <c r="AB99" s="17">
        <v>0.63828157306601863</v>
      </c>
      <c r="AC99" s="17" t="e">
        <v>#DIV/0!</v>
      </c>
      <c r="AD99" s="17">
        <v>-1.2011994464525947E-2</v>
      </c>
      <c r="AE99" s="17" t="e">
        <v>#DIV/0!</v>
      </c>
      <c r="AF99" s="17">
        <v>0.15650245989242351</v>
      </c>
      <c r="AG99" s="17">
        <v>0.72001046893660503</v>
      </c>
      <c r="AH99" s="17">
        <v>0.30886978410064353</v>
      </c>
      <c r="AI99" s="17">
        <v>2.633869937076776E-2</v>
      </c>
      <c r="AJ99" s="17">
        <v>0.27522450530872289</v>
      </c>
      <c r="AK99" s="17">
        <v>-4.4722217295404813E-2</v>
      </c>
      <c r="AL99" s="17">
        <v>5.1871529958526525E-3</v>
      </c>
      <c r="AM99" s="17">
        <v>0.32881133912835109</v>
      </c>
      <c r="AN99" s="17">
        <v>7.5767631240883218E-2</v>
      </c>
      <c r="AO99" s="17">
        <v>0.21849754308569239</v>
      </c>
      <c r="AP99" s="17">
        <v>2.9711704009921798E-2</v>
      </c>
      <c r="AQ99" s="17">
        <v>2.9711704009921798E-2</v>
      </c>
      <c r="AR99" s="17">
        <v>0.22628244959428589</v>
      </c>
      <c r="AS99" s="17">
        <v>7.1220833949748125E-2</v>
      </c>
      <c r="AT99" s="17">
        <v>0.18658682897415341</v>
      </c>
      <c r="AU99" s="17">
        <v>0.75925785805677293</v>
      </c>
      <c r="AV99" s="17" t="e">
        <v>#DIV/0!</v>
      </c>
      <c r="AW99" s="17">
        <v>0.28238417990479253</v>
      </c>
      <c r="AX99" s="17">
        <v>0.1432909165633271</v>
      </c>
      <c r="AY99" s="17" t="e">
        <v>#DIV/0!</v>
      </c>
      <c r="AZ99" s="17">
        <v>0.11804673428554593</v>
      </c>
      <c r="BA99" s="17">
        <v>0.25961667505597608</v>
      </c>
      <c r="BB99" s="17">
        <v>-9.9305667606606144E-3</v>
      </c>
      <c r="BC99" s="17">
        <v>0.27748957222294934</v>
      </c>
      <c r="BD99" s="17">
        <v>-2.7568733856936051E-2</v>
      </c>
      <c r="BE99" s="17">
        <v>4.378390557850797E-3</v>
      </c>
      <c r="BF99" s="17">
        <v>0.42448540022918146</v>
      </c>
      <c r="BG99" s="17" t="e">
        <v>#DIV/0!</v>
      </c>
      <c r="BH99" s="17">
        <v>-6.0909959356807084E-3</v>
      </c>
      <c r="BI99" s="17">
        <v>0.18004295711536294</v>
      </c>
      <c r="BJ99" s="17">
        <v>8.4069611958002818E-2</v>
      </c>
      <c r="BK99" s="17">
        <v>-5.3999185197485325E-2</v>
      </c>
      <c r="BL99" s="17">
        <v>2.4485222017622394E-2</v>
      </c>
      <c r="BM99" s="17">
        <v>-6.8524200895068846E-2</v>
      </c>
      <c r="BN99" s="17">
        <v>-6.6821394524287134E-2</v>
      </c>
      <c r="BO99" s="17">
        <v>8.0839475343346609E-2</v>
      </c>
      <c r="BP99" s="17">
        <v>7.5200837098228904E-2</v>
      </c>
      <c r="BQ99" s="17">
        <v>-2.4854559637761921E-2</v>
      </c>
      <c r="BR99" s="17">
        <v>-2.6340552252325719E-2</v>
      </c>
      <c r="BS99" s="17">
        <v>2.0266300301134692E-3</v>
      </c>
      <c r="BT99" s="17" t="e">
        <v>#DIV/0!</v>
      </c>
      <c r="BU99" s="17">
        <v>0.11291618553172675</v>
      </c>
      <c r="BV99" s="17">
        <v>6.8022651561135086E-2</v>
      </c>
      <c r="BW99" s="17">
        <v>0.40989035220514602</v>
      </c>
      <c r="BX99" s="17">
        <v>2.6910433261978353E-2</v>
      </c>
      <c r="BY99" s="17">
        <v>7.7332091187459429E-2</v>
      </c>
      <c r="BZ99" s="17">
        <v>-2.608030709523862E-2</v>
      </c>
      <c r="CA99" s="17">
        <v>8.1483158601419834E-3</v>
      </c>
      <c r="CB99" s="17" t="e">
        <v>#DIV/0!</v>
      </c>
      <c r="CC99" s="17">
        <v>0.1827538453592521</v>
      </c>
      <c r="CD99" s="17" t="e">
        <v>#DIV/0!</v>
      </c>
      <c r="CE99" s="17">
        <v>0.40318305599003634</v>
      </c>
      <c r="CF99" s="17">
        <v>0.81577525476607216</v>
      </c>
      <c r="CG99" s="17">
        <v>0.82140283546581161</v>
      </c>
      <c r="CH99" s="17">
        <v>0.44972553924172143</v>
      </c>
      <c r="CI99" s="17">
        <v>-3.5754011507419484E-2</v>
      </c>
      <c r="CJ99" s="17">
        <v>0.17359444133359173</v>
      </c>
      <c r="CK99" s="17" t="e">
        <v>#DIV/0!</v>
      </c>
      <c r="CL99" s="17">
        <v>-0.17445179965709673</v>
      </c>
      <c r="CM99" s="17">
        <v>0.29270063775769906</v>
      </c>
      <c r="CN99" s="17">
        <v>5.7826066999114604E-3</v>
      </c>
      <c r="CO99" s="17">
        <v>0.13703128881487212</v>
      </c>
      <c r="CP99" s="17">
        <v>2.8614235208644402E-2</v>
      </c>
      <c r="CQ99" s="17">
        <v>0.26756937646771539</v>
      </c>
      <c r="CR99" s="17">
        <v>3.8140783871914379E-2</v>
      </c>
      <c r="CS99" s="17">
        <v>0.24605170286142664</v>
      </c>
      <c r="CT99" s="17">
        <v>-2.4125134374741054E-2</v>
      </c>
      <c r="CU99" s="17">
        <v>1</v>
      </c>
      <c r="CV99" s="17"/>
      <c r="CW99" s="17"/>
      <c r="CX99" s="17"/>
      <c r="CY99" s="17"/>
      <c r="CZ99" s="17"/>
      <c r="DA99" s="17"/>
      <c r="DB99" s="17"/>
      <c r="DC99" s="17"/>
    </row>
    <row r="100" spans="1:107" x14ac:dyDescent="0.2">
      <c r="A100" s="17" t="s">
        <v>371</v>
      </c>
      <c r="B100" s="17">
        <v>-4.9391130958291514E-2</v>
      </c>
      <c r="C100" s="17">
        <v>-5.9387655788888986E-2</v>
      </c>
      <c r="D100" s="17">
        <v>0.30952877655287736</v>
      </c>
      <c r="E100" s="17">
        <v>-9.5659597533567342E-2</v>
      </c>
      <c r="F100" s="17">
        <v>-6.4289082924474536E-2</v>
      </c>
      <c r="G100" s="17">
        <v>-0.20229562917029398</v>
      </c>
      <c r="H100" s="17">
        <v>0.24553568372325313</v>
      </c>
      <c r="I100" s="17" t="e">
        <v>#DIV/0!</v>
      </c>
      <c r="J100" s="17">
        <v>0.11215250998105321</v>
      </c>
      <c r="K100" s="17">
        <v>0.10447919157306407</v>
      </c>
      <c r="L100" s="17">
        <v>-3.6244115128317815E-2</v>
      </c>
      <c r="M100" s="17">
        <v>0.1659827994695395</v>
      </c>
      <c r="N100" s="17">
        <v>7.5729546416132909E-3</v>
      </c>
      <c r="O100" s="17">
        <v>3.4312121953636421E-2</v>
      </c>
      <c r="P100" s="17">
        <v>0.37589847273806659</v>
      </c>
      <c r="Q100" s="17">
        <v>5.1394711088315823E-2</v>
      </c>
      <c r="R100" s="17">
        <v>1.9069201984235468E-2</v>
      </c>
      <c r="S100" s="17">
        <v>-1.7449514279325895E-2</v>
      </c>
      <c r="T100" s="17" t="e">
        <v>#DIV/0!</v>
      </c>
      <c r="U100" s="17">
        <v>-1.0035826818521908E-2</v>
      </c>
      <c r="V100" s="17">
        <v>-9.2007037427397232E-3</v>
      </c>
      <c r="W100" s="17">
        <v>-9.8301775062694923E-3</v>
      </c>
      <c r="X100" s="17">
        <v>4.7422422950134527E-3</v>
      </c>
      <c r="Y100" s="17">
        <v>5.5053757900412344E-2</v>
      </c>
      <c r="Z100" s="17">
        <v>-1.4844934362046813E-2</v>
      </c>
      <c r="AA100" s="17">
        <v>6.3339024476508535E-2</v>
      </c>
      <c r="AB100" s="17">
        <v>-2.8860869425652455E-2</v>
      </c>
      <c r="AC100" s="17" t="e">
        <v>#DIV/0!</v>
      </c>
      <c r="AD100" s="17">
        <v>2.0460273492525275E-2</v>
      </c>
      <c r="AE100" s="17" t="e">
        <v>#DIV/0!</v>
      </c>
      <c r="AF100" s="17">
        <v>9.1074676560234449E-2</v>
      </c>
      <c r="AG100" s="17">
        <v>8.0318865268259265E-2</v>
      </c>
      <c r="AH100" s="17">
        <v>7.9592853342118311E-2</v>
      </c>
      <c r="AI100" s="17">
        <v>9.1099118980161695E-2</v>
      </c>
      <c r="AJ100" s="17">
        <v>0.13746260427029652</v>
      </c>
      <c r="AK100" s="17">
        <v>0.37973122870419701</v>
      </c>
      <c r="AL100" s="17">
        <v>0.48656297161803103</v>
      </c>
      <c r="AM100" s="17">
        <v>7.4904684772165928E-2</v>
      </c>
      <c r="AN100" s="17">
        <v>2.850273896396183E-2</v>
      </c>
      <c r="AO100" s="17">
        <v>4.6516646090734207E-2</v>
      </c>
      <c r="AP100" s="17">
        <v>8.2265238111051756E-3</v>
      </c>
      <c r="AQ100" s="17">
        <v>8.2265238111051756E-3</v>
      </c>
      <c r="AR100" s="17">
        <v>4.2045601062068817E-2</v>
      </c>
      <c r="AS100" s="17">
        <v>0.20030200675251864</v>
      </c>
      <c r="AT100" s="17">
        <v>-1.1170844904990132E-2</v>
      </c>
      <c r="AU100" s="17">
        <v>-1.2782161830874456E-2</v>
      </c>
      <c r="AV100" s="17" t="e">
        <v>#DIV/0!</v>
      </c>
      <c r="AW100" s="17">
        <v>5.2962275095337012E-2</v>
      </c>
      <c r="AX100" s="17">
        <v>-1.6028315052210178E-2</v>
      </c>
      <c r="AY100" s="17" t="e">
        <v>#DIV/0!</v>
      </c>
      <c r="AZ100" s="17">
        <v>9.672269478231825E-2</v>
      </c>
      <c r="BA100" s="17">
        <v>-7.4801695759093394E-3</v>
      </c>
      <c r="BB100" s="17">
        <v>-1.0868281233544382E-2</v>
      </c>
      <c r="BC100" s="17">
        <v>-7.4191157486550455E-3</v>
      </c>
      <c r="BD100" s="17">
        <v>0.23525927656456558</v>
      </c>
      <c r="BE100" s="17">
        <v>-6.775241663636548E-3</v>
      </c>
      <c r="BF100" s="17">
        <v>2.7963274255665343E-2</v>
      </c>
      <c r="BG100" s="17" t="e">
        <v>#DIV/0!</v>
      </c>
      <c r="BH100" s="17">
        <v>-9.4555837407057815E-3</v>
      </c>
      <c r="BI100" s="17">
        <v>-7.4833539938882433E-3</v>
      </c>
      <c r="BJ100" s="17">
        <v>-6.5802647494464604E-3</v>
      </c>
      <c r="BK100" s="17">
        <v>-1.4410059719862603E-2</v>
      </c>
      <c r="BL100" s="17">
        <v>5.4774585761802606E-4</v>
      </c>
      <c r="BM100" s="17">
        <v>-9.9375891669716866E-3</v>
      </c>
      <c r="BN100" s="17">
        <v>-3.5732369943287948E-2</v>
      </c>
      <c r="BO100" s="17">
        <v>2.9334254939951798E-2</v>
      </c>
      <c r="BP100" s="17">
        <v>-2.0399783475127625E-3</v>
      </c>
      <c r="BQ100" s="17">
        <v>0.18735939823557693</v>
      </c>
      <c r="BR100" s="17">
        <v>-1.0526327691032398E-2</v>
      </c>
      <c r="BS100" s="17">
        <v>6.8023727472788009E-2</v>
      </c>
      <c r="BT100" s="17" t="e">
        <v>#DIV/0!</v>
      </c>
      <c r="BU100" s="17">
        <v>5.6615655769726339E-2</v>
      </c>
      <c r="BV100" s="17">
        <v>-4.8009657162925268E-2</v>
      </c>
      <c r="BW100" s="17">
        <v>0.12283185654904613</v>
      </c>
      <c r="BX100" s="17">
        <v>-1.2653005982732364E-2</v>
      </c>
      <c r="BY100" s="17">
        <v>-6.5940202977814635E-3</v>
      </c>
      <c r="BZ100" s="17">
        <v>-4.0160642570280418E-3</v>
      </c>
      <c r="CA100" s="17">
        <v>-9.8778833252676015E-3</v>
      </c>
      <c r="CB100" s="17" t="e">
        <v>#DIV/0!</v>
      </c>
      <c r="CC100" s="17">
        <v>2.7511703093971031E-2</v>
      </c>
      <c r="CD100" s="17" t="e">
        <v>#DIV/0!</v>
      </c>
      <c r="CE100" s="17">
        <v>4.8751617716853143E-2</v>
      </c>
      <c r="CF100" s="17">
        <v>-2.4777503911278798E-2</v>
      </c>
      <c r="CG100" s="17">
        <v>1.8607528153176411E-2</v>
      </c>
      <c r="CH100" s="17">
        <v>4.2188407965082962E-2</v>
      </c>
      <c r="CI100" s="17">
        <v>-4.0160642570281364E-3</v>
      </c>
      <c r="CJ100" s="17">
        <v>0.2247237763745874</v>
      </c>
      <c r="CK100" s="17" t="e">
        <v>#DIV/0!</v>
      </c>
      <c r="CL100" s="17">
        <v>-2.9626514617753442E-2</v>
      </c>
      <c r="CM100" s="17">
        <v>-6.7967485778797233E-3</v>
      </c>
      <c r="CN100" s="17">
        <v>8.6298401942238187E-2</v>
      </c>
      <c r="CO100" s="17">
        <v>-1.6943123327645575E-2</v>
      </c>
      <c r="CP100" s="17">
        <v>-2.6822249479986883E-2</v>
      </c>
      <c r="CQ100" s="17">
        <v>-1.8863221367232081E-2</v>
      </c>
      <c r="CR100" s="17">
        <v>-1.3767069924578164E-2</v>
      </c>
      <c r="CS100" s="17">
        <v>6.6386282275394783E-18</v>
      </c>
      <c r="CT100" s="17">
        <v>0.3583052829561344</v>
      </c>
      <c r="CU100" s="17">
        <v>-1.6406602683058338E-2</v>
      </c>
      <c r="CV100" s="17">
        <v>1</v>
      </c>
      <c r="CW100" s="17"/>
      <c r="CX100" s="17"/>
      <c r="CY100" s="17"/>
      <c r="CZ100" s="17"/>
      <c r="DA100" s="17"/>
      <c r="DB100" s="17"/>
      <c r="DC100" s="17"/>
    </row>
    <row r="101" spans="1:107" x14ac:dyDescent="0.2">
      <c r="A101" s="17" t="s">
        <v>372</v>
      </c>
      <c r="B101" s="17">
        <v>0.10396349872405808</v>
      </c>
      <c r="C101" s="17">
        <v>7.9293820352132491E-2</v>
      </c>
      <c r="D101" s="17">
        <v>1.4543495811713792E-2</v>
      </c>
      <c r="E101" s="17">
        <v>7.9758663300992211E-2</v>
      </c>
      <c r="F101" s="17">
        <v>-0.13775752973790681</v>
      </c>
      <c r="G101" s="17">
        <v>5.2083102942250575E-2</v>
      </c>
      <c r="H101" s="17">
        <v>-2.8752593499684308E-2</v>
      </c>
      <c r="I101" s="17" t="e">
        <v>#DIV/0!</v>
      </c>
      <c r="J101" s="17">
        <v>7.1573718183824978E-2</v>
      </c>
      <c r="K101" s="17">
        <v>0.44594744056500363</v>
      </c>
      <c r="L101" s="17">
        <v>-9.0019773599816749E-2</v>
      </c>
      <c r="M101" s="17">
        <v>0.34701454061171533</v>
      </c>
      <c r="N101" s="17">
        <v>7.9571004058688735E-2</v>
      </c>
      <c r="O101" s="17">
        <v>0.2223180177948571</v>
      </c>
      <c r="P101" s="17">
        <v>0.14335468819013267</v>
      </c>
      <c r="Q101" s="17">
        <v>1.4642380428608503E-2</v>
      </c>
      <c r="R101" s="17">
        <v>0.23477090511373769</v>
      </c>
      <c r="S101" s="17">
        <v>4.1683613258428606E-2</v>
      </c>
      <c r="T101" s="17" t="e">
        <v>#DIV/0!</v>
      </c>
      <c r="U101" s="17">
        <v>0.1367055352819436</v>
      </c>
      <c r="V101" s="17">
        <v>6.1628222402819961E-2</v>
      </c>
      <c r="W101" s="17">
        <v>-4.2342757752352703E-2</v>
      </c>
      <c r="X101" s="17">
        <v>5.5250127233299792E-2</v>
      </c>
      <c r="Y101" s="17">
        <v>5.5854138859691572E-2</v>
      </c>
      <c r="Z101" s="17">
        <v>-1.0474318789927918E-2</v>
      </c>
      <c r="AA101" s="17">
        <v>0.2297155801374858</v>
      </c>
      <c r="AB101" s="17">
        <v>-0.10751566886148942</v>
      </c>
      <c r="AC101" s="17" t="e">
        <v>#DIV/0!</v>
      </c>
      <c r="AD101" s="17">
        <v>0.32980521396135548</v>
      </c>
      <c r="AE101" s="17" t="e">
        <v>#DIV/0!</v>
      </c>
      <c r="AF101" s="17">
        <v>0.26852453768340584</v>
      </c>
      <c r="AG101" s="17">
        <v>0.29017501188002637</v>
      </c>
      <c r="AH101" s="17">
        <v>0.32624995422376368</v>
      </c>
      <c r="AI101" s="17">
        <v>0.55863744501285273</v>
      </c>
      <c r="AJ101" s="17">
        <v>0.20594236376355735</v>
      </c>
      <c r="AK101" s="17">
        <v>0.37359326360764372</v>
      </c>
      <c r="AL101" s="17">
        <v>0.26732826819984506</v>
      </c>
      <c r="AM101" s="17">
        <v>0.15987697699649531</v>
      </c>
      <c r="AN101" s="17">
        <v>0.2460057129198133</v>
      </c>
      <c r="AO101" s="17">
        <v>0.34715426462209792</v>
      </c>
      <c r="AP101" s="17">
        <v>0.17088060861657015</v>
      </c>
      <c r="AQ101" s="17">
        <v>0.17088060861657015</v>
      </c>
      <c r="AR101" s="17">
        <v>0.34354120132892285</v>
      </c>
      <c r="AS101" s="17">
        <v>0.32369415255173917</v>
      </c>
      <c r="AT101" s="17">
        <v>3.7037201228731137E-2</v>
      </c>
      <c r="AU101" s="17">
        <v>-6.5044736359131626E-3</v>
      </c>
      <c r="AV101" s="17" t="e">
        <v>#DIV/0!</v>
      </c>
      <c r="AW101" s="17">
        <v>0.39716675861291773</v>
      </c>
      <c r="AX101" s="17">
        <v>9.3147969432917366E-2</v>
      </c>
      <c r="AY101" s="17" t="e">
        <v>#DIV/0!</v>
      </c>
      <c r="AZ101" s="17">
        <v>0.27859368074173391</v>
      </c>
      <c r="BA101" s="17">
        <v>0.28769236953629584</v>
      </c>
      <c r="BB101" s="17">
        <v>4.0520086882618281E-2</v>
      </c>
      <c r="BC101" s="17">
        <v>0.26611407911573326</v>
      </c>
      <c r="BD101" s="17">
        <v>0.3798522675901474</v>
      </c>
      <c r="BE101" s="17">
        <v>0.6727045044941723</v>
      </c>
      <c r="BF101" s="17">
        <v>-1.2715666579144077E-2</v>
      </c>
      <c r="BG101" s="17" t="e">
        <v>#DIV/0!</v>
      </c>
      <c r="BH101" s="17">
        <v>0.13293734542898086</v>
      </c>
      <c r="BI101" s="17">
        <v>0.21461811605594061</v>
      </c>
      <c r="BJ101" s="17">
        <v>0.26246213637104127</v>
      </c>
      <c r="BK101" s="17">
        <v>-4.5848055910103032E-3</v>
      </c>
      <c r="BL101" s="17">
        <v>0.12164660445548163</v>
      </c>
      <c r="BM101" s="17">
        <v>-1.6182845297436754E-2</v>
      </c>
      <c r="BN101" s="17">
        <v>-7.1860362370750594E-2</v>
      </c>
      <c r="BO101" s="17">
        <v>0.15584212115205109</v>
      </c>
      <c r="BP101" s="17">
        <v>0.61044632221278416</v>
      </c>
      <c r="BQ101" s="17">
        <v>0.32233478462426801</v>
      </c>
      <c r="BR101" s="17">
        <v>-4.5334955612659822E-2</v>
      </c>
      <c r="BS101" s="17">
        <v>0.30349124069320776</v>
      </c>
      <c r="BT101" s="17" t="e">
        <v>#DIV/0!</v>
      </c>
      <c r="BU101" s="17">
        <v>0.20216024779691219</v>
      </c>
      <c r="BV101" s="17">
        <v>0.10184132732647588</v>
      </c>
      <c r="BW101" s="17">
        <v>0.1019135077461701</v>
      </c>
      <c r="BX101" s="17">
        <v>5.9659626711805858E-2</v>
      </c>
      <c r="BY101" s="17">
        <v>0.41910288704615739</v>
      </c>
      <c r="BZ101" s="17">
        <v>-1.7296449452648542E-2</v>
      </c>
      <c r="CA101" s="17">
        <v>4.598565434068394E-2</v>
      </c>
      <c r="CB101" s="17" t="e">
        <v>#DIV/0!</v>
      </c>
      <c r="CC101" s="17">
        <v>0.19120273149122705</v>
      </c>
      <c r="CD101" s="17" t="e">
        <v>#DIV/0!</v>
      </c>
      <c r="CE101" s="17">
        <v>0.26309856824321937</v>
      </c>
      <c r="CF101" s="17">
        <v>-6.5167658161422323E-2</v>
      </c>
      <c r="CG101" s="17">
        <v>-1.3593241432333257E-2</v>
      </c>
      <c r="CH101" s="17">
        <v>0.21264060538885254</v>
      </c>
      <c r="CI101" s="17">
        <v>-1.7296449452648723E-2</v>
      </c>
      <c r="CJ101" s="17">
        <v>0.12214114346662804</v>
      </c>
      <c r="CK101" s="17" t="e">
        <v>#DIV/0!</v>
      </c>
      <c r="CL101" s="17">
        <v>-0.10311058211578249</v>
      </c>
      <c r="CM101" s="17">
        <v>0.22868496595351606</v>
      </c>
      <c r="CN101" s="17">
        <v>0.10060845386309275</v>
      </c>
      <c r="CO101" s="17">
        <v>9.2378914386575209E-2</v>
      </c>
      <c r="CP101" s="17">
        <v>0.34117774622801955</v>
      </c>
      <c r="CQ101" s="17">
        <v>0.27467360684378267</v>
      </c>
      <c r="CR101" s="17">
        <v>-5.9292235836324744E-2</v>
      </c>
      <c r="CS101" s="17">
        <v>0.17976695071336093</v>
      </c>
      <c r="CT101" s="17">
        <v>0.39896851379901338</v>
      </c>
      <c r="CU101" s="17">
        <v>7.4848889952530778E-2</v>
      </c>
      <c r="CV101" s="17">
        <v>0.1117815315372665</v>
      </c>
      <c r="CW101" s="17">
        <v>1</v>
      </c>
      <c r="CX101" s="17"/>
      <c r="CY101" s="17"/>
      <c r="CZ101" s="17"/>
      <c r="DA101" s="17"/>
      <c r="DB101" s="17"/>
      <c r="DC101" s="17"/>
    </row>
    <row r="102" spans="1:107" x14ac:dyDescent="0.2">
      <c r="A102" s="17" t="s">
        <v>374</v>
      </c>
      <c r="B102" s="17">
        <v>0.183197864023006</v>
      </c>
      <c r="C102" s="17">
        <v>2.306508295469533E-2</v>
      </c>
      <c r="D102" s="17">
        <v>-8.5544369109403814E-2</v>
      </c>
      <c r="E102" s="17">
        <v>0.19351172716528639</v>
      </c>
      <c r="F102" s="17">
        <v>-0.22898185741569124</v>
      </c>
      <c r="G102" s="17">
        <v>0.1772583025035272</v>
      </c>
      <c r="H102" s="17">
        <v>-5.8537477056282324E-2</v>
      </c>
      <c r="I102" s="17" t="e">
        <v>#DIV/0!</v>
      </c>
      <c r="J102" s="17">
        <v>0.69593684054518412</v>
      </c>
      <c r="K102" s="17">
        <v>0.71975670804723368</v>
      </c>
      <c r="L102" s="17">
        <v>-0.25977650348377684</v>
      </c>
      <c r="M102" s="17">
        <v>0.80623003539634541</v>
      </c>
      <c r="N102" s="17">
        <v>0.38568041737193681</v>
      </c>
      <c r="O102" s="17">
        <v>0.60223119333257114</v>
      </c>
      <c r="P102" s="17">
        <v>0.31270621457242304</v>
      </c>
      <c r="Q102" s="17">
        <v>0.4094648590614739</v>
      </c>
      <c r="R102" s="17">
        <v>0.46948768902846155</v>
      </c>
      <c r="S102" s="17">
        <v>0.27356350433423005</v>
      </c>
      <c r="T102" s="17" t="e">
        <v>#DIV/0!</v>
      </c>
      <c r="U102" s="17">
        <v>0.13633254830141733</v>
      </c>
      <c r="V102" s="17">
        <v>0.12563721926341156</v>
      </c>
      <c r="W102" s="17">
        <v>4.3246138091300783E-2</v>
      </c>
      <c r="X102" s="17">
        <v>0.62499976289985526</v>
      </c>
      <c r="Y102" s="17">
        <v>0.48097005984337915</v>
      </c>
      <c r="Z102" s="17">
        <v>9.6744515185392899E-2</v>
      </c>
      <c r="AA102" s="17">
        <v>0.34426776929775382</v>
      </c>
      <c r="AB102" s="17">
        <v>0.25411819246710482</v>
      </c>
      <c r="AC102" s="17" t="e">
        <v>#DIV/0!</v>
      </c>
      <c r="AD102" s="17">
        <v>0.27593718688960939</v>
      </c>
      <c r="AE102" s="17" t="e">
        <v>#DIV/0!</v>
      </c>
      <c r="AF102" s="17">
        <v>0.44771454762647156</v>
      </c>
      <c r="AG102" s="17">
        <v>0.80142860451364972</v>
      </c>
      <c r="AH102" s="17">
        <v>0.60938059447500625</v>
      </c>
      <c r="AI102" s="17">
        <v>0.53051182572142452</v>
      </c>
      <c r="AJ102" s="17">
        <v>0.49810544377734467</v>
      </c>
      <c r="AK102" s="17">
        <v>0.3327698037662572</v>
      </c>
      <c r="AL102" s="17">
        <v>0.41015363705899643</v>
      </c>
      <c r="AM102" s="17">
        <v>0.59401536726505866</v>
      </c>
      <c r="AN102" s="17">
        <v>0.58946622310471986</v>
      </c>
      <c r="AO102" s="17">
        <v>0.79443481285224571</v>
      </c>
      <c r="AP102" s="17">
        <v>0.44748112276678226</v>
      </c>
      <c r="AQ102" s="17">
        <v>0.44748112276678226</v>
      </c>
      <c r="AR102" s="17">
        <v>0.80099089749835339</v>
      </c>
      <c r="AS102" s="17">
        <v>0.56552294683960047</v>
      </c>
      <c r="AT102" s="17">
        <v>0.1921394071509788</v>
      </c>
      <c r="AU102" s="17">
        <v>0.24449234894000421</v>
      </c>
      <c r="AV102" s="17" t="e">
        <v>#DIV/0!</v>
      </c>
      <c r="AW102" s="17">
        <v>0.72967337435674384</v>
      </c>
      <c r="AX102" s="17">
        <v>0.1202216495681056</v>
      </c>
      <c r="AY102" s="17" t="e">
        <v>#DIV/0!</v>
      </c>
      <c r="AZ102" s="17">
        <v>0.29291076316265491</v>
      </c>
      <c r="BA102" s="17">
        <v>0.2246733568182066</v>
      </c>
      <c r="BB102" s="17">
        <v>0.23126636129293687</v>
      </c>
      <c r="BC102" s="17">
        <v>0.2049498244785791</v>
      </c>
      <c r="BD102" s="17">
        <v>0.34681748733449624</v>
      </c>
      <c r="BE102" s="17">
        <v>0.11730139610731009</v>
      </c>
      <c r="BF102" s="17">
        <v>0.3045361315794925</v>
      </c>
      <c r="BG102" s="17" t="e">
        <v>#DIV/0!</v>
      </c>
      <c r="BH102" s="17">
        <v>0.19994864013202365</v>
      </c>
      <c r="BI102" s="17">
        <v>0.19899906632121578</v>
      </c>
      <c r="BJ102" s="17">
        <v>0.12038396414590201</v>
      </c>
      <c r="BK102" s="17">
        <v>7.3049833656592691E-2</v>
      </c>
      <c r="BL102" s="17">
        <v>0.17400758316498907</v>
      </c>
      <c r="BM102" s="17">
        <v>-9.9911796931755281E-2</v>
      </c>
      <c r="BN102" s="17">
        <v>-1.7043186424967185E-2</v>
      </c>
      <c r="BO102" s="17">
        <v>0.36254346671692605</v>
      </c>
      <c r="BP102" s="17">
        <v>0.28562512215998365</v>
      </c>
      <c r="BQ102" s="17">
        <v>0.17553750859011683</v>
      </c>
      <c r="BR102" s="17">
        <v>0.10866536196466858</v>
      </c>
      <c r="BS102" s="17">
        <v>0.51162738025942112</v>
      </c>
      <c r="BT102" s="17" t="e">
        <v>#DIV/0!</v>
      </c>
      <c r="BU102" s="17">
        <v>0.35332262755568411</v>
      </c>
      <c r="BV102" s="17">
        <v>0.18159148274577838</v>
      </c>
      <c r="BW102" s="17">
        <v>0.68818699171341269</v>
      </c>
      <c r="BX102" s="17">
        <v>0.21671388565569633</v>
      </c>
      <c r="BY102" s="17">
        <v>0.44432118523324876</v>
      </c>
      <c r="BZ102" s="17">
        <v>2.1194670016677096E-2</v>
      </c>
      <c r="CA102" s="17">
        <v>4.9217918991481355E-2</v>
      </c>
      <c r="CB102" s="17" t="e">
        <v>#DIV/0!</v>
      </c>
      <c r="CC102" s="17">
        <v>0.71338246314277498</v>
      </c>
      <c r="CD102" s="17" t="e">
        <v>#DIV/0!</v>
      </c>
      <c r="CE102" s="17">
        <v>0.50410522407804026</v>
      </c>
      <c r="CF102" s="17">
        <v>0.31349323612062607</v>
      </c>
      <c r="CG102" s="17">
        <v>0.37666747446921173</v>
      </c>
      <c r="CH102" s="17">
        <v>0.45463499593983453</v>
      </c>
      <c r="CI102" s="17">
        <v>1.1900800243961899E-2</v>
      </c>
      <c r="CJ102" s="17">
        <v>0.57737944068542268</v>
      </c>
      <c r="CK102" s="17" t="e">
        <v>#DIV/0!</v>
      </c>
      <c r="CL102" s="17">
        <v>-0.30457199139949087</v>
      </c>
      <c r="CM102" s="17">
        <v>0.21307027773257486</v>
      </c>
      <c r="CN102" s="17">
        <v>4.0659034831969393E-2</v>
      </c>
      <c r="CO102" s="17">
        <v>0.23652696770224946</v>
      </c>
      <c r="CP102" s="17">
        <v>0.36908703099852869</v>
      </c>
      <c r="CQ102" s="17">
        <v>0.35303825660188726</v>
      </c>
      <c r="CR102" s="17">
        <v>9.0729414213214454E-2</v>
      </c>
      <c r="CS102" s="17">
        <v>0.38894593688714196</v>
      </c>
      <c r="CT102" s="17">
        <v>0.34115037798923065</v>
      </c>
      <c r="CU102" s="17">
        <v>0.49157075001279782</v>
      </c>
      <c r="CV102" s="17">
        <v>0.12226550379495525</v>
      </c>
      <c r="CW102" s="17">
        <v>0.31464108658209583</v>
      </c>
      <c r="CX102" s="17">
        <v>1</v>
      </c>
      <c r="CY102" s="17"/>
      <c r="CZ102" s="17"/>
      <c r="DA102" s="17"/>
      <c r="DB102" s="17"/>
      <c r="DC102" s="17"/>
    </row>
    <row r="103" spans="1:107" x14ac:dyDescent="0.2">
      <c r="A103" s="17" t="s">
        <v>375</v>
      </c>
      <c r="B103" s="17">
        <v>0.18718430588150578</v>
      </c>
      <c r="C103" s="17">
        <v>1.4179666734890333E-2</v>
      </c>
      <c r="D103" s="17">
        <v>-8.3341757081338411E-2</v>
      </c>
      <c r="E103" s="17">
        <v>0.1032354890710942</v>
      </c>
      <c r="F103" s="17">
        <v>-0.22473063170951701</v>
      </c>
      <c r="G103" s="17">
        <v>0.12389932757821115</v>
      </c>
      <c r="H103" s="17">
        <v>-6.5053593851976885E-2</v>
      </c>
      <c r="I103" s="17" t="e">
        <v>#DIV/0!</v>
      </c>
      <c r="J103" s="17">
        <v>0.53709438647424079</v>
      </c>
      <c r="K103" s="17">
        <v>0.71173225065517409</v>
      </c>
      <c r="L103" s="17">
        <v>-0.21469801270039313</v>
      </c>
      <c r="M103" s="17">
        <v>0.70035488913706001</v>
      </c>
      <c r="N103" s="17">
        <v>0.27891366894772746</v>
      </c>
      <c r="O103" s="17">
        <v>0.56607736064021652</v>
      </c>
      <c r="P103" s="17">
        <v>0.30825460577049657</v>
      </c>
      <c r="Q103" s="17">
        <v>0.40116873335311365</v>
      </c>
      <c r="R103" s="17">
        <v>0.43221104341021499</v>
      </c>
      <c r="S103" s="17">
        <v>0.18427715287857535</v>
      </c>
      <c r="T103" s="17" t="e">
        <v>#DIV/0!</v>
      </c>
      <c r="U103" s="17">
        <v>0.10618821847662423</v>
      </c>
      <c r="V103" s="17">
        <v>0.1306355761749087</v>
      </c>
      <c r="W103" s="17">
        <v>4.5855670148153366E-2</v>
      </c>
      <c r="X103" s="17">
        <v>0.63921468963952055</v>
      </c>
      <c r="Y103" s="17">
        <v>0.48466586937078754</v>
      </c>
      <c r="Z103" s="17">
        <v>6.2584721578791302E-2</v>
      </c>
      <c r="AA103" s="17">
        <v>0.31523522594975995</v>
      </c>
      <c r="AB103" s="17">
        <v>0.27258049001794887</v>
      </c>
      <c r="AC103" s="17" t="e">
        <v>#DIV/0!</v>
      </c>
      <c r="AD103" s="17">
        <v>0.23105868279799935</v>
      </c>
      <c r="AE103" s="17" t="e">
        <v>#DIV/0!</v>
      </c>
      <c r="AF103" s="17">
        <v>0.53592898146869627</v>
      </c>
      <c r="AG103" s="17">
        <v>0.86366703215620433</v>
      </c>
      <c r="AH103" s="17">
        <v>0.56401245802073541</v>
      </c>
      <c r="AI103" s="17">
        <v>0.56040212157741964</v>
      </c>
      <c r="AJ103" s="17">
        <v>0.54599451424468071</v>
      </c>
      <c r="AK103" s="17">
        <v>0.2648398903285783</v>
      </c>
      <c r="AL103" s="17">
        <v>0.42975531454940363</v>
      </c>
      <c r="AM103" s="17">
        <v>0.58031732666883373</v>
      </c>
      <c r="AN103" s="17">
        <v>0.64630319136946379</v>
      </c>
      <c r="AO103" s="17">
        <v>0.8650196219956956</v>
      </c>
      <c r="AP103" s="17">
        <v>0.51968689317565631</v>
      </c>
      <c r="AQ103" s="17">
        <v>0.51968689317565631</v>
      </c>
      <c r="AR103" s="17">
        <v>0.87158111766744206</v>
      </c>
      <c r="AS103" s="17">
        <v>0.45964415456898999</v>
      </c>
      <c r="AT103" s="17">
        <v>0.11182069465039368</v>
      </c>
      <c r="AU103" s="17">
        <v>0.35524845012402212</v>
      </c>
      <c r="AV103" s="17" t="e">
        <v>#DIV/0!</v>
      </c>
      <c r="AW103" s="17">
        <v>0.66874998107152295</v>
      </c>
      <c r="AX103" s="17">
        <v>6.4544129032847786E-2</v>
      </c>
      <c r="AY103" s="17" t="e">
        <v>#DIV/0!</v>
      </c>
      <c r="AZ103" s="17">
        <v>0.24302594273560743</v>
      </c>
      <c r="BA103" s="17">
        <v>0.18592907514907947</v>
      </c>
      <c r="BB103" s="17">
        <v>0.25187863197250676</v>
      </c>
      <c r="BC103" s="17">
        <v>0.18146308836974892</v>
      </c>
      <c r="BD103" s="17">
        <v>0.28330428977394922</v>
      </c>
      <c r="BE103" s="17">
        <v>0.16323767903622</v>
      </c>
      <c r="BF103" s="17">
        <v>0.31093185804333645</v>
      </c>
      <c r="BG103" s="17" t="e">
        <v>#DIV/0!</v>
      </c>
      <c r="BH103" s="17">
        <v>0.20612120571419343</v>
      </c>
      <c r="BI103" s="17">
        <v>0.14699885220432504</v>
      </c>
      <c r="BJ103" s="17">
        <v>0.15255578286616023</v>
      </c>
      <c r="BK103" s="17">
        <v>0.10111708853792789</v>
      </c>
      <c r="BL103" s="17">
        <v>0.10735646748205577</v>
      </c>
      <c r="BM103" s="17">
        <v>-9.7317125022168147E-2</v>
      </c>
      <c r="BN103" s="17">
        <v>-4.2838975959789569E-2</v>
      </c>
      <c r="BO103" s="17">
        <v>0.32912449358145318</v>
      </c>
      <c r="BP103" s="17">
        <v>0.26304162399078779</v>
      </c>
      <c r="BQ103" s="17">
        <v>0.14689446587443647</v>
      </c>
      <c r="BR103" s="17">
        <v>9.4990208550834482E-2</v>
      </c>
      <c r="BS103" s="17">
        <v>0.54070672350953242</v>
      </c>
      <c r="BT103" s="17" t="e">
        <v>#DIV/0!</v>
      </c>
      <c r="BU103" s="17">
        <v>0.29333014376142219</v>
      </c>
      <c r="BV103" s="17">
        <v>0.11344647699295822</v>
      </c>
      <c r="BW103" s="17">
        <v>0.54676996454699656</v>
      </c>
      <c r="BX103" s="17">
        <v>0.1493895784479532</v>
      </c>
      <c r="BY103" s="17">
        <v>0.50815595939251423</v>
      </c>
      <c r="BZ103" s="17">
        <v>-3.7799144820528786E-3</v>
      </c>
      <c r="CA103" s="17">
        <v>3.3026498239346273E-2</v>
      </c>
      <c r="CB103" s="17" t="e">
        <v>#DIV/0!</v>
      </c>
      <c r="CC103" s="17">
        <v>0.69996710477851631</v>
      </c>
      <c r="CD103" s="17" t="e">
        <v>#DIV/0!</v>
      </c>
      <c r="CE103" s="17">
        <v>0.50627857249268859</v>
      </c>
      <c r="CF103" s="17">
        <v>0.37315537901483409</v>
      </c>
      <c r="CG103" s="17">
        <v>0.45234472741154064</v>
      </c>
      <c r="CH103" s="17">
        <v>0.42757694479433789</v>
      </c>
      <c r="CI103" s="17">
        <v>1.4741268175002943E-2</v>
      </c>
      <c r="CJ103" s="17">
        <v>0.58990327734520021</v>
      </c>
      <c r="CK103" s="17" t="e">
        <v>#DIV/0!</v>
      </c>
      <c r="CL103" s="17">
        <v>-0.22459081944706097</v>
      </c>
      <c r="CM103" s="17">
        <v>0.18324381952685545</v>
      </c>
      <c r="CN103" s="17">
        <v>3.3508086586081849E-2</v>
      </c>
      <c r="CO103" s="17">
        <v>0.21001653791114855</v>
      </c>
      <c r="CP103" s="17">
        <v>0.33672882849127905</v>
      </c>
      <c r="CQ103" s="17">
        <v>0.30732939326717718</v>
      </c>
      <c r="CR103" s="17">
        <v>6.6287570081612096E-2</v>
      </c>
      <c r="CS103" s="17">
        <v>0.39515737104887272</v>
      </c>
      <c r="CT103" s="17">
        <v>0.2772623423289306</v>
      </c>
      <c r="CU103" s="17">
        <v>0.54482377697910644</v>
      </c>
      <c r="CV103" s="17">
        <v>8.4046338762695266E-2</v>
      </c>
      <c r="CW103" s="17">
        <v>0.33498614884357958</v>
      </c>
      <c r="CX103" s="17">
        <v>0.91714066251481041</v>
      </c>
      <c r="CY103" s="17">
        <v>1</v>
      </c>
      <c r="CZ103" s="17"/>
      <c r="DA103" s="17"/>
      <c r="DB103" s="17"/>
      <c r="DC103" s="17"/>
    </row>
    <row r="104" spans="1:107" x14ac:dyDescent="0.2">
      <c r="A104" s="17" t="s">
        <v>377</v>
      </c>
      <c r="B104" s="17">
        <v>0.168909664175031</v>
      </c>
      <c r="C104" s="17">
        <v>4.1721397637042345E-3</v>
      </c>
      <c r="D104" s="17">
        <v>-7.469921260758107E-2</v>
      </c>
      <c r="E104" s="17">
        <v>0.10445846423809771</v>
      </c>
      <c r="F104" s="17">
        <v>-0.21685697171158422</v>
      </c>
      <c r="G104" s="17">
        <v>0.11849854053090986</v>
      </c>
      <c r="H104" s="17">
        <v>-6.4292627489097004E-2</v>
      </c>
      <c r="I104" s="17" t="e">
        <v>#DIV/0!</v>
      </c>
      <c r="J104" s="17">
        <v>0.54204672520783437</v>
      </c>
      <c r="K104" s="17">
        <v>0.69706083096044769</v>
      </c>
      <c r="L104" s="17">
        <v>-0.18861177630244647</v>
      </c>
      <c r="M104" s="17">
        <v>0.70431836100089062</v>
      </c>
      <c r="N104" s="17">
        <v>0.27994532864126709</v>
      </c>
      <c r="O104" s="17">
        <v>0.55184464794448596</v>
      </c>
      <c r="P104" s="17">
        <v>0.30936236562349956</v>
      </c>
      <c r="Q104" s="17">
        <v>0.37582242019953549</v>
      </c>
      <c r="R104" s="17">
        <v>0.43668901466285304</v>
      </c>
      <c r="S104" s="17">
        <v>0.18228973603199281</v>
      </c>
      <c r="T104" s="17" t="e">
        <v>#DIV/0!</v>
      </c>
      <c r="U104" s="17">
        <v>0.10582103746201287</v>
      </c>
      <c r="V104" s="17">
        <v>0.12111060662181443</v>
      </c>
      <c r="W104" s="17">
        <v>3.433116790428551E-2</v>
      </c>
      <c r="X104" s="17">
        <v>0.66079486188378556</v>
      </c>
      <c r="Y104" s="17">
        <v>0.54089663442831948</v>
      </c>
      <c r="Z104" s="17">
        <v>5.7966752492671011E-2</v>
      </c>
      <c r="AA104" s="17">
        <v>0.29563656677994354</v>
      </c>
      <c r="AB104" s="17">
        <v>0.24859399037210583</v>
      </c>
      <c r="AC104" s="17" t="e">
        <v>#DIV/0!</v>
      </c>
      <c r="AD104" s="17">
        <v>0.22049307439878266</v>
      </c>
      <c r="AE104" s="17" t="e">
        <v>#DIV/0!</v>
      </c>
      <c r="AF104" s="17">
        <v>0.52269298911108708</v>
      </c>
      <c r="AG104" s="17">
        <v>0.85191725422095843</v>
      </c>
      <c r="AH104" s="17">
        <v>0.54949974923791778</v>
      </c>
      <c r="AI104" s="17">
        <v>0.55831352900837816</v>
      </c>
      <c r="AJ104" s="17">
        <v>0.52605015582450132</v>
      </c>
      <c r="AK104" s="17">
        <v>0.25338799874449436</v>
      </c>
      <c r="AL104" s="17">
        <v>0.40744106274829356</v>
      </c>
      <c r="AM104" s="17">
        <v>0.58640908730671071</v>
      </c>
      <c r="AN104" s="17">
        <v>0.66137683936424962</v>
      </c>
      <c r="AO104" s="17">
        <v>0.86864155355651784</v>
      </c>
      <c r="AP104" s="17">
        <v>0.5060041153495024</v>
      </c>
      <c r="AQ104" s="17">
        <v>0.5060041153495024</v>
      </c>
      <c r="AR104" s="17">
        <v>0.88102966711896868</v>
      </c>
      <c r="AS104" s="17">
        <v>0.43694927769110015</v>
      </c>
      <c r="AT104" s="17">
        <v>0.11141206903999168</v>
      </c>
      <c r="AU104" s="17">
        <v>0.32963829889796281</v>
      </c>
      <c r="AV104" s="17" t="e">
        <v>#DIV/0!</v>
      </c>
      <c r="AW104" s="17">
        <v>0.65785038401026863</v>
      </c>
      <c r="AX104" s="17">
        <v>6.4454541612708402E-2</v>
      </c>
      <c r="AY104" s="17" t="e">
        <v>#DIV/0!</v>
      </c>
      <c r="AZ104" s="17">
        <v>0.23572097923124774</v>
      </c>
      <c r="BA104" s="17">
        <v>0.18922979453869188</v>
      </c>
      <c r="BB104" s="17">
        <v>0.25546191889080466</v>
      </c>
      <c r="BC104" s="17">
        <v>0.18603065997989421</v>
      </c>
      <c r="BD104" s="17">
        <v>0.27218907542837606</v>
      </c>
      <c r="BE104" s="17">
        <v>0.1575278806898166</v>
      </c>
      <c r="BF104" s="17">
        <v>0.29618684876553819</v>
      </c>
      <c r="BG104" s="17" t="e">
        <v>#DIV/0!</v>
      </c>
      <c r="BH104" s="17">
        <v>0.20027110327295577</v>
      </c>
      <c r="BI104" s="17">
        <v>0.15053087439035664</v>
      </c>
      <c r="BJ104" s="17">
        <v>0.14262080009564951</v>
      </c>
      <c r="BK104" s="17">
        <v>8.3717345819095873E-2</v>
      </c>
      <c r="BL104" s="17">
        <v>0.10790450712378083</v>
      </c>
      <c r="BM104" s="17">
        <v>-8.4449866099459453E-2</v>
      </c>
      <c r="BN104" s="17">
        <v>-2.7743042869705917E-2</v>
      </c>
      <c r="BO104" s="17">
        <v>0.35287500189281479</v>
      </c>
      <c r="BP104" s="17">
        <v>0.25218507863668249</v>
      </c>
      <c r="BQ104" s="17">
        <v>0.13765684383738636</v>
      </c>
      <c r="BR104" s="17">
        <v>8.4431514678195166E-2</v>
      </c>
      <c r="BS104" s="17">
        <v>0.54262645531890985</v>
      </c>
      <c r="BT104" s="17" t="e">
        <v>#DIV/0!</v>
      </c>
      <c r="BU104" s="17">
        <v>0.28868574420738957</v>
      </c>
      <c r="BV104" s="17">
        <v>0.11160197952691117</v>
      </c>
      <c r="BW104" s="17">
        <v>0.54065833172142264</v>
      </c>
      <c r="BX104" s="17">
        <v>0.15045313596239601</v>
      </c>
      <c r="BY104" s="17">
        <v>0.49679415440436675</v>
      </c>
      <c r="BZ104" s="17">
        <v>-5.0016928687679416E-3</v>
      </c>
      <c r="CA104" s="17">
        <v>2.8315582901212576E-2</v>
      </c>
      <c r="CB104" s="17" t="e">
        <v>#DIV/0!</v>
      </c>
      <c r="CC104" s="17">
        <v>0.7324532067856061</v>
      </c>
      <c r="CD104" s="17" t="e">
        <v>#DIV/0!</v>
      </c>
      <c r="CE104" s="17">
        <v>0.48810058506072285</v>
      </c>
      <c r="CF104" s="17">
        <v>0.3483627746902801</v>
      </c>
      <c r="CG104" s="17">
        <v>0.42299406857235211</v>
      </c>
      <c r="CH104" s="17">
        <v>0.4138331260281391</v>
      </c>
      <c r="CI104" s="17">
        <v>8.8861532743024236E-3</v>
      </c>
      <c r="CJ104" s="17">
        <v>0.62653382373851763</v>
      </c>
      <c r="CK104" s="17" t="e">
        <v>#DIV/0!</v>
      </c>
      <c r="CL104" s="17">
        <v>-0.19998621544997433</v>
      </c>
      <c r="CM104" s="17">
        <v>0.18736203708144461</v>
      </c>
      <c r="CN104" s="17">
        <v>2.1942377944623795E-2</v>
      </c>
      <c r="CO104" s="17">
        <v>0.20783406896919795</v>
      </c>
      <c r="CP104" s="17">
        <v>0.33253695232143604</v>
      </c>
      <c r="CQ104" s="17">
        <v>0.30464258133411493</v>
      </c>
      <c r="CR104" s="17">
        <v>5.8373306036313459E-2</v>
      </c>
      <c r="CS104" s="17">
        <v>0.39831621576075299</v>
      </c>
      <c r="CT104" s="17">
        <v>0.26500101927178393</v>
      </c>
      <c r="CU104" s="17">
        <v>0.52332878797432558</v>
      </c>
      <c r="CV104" s="17">
        <v>8.4068186698813399E-2</v>
      </c>
      <c r="CW104" s="17">
        <v>0.32240857186574223</v>
      </c>
      <c r="CX104" s="17">
        <v>0.91780385590389546</v>
      </c>
      <c r="CY104" s="17">
        <v>0.99533409156477926</v>
      </c>
      <c r="CZ104" s="17">
        <v>1</v>
      </c>
      <c r="DA104" s="17"/>
      <c r="DB104" s="17"/>
      <c r="DC104" s="17"/>
    </row>
    <row r="105" spans="1:107" x14ac:dyDescent="0.2">
      <c r="A105" s="17" t="s">
        <v>378</v>
      </c>
      <c r="B105" s="17">
        <v>-8.5246414260201821E-3</v>
      </c>
      <c r="C105" s="17">
        <v>0.15555730606699086</v>
      </c>
      <c r="D105" s="17">
        <v>-7.5442011533934636E-2</v>
      </c>
      <c r="E105" s="17">
        <v>0.14434455908217914</v>
      </c>
      <c r="F105" s="17">
        <v>-0.1261501336207955</v>
      </c>
      <c r="G105" s="17">
        <v>0.17893132389068006</v>
      </c>
      <c r="H105" s="17">
        <v>-0.15601675277502652</v>
      </c>
      <c r="I105" s="17" t="e">
        <v>#DIV/0!</v>
      </c>
      <c r="J105" s="17">
        <v>0.11799180253400532</v>
      </c>
      <c r="K105" s="17">
        <v>0.61160941038935979</v>
      </c>
      <c r="L105" s="17">
        <v>-0.19201600359838916</v>
      </c>
      <c r="M105" s="17">
        <v>0.55310739186745783</v>
      </c>
      <c r="N105" s="17">
        <v>7.1084951219769876E-2</v>
      </c>
      <c r="O105" s="17">
        <v>0.29523128716611374</v>
      </c>
      <c r="P105" s="17">
        <v>0.38625393487046839</v>
      </c>
      <c r="Q105" s="17">
        <v>0.10472003230808606</v>
      </c>
      <c r="R105" s="17">
        <v>0.48880496087243225</v>
      </c>
      <c r="S105" s="17">
        <v>0.13393480838638017</v>
      </c>
      <c r="T105" s="17" t="e">
        <v>#DIV/0!</v>
      </c>
      <c r="U105" s="17">
        <v>0.11902067785016093</v>
      </c>
      <c r="V105" s="17">
        <v>0.28244539010972547</v>
      </c>
      <c r="W105" s="17">
        <v>6.3694322639389275E-2</v>
      </c>
      <c r="X105" s="17">
        <v>0.13618526053263599</v>
      </c>
      <c r="Y105" s="17">
        <v>0.13728626765426338</v>
      </c>
      <c r="Z105" s="17">
        <v>9.5061532662932588E-2</v>
      </c>
      <c r="AA105" s="17">
        <v>0.19234012661894342</v>
      </c>
      <c r="AB105" s="17">
        <v>-3.7642721069517784E-2</v>
      </c>
      <c r="AC105" s="17" t="e">
        <v>#DIV/0!</v>
      </c>
      <c r="AD105" s="17">
        <v>0.35452041453885569</v>
      </c>
      <c r="AE105" s="17" t="e">
        <v>#DIV/0!</v>
      </c>
      <c r="AF105" s="17">
        <v>0.46541702752612601</v>
      </c>
      <c r="AG105" s="17">
        <v>0.4731522798855759</v>
      </c>
      <c r="AH105" s="17">
        <v>0.44149341649348922</v>
      </c>
      <c r="AI105" s="17">
        <v>0.67385669341647192</v>
      </c>
      <c r="AJ105" s="17">
        <v>0.40103477070404159</v>
      </c>
      <c r="AK105" s="17">
        <v>0.23378631162488753</v>
      </c>
      <c r="AL105" s="17">
        <v>0.63827687632891739</v>
      </c>
      <c r="AM105" s="17">
        <v>0.19173109205780914</v>
      </c>
      <c r="AN105" s="17">
        <v>0.72630349168375929</v>
      </c>
      <c r="AO105" s="17">
        <v>0.66336230554092224</v>
      </c>
      <c r="AP105" s="17">
        <v>0.77023332843573344</v>
      </c>
      <c r="AQ105" s="17">
        <v>0.77023332843573344</v>
      </c>
      <c r="AR105" s="17">
        <v>0.61521181335984942</v>
      </c>
      <c r="AS105" s="17">
        <v>0.56570559753572058</v>
      </c>
      <c r="AT105" s="17">
        <v>0.11106820000319463</v>
      </c>
      <c r="AU105" s="17">
        <v>3.2424141509471316E-2</v>
      </c>
      <c r="AV105" s="17" t="e">
        <v>#DIV/0!</v>
      </c>
      <c r="AW105" s="17">
        <v>0.62490513444303275</v>
      </c>
      <c r="AX105" s="17">
        <v>7.1486218099556978E-2</v>
      </c>
      <c r="AY105" s="17" t="e">
        <v>#DIV/0!</v>
      </c>
      <c r="AZ105" s="17">
        <v>0.23816508914467366</v>
      </c>
      <c r="BA105" s="17">
        <v>0.14330772127716868</v>
      </c>
      <c r="BB105" s="17">
        <v>0.38103238885863527</v>
      </c>
      <c r="BC105" s="17">
        <v>0.13773353339160133</v>
      </c>
      <c r="BD105" s="17">
        <v>0.23372712723994848</v>
      </c>
      <c r="BE105" s="17">
        <v>0.24265686622704261</v>
      </c>
      <c r="BF105" s="17">
        <v>6.1915978291417852E-2</v>
      </c>
      <c r="BG105" s="17" t="e">
        <v>#DIV/0!</v>
      </c>
      <c r="BH105" s="17">
        <v>0.33582724095816574</v>
      </c>
      <c r="BI105" s="17">
        <v>0.11021003746562003</v>
      </c>
      <c r="BJ105" s="17">
        <v>0.27379166515682024</v>
      </c>
      <c r="BK105" s="17">
        <v>0.29645494497788466</v>
      </c>
      <c r="BL105" s="17">
        <v>5.8016399295833049E-2</v>
      </c>
      <c r="BM105" s="17">
        <v>-0.10515476700169328</v>
      </c>
      <c r="BN105" s="17">
        <v>-5.3590125236530624E-2</v>
      </c>
      <c r="BO105" s="17">
        <v>0.10218997662172342</v>
      </c>
      <c r="BP105" s="17">
        <v>0.36607291860004765</v>
      </c>
      <c r="BQ105" s="17">
        <v>0.19208509399773538</v>
      </c>
      <c r="BR105" s="17">
        <v>0.16184097311200221</v>
      </c>
      <c r="BS105" s="17">
        <v>0.65754090898056772</v>
      </c>
      <c r="BT105" s="17" t="e">
        <v>#DIV/0!</v>
      </c>
      <c r="BU105" s="17">
        <v>0.23184920533107303</v>
      </c>
      <c r="BV105" s="17">
        <v>8.9038191671264991E-2</v>
      </c>
      <c r="BW105" s="17">
        <v>0.17753923197303653</v>
      </c>
      <c r="BX105" s="17">
        <v>0.11709061040806332</v>
      </c>
      <c r="BY105" s="17">
        <v>0.75747742435120713</v>
      </c>
      <c r="BZ105" s="17">
        <v>-1.0639806661055866E-2</v>
      </c>
      <c r="CA105" s="17">
        <v>0.14838375777456803</v>
      </c>
      <c r="CB105" s="17" t="e">
        <v>#DIV/0!</v>
      </c>
      <c r="CC105" s="17">
        <v>0.29912508003873139</v>
      </c>
      <c r="CD105" s="17" t="e">
        <v>#DIV/0!</v>
      </c>
      <c r="CE105" s="17">
        <v>0.35111979222541084</v>
      </c>
      <c r="CF105" s="17">
        <v>7.8651031026184624E-3</v>
      </c>
      <c r="CG105" s="17">
        <v>6.2485687203424095E-2</v>
      </c>
      <c r="CH105" s="17">
        <v>0.2068763340832446</v>
      </c>
      <c r="CI105" s="17">
        <v>5.7376572441550512E-2</v>
      </c>
      <c r="CJ105" s="17">
        <v>0.29106617561210751</v>
      </c>
      <c r="CK105" s="17" t="e">
        <v>#DIV/0!</v>
      </c>
      <c r="CL105" s="17">
        <v>-0.19148668494599552</v>
      </c>
      <c r="CM105" s="17">
        <v>0.12741583484172819</v>
      </c>
      <c r="CN105" s="17">
        <v>0.11311415566285303</v>
      </c>
      <c r="CO105" s="17">
        <v>8.1137688901550029E-2</v>
      </c>
      <c r="CP105" s="17">
        <v>0.41669478768900275</v>
      </c>
      <c r="CQ105" s="17">
        <v>0.2856201863828538</v>
      </c>
      <c r="CR105" s="17">
        <v>0.14026650737191201</v>
      </c>
      <c r="CS105" s="17">
        <v>0.13749540960268378</v>
      </c>
      <c r="CT105" s="17">
        <v>0.26955123972939826</v>
      </c>
      <c r="CU105" s="17">
        <v>0.11914542639802969</v>
      </c>
      <c r="CV105" s="17">
        <v>7.3118110070362938E-2</v>
      </c>
      <c r="CW105" s="17">
        <v>0.42708038287200645</v>
      </c>
      <c r="CX105" s="17">
        <v>0.58308984591119817</v>
      </c>
      <c r="CY105" s="17">
        <v>0.66722980127069054</v>
      </c>
      <c r="CZ105" s="17">
        <v>0.63428124043086853</v>
      </c>
      <c r="DA105" s="17">
        <v>1</v>
      </c>
      <c r="DB105" s="17"/>
      <c r="DC105" s="17"/>
    </row>
    <row r="106" spans="1:107" x14ac:dyDescent="0.2">
      <c r="A106" s="17" t="s">
        <v>379</v>
      </c>
      <c r="B106" s="17">
        <v>2.5499173273850987E-2</v>
      </c>
      <c r="C106" s="17">
        <v>2.3300024114791863E-2</v>
      </c>
      <c r="D106" s="17">
        <v>-6.0424964715356119E-2</v>
      </c>
      <c r="E106" s="17">
        <v>6.7088941906518346E-2</v>
      </c>
      <c r="F106" s="17">
        <v>-0.146747484756557</v>
      </c>
      <c r="G106" s="17">
        <v>0.1208368773750042</v>
      </c>
      <c r="H106" s="17">
        <v>-0.11114020216372342</v>
      </c>
      <c r="I106" s="17" t="e">
        <v>#DIV/0!</v>
      </c>
      <c r="J106" s="17">
        <v>0.2030983496219895</v>
      </c>
      <c r="K106" s="17">
        <v>0.65294421776895162</v>
      </c>
      <c r="L106" s="17">
        <v>-0.1146596684635911</v>
      </c>
      <c r="M106" s="17">
        <v>0.58010071600487212</v>
      </c>
      <c r="N106" s="17">
        <v>0.12368773187234963</v>
      </c>
      <c r="O106" s="17">
        <v>0.35687806026087088</v>
      </c>
      <c r="P106" s="17">
        <v>0.44729654730612117</v>
      </c>
      <c r="Q106" s="17">
        <v>0.11780945529572778</v>
      </c>
      <c r="R106" s="17">
        <v>0.53567976883064328</v>
      </c>
      <c r="S106" s="17">
        <v>0.10521702760072606</v>
      </c>
      <c r="T106" s="17" t="e">
        <v>#DIV/0!</v>
      </c>
      <c r="U106" s="17">
        <v>0.11392754726822134</v>
      </c>
      <c r="V106" s="17">
        <v>0.18096591870399004</v>
      </c>
      <c r="W106" s="17">
        <v>6.1835813192838559E-3</v>
      </c>
      <c r="X106" s="17">
        <v>0.2881474364779979</v>
      </c>
      <c r="Y106" s="17">
        <v>0.32208519976570299</v>
      </c>
      <c r="Z106" s="17">
        <v>6.2449670159057794E-2</v>
      </c>
      <c r="AA106" s="17">
        <v>0.17497644514152499</v>
      </c>
      <c r="AB106" s="17">
        <v>-6.4538822055261466E-3</v>
      </c>
      <c r="AC106" s="17" t="e">
        <v>#DIV/0!</v>
      </c>
      <c r="AD106" s="17">
        <v>0.30857415940990957</v>
      </c>
      <c r="AE106" s="17" t="e">
        <v>#DIV/0!</v>
      </c>
      <c r="AF106" s="17">
        <v>0.51383693513123385</v>
      </c>
      <c r="AG106" s="17">
        <v>0.57257612712324246</v>
      </c>
      <c r="AH106" s="17">
        <v>0.43845996018013877</v>
      </c>
      <c r="AI106" s="17">
        <v>0.69861048109313906</v>
      </c>
      <c r="AJ106" s="17">
        <v>0.35346777518810601</v>
      </c>
      <c r="AK106" s="17">
        <v>0.18957848413370371</v>
      </c>
      <c r="AL106" s="17">
        <v>0.55973404703809282</v>
      </c>
      <c r="AM106" s="17">
        <v>0.29637445166573373</v>
      </c>
      <c r="AN106" s="17">
        <v>0.86168618151900522</v>
      </c>
      <c r="AO106" s="17">
        <v>0.77164792415139616</v>
      </c>
      <c r="AP106" s="17">
        <v>0.80428720864828818</v>
      </c>
      <c r="AQ106" s="17">
        <v>0.80428720864828818</v>
      </c>
      <c r="AR106" s="17">
        <v>0.7502573923667466</v>
      </c>
      <c r="AS106" s="17">
        <v>0.3822636339665374</v>
      </c>
      <c r="AT106" s="17">
        <v>7.1045290288733076E-2</v>
      </c>
      <c r="AU106" s="17">
        <v>5.030094636529054E-2</v>
      </c>
      <c r="AV106" s="17" t="e">
        <v>#DIV/0!</v>
      </c>
      <c r="AW106" s="17">
        <v>0.57145592076236684</v>
      </c>
      <c r="AX106" s="17">
        <v>6.4470766437787611E-2</v>
      </c>
      <c r="AY106" s="17" t="e">
        <v>#DIV/0!</v>
      </c>
      <c r="AZ106" s="17">
        <v>0.23818619531478785</v>
      </c>
      <c r="BA106" s="17">
        <v>0.18280334103857152</v>
      </c>
      <c r="BB106" s="17">
        <v>0.44963484337314347</v>
      </c>
      <c r="BC106" s="17">
        <v>0.18865569534912716</v>
      </c>
      <c r="BD106" s="17">
        <v>0.20365597846053618</v>
      </c>
      <c r="BE106" s="17">
        <v>0.27704166820631027</v>
      </c>
      <c r="BF106" s="17">
        <v>4.9298016449059755E-2</v>
      </c>
      <c r="BG106" s="17" t="e">
        <v>#DIV/0!</v>
      </c>
      <c r="BH106" s="17">
        <v>0.35800719215179744</v>
      </c>
      <c r="BI106" s="17">
        <v>0.16784512651792877</v>
      </c>
      <c r="BJ106" s="17">
        <v>0.18174797697664152</v>
      </c>
      <c r="BK106" s="17">
        <v>0.16625842866308829</v>
      </c>
      <c r="BL106" s="17">
        <v>7.9045061148558499E-2</v>
      </c>
      <c r="BM106" s="17">
        <v>-5.7329446983251722E-2</v>
      </c>
      <c r="BN106" s="17">
        <v>-3.8037536222541045E-2</v>
      </c>
      <c r="BO106" s="17">
        <v>0.20636056780093723</v>
      </c>
      <c r="BP106" s="17">
        <v>0.34393869508141223</v>
      </c>
      <c r="BQ106" s="17">
        <v>0.1088942473252402</v>
      </c>
      <c r="BR106" s="17">
        <v>9.2898036450226401E-2</v>
      </c>
      <c r="BS106" s="17">
        <v>0.68292499426024522</v>
      </c>
      <c r="BT106" s="17" t="e">
        <v>#DIV/0!</v>
      </c>
      <c r="BU106" s="17">
        <v>0.24223642749422936</v>
      </c>
      <c r="BV106" s="17">
        <v>1.8235390123055525E-2</v>
      </c>
      <c r="BW106" s="17">
        <v>0.24430979587893462</v>
      </c>
      <c r="BX106" s="17">
        <v>8.7829502864366582E-2</v>
      </c>
      <c r="BY106" s="17">
        <v>0.76620124518120991</v>
      </c>
      <c r="BZ106" s="17">
        <v>-1.6556336068647856E-2</v>
      </c>
      <c r="CA106" s="17">
        <v>2.4804613208928732E-2</v>
      </c>
      <c r="CB106" s="17" t="e">
        <v>#DIV/0!</v>
      </c>
      <c r="CC106" s="17">
        <v>0.44580495961808064</v>
      </c>
      <c r="CD106" s="17" t="e">
        <v>#DIV/0!</v>
      </c>
      <c r="CE106" s="17">
        <v>0.36501246413835864</v>
      </c>
      <c r="CF106" s="17">
        <v>3.9754607496243925E-2</v>
      </c>
      <c r="CG106" s="17">
        <v>9.246515669466461E-2</v>
      </c>
      <c r="CH106" s="17">
        <v>0.22769704261344759</v>
      </c>
      <c r="CI106" s="17">
        <v>4.7721447685277647E-3</v>
      </c>
      <c r="CJ106" s="17">
        <v>0.46619731022426469</v>
      </c>
      <c r="CK106" s="17" t="e">
        <v>#DIV/0!</v>
      </c>
      <c r="CL106" s="17">
        <v>-0.10883048521389758</v>
      </c>
      <c r="CM106" s="17">
        <v>0.17185075087302687</v>
      </c>
      <c r="CN106" s="17">
        <v>5.24305830986245E-3</v>
      </c>
      <c r="CO106" s="17">
        <v>0.1007651083630569</v>
      </c>
      <c r="CP106" s="17">
        <v>0.40271953250197989</v>
      </c>
      <c r="CQ106" s="17">
        <v>0.28737828939286186</v>
      </c>
      <c r="CR106" s="17">
        <v>7.470545025024658E-2</v>
      </c>
      <c r="CS106" s="17">
        <v>0.19868829404341587</v>
      </c>
      <c r="CT106" s="17">
        <v>0.2119893686248609</v>
      </c>
      <c r="CU106" s="17">
        <v>0.19637492278390226</v>
      </c>
      <c r="CV106" s="17">
        <v>5.4363985483372984E-2</v>
      </c>
      <c r="CW106" s="17">
        <v>0.39911758375139195</v>
      </c>
      <c r="CX106" s="17">
        <v>0.65942755522434482</v>
      </c>
      <c r="CY106" s="17">
        <v>0.78603881507017825</v>
      </c>
      <c r="CZ106" s="17">
        <v>0.7846747734448265</v>
      </c>
      <c r="DA106" s="17">
        <v>0.85936261582597606</v>
      </c>
      <c r="DB106" s="17">
        <v>1</v>
      </c>
      <c r="DC106" s="17"/>
    </row>
    <row r="107" spans="1:107" ht="17" thickBot="1" x14ac:dyDescent="0.25">
      <c r="A107" s="18" t="s">
        <v>386</v>
      </c>
      <c r="B107" s="18">
        <v>7.6632152659834776E-3</v>
      </c>
      <c r="C107" s="18">
        <v>0.26500421085315312</v>
      </c>
      <c r="D107" s="18">
        <v>2.4054999681668021E-2</v>
      </c>
      <c r="E107" s="18">
        <v>0.20837153494968366</v>
      </c>
      <c r="F107" s="18">
        <v>3.6641606507973792E-3</v>
      </c>
      <c r="G107" s="18">
        <v>0.10126971388453304</v>
      </c>
      <c r="H107" s="18">
        <v>-0.13475504184343895</v>
      </c>
      <c r="I107" s="18" t="e">
        <v>#DIV/0!</v>
      </c>
      <c r="J107" s="18">
        <v>3.1972266686165686E-2</v>
      </c>
      <c r="K107" s="18">
        <v>0.42283289709287397</v>
      </c>
      <c r="L107" s="18">
        <v>-8.2748452887285884E-2</v>
      </c>
      <c r="M107" s="18">
        <v>0.44810849014934778</v>
      </c>
      <c r="N107" s="18">
        <v>7.2351150592487548E-2</v>
      </c>
      <c r="O107" s="18">
        <v>0.12516529806549112</v>
      </c>
      <c r="P107" s="18">
        <v>-2.9101637496347029E-2</v>
      </c>
      <c r="Q107" s="18">
        <v>-1.3374051028746607E-2</v>
      </c>
      <c r="R107" s="18">
        <v>5.980588285288053E-3</v>
      </c>
      <c r="S107" s="18">
        <v>1.6553655800389356E-2</v>
      </c>
      <c r="T107" s="18" t="e">
        <v>#DIV/0!</v>
      </c>
      <c r="U107" s="18">
        <v>-1.7818376699048427E-2</v>
      </c>
      <c r="V107" s="18">
        <v>0.10532114755568592</v>
      </c>
      <c r="W107" s="18">
        <v>-2.6173858645201491E-2</v>
      </c>
      <c r="X107" s="18">
        <v>-1.7589670850051638E-2</v>
      </c>
      <c r="Y107" s="18">
        <v>7.2540532273297612E-4</v>
      </c>
      <c r="Z107" s="18">
        <v>4.5388797000061806E-2</v>
      </c>
      <c r="AA107" s="18">
        <v>-4.3312146746785794E-3</v>
      </c>
      <c r="AB107" s="18">
        <v>-1.8828238207169085E-2</v>
      </c>
      <c r="AC107" s="18" t="e">
        <v>#DIV/0!</v>
      </c>
      <c r="AD107" s="18">
        <v>2.1300749056300427E-2</v>
      </c>
      <c r="AE107" s="18" t="e">
        <v>#DIV/0!</v>
      </c>
      <c r="AF107" s="18">
        <v>0.17962931734174623</v>
      </c>
      <c r="AG107" s="18">
        <v>0.35491334241286177</v>
      </c>
      <c r="AH107" s="18">
        <v>0.15201223678306494</v>
      </c>
      <c r="AI107" s="18">
        <v>0.12320101569275191</v>
      </c>
      <c r="AJ107" s="18">
        <v>0.38669216725562572</v>
      </c>
      <c r="AK107" s="18">
        <v>9.8133360331498165E-2</v>
      </c>
      <c r="AL107" s="18">
        <v>0.26936173090492305</v>
      </c>
      <c r="AM107" s="18">
        <v>0.14657370052066548</v>
      </c>
      <c r="AN107" s="18">
        <v>0.22447888084660295</v>
      </c>
      <c r="AO107" s="18">
        <v>0.36788579136226407</v>
      </c>
      <c r="AP107" s="18">
        <v>0.24724278551473636</v>
      </c>
      <c r="AQ107" s="18">
        <v>0.24724278551473636</v>
      </c>
      <c r="AR107" s="18">
        <v>0.31942777809428508</v>
      </c>
      <c r="AS107" s="18">
        <v>0.26452722310527754</v>
      </c>
      <c r="AT107" s="18">
        <v>-3.1318211330336729E-2</v>
      </c>
      <c r="AU107" s="18">
        <v>-3.4762161931618692E-2</v>
      </c>
      <c r="AV107" s="18" t="e">
        <v>#DIV/0!</v>
      </c>
      <c r="AW107" s="18">
        <v>0.19609532106052835</v>
      </c>
      <c r="AX107" s="18">
        <v>-3.4144624395826335E-2</v>
      </c>
      <c r="AY107" s="18" t="e">
        <v>#DIV/0!</v>
      </c>
      <c r="AZ107" s="18">
        <v>7.155583782501683E-2</v>
      </c>
      <c r="BA107" s="18">
        <v>0.47973794193549751</v>
      </c>
      <c r="BB107" s="18">
        <v>8.6266876393334482E-2</v>
      </c>
      <c r="BC107" s="18">
        <v>0.50344537958700764</v>
      </c>
      <c r="BD107" s="18">
        <v>0.12788030464788053</v>
      </c>
      <c r="BE107" s="18">
        <v>-2.1346451946950826E-2</v>
      </c>
      <c r="BF107" s="18">
        <v>0.28094446262114836</v>
      </c>
      <c r="BG107" s="18" t="e">
        <v>#DIV/0!</v>
      </c>
      <c r="BH107" s="18">
        <v>0.11592360543508785</v>
      </c>
      <c r="BI107" s="18">
        <v>0.31452332316598625</v>
      </c>
      <c r="BJ107" s="18">
        <v>0.28398728389342304</v>
      </c>
      <c r="BK107" s="18">
        <v>0.20514099591425536</v>
      </c>
      <c r="BL107" s="18">
        <v>9.0128748395353633E-2</v>
      </c>
      <c r="BM107" s="18">
        <v>-3.1353236561698208E-2</v>
      </c>
      <c r="BN107" s="18">
        <v>-5.8616504751235594E-2</v>
      </c>
      <c r="BO107" s="18">
        <v>3.7174082636552801E-2</v>
      </c>
      <c r="BP107" s="18">
        <v>1.538011652448169E-3</v>
      </c>
      <c r="BQ107" s="18">
        <v>2.3377335387795493E-2</v>
      </c>
      <c r="BR107" s="18">
        <v>0.13733917674955604</v>
      </c>
      <c r="BS107" s="18">
        <v>9.2408422945657862E-2</v>
      </c>
      <c r="BT107" s="18" t="e">
        <v>#DIV/0!</v>
      </c>
      <c r="BU107" s="18">
        <v>0.17793505614115726</v>
      </c>
      <c r="BV107" s="18">
        <v>9.8490780917458692E-2</v>
      </c>
      <c r="BW107" s="18">
        <v>0.19085391601323023</v>
      </c>
      <c r="BX107" s="18">
        <v>0.33182566718481099</v>
      </c>
      <c r="BY107" s="18">
        <v>0.19072221055344959</v>
      </c>
      <c r="BZ107" s="18">
        <v>-1.2670740416204588E-2</v>
      </c>
      <c r="CA107" s="18">
        <v>6.2358809145396576E-3</v>
      </c>
      <c r="CB107" s="18" t="e">
        <v>#DIV/0!</v>
      </c>
      <c r="CC107" s="18">
        <v>8.5932989586561245E-2</v>
      </c>
      <c r="CD107" s="18" t="e">
        <v>#DIV/0!</v>
      </c>
      <c r="CE107" s="18">
        <v>-2.091121948030121E-2</v>
      </c>
      <c r="CF107" s="18">
        <v>-2.8789737408609465E-2</v>
      </c>
      <c r="CG107" s="18">
        <v>-3.174564837749598E-2</v>
      </c>
      <c r="CH107" s="18">
        <v>5.4188601931307957E-2</v>
      </c>
      <c r="CI107" s="18">
        <v>0.18646441122841487</v>
      </c>
      <c r="CJ107" s="18">
        <v>-2.377278778437833E-2</v>
      </c>
      <c r="CK107" s="18" t="e">
        <v>#DIV/0!</v>
      </c>
      <c r="CL107" s="18">
        <v>-7.9396477065854593E-2</v>
      </c>
      <c r="CM107" s="18">
        <v>0.52043657914726227</v>
      </c>
      <c r="CN107" s="18">
        <v>-1.3186666867223983E-2</v>
      </c>
      <c r="CO107" s="18">
        <v>-5.8807789907614812E-3</v>
      </c>
      <c r="CP107" s="18">
        <v>0.17147252434920096</v>
      </c>
      <c r="CQ107" s="18">
        <v>0.39667562540867551</v>
      </c>
      <c r="CR107" s="18">
        <v>1.1166246878340108E-2</v>
      </c>
      <c r="CS107" s="18">
        <v>5.9913105270770074E-2</v>
      </c>
      <c r="CT107" s="18">
        <v>0.10296121610784943</v>
      </c>
      <c r="CU107" s="18">
        <v>0.16138532019649737</v>
      </c>
      <c r="CV107" s="18">
        <v>5.2542610276154244E-3</v>
      </c>
      <c r="CW107" s="18">
        <v>0.14163606182528779</v>
      </c>
      <c r="CX107" s="18">
        <v>0.32626653051357901</v>
      </c>
      <c r="CY107" s="18">
        <v>0.36377524476266243</v>
      </c>
      <c r="CZ107" s="18">
        <v>0.3540645843875882</v>
      </c>
      <c r="DA107" s="18">
        <v>0.39982176953856324</v>
      </c>
      <c r="DB107" s="18">
        <v>0.42970726543334964</v>
      </c>
      <c r="DC107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D356-0C1B-6A42-8EAA-F41118FD86DB}">
  <dimension ref="A1:DE109"/>
  <sheetViews>
    <sheetView topLeftCell="CS89" workbookViewId="0">
      <selection activeCell="CZ108" sqref="CZ108"/>
    </sheetView>
  </sheetViews>
  <sheetFormatPr baseColWidth="10" defaultRowHeight="16" x14ac:dyDescent="0.2"/>
  <sheetData>
    <row r="1" spans="1:109" x14ac:dyDescent="0.2">
      <c r="A1" s="19"/>
      <c r="B1" s="19" t="s">
        <v>275</v>
      </c>
      <c r="C1" s="19" t="s">
        <v>276</v>
      </c>
      <c r="D1" s="19" t="s">
        <v>277</v>
      </c>
      <c r="E1" s="19" t="s">
        <v>278</v>
      </c>
      <c r="F1" s="19" t="s">
        <v>279</v>
      </c>
      <c r="G1" s="19" t="s">
        <v>280</v>
      </c>
      <c r="H1" s="19" t="s">
        <v>281</v>
      </c>
      <c r="I1" s="19" t="s">
        <v>282</v>
      </c>
      <c r="J1" s="19" t="s">
        <v>284</v>
      </c>
      <c r="K1" s="19" t="s">
        <v>285</v>
      </c>
      <c r="L1" s="19" t="s">
        <v>286</v>
      </c>
      <c r="M1" s="19" t="s">
        <v>287</v>
      </c>
      <c r="N1" s="19" t="s">
        <v>288</v>
      </c>
      <c r="O1" s="19" t="s">
        <v>289</v>
      </c>
      <c r="P1" s="19" t="s">
        <v>290</v>
      </c>
      <c r="Q1" s="19" t="s">
        <v>291</v>
      </c>
      <c r="R1" s="19" t="s">
        <v>292</v>
      </c>
      <c r="S1" s="19" t="s">
        <v>293</v>
      </c>
      <c r="T1" s="19" t="s">
        <v>294</v>
      </c>
      <c r="U1" s="19" t="s">
        <v>295</v>
      </c>
      <c r="V1" s="19" t="s">
        <v>296</v>
      </c>
      <c r="W1" s="19" t="s">
        <v>297</v>
      </c>
      <c r="X1" s="19" t="s">
        <v>298</v>
      </c>
      <c r="Y1" s="19" t="s">
        <v>299</v>
      </c>
      <c r="Z1" s="19" t="s">
        <v>300</v>
      </c>
      <c r="AA1" s="19" t="s">
        <v>301</v>
      </c>
      <c r="AB1" s="19" t="s">
        <v>302</v>
      </c>
      <c r="AC1" s="19" t="s">
        <v>303</v>
      </c>
      <c r="AD1" s="19" t="s">
        <v>304</v>
      </c>
      <c r="AE1" s="19" t="s">
        <v>305</v>
      </c>
      <c r="AF1" s="19" t="s">
        <v>306</v>
      </c>
      <c r="AG1" s="19" t="s">
        <v>307</v>
      </c>
      <c r="AH1" s="19" t="s">
        <v>308</v>
      </c>
      <c r="AI1" s="19" t="s">
        <v>309</v>
      </c>
      <c r="AJ1" s="19" t="s">
        <v>310</v>
      </c>
      <c r="AK1" s="19" t="s">
        <v>311</v>
      </c>
      <c r="AL1" s="19" t="s">
        <v>312</v>
      </c>
      <c r="AM1" s="19" t="s">
        <v>313</v>
      </c>
      <c r="AN1" s="19" t="s">
        <v>314</v>
      </c>
      <c r="AO1" s="19" t="s">
        <v>315</v>
      </c>
      <c r="AP1" s="19" t="s">
        <v>316</v>
      </c>
      <c r="AQ1" s="19" t="s">
        <v>317</v>
      </c>
      <c r="AR1" s="19" t="s">
        <v>318</v>
      </c>
      <c r="AS1" s="19" t="s">
        <v>319</v>
      </c>
      <c r="AT1" s="19" t="s">
        <v>320</v>
      </c>
      <c r="AU1" s="19" t="s">
        <v>321</v>
      </c>
      <c r="AV1" s="19" t="s">
        <v>322</v>
      </c>
      <c r="AW1" s="19"/>
      <c r="AX1" s="19" t="s">
        <v>323</v>
      </c>
      <c r="AY1" s="19" t="s">
        <v>324</v>
      </c>
      <c r="AZ1" s="19" t="s">
        <v>325</v>
      </c>
      <c r="BA1" s="19" t="s">
        <v>326</v>
      </c>
      <c r="BB1" s="19" t="s">
        <v>327</v>
      </c>
      <c r="BC1" s="19" t="s">
        <v>328</v>
      </c>
      <c r="BD1" s="19" t="s">
        <v>329</v>
      </c>
      <c r="BE1" s="19" t="s">
        <v>330</v>
      </c>
      <c r="BF1" s="19" t="s">
        <v>331</v>
      </c>
      <c r="BG1" s="19" t="s">
        <v>332</v>
      </c>
      <c r="BH1" s="19" t="s">
        <v>333</v>
      </c>
      <c r="BI1" s="19" t="s">
        <v>334</v>
      </c>
      <c r="BJ1" s="19" t="s">
        <v>335</v>
      </c>
      <c r="BK1" s="19" t="s">
        <v>336</v>
      </c>
      <c r="BL1" s="19" t="s">
        <v>337</v>
      </c>
      <c r="BM1" s="19" t="s">
        <v>338</v>
      </c>
      <c r="BN1" s="19" t="s">
        <v>339</v>
      </c>
      <c r="BO1" s="19" t="b">
        <v>0</v>
      </c>
      <c r="BP1" s="19" t="s">
        <v>340</v>
      </c>
      <c r="BQ1" s="19" t="s">
        <v>341</v>
      </c>
      <c r="BR1" s="19" t="s">
        <v>342</v>
      </c>
      <c r="BS1" s="19" t="s">
        <v>343</v>
      </c>
      <c r="BT1" s="19" t="s">
        <v>344</v>
      </c>
      <c r="BU1" s="19" t="s">
        <v>345</v>
      </c>
      <c r="BV1" s="19" t="s">
        <v>346</v>
      </c>
      <c r="BW1" s="19" t="s">
        <v>347</v>
      </c>
      <c r="BX1" s="19" t="s">
        <v>348</v>
      </c>
      <c r="BY1" s="19" t="s">
        <v>349</v>
      </c>
      <c r="BZ1" s="19" t="s">
        <v>350</v>
      </c>
      <c r="CA1" s="19" t="s">
        <v>351</v>
      </c>
      <c r="CB1" s="19" t="s">
        <v>352</v>
      </c>
      <c r="CC1" s="19" t="s">
        <v>353</v>
      </c>
      <c r="CD1" s="19" t="s">
        <v>354</v>
      </c>
      <c r="CE1" s="19" t="s">
        <v>355</v>
      </c>
      <c r="CF1" s="19" t="s">
        <v>356</v>
      </c>
      <c r="CG1" s="19" t="s">
        <v>357</v>
      </c>
      <c r="CH1" s="19" t="s">
        <v>358</v>
      </c>
      <c r="CI1" s="19" t="s">
        <v>359</v>
      </c>
      <c r="CJ1" s="19" t="s">
        <v>360</v>
      </c>
      <c r="CK1" s="19" t="s">
        <v>361</v>
      </c>
      <c r="CL1" s="19" t="s">
        <v>362</v>
      </c>
      <c r="CM1" s="19" t="s">
        <v>363</v>
      </c>
      <c r="CN1" s="19" t="s">
        <v>364</v>
      </c>
      <c r="CO1" s="19" t="s">
        <v>365</v>
      </c>
      <c r="CP1" s="19" t="s">
        <v>366</v>
      </c>
      <c r="CQ1" s="19" t="s">
        <v>367</v>
      </c>
      <c r="CR1" s="19" t="s">
        <v>368</v>
      </c>
      <c r="CS1" s="19" t="b">
        <v>1</v>
      </c>
      <c r="CT1" s="19" t="s">
        <v>369</v>
      </c>
      <c r="CU1" s="19" t="s">
        <v>370</v>
      </c>
      <c r="CV1" s="19" t="s">
        <v>371</v>
      </c>
      <c r="CW1" s="19" t="s">
        <v>372</v>
      </c>
      <c r="CX1" s="19" t="s">
        <v>374</v>
      </c>
      <c r="CY1" s="19" t="s">
        <v>375</v>
      </c>
      <c r="CZ1" s="19" t="s">
        <v>377</v>
      </c>
      <c r="DA1" s="19" t="s">
        <v>378</v>
      </c>
      <c r="DB1" s="19" t="s">
        <v>379</v>
      </c>
      <c r="DC1" s="19" t="s">
        <v>386</v>
      </c>
      <c r="DD1" s="19" t="s">
        <v>390</v>
      </c>
      <c r="DE1" s="19" t="s">
        <v>391</v>
      </c>
    </row>
    <row r="2" spans="1:109" x14ac:dyDescent="0.2">
      <c r="A2" s="17" t="s">
        <v>275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x14ac:dyDescent="0.2">
      <c r="A3" s="17" t="s">
        <v>276</v>
      </c>
      <c r="B3" s="17">
        <v>0.13504776104214183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</row>
    <row r="4" spans="1:109" x14ac:dyDescent="0.2">
      <c r="A4" s="17" t="s">
        <v>277</v>
      </c>
      <c r="B4" s="17">
        <v>-4.5993849318501923E-2</v>
      </c>
      <c r="C4" s="17">
        <v>0.17051077994562758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</row>
    <row r="5" spans="1:109" x14ac:dyDescent="0.2">
      <c r="A5" s="17" t="s">
        <v>278</v>
      </c>
      <c r="B5" s="17">
        <v>-3.7696286740564598E-2</v>
      </c>
      <c r="C5" s="17">
        <v>0.58914562075202992</v>
      </c>
      <c r="D5" s="17">
        <v>-9.5720521031380512E-2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</row>
    <row r="6" spans="1:109" x14ac:dyDescent="0.2">
      <c r="A6" s="17" t="s">
        <v>279</v>
      </c>
      <c r="B6" s="17">
        <v>-0.4002192147087365</v>
      </c>
      <c r="C6" s="17">
        <v>0.3638025899191823</v>
      </c>
      <c r="D6" s="17">
        <v>4.0793168618171054E-2</v>
      </c>
      <c r="E6" s="17">
        <v>0.11386093697257804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x14ac:dyDescent="0.2">
      <c r="A7" s="17" t="s">
        <v>280</v>
      </c>
      <c r="B7" s="17">
        <v>-0.15410021334041182</v>
      </c>
      <c r="C7" s="17">
        <v>6.2931598375189579E-2</v>
      </c>
      <c r="D7" s="17">
        <v>-0.75757189487928822</v>
      </c>
      <c r="E7" s="17">
        <v>0.47392882854306245</v>
      </c>
      <c r="F7" s="17">
        <v>6.0090566482570211E-2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</row>
    <row r="8" spans="1:109" x14ac:dyDescent="0.2">
      <c r="A8" s="17" t="s">
        <v>281</v>
      </c>
      <c r="B8" s="17">
        <v>0.2130487880309799</v>
      </c>
      <c r="C8" s="17">
        <v>-0.26715966445378858</v>
      </c>
      <c r="D8" s="17">
        <v>0.47031986294472727</v>
      </c>
      <c r="E8" s="17">
        <v>-0.44066842754213537</v>
      </c>
      <c r="F8" s="17">
        <v>-3.3280021029535298E-2</v>
      </c>
      <c r="G8" s="17">
        <v>-0.68655626560302485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</row>
    <row r="9" spans="1:109" x14ac:dyDescent="0.2">
      <c r="A9" s="17" t="s">
        <v>282</v>
      </c>
      <c r="B9" s="17" t="e">
        <v>#DIV/0!</v>
      </c>
      <c r="C9" s="17" t="e">
        <v>#DIV/0!</v>
      </c>
      <c r="D9" s="17" t="e">
        <v>#DIV/0!</v>
      </c>
      <c r="E9" s="17" t="e">
        <v>#DIV/0!</v>
      </c>
      <c r="F9" s="17" t="e">
        <v>#DIV/0!</v>
      </c>
      <c r="G9" s="17" t="e">
        <v>#DIV/0!</v>
      </c>
      <c r="H9" s="17" t="e">
        <v>#DIV/0!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</row>
    <row r="10" spans="1:109" x14ac:dyDescent="0.2">
      <c r="A10" s="17" t="s">
        <v>284</v>
      </c>
      <c r="B10" s="17">
        <v>0.31936490417881952</v>
      </c>
      <c r="C10" s="17">
        <v>-0.16551325369694087</v>
      </c>
      <c r="D10" s="17">
        <v>-4.1471047425590879E-2</v>
      </c>
      <c r="E10" s="17">
        <v>1.2321096065195204E-2</v>
      </c>
      <c r="F10" s="17">
        <v>-0.21669083445662216</v>
      </c>
      <c r="G10" s="17">
        <v>1.2134813335801553E-2</v>
      </c>
      <c r="H10" s="17">
        <v>0.18382615817480719</v>
      </c>
      <c r="I10" s="17" t="e">
        <v>#DIV/0!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</row>
    <row r="11" spans="1:109" x14ac:dyDescent="0.2">
      <c r="A11" s="17" t="s">
        <v>285</v>
      </c>
      <c r="B11" s="17">
        <v>0.19276507987302502</v>
      </c>
      <c r="C11" s="17">
        <v>0.10596848621562974</v>
      </c>
      <c r="D11" s="17">
        <v>-2.5265315400204456E-2</v>
      </c>
      <c r="E11" s="17">
        <v>4.8997703144196783E-2</v>
      </c>
      <c r="F11" s="17">
        <v>-0.15158825074125737</v>
      </c>
      <c r="G11" s="17">
        <v>8.6568555681295845E-2</v>
      </c>
      <c r="H11" s="17">
        <v>-3.2924901115363302E-2</v>
      </c>
      <c r="I11" s="17" t="e">
        <v>#DIV/0!</v>
      </c>
      <c r="J11" s="17">
        <v>0.40442957688442061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</row>
    <row r="12" spans="1:109" x14ac:dyDescent="0.2">
      <c r="A12" s="17" t="s">
        <v>286</v>
      </c>
      <c r="B12" s="17">
        <v>-0.20534586393535287</v>
      </c>
      <c r="C12" s="17">
        <v>8.3927713369560397E-2</v>
      </c>
      <c r="D12" s="17">
        <v>0.2137947466679318</v>
      </c>
      <c r="E12" s="17">
        <v>-3.3572209127160049E-3</v>
      </c>
      <c r="F12" s="17">
        <v>0.17993025661645018</v>
      </c>
      <c r="G12" s="17">
        <v>-0.238264662315292</v>
      </c>
      <c r="H12" s="17">
        <v>6.7155162370802199E-2</v>
      </c>
      <c r="I12" s="17" t="e">
        <v>#DIV/0!</v>
      </c>
      <c r="J12" s="17">
        <v>-0.23496535593839915</v>
      </c>
      <c r="K12" s="17">
        <v>-0.17182408761288054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</row>
    <row r="13" spans="1:109" x14ac:dyDescent="0.2">
      <c r="A13" s="17" t="s">
        <v>287</v>
      </c>
      <c r="B13" s="17">
        <v>-0.12911252235466422</v>
      </c>
      <c r="C13" s="17">
        <v>0.13112149165468387</v>
      </c>
      <c r="D13" s="17">
        <v>-1.0189734038125535E-2</v>
      </c>
      <c r="E13" s="17">
        <v>0.29286078649182828</v>
      </c>
      <c r="F13" s="17">
        <v>-5.7326965207612643E-2</v>
      </c>
      <c r="G13" s="17">
        <v>0.20759890469012507</v>
      </c>
      <c r="H13" s="17">
        <v>-0.13962488981279017</v>
      </c>
      <c r="I13" s="17" t="e">
        <v>#DIV/0!</v>
      </c>
      <c r="J13" s="17">
        <v>0.40942386869610103</v>
      </c>
      <c r="K13" s="17">
        <v>0.72641656899694018</v>
      </c>
      <c r="L13" s="17">
        <v>-0.11510818353935853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</row>
    <row r="14" spans="1:109" x14ac:dyDescent="0.2">
      <c r="A14" s="17" t="s">
        <v>288</v>
      </c>
      <c r="B14" s="17">
        <v>0.29257532294349575</v>
      </c>
      <c r="C14" s="17">
        <v>1.8905280603873388E-3</v>
      </c>
      <c r="D14" s="17">
        <v>-9.0316820985275863E-3</v>
      </c>
      <c r="E14" s="17">
        <v>-5.8189448570945934E-2</v>
      </c>
      <c r="F14" s="17">
        <v>-0.13353691473835549</v>
      </c>
      <c r="G14" s="17">
        <v>-5.0957817603439558E-2</v>
      </c>
      <c r="H14" s="17">
        <v>7.3491483755521517E-2</v>
      </c>
      <c r="I14" s="17" t="e">
        <v>#DIV/0!</v>
      </c>
      <c r="J14" s="17">
        <v>0.58105889876775796</v>
      </c>
      <c r="K14" s="17">
        <v>0.57176186927747819</v>
      </c>
      <c r="L14" s="17">
        <v>-6.8446761377255375E-2</v>
      </c>
      <c r="M14" s="17">
        <v>0.30188995359315657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</row>
    <row r="15" spans="1:109" x14ac:dyDescent="0.2">
      <c r="A15" s="17" t="s">
        <v>289</v>
      </c>
      <c r="B15" s="17">
        <v>0.33414731412288173</v>
      </c>
      <c r="C15" s="17">
        <v>-4.1200739280009613E-2</v>
      </c>
      <c r="D15" s="17">
        <v>-4.7340237647842356E-2</v>
      </c>
      <c r="E15" s="17">
        <v>-0.10200943481429454</v>
      </c>
      <c r="F15" s="17">
        <v>-0.19309966344494836</v>
      </c>
      <c r="G15" s="17">
        <v>-3.3045667457388288E-2</v>
      </c>
      <c r="H15" s="17">
        <v>7.4739773207892837E-2</v>
      </c>
      <c r="I15" s="17" t="e">
        <v>#DIV/0!</v>
      </c>
      <c r="J15" s="17">
        <v>0.56679498729002165</v>
      </c>
      <c r="K15" s="17">
        <v>0.7982174966911505</v>
      </c>
      <c r="L15" s="17">
        <v>-0.12938099825237004</v>
      </c>
      <c r="M15" s="17">
        <v>0.44955517722206628</v>
      </c>
      <c r="N15" s="17">
        <v>0.82004217526449785</v>
      </c>
      <c r="O15" s="17">
        <v>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</row>
    <row r="16" spans="1:109" x14ac:dyDescent="0.2">
      <c r="A16" s="17" t="s">
        <v>290</v>
      </c>
      <c r="B16" s="17">
        <v>-0.10950218394897845</v>
      </c>
      <c r="C16" s="17">
        <v>-2.3755997699336822E-2</v>
      </c>
      <c r="D16" s="17">
        <v>6.9209827642069371E-2</v>
      </c>
      <c r="E16" s="17">
        <v>2.1020811469282292E-4</v>
      </c>
      <c r="F16" s="17">
        <v>-5.7980286468882081E-3</v>
      </c>
      <c r="G16" s="17">
        <v>-1.5313762428518141E-2</v>
      </c>
      <c r="H16" s="17">
        <v>6.0216352446906929E-2</v>
      </c>
      <c r="I16" s="17" t="e">
        <v>#DIV/0!</v>
      </c>
      <c r="J16" s="17">
        <v>5.6653884293550116E-2</v>
      </c>
      <c r="K16" s="17">
        <v>0.25393052352594947</v>
      </c>
      <c r="L16" s="17">
        <v>-0.15703524862732784</v>
      </c>
      <c r="M16" s="17">
        <v>0.2820736661636174</v>
      </c>
      <c r="N16" s="17">
        <v>1.9399281330791954E-2</v>
      </c>
      <c r="O16" s="17">
        <v>9.2871685383328198E-2</v>
      </c>
      <c r="P16" s="17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</row>
    <row r="17" spans="1:109" x14ac:dyDescent="0.2">
      <c r="A17" s="17" t="s">
        <v>291</v>
      </c>
      <c r="B17" s="17">
        <v>0.33347443684963418</v>
      </c>
      <c r="C17" s="17">
        <v>-6.8324803223345262E-2</v>
      </c>
      <c r="D17" s="17">
        <v>-3.3104561323063102E-2</v>
      </c>
      <c r="E17" s="17">
        <v>-0.11845928407512658</v>
      </c>
      <c r="F17" s="17">
        <v>-0.18090949291760733</v>
      </c>
      <c r="G17" s="17">
        <v>-0.1022064464985132</v>
      </c>
      <c r="H17" s="17">
        <v>0.10167955928097495</v>
      </c>
      <c r="I17" s="17" t="e">
        <v>#DIV/0!</v>
      </c>
      <c r="J17" s="17">
        <v>0.55093111610067202</v>
      </c>
      <c r="K17" s="17">
        <v>0.38389346250973488</v>
      </c>
      <c r="L17" s="17">
        <v>-0.12368968924882695</v>
      </c>
      <c r="M17" s="17">
        <v>8.9757104391556902E-2</v>
      </c>
      <c r="N17" s="17">
        <v>0.65462300257788963</v>
      </c>
      <c r="O17" s="17">
        <v>0.78714949273013468</v>
      </c>
      <c r="P17" s="17">
        <v>2.0277638719306168E-3</v>
      </c>
      <c r="Q17" s="17">
        <v>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</row>
    <row r="18" spans="1:109" x14ac:dyDescent="0.2">
      <c r="A18" s="17" t="s">
        <v>292</v>
      </c>
      <c r="B18" s="17">
        <v>-1.842614000127556E-2</v>
      </c>
      <c r="C18" s="17">
        <v>-4.5541152879456238E-2</v>
      </c>
      <c r="D18" s="17">
        <v>-5.0200743214783787E-2</v>
      </c>
      <c r="E18" s="17">
        <v>3.8437133404679219E-2</v>
      </c>
      <c r="F18" s="17">
        <v>-0.14394736425908836</v>
      </c>
      <c r="G18" s="17">
        <v>7.8434254810214585E-2</v>
      </c>
      <c r="H18" s="17">
        <v>-2.2653050311661059E-2</v>
      </c>
      <c r="I18" s="17" t="e">
        <v>#DIV/0!</v>
      </c>
      <c r="J18" s="17">
        <v>0.25433517186266086</v>
      </c>
      <c r="K18" s="17">
        <v>0.43179061975082678</v>
      </c>
      <c r="L18" s="17">
        <v>-4.8358002221401027E-2</v>
      </c>
      <c r="M18" s="17">
        <v>0.52428805432276271</v>
      </c>
      <c r="N18" s="17">
        <v>0.20316311875997253</v>
      </c>
      <c r="O18" s="17">
        <v>0.29141146383487515</v>
      </c>
      <c r="P18" s="17">
        <v>0.49164274243446537</v>
      </c>
      <c r="Q18" s="17">
        <v>-1.7372871471696562E-2</v>
      </c>
      <c r="R18" s="17">
        <v>1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</row>
    <row r="19" spans="1:109" x14ac:dyDescent="0.2">
      <c r="A19" s="17" t="s">
        <v>293</v>
      </c>
      <c r="B19" s="17">
        <v>-0.10225856218148019</v>
      </c>
      <c r="C19" s="17">
        <v>-4.192691129573476E-2</v>
      </c>
      <c r="D19" s="17">
        <v>3.1668723358860749E-2</v>
      </c>
      <c r="E19" s="17">
        <v>2.3736603726689866E-2</v>
      </c>
      <c r="F19" s="17">
        <v>4.4954006919435706E-2</v>
      </c>
      <c r="G19" s="17">
        <v>-4.9356081697663748E-3</v>
      </c>
      <c r="H19" s="17">
        <v>9.5542078772817753E-3</v>
      </c>
      <c r="I19" s="17" t="e">
        <v>#DIV/0!</v>
      </c>
      <c r="J19" s="17">
        <v>0.19169179628586225</v>
      </c>
      <c r="K19" s="17">
        <v>0.27519178379538095</v>
      </c>
      <c r="L19" s="17">
        <v>-5.5065325281793323E-2</v>
      </c>
      <c r="M19" s="17">
        <v>0.34071513180720214</v>
      </c>
      <c r="N19" s="17">
        <v>0.27375647239785295</v>
      </c>
      <c r="O19" s="17">
        <v>0.3789420741379948</v>
      </c>
      <c r="P19" s="17">
        <v>-4.0475544371942972E-2</v>
      </c>
      <c r="Q19" s="17">
        <v>0.20430123905943631</v>
      </c>
      <c r="R19" s="17">
        <v>7.9107179032055608E-2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</row>
    <row r="20" spans="1:109" x14ac:dyDescent="0.2">
      <c r="A20" s="17" t="s">
        <v>294</v>
      </c>
      <c r="B20" s="17" t="e">
        <v>#DIV/0!</v>
      </c>
      <c r="C20" s="17" t="e">
        <v>#DIV/0!</v>
      </c>
      <c r="D20" s="17" t="e">
        <v>#DIV/0!</v>
      </c>
      <c r="E20" s="17" t="e">
        <v>#DIV/0!</v>
      </c>
      <c r="F20" s="17" t="e">
        <v>#DIV/0!</v>
      </c>
      <c r="G20" s="17" t="e">
        <v>#DIV/0!</v>
      </c>
      <c r="H20" s="17" t="e">
        <v>#DIV/0!</v>
      </c>
      <c r="I20" s="17" t="e">
        <v>#DIV/0!</v>
      </c>
      <c r="J20" s="17" t="e">
        <v>#DIV/0!</v>
      </c>
      <c r="K20" s="17" t="e">
        <v>#DIV/0!</v>
      </c>
      <c r="L20" s="17" t="e">
        <v>#DIV/0!</v>
      </c>
      <c r="M20" s="17" t="e">
        <v>#DIV/0!</v>
      </c>
      <c r="N20" s="17" t="e">
        <v>#DIV/0!</v>
      </c>
      <c r="O20" s="17" t="e">
        <v>#DIV/0!</v>
      </c>
      <c r="P20" s="17" t="e">
        <v>#DIV/0!</v>
      </c>
      <c r="Q20" s="17" t="e">
        <v>#DIV/0!</v>
      </c>
      <c r="R20" s="17" t="e">
        <v>#DIV/0!</v>
      </c>
      <c r="S20" s="17" t="e">
        <v>#DIV/0!</v>
      </c>
      <c r="T20" s="17">
        <v>1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</row>
    <row r="21" spans="1:109" x14ac:dyDescent="0.2">
      <c r="A21" s="17" t="s">
        <v>295</v>
      </c>
      <c r="B21" s="17">
        <v>-3.1557358084264374E-2</v>
      </c>
      <c r="C21" s="17">
        <v>6.1225865030620557E-3</v>
      </c>
      <c r="D21" s="17">
        <v>5.7873091987999906E-2</v>
      </c>
      <c r="E21" s="17">
        <v>2.1979161361987829E-2</v>
      </c>
      <c r="F21" s="17">
        <v>3.3757023730802353E-2</v>
      </c>
      <c r="G21" s="17">
        <v>-1.1632391834824061E-2</v>
      </c>
      <c r="H21" s="17">
        <v>2.8781389961028397E-2</v>
      </c>
      <c r="I21" s="17" t="e">
        <v>#DIV/0!</v>
      </c>
      <c r="J21" s="17">
        <v>4.211013293386149E-2</v>
      </c>
      <c r="K21" s="17">
        <v>0.18101564974643533</v>
      </c>
      <c r="L21" s="17">
        <v>-6.177496589136839E-2</v>
      </c>
      <c r="M21" s="17">
        <v>0.21709186327668833</v>
      </c>
      <c r="N21" s="17">
        <v>0.25136026375240406</v>
      </c>
      <c r="O21" s="17">
        <v>0.27735491750970848</v>
      </c>
      <c r="P21" s="17">
        <v>-3.5083803355838612E-2</v>
      </c>
      <c r="Q21" s="17">
        <v>0.22352274992444005</v>
      </c>
      <c r="R21" s="17">
        <v>6.3485189904099237E-2</v>
      </c>
      <c r="S21" s="17">
        <v>0.45981125165729758</v>
      </c>
      <c r="T21" s="17" t="e">
        <v>#DIV/0!</v>
      </c>
      <c r="U21" s="17">
        <v>1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</row>
    <row r="22" spans="1:109" x14ac:dyDescent="0.2">
      <c r="A22" s="17" t="s">
        <v>296</v>
      </c>
      <c r="B22" s="17">
        <v>2.459371830096788E-2</v>
      </c>
      <c r="C22" s="17">
        <v>0.11890538868928754</v>
      </c>
      <c r="D22" s="17">
        <v>-5.6494981836314045E-2</v>
      </c>
      <c r="E22" s="17">
        <v>0.10310976846762404</v>
      </c>
      <c r="F22" s="17">
        <v>-3.1229622479532742E-2</v>
      </c>
      <c r="G22" s="17">
        <v>0.11012408652539614</v>
      </c>
      <c r="H22" s="17">
        <v>-2.1286924420000578E-2</v>
      </c>
      <c r="I22" s="17" t="e">
        <v>#DIV/0!</v>
      </c>
      <c r="J22" s="17">
        <v>2.3057984178518107E-2</v>
      </c>
      <c r="K22" s="17">
        <v>9.9442733226090582E-2</v>
      </c>
      <c r="L22" s="17">
        <v>-6.6409345077038981E-2</v>
      </c>
      <c r="M22" s="17">
        <v>0.12046710244637214</v>
      </c>
      <c r="N22" s="17">
        <v>1.612127635713375E-2</v>
      </c>
      <c r="O22" s="17">
        <v>4.8456777993736114E-2</v>
      </c>
      <c r="P22" s="17">
        <v>3.7533537917833433E-2</v>
      </c>
      <c r="Q22" s="17">
        <v>-1.6571465829345752E-2</v>
      </c>
      <c r="R22" s="17">
        <v>0.20419117983896551</v>
      </c>
      <c r="S22" s="17">
        <v>0.19507818276182351</v>
      </c>
      <c r="T22" s="17" t="e">
        <v>#DIV/0!</v>
      </c>
      <c r="U22" s="17">
        <v>0.13390479118794563</v>
      </c>
      <c r="V22" s="17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</row>
    <row r="23" spans="1:109" x14ac:dyDescent="0.2">
      <c r="A23" s="17" t="s">
        <v>297</v>
      </c>
      <c r="B23" s="17">
        <v>4.6185607775692276E-3</v>
      </c>
      <c r="C23" s="17">
        <v>2.9163739884337865E-3</v>
      </c>
      <c r="D23" s="17">
        <v>-8.9680603066986303E-2</v>
      </c>
      <c r="E23" s="17">
        <v>0.15679993033184539</v>
      </c>
      <c r="F23" s="17">
        <v>-6.1565042231906196E-2</v>
      </c>
      <c r="G23" s="17">
        <v>0.16018179846457331</v>
      </c>
      <c r="H23" s="17">
        <v>-0.13858784568876426</v>
      </c>
      <c r="I23" s="17" t="e">
        <v>#DIV/0!</v>
      </c>
      <c r="J23" s="17">
        <v>1.2360471802533267E-2</v>
      </c>
      <c r="K23" s="17">
        <v>2.3323371277580569E-2</v>
      </c>
      <c r="L23" s="17">
        <v>-8.8358949146719254E-2</v>
      </c>
      <c r="M23" s="17">
        <v>5.7876642507675045E-3</v>
      </c>
      <c r="N23" s="17">
        <v>-4.6619552326623745E-4</v>
      </c>
      <c r="O23" s="17">
        <v>4.5476118302327249E-2</v>
      </c>
      <c r="P23" s="17">
        <v>9.246506984713114E-2</v>
      </c>
      <c r="Q23" s="17">
        <v>8.9821585553036626E-2</v>
      </c>
      <c r="R23" s="17">
        <v>-2.8971974378772917E-2</v>
      </c>
      <c r="S23" s="17">
        <v>-4.2539892045461415E-2</v>
      </c>
      <c r="T23" s="17" t="e">
        <v>#DIV/0!</v>
      </c>
      <c r="U23" s="17">
        <v>-2.4466181843965807E-2</v>
      </c>
      <c r="V23" s="17">
        <v>-2.2430248641484823E-2</v>
      </c>
      <c r="W23" s="17">
        <v>1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</row>
    <row r="24" spans="1:109" x14ac:dyDescent="0.2">
      <c r="A24" s="17" t="s">
        <v>298</v>
      </c>
      <c r="B24" s="17">
        <v>0.37000374143958331</v>
      </c>
      <c r="C24" s="17">
        <v>-8.1682489247383E-2</v>
      </c>
      <c r="D24" s="17">
        <v>-6.7748569267031988E-2</v>
      </c>
      <c r="E24" s="17">
        <v>-2.9466630807007493E-2</v>
      </c>
      <c r="F24" s="17">
        <v>-0.22915622216335443</v>
      </c>
      <c r="G24" s="17">
        <v>-4.4709501037364712E-3</v>
      </c>
      <c r="H24" s="17">
        <v>5.8534618671744622E-2</v>
      </c>
      <c r="I24" s="17" t="e">
        <v>#DIV/0!</v>
      </c>
      <c r="J24" s="17">
        <v>0.53045437441836807</v>
      </c>
      <c r="K24" s="17">
        <v>0.37022489400629738</v>
      </c>
      <c r="L24" s="17">
        <v>-0.17677520280653081</v>
      </c>
      <c r="M24" s="17">
        <v>0.3390334455201085</v>
      </c>
      <c r="N24" s="17">
        <v>0.27008782543257853</v>
      </c>
      <c r="O24" s="17">
        <v>0.50591774441985515</v>
      </c>
      <c r="P24" s="17">
        <v>1.1198447973765287E-2</v>
      </c>
      <c r="Q24" s="17">
        <v>0.37859751533455832</v>
      </c>
      <c r="R24" s="17">
        <v>0.21680026991857707</v>
      </c>
      <c r="S24" s="17">
        <v>0.16606578372191469</v>
      </c>
      <c r="T24" s="17" t="e">
        <v>#DIV/0!</v>
      </c>
      <c r="U24" s="17">
        <v>-8.688663958984575E-3</v>
      </c>
      <c r="V24" s="17">
        <v>-6.1735229569582399E-3</v>
      </c>
      <c r="W24" s="17">
        <v>9.28228050341183E-2</v>
      </c>
      <c r="X24" s="17">
        <v>1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</row>
    <row r="25" spans="1:109" x14ac:dyDescent="0.2">
      <c r="A25" s="17" t="s">
        <v>299</v>
      </c>
      <c r="B25" s="17">
        <v>2.9468463193455554E-2</v>
      </c>
      <c r="C25" s="17">
        <v>-1.6294928995763014E-2</v>
      </c>
      <c r="D25" s="17">
        <v>-4.2363189598587029E-4</v>
      </c>
      <c r="E25" s="17">
        <v>0.10854785467824395</v>
      </c>
      <c r="F25" s="17">
        <v>-6.7486777794550201E-2</v>
      </c>
      <c r="G25" s="17">
        <v>7.5504987707048721E-2</v>
      </c>
      <c r="H25" s="17">
        <v>-7.2788283570869305E-2</v>
      </c>
      <c r="I25" s="17" t="e">
        <v>#DIV/0!</v>
      </c>
      <c r="J25" s="17">
        <v>0.36390383857015313</v>
      </c>
      <c r="K25" s="17">
        <v>0.20792985447911569</v>
      </c>
      <c r="L25" s="17">
        <v>-2.7954964423764175E-2</v>
      </c>
      <c r="M25" s="17">
        <v>0.34983331391451888</v>
      </c>
      <c r="N25" s="17">
        <v>0.11233402661500272</v>
      </c>
      <c r="O25" s="17">
        <v>0.18270861479333714</v>
      </c>
      <c r="P25" s="17">
        <v>0.14251432514079582</v>
      </c>
      <c r="Q25" s="17">
        <v>-1.5823530137894543E-3</v>
      </c>
      <c r="R25" s="17">
        <v>0.24274775685250166</v>
      </c>
      <c r="S25" s="17">
        <v>5.9993705319639865E-2</v>
      </c>
      <c r="T25" s="17" t="e">
        <v>#DIV/0!</v>
      </c>
      <c r="U25" s="17">
        <v>-3.3415146329297766E-3</v>
      </c>
      <c r="V25" s="17">
        <v>-1.9730320033030407E-2</v>
      </c>
      <c r="W25" s="17">
        <v>4.1834142869899726E-2</v>
      </c>
      <c r="X25" s="17">
        <v>0.73473215175858719</v>
      </c>
      <c r="Y25" s="17"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</row>
    <row r="26" spans="1:109" x14ac:dyDescent="0.2">
      <c r="A26" s="17" t="s">
        <v>300</v>
      </c>
      <c r="B26" s="17">
        <v>-2.7561830093957931E-2</v>
      </c>
      <c r="C26" s="17">
        <v>0.190498644673156</v>
      </c>
      <c r="D26" s="17">
        <v>5.1127736469394856E-2</v>
      </c>
      <c r="E26" s="17">
        <v>0.14923010189761174</v>
      </c>
      <c r="F26" s="17">
        <v>6.7712371027560225E-2</v>
      </c>
      <c r="G26" s="17">
        <v>4.3632574069031628E-2</v>
      </c>
      <c r="H26" s="17">
        <v>-0.13882536963302561</v>
      </c>
      <c r="I26" s="17" t="e">
        <v>#DIV/0!</v>
      </c>
      <c r="J26" s="17">
        <v>-2.4164852134200152E-2</v>
      </c>
      <c r="K26" s="17">
        <v>8.9850424328021788E-2</v>
      </c>
      <c r="L26" s="17">
        <v>-7.2628793210169048E-3</v>
      </c>
      <c r="M26" s="17">
        <v>0.11643706615031581</v>
      </c>
      <c r="N26" s="17">
        <v>5.4983375984641189E-2</v>
      </c>
      <c r="O26" s="17">
        <v>4.6697600901346892E-2</v>
      </c>
      <c r="P26" s="17">
        <v>7.3053668943455774E-2</v>
      </c>
      <c r="Q26" s="17">
        <v>6.4083556049698781E-3</v>
      </c>
      <c r="R26" s="17">
        <v>1.0947080131694464E-2</v>
      </c>
      <c r="S26" s="17">
        <v>0.10565149871997749</v>
      </c>
      <c r="T26" s="17" t="e">
        <v>#DIV/0!</v>
      </c>
      <c r="U26" s="17">
        <v>-1.4778934086664213E-4</v>
      </c>
      <c r="V26" s="17">
        <v>5.6631075964248354E-3</v>
      </c>
      <c r="W26" s="17">
        <v>-3.6190228282264605E-2</v>
      </c>
      <c r="X26" s="17">
        <v>0.18596395564957702</v>
      </c>
      <c r="Y26" s="17">
        <v>0.21050004435712727</v>
      </c>
      <c r="Z26" s="17">
        <v>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</row>
    <row r="27" spans="1:109" x14ac:dyDescent="0.2">
      <c r="A27" s="17" t="s">
        <v>301</v>
      </c>
      <c r="B27" s="17">
        <v>7.0734251762083061E-2</v>
      </c>
      <c r="C27" s="17">
        <v>-5.0832937152177543E-2</v>
      </c>
      <c r="D27" s="17">
        <v>-1.0522193339151468E-2</v>
      </c>
      <c r="E27" s="17">
        <v>9.2131174783113799E-3</v>
      </c>
      <c r="F27" s="17">
        <v>-0.18713957003791096</v>
      </c>
      <c r="G27" s="17">
        <v>2.1706430425772267E-2</v>
      </c>
      <c r="H27" s="17">
        <v>5.0568857450179604E-2</v>
      </c>
      <c r="I27" s="17" t="e">
        <v>#DIV/0!</v>
      </c>
      <c r="J27" s="17">
        <v>0.23107213555279579</v>
      </c>
      <c r="K27" s="17">
        <v>0.44169864065365361</v>
      </c>
      <c r="L27" s="17">
        <v>-0.1866068518968155</v>
      </c>
      <c r="M27" s="17">
        <v>0.38644210331355933</v>
      </c>
      <c r="N27" s="17">
        <v>0.21230259296759205</v>
      </c>
      <c r="O27" s="17">
        <v>0.4160707258922115</v>
      </c>
      <c r="P27" s="17">
        <v>0.1481530903517036</v>
      </c>
      <c r="Q27" s="17">
        <v>0.21366036948879985</v>
      </c>
      <c r="R27" s="17">
        <v>0.38032010987932285</v>
      </c>
      <c r="S27" s="17">
        <v>0.15186494925414237</v>
      </c>
      <c r="T27" s="17" t="e">
        <v>#DIV/0!</v>
      </c>
      <c r="U27" s="17">
        <v>-5.9949235803313912E-2</v>
      </c>
      <c r="V27" s="17">
        <v>3.1181064659425713E-2</v>
      </c>
      <c r="W27" s="17">
        <v>0.34071912294328766</v>
      </c>
      <c r="X27" s="17">
        <v>0.37571854895321083</v>
      </c>
      <c r="Y27" s="17">
        <v>0.12059401973397631</v>
      </c>
      <c r="Z27" s="17">
        <v>6.8762147850916569E-3</v>
      </c>
      <c r="AA27" s="17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</row>
    <row r="28" spans="1:109" x14ac:dyDescent="0.2">
      <c r="A28" s="17" t="s">
        <v>302</v>
      </c>
      <c r="B28" s="17">
        <v>0.51972749760063552</v>
      </c>
      <c r="C28" s="17">
        <v>-9.4850145285059403E-2</v>
      </c>
      <c r="D28" s="17">
        <v>-6.2958048952416079E-2</v>
      </c>
      <c r="E28" s="17">
        <v>-0.20326671125945472</v>
      </c>
      <c r="F28" s="17">
        <v>-0.1652239119088483</v>
      </c>
      <c r="G28" s="17">
        <v>-0.13592418674041809</v>
      </c>
      <c r="H28" s="17">
        <v>0.17435274740880963</v>
      </c>
      <c r="I28" s="17" t="e">
        <v>#DIV/0!</v>
      </c>
      <c r="J28" s="17">
        <v>0.31500495087794045</v>
      </c>
      <c r="K28" s="17">
        <v>0.10259834726348385</v>
      </c>
      <c r="L28" s="17">
        <v>-0.18720847681731317</v>
      </c>
      <c r="M28" s="17">
        <v>-0.10543479179426665</v>
      </c>
      <c r="N28" s="17">
        <v>0.17619978427472729</v>
      </c>
      <c r="O28" s="17">
        <v>0.35417718958374783</v>
      </c>
      <c r="P28" s="17">
        <v>-0.11878987351825995</v>
      </c>
      <c r="Q28" s="17">
        <v>0.49648461909087088</v>
      </c>
      <c r="R28" s="17">
        <v>-0.14254750842783018</v>
      </c>
      <c r="S28" s="17">
        <v>0.11532177858666495</v>
      </c>
      <c r="T28" s="17" t="e">
        <v>#DIV/0!</v>
      </c>
      <c r="U28" s="17">
        <v>-3.0747564910689053E-3</v>
      </c>
      <c r="V28" s="17">
        <v>-5.2544219783240712E-2</v>
      </c>
      <c r="W28" s="17">
        <v>-7.0359452420978505E-2</v>
      </c>
      <c r="X28" s="17">
        <v>0.50561864564834647</v>
      </c>
      <c r="Y28" s="17">
        <v>-5.4705819633237569E-2</v>
      </c>
      <c r="Z28" s="17">
        <v>0.11536681381054881</v>
      </c>
      <c r="AA28" s="17">
        <v>-0.13075211449327875</v>
      </c>
      <c r="AB28" s="17">
        <v>1</v>
      </c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</row>
    <row r="29" spans="1:109" x14ac:dyDescent="0.2">
      <c r="A29" s="17" t="s">
        <v>303</v>
      </c>
      <c r="B29" s="17" t="e">
        <v>#DIV/0!</v>
      </c>
      <c r="C29" s="17" t="e">
        <v>#DIV/0!</v>
      </c>
      <c r="D29" s="17" t="e">
        <v>#DIV/0!</v>
      </c>
      <c r="E29" s="17" t="e">
        <v>#DIV/0!</v>
      </c>
      <c r="F29" s="17" t="e">
        <v>#DIV/0!</v>
      </c>
      <c r="G29" s="17" t="e">
        <v>#DIV/0!</v>
      </c>
      <c r="H29" s="17" t="e">
        <v>#DIV/0!</v>
      </c>
      <c r="I29" s="17" t="e">
        <v>#DIV/0!</v>
      </c>
      <c r="J29" s="17" t="e">
        <v>#DIV/0!</v>
      </c>
      <c r="K29" s="17" t="e">
        <v>#DIV/0!</v>
      </c>
      <c r="L29" s="17" t="e">
        <v>#DIV/0!</v>
      </c>
      <c r="M29" s="17" t="e">
        <v>#DIV/0!</v>
      </c>
      <c r="N29" s="17" t="e">
        <v>#DIV/0!</v>
      </c>
      <c r="O29" s="17" t="e">
        <v>#DIV/0!</v>
      </c>
      <c r="P29" s="17" t="e">
        <v>#DIV/0!</v>
      </c>
      <c r="Q29" s="17" t="e">
        <v>#DIV/0!</v>
      </c>
      <c r="R29" s="17" t="e">
        <v>#DIV/0!</v>
      </c>
      <c r="S29" s="17" t="e">
        <v>#DIV/0!</v>
      </c>
      <c r="T29" s="17" t="e">
        <v>#DIV/0!</v>
      </c>
      <c r="U29" s="17" t="e">
        <v>#DIV/0!</v>
      </c>
      <c r="V29" s="17" t="e">
        <v>#DIV/0!</v>
      </c>
      <c r="W29" s="17" t="e">
        <v>#DIV/0!</v>
      </c>
      <c r="X29" s="17" t="e">
        <v>#DIV/0!</v>
      </c>
      <c r="Y29" s="17" t="e">
        <v>#DIV/0!</v>
      </c>
      <c r="Z29" s="17" t="e">
        <v>#DIV/0!</v>
      </c>
      <c r="AA29" s="17" t="e">
        <v>#DIV/0!</v>
      </c>
      <c r="AB29" s="17" t="e">
        <v>#DIV/0!</v>
      </c>
      <c r="AC29" s="17">
        <v>1</v>
      </c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</row>
    <row r="30" spans="1:109" x14ac:dyDescent="0.2">
      <c r="A30" s="17" t="s">
        <v>304</v>
      </c>
      <c r="B30" s="17">
        <v>4.4106115707662603E-2</v>
      </c>
      <c r="C30" s="17">
        <v>0.13255697095351898</v>
      </c>
      <c r="D30" s="17">
        <v>4.5092344458497018E-2</v>
      </c>
      <c r="E30" s="17">
        <v>6.6382034982499713E-2</v>
      </c>
      <c r="F30" s="17">
        <v>2.1930533614726244E-2</v>
      </c>
      <c r="G30" s="17">
        <v>2.692048910386137E-2</v>
      </c>
      <c r="H30" s="17">
        <v>8.7899611650427423E-3</v>
      </c>
      <c r="I30" s="17" t="e">
        <v>#DIV/0!</v>
      </c>
      <c r="J30" s="17">
        <v>0.13657372306548915</v>
      </c>
      <c r="K30" s="17">
        <v>0.41044625435761473</v>
      </c>
      <c r="L30" s="17">
        <v>-0.12561885864846575</v>
      </c>
      <c r="M30" s="17">
        <v>0.31867619362619426</v>
      </c>
      <c r="N30" s="17">
        <v>0.25901660036133101</v>
      </c>
      <c r="O30" s="17">
        <v>0.30974235037219144</v>
      </c>
      <c r="P30" s="17">
        <v>0.25830114030792117</v>
      </c>
      <c r="Q30" s="17">
        <v>3.311028810831957E-2</v>
      </c>
      <c r="R30" s="17">
        <v>0.33340545807554639</v>
      </c>
      <c r="S30" s="17">
        <v>0.22424423842848565</v>
      </c>
      <c r="T30" s="17" t="e">
        <v>#DIV/0!</v>
      </c>
      <c r="U30" s="17">
        <v>3.1226346209756312E-2</v>
      </c>
      <c r="V30" s="17">
        <v>9.6062690209801502E-2</v>
      </c>
      <c r="W30" s="17">
        <v>1.2777268425433919E-2</v>
      </c>
      <c r="X30" s="17">
        <v>0.29294421431268303</v>
      </c>
      <c r="Y30" s="17">
        <v>0.31061618764831017</v>
      </c>
      <c r="Z30" s="17">
        <v>0.63072217312916401</v>
      </c>
      <c r="AA30" s="17">
        <v>0.35523338615052252</v>
      </c>
      <c r="AB30" s="17">
        <v>-1.6027445202340136E-3</v>
      </c>
      <c r="AC30" s="17" t="e">
        <v>#DIV/0!</v>
      </c>
      <c r="AD30" s="17">
        <v>1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</row>
    <row r="31" spans="1:109" x14ac:dyDescent="0.2">
      <c r="A31" s="17" t="s">
        <v>305</v>
      </c>
      <c r="B31" s="17" t="e">
        <v>#DIV/0!</v>
      </c>
      <c r="C31" s="17" t="e">
        <v>#DIV/0!</v>
      </c>
      <c r="D31" s="17" t="e">
        <v>#DIV/0!</v>
      </c>
      <c r="E31" s="17" t="e">
        <v>#DIV/0!</v>
      </c>
      <c r="F31" s="17" t="e">
        <v>#DIV/0!</v>
      </c>
      <c r="G31" s="17" t="e">
        <v>#DIV/0!</v>
      </c>
      <c r="H31" s="17" t="e">
        <v>#DIV/0!</v>
      </c>
      <c r="I31" s="17" t="e">
        <v>#DIV/0!</v>
      </c>
      <c r="J31" s="17" t="e">
        <v>#DIV/0!</v>
      </c>
      <c r="K31" s="17" t="e">
        <v>#DIV/0!</v>
      </c>
      <c r="L31" s="17" t="e">
        <v>#DIV/0!</v>
      </c>
      <c r="M31" s="17" t="e">
        <v>#DIV/0!</v>
      </c>
      <c r="N31" s="17" t="e">
        <v>#DIV/0!</v>
      </c>
      <c r="O31" s="17" t="e">
        <v>#DIV/0!</v>
      </c>
      <c r="P31" s="17" t="e">
        <v>#DIV/0!</v>
      </c>
      <c r="Q31" s="17" t="e">
        <v>#DIV/0!</v>
      </c>
      <c r="R31" s="17" t="e">
        <v>#DIV/0!</v>
      </c>
      <c r="S31" s="17" t="e">
        <v>#DIV/0!</v>
      </c>
      <c r="T31" s="17" t="e">
        <v>#DIV/0!</v>
      </c>
      <c r="U31" s="17" t="e">
        <v>#DIV/0!</v>
      </c>
      <c r="V31" s="17" t="e">
        <v>#DIV/0!</v>
      </c>
      <c r="W31" s="17" t="e">
        <v>#DIV/0!</v>
      </c>
      <c r="X31" s="17" t="e">
        <v>#DIV/0!</v>
      </c>
      <c r="Y31" s="17" t="e">
        <v>#DIV/0!</v>
      </c>
      <c r="Z31" s="17" t="e">
        <v>#DIV/0!</v>
      </c>
      <c r="AA31" s="17" t="e">
        <v>#DIV/0!</v>
      </c>
      <c r="AB31" s="17" t="e">
        <v>#DIV/0!</v>
      </c>
      <c r="AC31" s="17" t="e">
        <v>#DIV/0!</v>
      </c>
      <c r="AD31" s="17" t="e">
        <v>#DIV/0!</v>
      </c>
      <c r="AE31" s="17">
        <v>1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</row>
    <row r="32" spans="1:109" x14ac:dyDescent="0.2">
      <c r="A32" s="17" t="s">
        <v>306</v>
      </c>
      <c r="B32" s="17">
        <v>3.6112621282837118E-3</v>
      </c>
      <c r="C32" s="17">
        <v>0.15918707547852398</v>
      </c>
      <c r="D32" s="17">
        <v>1.889398050128523E-2</v>
      </c>
      <c r="E32" s="17">
        <v>6.0903803311050102E-2</v>
      </c>
      <c r="F32" s="17">
        <v>-5.1609916292880906E-2</v>
      </c>
      <c r="G32" s="17">
        <v>-2.3417802147087997E-3</v>
      </c>
      <c r="H32" s="17">
        <v>-6.101948997202801E-2</v>
      </c>
      <c r="I32" s="17" t="e">
        <v>#DIV/0!</v>
      </c>
      <c r="J32" s="17">
        <v>9.5150423727518252E-2</v>
      </c>
      <c r="K32" s="17">
        <v>0.51009520233106576</v>
      </c>
      <c r="L32" s="17">
        <v>-0.10914227017098745</v>
      </c>
      <c r="M32" s="17">
        <v>0.48748104051861313</v>
      </c>
      <c r="N32" s="17">
        <v>0.21966587374447241</v>
      </c>
      <c r="O32" s="17">
        <v>0.34256782118228962</v>
      </c>
      <c r="P32" s="17">
        <v>0.4417179784389913</v>
      </c>
      <c r="Q32" s="17">
        <v>0.21014798942118731</v>
      </c>
      <c r="R32" s="17">
        <v>0.40646442502976143</v>
      </c>
      <c r="S32" s="17">
        <v>0.12072171868879013</v>
      </c>
      <c r="T32" s="17" t="e">
        <v>#DIV/0!</v>
      </c>
      <c r="U32" s="17">
        <v>0.21549382850775065</v>
      </c>
      <c r="V32" s="17">
        <v>0.2100998660588328</v>
      </c>
      <c r="W32" s="17">
        <v>-1.4149086720986543E-2</v>
      </c>
      <c r="X32" s="17">
        <v>0.10572208428512597</v>
      </c>
      <c r="Y32" s="17">
        <v>5.6837892514934339E-2</v>
      </c>
      <c r="Z32" s="17">
        <v>2.0773608050507656E-2</v>
      </c>
      <c r="AA32" s="17">
        <v>0.35650664218165112</v>
      </c>
      <c r="AB32" s="17">
        <v>-0.107067364624762</v>
      </c>
      <c r="AC32" s="17" t="e">
        <v>#DIV/0!</v>
      </c>
      <c r="AD32" s="17">
        <v>0.20968289192464312</v>
      </c>
      <c r="AE32" s="17" t="e">
        <v>#DIV/0!</v>
      </c>
      <c r="AF32" s="17">
        <v>1</v>
      </c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</row>
    <row r="33" spans="1:109" x14ac:dyDescent="0.2">
      <c r="A33" s="17" t="s">
        <v>307</v>
      </c>
      <c r="B33" s="17">
        <v>0.31921547183418719</v>
      </c>
      <c r="C33" s="17">
        <v>-1.5187398749942096E-2</v>
      </c>
      <c r="D33" s="17">
        <v>-6.6983941443388789E-2</v>
      </c>
      <c r="E33" s="17">
        <v>-2.9545663524659239E-2</v>
      </c>
      <c r="F33" s="17">
        <v>-0.23304758885474011</v>
      </c>
      <c r="G33" s="17">
        <v>5.1978676212266817E-2</v>
      </c>
      <c r="H33" s="17">
        <v>3.8512196608066547E-2</v>
      </c>
      <c r="I33" s="17" t="e">
        <v>#DIV/0!</v>
      </c>
      <c r="J33" s="17">
        <v>0.54884196839625166</v>
      </c>
      <c r="K33" s="17">
        <v>0.82717885213588183</v>
      </c>
      <c r="L33" s="17">
        <v>-0.21102397406472906</v>
      </c>
      <c r="M33" s="17">
        <v>0.60805673624152179</v>
      </c>
      <c r="N33" s="17">
        <v>0.48460099690880615</v>
      </c>
      <c r="O33" s="17">
        <v>0.74688608166059112</v>
      </c>
      <c r="P33" s="17">
        <v>0.17472239578008755</v>
      </c>
      <c r="Q33" s="17">
        <v>0.48157949497968922</v>
      </c>
      <c r="R33" s="17">
        <v>0.3280609978888851</v>
      </c>
      <c r="S33" s="17">
        <v>0.18280840032472032</v>
      </c>
      <c r="T33" s="17" t="e">
        <v>#DIV/0!</v>
      </c>
      <c r="U33" s="17">
        <v>8.9106132248919639E-2</v>
      </c>
      <c r="V33" s="17">
        <v>8.4220652634438828E-2</v>
      </c>
      <c r="W33" s="17">
        <v>2.3420255806051976E-2</v>
      </c>
      <c r="X33" s="17">
        <v>0.61631111662018856</v>
      </c>
      <c r="Y33" s="17">
        <v>0.3271607056233336</v>
      </c>
      <c r="Z33" s="17">
        <v>3.7185162380283562E-2</v>
      </c>
      <c r="AA33" s="17">
        <v>0.37048568480539867</v>
      </c>
      <c r="AB33" s="17">
        <v>0.38828083094853988</v>
      </c>
      <c r="AC33" s="17" t="e">
        <v>#DIV/0!</v>
      </c>
      <c r="AD33" s="17">
        <v>0.22576772100844944</v>
      </c>
      <c r="AE33" s="17" t="e">
        <v>#DIV/0!</v>
      </c>
      <c r="AF33" s="17">
        <v>0.4111357258693093</v>
      </c>
      <c r="AG33" s="17">
        <v>1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</row>
    <row r="34" spans="1:109" x14ac:dyDescent="0.2">
      <c r="A34" s="17" t="s">
        <v>308</v>
      </c>
      <c r="B34" s="17">
        <v>0.34875396830628769</v>
      </c>
      <c r="C34" s="17">
        <v>0.10292594863922951</v>
      </c>
      <c r="D34" s="17">
        <v>-3.9248133872072467E-2</v>
      </c>
      <c r="E34" s="17">
        <v>1.5866369863487915E-2</v>
      </c>
      <c r="F34" s="17">
        <v>-0.19807397097771196</v>
      </c>
      <c r="G34" s="17">
        <v>1.8768510251546168E-2</v>
      </c>
      <c r="H34" s="17">
        <v>2.2882583631186157E-2</v>
      </c>
      <c r="I34" s="17" t="e">
        <v>#DIV/0!</v>
      </c>
      <c r="J34" s="17">
        <v>0.55230424673243317</v>
      </c>
      <c r="K34" s="17">
        <v>0.79253739866115447</v>
      </c>
      <c r="L34" s="17">
        <v>-0.23331125688502394</v>
      </c>
      <c r="M34" s="17">
        <v>0.45636086081007693</v>
      </c>
      <c r="N34" s="17">
        <v>0.76650136689933379</v>
      </c>
      <c r="O34" s="17">
        <v>0.88537944440502747</v>
      </c>
      <c r="P34" s="17">
        <v>0.17379047054842464</v>
      </c>
      <c r="Q34" s="17">
        <v>0.67566680705099724</v>
      </c>
      <c r="R34" s="17">
        <v>0.35323716070524486</v>
      </c>
      <c r="S34" s="17">
        <v>0.31213893243355473</v>
      </c>
      <c r="T34" s="17" t="e">
        <v>#DIV/0!</v>
      </c>
      <c r="U34" s="17">
        <v>0.25204806874692315</v>
      </c>
      <c r="V34" s="17">
        <v>0.10156978872938388</v>
      </c>
      <c r="W34" s="17">
        <v>9.1203175760379646E-2</v>
      </c>
      <c r="X34" s="17">
        <v>0.42309528404342134</v>
      </c>
      <c r="Y34" s="17">
        <v>0.23278721004292549</v>
      </c>
      <c r="Z34" s="17">
        <v>6.7389927853669221E-2</v>
      </c>
      <c r="AA34" s="17">
        <v>0.38170103224589269</v>
      </c>
      <c r="AB34" s="17">
        <v>0.21203386771543009</v>
      </c>
      <c r="AC34" s="17" t="e">
        <v>#DIV/0!</v>
      </c>
      <c r="AD34" s="17">
        <v>0.39226747173809912</v>
      </c>
      <c r="AE34" s="17" t="e">
        <v>#DIV/0!</v>
      </c>
      <c r="AF34" s="17">
        <v>0.37066700313220419</v>
      </c>
      <c r="AG34" s="17">
        <v>0.66119871796947771</v>
      </c>
      <c r="AH34" s="17">
        <v>1</v>
      </c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</row>
    <row r="35" spans="1:109" x14ac:dyDescent="0.2">
      <c r="A35" s="17" t="s">
        <v>309</v>
      </c>
      <c r="B35" s="17">
        <v>7.3287319092981792E-2</v>
      </c>
      <c r="C35" s="17">
        <v>0.13270078670667601</v>
      </c>
      <c r="D35" s="17">
        <v>-3.8912593286445488E-2</v>
      </c>
      <c r="E35" s="17">
        <v>7.1282144430309557E-2</v>
      </c>
      <c r="F35" s="17">
        <v>-7.4141798358947991E-2</v>
      </c>
      <c r="G35" s="17">
        <v>0.10166205767335725</v>
      </c>
      <c r="H35" s="17">
        <v>-0.12543361935369468</v>
      </c>
      <c r="I35" s="17" t="e">
        <v>#DIV/0!</v>
      </c>
      <c r="J35" s="17">
        <v>0.19912128823045841</v>
      </c>
      <c r="K35" s="17">
        <v>0.62955667256762615</v>
      </c>
      <c r="L35" s="17">
        <v>-7.1549184415451939E-2</v>
      </c>
      <c r="M35" s="17">
        <v>0.55228301190827755</v>
      </c>
      <c r="N35" s="17">
        <v>0.24097575282952075</v>
      </c>
      <c r="O35" s="17">
        <v>0.36789827486003174</v>
      </c>
      <c r="P35" s="17">
        <v>0.38521490119704688</v>
      </c>
      <c r="Q35" s="17">
        <v>1.9103950954427126E-2</v>
      </c>
      <c r="R35" s="17">
        <v>0.50183802945261202</v>
      </c>
      <c r="S35" s="17">
        <v>7.398897006238736E-2</v>
      </c>
      <c r="T35" s="17" t="e">
        <v>#DIV/0!</v>
      </c>
      <c r="U35" s="17">
        <v>0.14677875807993113</v>
      </c>
      <c r="V35" s="17">
        <v>4.8634836971801584E-2</v>
      </c>
      <c r="W35" s="17">
        <v>-6.4440356716112382E-2</v>
      </c>
      <c r="X35" s="17">
        <v>0.25744902177760615</v>
      </c>
      <c r="Y35" s="17">
        <v>0.3330584998876514</v>
      </c>
      <c r="Z35" s="17">
        <v>3.6101717449381954E-2</v>
      </c>
      <c r="AA35" s="17">
        <v>0.1961856212445777</v>
      </c>
      <c r="AB35" s="17">
        <v>-0.10324905210783594</v>
      </c>
      <c r="AC35" s="17" t="e">
        <v>#DIV/0!</v>
      </c>
      <c r="AD35" s="17">
        <v>0.39081656092347722</v>
      </c>
      <c r="AE35" s="17" t="e">
        <v>#DIV/0!</v>
      </c>
      <c r="AF35" s="17">
        <v>0.45836381929357828</v>
      </c>
      <c r="AG35" s="17">
        <v>0.44482762349751687</v>
      </c>
      <c r="AH35" s="17">
        <v>0.46272854141878339</v>
      </c>
      <c r="AI35" s="17">
        <v>1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</row>
    <row r="36" spans="1:109" x14ac:dyDescent="0.2">
      <c r="A36" s="17" t="s">
        <v>310</v>
      </c>
      <c r="B36" s="17">
        <v>0.16419990161853396</v>
      </c>
      <c r="C36" s="17">
        <v>0.34032524881652465</v>
      </c>
      <c r="D36" s="17">
        <v>6.0634430098052708E-2</v>
      </c>
      <c r="E36" s="17">
        <v>0.18697690376050119</v>
      </c>
      <c r="F36" s="17">
        <v>-6.5083008946766455E-2</v>
      </c>
      <c r="G36" s="17">
        <v>2.354760764385868E-2</v>
      </c>
      <c r="H36" s="17">
        <v>-3.8938889157486521E-2</v>
      </c>
      <c r="I36" s="17" t="e">
        <v>#DIV/0!</v>
      </c>
      <c r="J36" s="17">
        <v>0.19252264010960998</v>
      </c>
      <c r="K36" s="17">
        <v>0.64877675264107515</v>
      </c>
      <c r="L36" s="17">
        <v>-0.17091675002940837</v>
      </c>
      <c r="M36" s="17">
        <v>0.52668298811444048</v>
      </c>
      <c r="N36" s="17">
        <v>0.23554432360720975</v>
      </c>
      <c r="O36" s="17">
        <v>0.41984504133520006</v>
      </c>
      <c r="P36" s="17">
        <v>0.1636968336338844</v>
      </c>
      <c r="Q36" s="17">
        <v>0.2150171827366969</v>
      </c>
      <c r="R36" s="17">
        <v>0.22459767904818742</v>
      </c>
      <c r="S36" s="17">
        <v>0.13327698162991852</v>
      </c>
      <c r="T36" s="17" t="e">
        <v>#DIV/0!</v>
      </c>
      <c r="U36" s="17">
        <v>6.6024137269070207E-2</v>
      </c>
      <c r="V36" s="17">
        <v>9.9008095743197841E-2</v>
      </c>
      <c r="W36" s="17">
        <v>0.12603656919426731</v>
      </c>
      <c r="X36" s="17">
        <v>0.28809357943057629</v>
      </c>
      <c r="Y36" s="17">
        <v>0.11935389755736686</v>
      </c>
      <c r="Z36" s="17">
        <v>0.10202368902717904</v>
      </c>
      <c r="AA36" s="17">
        <v>0.47944684446480107</v>
      </c>
      <c r="AB36" s="17">
        <v>3.3793445338942837E-2</v>
      </c>
      <c r="AC36" s="17" t="e">
        <v>#DIV/0!</v>
      </c>
      <c r="AD36" s="17">
        <v>0.18816283254881794</v>
      </c>
      <c r="AE36" s="17" t="e">
        <v>#DIV/0!</v>
      </c>
      <c r="AF36" s="17">
        <v>0.63390105024963694</v>
      </c>
      <c r="AG36" s="17">
        <v>0.59810324602990661</v>
      </c>
      <c r="AH36" s="17">
        <v>0.49802332690243795</v>
      </c>
      <c r="AI36" s="17">
        <v>0.27057552863423595</v>
      </c>
      <c r="AJ36" s="17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</row>
    <row r="37" spans="1:109" x14ac:dyDescent="0.2">
      <c r="A37" s="17" t="s">
        <v>311</v>
      </c>
      <c r="B37" s="17">
        <v>-0.14324713324179356</v>
      </c>
      <c r="C37" s="17">
        <v>4.0570584567153414E-2</v>
      </c>
      <c r="D37" s="17">
        <v>0.11469732077558223</v>
      </c>
      <c r="E37" s="17">
        <v>0.13881169099525598</v>
      </c>
      <c r="F37" s="17">
        <v>-8.2519185361446826E-2</v>
      </c>
      <c r="G37" s="17">
        <v>7.1980451001899579E-2</v>
      </c>
      <c r="H37" s="17">
        <v>3.778557960146593E-3</v>
      </c>
      <c r="I37" s="17" t="e">
        <v>#DIV/0!</v>
      </c>
      <c r="J37" s="17">
        <v>0.19746531364343098</v>
      </c>
      <c r="K37" s="17">
        <v>0.22412325413353004</v>
      </c>
      <c r="L37" s="17">
        <v>-0.18244098557829344</v>
      </c>
      <c r="M37" s="17">
        <v>0.38447584808442858</v>
      </c>
      <c r="N37" s="17">
        <v>8.2206930952973177E-5</v>
      </c>
      <c r="O37" s="17">
        <v>4.7632307873542439E-2</v>
      </c>
      <c r="P37" s="17">
        <v>0.3894550383608934</v>
      </c>
      <c r="Q37" s="17">
        <v>4.8610088040192314E-3</v>
      </c>
      <c r="R37" s="17">
        <v>0.30425219808818144</v>
      </c>
      <c r="S37" s="17">
        <v>6.2195134709169181E-2</v>
      </c>
      <c r="T37" s="17" t="e">
        <v>#DIV/0!</v>
      </c>
      <c r="U37" s="17">
        <v>5.1250779946632741E-2</v>
      </c>
      <c r="V37" s="17">
        <v>5.6245593600597527E-2</v>
      </c>
      <c r="W37" s="17">
        <v>4.1068473384950233E-2</v>
      </c>
      <c r="X37" s="17">
        <v>-3.5557999089737509E-2</v>
      </c>
      <c r="Y37" s="17">
        <v>5.9082248113184195E-2</v>
      </c>
      <c r="Z37" s="17">
        <v>1.1381226561810611E-2</v>
      </c>
      <c r="AA37" s="17">
        <v>0.13856362975946673</v>
      </c>
      <c r="AB37" s="17">
        <v>-0.13194227941516531</v>
      </c>
      <c r="AC37" s="17" t="e">
        <v>#DIV/0!</v>
      </c>
      <c r="AD37" s="17">
        <v>0.12231754131868559</v>
      </c>
      <c r="AE37" s="17" t="e">
        <v>#DIV/0!</v>
      </c>
      <c r="AF37" s="17">
        <v>0.18368706281291211</v>
      </c>
      <c r="AG37" s="17">
        <v>0.16928523902556641</v>
      </c>
      <c r="AH37" s="17">
        <v>0.16433139191018217</v>
      </c>
      <c r="AI37" s="17">
        <v>0.19226874118342965</v>
      </c>
      <c r="AJ37" s="17">
        <v>0.15879130721064602</v>
      </c>
      <c r="AK37" s="17">
        <v>1</v>
      </c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</row>
    <row r="38" spans="1:109" x14ac:dyDescent="0.2">
      <c r="A38" s="17" t="s">
        <v>312</v>
      </c>
      <c r="B38" s="17">
        <v>-6.6559918119841049E-2</v>
      </c>
      <c r="C38" s="17">
        <v>6.348031179049364E-2</v>
      </c>
      <c r="D38" s="17">
        <v>0.1560638594450742</v>
      </c>
      <c r="E38" s="17">
        <v>6.958332830839567E-2</v>
      </c>
      <c r="F38" s="17">
        <v>-7.4511784047617741E-2</v>
      </c>
      <c r="G38" s="17">
        <v>-2.2189534179464922E-2</v>
      </c>
      <c r="H38" s="17">
        <v>-3.0705363714306464E-2</v>
      </c>
      <c r="I38" s="17" t="e">
        <v>#DIV/0!</v>
      </c>
      <c r="J38" s="17">
        <v>6.9553526279545155E-2</v>
      </c>
      <c r="K38" s="17">
        <v>0.46889375117394921</v>
      </c>
      <c r="L38" s="17">
        <v>-0.12183439926855437</v>
      </c>
      <c r="M38" s="17">
        <v>0.45053863504494801</v>
      </c>
      <c r="N38" s="17">
        <v>6.6815048411435832E-2</v>
      </c>
      <c r="O38" s="17">
        <v>0.24089436094464572</v>
      </c>
      <c r="P38" s="17">
        <v>0.46673404842092647</v>
      </c>
      <c r="Q38" s="17">
        <v>7.4793703545812759E-2</v>
      </c>
      <c r="R38" s="17">
        <v>0.29647738895345227</v>
      </c>
      <c r="S38" s="17">
        <v>0.14279141793525355</v>
      </c>
      <c r="T38" s="17" t="e">
        <v>#DIV/0!</v>
      </c>
      <c r="U38" s="17">
        <v>1.0654403485519614E-2</v>
      </c>
      <c r="V38" s="17">
        <v>0.25150828757526211</v>
      </c>
      <c r="W38" s="17">
        <v>0.16377130247515181</v>
      </c>
      <c r="X38" s="17">
        <v>0.10018781725303443</v>
      </c>
      <c r="Y38" s="17">
        <v>8.91473535408637E-2</v>
      </c>
      <c r="Z38" s="17">
        <v>0.19027462632235242</v>
      </c>
      <c r="AA38" s="17">
        <v>0.21488618461630268</v>
      </c>
      <c r="AB38" s="17">
        <v>-8.3154865940868166E-3</v>
      </c>
      <c r="AC38" s="17" t="e">
        <v>#DIV/0!</v>
      </c>
      <c r="AD38" s="17">
        <v>0.2983090490970205</v>
      </c>
      <c r="AE38" s="17" t="e">
        <v>#DIV/0!</v>
      </c>
      <c r="AF38" s="17">
        <v>0.30583535614311474</v>
      </c>
      <c r="AG38" s="17">
        <v>0.32860096212879408</v>
      </c>
      <c r="AH38" s="17">
        <v>0.35752626076215865</v>
      </c>
      <c r="AI38" s="17">
        <v>0.42623104726656424</v>
      </c>
      <c r="AJ38" s="17">
        <v>0.36557068709973556</v>
      </c>
      <c r="AK38" s="17">
        <v>0.25468638048111442</v>
      </c>
      <c r="AL38" s="17">
        <v>1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</row>
    <row r="39" spans="1:109" x14ac:dyDescent="0.2">
      <c r="A39" s="17" t="s">
        <v>313</v>
      </c>
      <c r="B39" s="17">
        <v>0.20692681785146977</v>
      </c>
      <c r="C39" s="17">
        <v>-7.3127800879002641E-2</v>
      </c>
      <c r="D39" s="17">
        <v>-3.6704593564932983E-2</v>
      </c>
      <c r="E39" s="17">
        <v>5.1662916407592172E-2</v>
      </c>
      <c r="F39" s="17">
        <v>-0.19699639234045171</v>
      </c>
      <c r="G39" s="17">
        <v>5.4703193995873624E-2</v>
      </c>
      <c r="H39" s="17">
        <v>4.6769778769062461E-3</v>
      </c>
      <c r="I39" s="17" t="e">
        <v>#DIV/0!</v>
      </c>
      <c r="J39" s="17">
        <v>0.46479470182596611</v>
      </c>
      <c r="K39" s="17">
        <v>0.52547261424536573</v>
      </c>
      <c r="L39" s="17">
        <v>-0.14920544608708328</v>
      </c>
      <c r="M39" s="17">
        <v>0.50627862725523487</v>
      </c>
      <c r="N39" s="17">
        <v>0.36287566737419036</v>
      </c>
      <c r="O39" s="17">
        <v>0.44534752480730927</v>
      </c>
      <c r="P39" s="17">
        <v>0.12662178399559526</v>
      </c>
      <c r="Q39" s="17">
        <v>0.23908876232540108</v>
      </c>
      <c r="R39" s="17">
        <v>0.22440919095620002</v>
      </c>
      <c r="S39" s="17">
        <v>0.16111376106002442</v>
      </c>
      <c r="T39" s="17" t="e">
        <v>#DIV/0!</v>
      </c>
      <c r="U39" s="17">
        <v>-1.631743610055696E-2</v>
      </c>
      <c r="V39" s="17">
        <v>-3.168836169872262E-2</v>
      </c>
      <c r="W39" s="17">
        <v>2.8623751651279821E-2</v>
      </c>
      <c r="X39" s="17">
        <v>0.47062891777018429</v>
      </c>
      <c r="Y39" s="17">
        <v>0.37044623178947317</v>
      </c>
      <c r="Z39" s="17">
        <v>3.2844636872051976E-2</v>
      </c>
      <c r="AA39" s="17">
        <v>0.30094816694320037</v>
      </c>
      <c r="AB39" s="17">
        <v>0.14934464814031281</v>
      </c>
      <c r="AC39" s="17" t="e">
        <v>#DIV/0!</v>
      </c>
      <c r="AD39" s="17">
        <v>0.20695155292189765</v>
      </c>
      <c r="AE39" s="17" t="e">
        <v>#DIV/0!</v>
      </c>
      <c r="AF39" s="17">
        <v>0.38464622351925432</v>
      </c>
      <c r="AG39" s="17">
        <v>0.56307368604274</v>
      </c>
      <c r="AH39" s="17">
        <v>0.36047157959491255</v>
      </c>
      <c r="AI39" s="17">
        <v>0.32561281500592915</v>
      </c>
      <c r="AJ39" s="17">
        <v>0.38519651316683445</v>
      </c>
      <c r="AK39" s="17">
        <v>0.24733927404154954</v>
      </c>
      <c r="AL39" s="17">
        <v>9.4314225571335869E-2</v>
      </c>
      <c r="AM39" s="17">
        <v>1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</row>
    <row r="40" spans="1:109" x14ac:dyDescent="0.2">
      <c r="A40" s="17" t="s">
        <v>314</v>
      </c>
      <c r="B40" s="17">
        <v>-3.0679974241846729E-2</v>
      </c>
      <c r="C40" s="17">
        <v>-2.4482111808374601E-3</v>
      </c>
      <c r="D40" s="17">
        <v>-6.6836693605918526E-2</v>
      </c>
      <c r="E40" s="17">
        <v>3.8051140138971366E-2</v>
      </c>
      <c r="F40" s="17">
        <v>-0.11900947384368044</v>
      </c>
      <c r="G40" s="17">
        <v>0.11423780153501543</v>
      </c>
      <c r="H40" s="17">
        <v>-0.125512493576001</v>
      </c>
      <c r="I40" s="17" t="e">
        <v>#DIV/0!</v>
      </c>
      <c r="J40" s="17">
        <v>0.18466296298377463</v>
      </c>
      <c r="K40" s="17">
        <v>0.5614773492541868</v>
      </c>
      <c r="L40" s="17">
        <v>-6.7633434322244113E-2</v>
      </c>
      <c r="M40" s="17">
        <v>0.54205906869746334</v>
      </c>
      <c r="N40" s="17">
        <v>0.140765074114131</v>
      </c>
      <c r="O40" s="17">
        <v>0.283490160255021</v>
      </c>
      <c r="P40" s="17">
        <v>0.53891045456490194</v>
      </c>
      <c r="Q40" s="17">
        <v>-1.5381425909148325E-2</v>
      </c>
      <c r="R40" s="17">
        <v>0.58900824343642</v>
      </c>
      <c r="S40" s="17">
        <v>3.2519313785956135E-2</v>
      </c>
      <c r="T40" s="17" t="e">
        <v>#DIV/0!</v>
      </c>
      <c r="U40" s="17">
        <v>9.2605827187565559E-3</v>
      </c>
      <c r="V40" s="17">
        <v>0.12103612780976743</v>
      </c>
      <c r="W40" s="17">
        <v>-1.9969664759030809E-2</v>
      </c>
      <c r="X40" s="17">
        <v>0.33137764210769893</v>
      </c>
      <c r="Y40" s="17">
        <v>0.4195252199774317</v>
      </c>
      <c r="Z40" s="17">
        <v>0.13893336659151506</v>
      </c>
      <c r="AA40" s="17">
        <v>0.15919546511265489</v>
      </c>
      <c r="AB40" s="17">
        <v>-4.8576066323595679E-2</v>
      </c>
      <c r="AC40" s="17" t="e">
        <v>#DIV/0!</v>
      </c>
      <c r="AD40" s="17">
        <v>0.32322133643772583</v>
      </c>
      <c r="AE40" s="17" t="e">
        <v>#DIV/0!</v>
      </c>
      <c r="AF40" s="17">
        <v>0.42069008554693993</v>
      </c>
      <c r="AG40" s="17">
        <v>0.47398312659477665</v>
      </c>
      <c r="AH40" s="17">
        <v>0.35302590841444237</v>
      </c>
      <c r="AI40" s="17">
        <v>0.74105033798131736</v>
      </c>
      <c r="AJ40" s="17">
        <v>0.25702917206658743</v>
      </c>
      <c r="AK40" s="17">
        <v>9.2624008832644669E-2</v>
      </c>
      <c r="AL40" s="17">
        <v>0.50352751956369213</v>
      </c>
      <c r="AM40" s="17">
        <v>0.20252259207834639</v>
      </c>
      <c r="AN40" s="17">
        <v>1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</row>
    <row r="41" spans="1:109" x14ac:dyDescent="0.2">
      <c r="A41" s="17" t="s">
        <v>315</v>
      </c>
      <c r="B41" s="17">
        <v>3.6474607933425038E-2</v>
      </c>
      <c r="C41" s="17">
        <v>7.1538315777273931E-2</v>
      </c>
      <c r="D41" s="17">
        <v>-7.7390548393152056E-2</v>
      </c>
      <c r="E41" s="17">
        <v>0.13670109004170133</v>
      </c>
      <c r="F41" s="17">
        <v>-0.14449585735319986</v>
      </c>
      <c r="G41" s="17">
        <v>0.16445691091087491</v>
      </c>
      <c r="H41" s="17">
        <v>-0.16657372549455829</v>
      </c>
      <c r="I41" s="17" t="e">
        <v>#DIV/0!</v>
      </c>
      <c r="J41" s="17">
        <v>0.35895453782304765</v>
      </c>
      <c r="K41" s="17">
        <v>0.71618020977584762</v>
      </c>
      <c r="L41" s="17">
        <v>-0.16512247294080434</v>
      </c>
      <c r="M41" s="17">
        <v>0.74297425838632003</v>
      </c>
      <c r="N41" s="17">
        <v>0.25374391446411337</v>
      </c>
      <c r="O41" s="17">
        <v>0.49578745455760115</v>
      </c>
      <c r="P41" s="17">
        <v>0.3058666652012087</v>
      </c>
      <c r="Q41" s="17">
        <v>0.19645483983653067</v>
      </c>
      <c r="R41" s="17">
        <v>0.47368967793583561</v>
      </c>
      <c r="S41" s="17">
        <v>0.16094646870716814</v>
      </c>
      <c r="T41" s="17" t="e">
        <v>#DIV/0!</v>
      </c>
      <c r="U41" s="17">
        <v>4.7793137264481561E-2</v>
      </c>
      <c r="V41" s="17">
        <v>0.14328617825944895</v>
      </c>
      <c r="W41" s="17">
        <v>1.8791383050207645E-2</v>
      </c>
      <c r="X41" s="17">
        <v>0.57653887258617387</v>
      </c>
      <c r="Y41" s="17">
        <v>0.55869157550998949</v>
      </c>
      <c r="Z41" s="17">
        <v>9.047858775188998E-2</v>
      </c>
      <c r="AA41" s="17">
        <v>0.39200544173891316</v>
      </c>
      <c r="AB41" s="17">
        <v>1.0075915655737164E-2</v>
      </c>
      <c r="AC41" s="17" t="e">
        <v>#DIV/0!</v>
      </c>
      <c r="AD41" s="17">
        <v>0.32578449799996295</v>
      </c>
      <c r="AE41" s="17" t="e">
        <v>#DIV/0!</v>
      </c>
      <c r="AF41" s="17">
        <v>0.59184875336308418</v>
      </c>
      <c r="AG41" s="17">
        <v>0.70187636335962433</v>
      </c>
      <c r="AH41" s="17">
        <v>0.51532568455846073</v>
      </c>
      <c r="AI41" s="17">
        <v>0.6852859700424665</v>
      </c>
      <c r="AJ41" s="17">
        <v>0.53212366233166586</v>
      </c>
      <c r="AK41" s="17">
        <v>0.26596091390682558</v>
      </c>
      <c r="AL41" s="17">
        <v>0.45458914086924029</v>
      </c>
      <c r="AM41" s="17">
        <v>0.55407077765600532</v>
      </c>
      <c r="AN41" s="17">
        <v>0.71966439208751365</v>
      </c>
      <c r="AO41" s="17">
        <v>1</v>
      </c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</row>
    <row r="42" spans="1:109" x14ac:dyDescent="0.2">
      <c r="A42" s="17" t="s">
        <v>316</v>
      </c>
      <c r="B42" s="17">
        <v>-5.5941482534910089E-2</v>
      </c>
      <c r="C42" s="17">
        <v>-1.5329564967861791E-3</v>
      </c>
      <c r="D42" s="17">
        <v>-7.2351762154052257E-2</v>
      </c>
      <c r="E42" s="17">
        <v>3.0019617691918899E-2</v>
      </c>
      <c r="F42" s="17">
        <v>-7.989674895221556E-2</v>
      </c>
      <c r="G42" s="17">
        <v>0.12525581945649969</v>
      </c>
      <c r="H42" s="17">
        <v>-0.13704646150666663</v>
      </c>
      <c r="I42" s="17" t="e">
        <v>#DIV/0!</v>
      </c>
      <c r="J42" s="17">
        <v>7.554759764536105E-2</v>
      </c>
      <c r="K42" s="17">
        <v>0.48198484057463969</v>
      </c>
      <c r="L42" s="17">
        <v>-8.3554619199885022E-2</v>
      </c>
      <c r="M42" s="17">
        <v>0.41093444742253504</v>
      </c>
      <c r="N42" s="17">
        <v>0.11084894310478957</v>
      </c>
      <c r="O42" s="17">
        <v>0.23217678020223004</v>
      </c>
      <c r="P42" s="17">
        <v>0.41681540297189351</v>
      </c>
      <c r="Q42" s="17">
        <v>2.3408404374421227E-2</v>
      </c>
      <c r="R42" s="17">
        <v>0.48486687229075842</v>
      </c>
      <c r="S42" s="17">
        <v>0.14431882437425073</v>
      </c>
      <c r="T42" s="17" t="e">
        <v>#DIV/0!</v>
      </c>
      <c r="U42" s="17">
        <v>-3.2604166934375014E-3</v>
      </c>
      <c r="V42" s="17">
        <v>0.29424269194105462</v>
      </c>
      <c r="W42" s="17">
        <v>-4.2902901630990656E-2</v>
      </c>
      <c r="X42" s="17">
        <v>0.11647761047897001</v>
      </c>
      <c r="Y42" s="17">
        <v>0.15217065774541239</v>
      </c>
      <c r="Z42" s="17">
        <v>0.21299690743193905</v>
      </c>
      <c r="AA42" s="17">
        <v>7.1899032321019296E-2</v>
      </c>
      <c r="AB42" s="17">
        <v>4.969955125202377E-3</v>
      </c>
      <c r="AC42" s="17" t="e">
        <v>#DIV/0!</v>
      </c>
      <c r="AD42" s="17">
        <v>0.38275776149527574</v>
      </c>
      <c r="AE42" s="17" t="e">
        <v>#DIV/0!</v>
      </c>
      <c r="AF42" s="17">
        <v>0.38897962847273104</v>
      </c>
      <c r="AG42" s="17">
        <v>0.33520137463755023</v>
      </c>
      <c r="AH42" s="17">
        <v>0.29653392483714081</v>
      </c>
      <c r="AI42" s="17">
        <v>0.58248276763899332</v>
      </c>
      <c r="AJ42" s="17">
        <v>0.17562891034479028</v>
      </c>
      <c r="AK42" s="17">
        <v>9.8676147207987161E-2</v>
      </c>
      <c r="AL42" s="17">
        <v>0.55420574595463445</v>
      </c>
      <c r="AM42" s="17">
        <v>0.22970489164640159</v>
      </c>
      <c r="AN42" s="17">
        <v>0.76876484686394164</v>
      </c>
      <c r="AO42" s="17">
        <v>0.57209429447330273</v>
      </c>
      <c r="AP42" s="17">
        <v>1</v>
      </c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</row>
    <row r="43" spans="1:109" x14ac:dyDescent="0.2">
      <c r="A43" s="17" t="s">
        <v>317</v>
      </c>
      <c r="B43" s="17">
        <v>-5.5941482534910089E-2</v>
      </c>
      <c r="C43" s="17">
        <v>-1.5329564967861791E-3</v>
      </c>
      <c r="D43" s="17">
        <v>-7.2351762154052257E-2</v>
      </c>
      <c r="E43" s="17">
        <v>3.0019617691918899E-2</v>
      </c>
      <c r="F43" s="17">
        <v>-7.989674895221556E-2</v>
      </c>
      <c r="G43" s="17">
        <v>0.12525581945649969</v>
      </c>
      <c r="H43" s="17">
        <v>-0.13704646150666663</v>
      </c>
      <c r="I43" s="17" t="e">
        <v>#DIV/0!</v>
      </c>
      <c r="J43" s="17">
        <v>7.554759764536105E-2</v>
      </c>
      <c r="K43" s="17">
        <v>0.48198484057463969</v>
      </c>
      <c r="L43" s="17">
        <v>-8.3554619199885022E-2</v>
      </c>
      <c r="M43" s="17">
        <v>0.41093444742253504</v>
      </c>
      <c r="N43" s="17">
        <v>0.11084894310478957</v>
      </c>
      <c r="O43" s="17">
        <v>0.23217678020223004</v>
      </c>
      <c r="P43" s="17">
        <v>0.41681540297189351</v>
      </c>
      <c r="Q43" s="17">
        <v>2.3408404374421227E-2</v>
      </c>
      <c r="R43" s="17">
        <v>0.48486687229075842</v>
      </c>
      <c r="S43" s="17">
        <v>0.14431882437425073</v>
      </c>
      <c r="T43" s="17" t="e">
        <v>#DIV/0!</v>
      </c>
      <c r="U43" s="17">
        <v>-3.2604166934375014E-3</v>
      </c>
      <c r="V43" s="17">
        <v>0.29424269194105462</v>
      </c>
      <c r="W43" s="17">
        <v>-4.2902901630990656E-2</v>
      </c>
      <c r="X43" s="17">
        <v>0.11647761047897001</v>
      </c>
      <c r="Y43" s="17">
        <v>0.15217065774541239</v>
      </c>
      <c r="Z43" s="17">
        <v>0.21299690743193905</v>
      </c>
      <c r="AA43" s="17">
        <v>7.1899032321019296E-2</v>
      </c>
      <c r="AB43" s="17">
        <v>4.969955125202377E-3</v>
      </c>
      <c r="AC43" s="17" t="e">
        <v>#DIV/0!</v>
      </c>
      <c r="AD43" s="17">
        <v>0.38275776149527574</v>
      </c>
      <c r="AE43" s="17" t="e">
        <v>#DIV/0!</v>
      </c>
      <c r="AF43" s="17">
        <v>0.38897962847273104</v>
      </c>
      <c r="AG43" s="17">
        <v>0.33520137463755023</v>
      </c>
      <c r="AH43" s="17">
        <v>0.29653392483714081</v>
      </c>
      <c r="AI43" s="17">
        <v>0.58248276763899332</v>
      </c>
      <c r="AJ43" s="17">
        <v>0.17562891034479028</v>
      </c>
      <c r="AK43" s="17">
        <v>9.8676147207987161E-2</v>
      </c>
      <c r="AL43" s="17">
        <v>0.55420574595463445</v>
      </c>
      <c r="AM43" s="17">
        <v>0.22970489164640159</v>
      </c>
      <c r="AN43" s="17">
        <v>0.76876484686394164</v>
      </c>
      <c r="AO43" s="17">
        <v>0.57209429447330273</v>
      </c>
      <c r="AP43" s="17">
        <v>0.99999999999999978</v>
      </c>
      <c r="AQ43" s="17">
        <v>1</v>
      </c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</row>
    <row r="44" spans="1:109" x14ac:dyDescent="0.2">
      <c r="A44" s="17" t="s">
        <v>318</v>
      </c>
      <c r="B44" s="17">
        <v>7.272114093676843E-2</v>
      </c>
      <c r="C44" s="17">
        <v>6.3923764351461382E-2</v>
      </c>
      <c r="D44" s="17">
        <v>-6.5079090134409989E-2</v>
      </c>
      <c r="E44" s="17">
        <v>0.13128503093395746</v>
      </c>
      <c r="F44" s="17">
        <v>-0.15054333010158089</v>
      </c>
      <c r="G44" s="17">
        <v>0.13477430986994365</v>
      </c>
      <c r="H44" s="17">
        <v>-0.14051831333447151</v>
      </c>
      <c r="I44" s="17" t="e">
        <v>#DIV/0!</v>
      </c>
      <c r="J44" s="17">
        <v>0.3962908522662219</v>
      </c>
      <c r="K44" s="17">
        <v>0.65717834766723282</v>
      </c>
      <c r="L44" s="17">
        <v>-0.15535971921386812</v>
      </c>
      <c r="M44" s="17">
        <v>0.72176371822559993</v>
      </c>
      <c r="N44" s="17">
        <v>0.25119671751959732</v>
      </c>
      <c r="O44" s="17">
        <v>0.45736031790464776</v>
      </c>
      <c r="P44" s="17">
        <v>0.310663623442823</v>
      </c>
      <c r="Q44" s="17">
        <v>0.18900933852762603</v>
      </c>
      <c r="R44" s="17">
        <v>0.47136841833646148</v>
      </c>
      <c r="S44" s="17">
        <v>0.15241615167224765</v>
      </c>
      <c r="T44" s="17" t="e">
        <v>#DIV/0!</v>
      </c>
      <c r="U44" s="17">
        <v>6.1927792558364017E-2</v>
      </c>
      <c r="V44" s="17">
        <v>0.12418189352115211</v>
      </c>
      <c r="W44" s="17">
        <v>-4.7457906808729436E-4</v>
      </c>
      <c r="X44" s="17">
        <v>0.60542757392566582</v>
      </c>
      <c r="Y44" s="17">
        <v>0.60257113954551911</v>
      </c>
      <c r="Z44" s="17">
        <v>8.9890913445574441E-2</v>
      </c>
      <c r="AA44" s="17">
        <v>0.34362775034715487</v>
      </c>
      <c r="AB44" s="17">
        <v>3.69654506425783E-2</v>
      </c>
      <c r="AC44" s="17" t="e">
        <v>#DIV/0!</v>
      </c>
      <c r="AD44" s="17">
        <v>0.32369885325621495</v>
      </c>
      <c r="AE44" s="17" t="e">
        <v>#DIV/0!</v>
      </c>
      <c r="AF44" s="17">
        <v>0.62776056716131734</v>
      </c>
      <c r="AG44" s="17">
        <v>0.6777983783891357</v>
      </c>
      <c r="AH44" s="17">
        <v>0.48130464570499976</v>
      </c>
      <c r="AI44" s="17">
        <v>0.67324928624212854</v>
      </c>
      <c r="AJ44" s="17">
        <v>0.50632824533760812</v>
      </c>
      <c r="AK44" s="17">
        <v>0.26614131360789395</v>
      </c>
      <c r="AL44" s="17">
        <v>0.38869319968794208</v>
      </c>
      <c r="AM44" s="17">
        <v>0.60163787279131575</v>
      </c>
      <c r="AN44" s="17">
        <v>0.69165144690330349</v>
      </c>
      <c r="AO44" s="17">
        <v>0.97728636942778147</v>
      </c>
      <c r="AP44" s="17">
        <v>0.54131544246966112</v>
      </c>
      <c r="AQ44" s="17">
        <v>0.54131544246966112</v>
      </c>
      <c r="AR44" s="17">
        <v>1</v>
      </c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</row>
    <row r="45" spans="1:109" x14ac:dyDescent="0.2">
      <c r="A45" s="17" t="s">
        <v>319</v>
      </c>
      <c r="B45" s="17">
        <v>-8.8617994761530955E-2</v>
      </c>
      <c r="C45" s="17">
        <v>0.22876767554483401</v>
      </c>
      <c r="D45" s="17">
        <v>4.8272950431328164E-3</v>
      </c>
      <c r="E45" s="17">
        <v>0.32752184455179106</v>
      </c>
      <c r="F45" s="17">
        <v>-5.1214903730364823E-2</v>
      </c>
      <c r="G45" s="17">
        <v>0.22361671503199085</v>
      </c>
      <c r="H45" s="17">
        <v>-0.11474690448343354</v>
      </c>
      <c r="I45" s="17" t="e">
        <v>#DIV/0!</v>
      </c>
      <c r="J45" s="17">
        <v>0.31148300768878551</v>
      </c>
      <c r="K45" s="17">
        <v>0.43512225574502394</v>
      </c>
      <c r="L45" s="17">
        <v>-0.27419038139014124</v>
      </c>
      <c r="M45" s="17">
        <v>0.62477272923980609</v>
      </c>
      <c r="N45" s="17">
        <v>4.1614701446516605E-2</v>
      </c>
      <c r="O45" s="17">
        <v>0.11511422752515015</v>
      </c>
      <c r="P45" s="17">
        <v>0.24327125538422364</v>
      </c>
      <c r="Q45" s="17">
        <v>-5.2653581519029977E-2</v>
      </c>
      <c r="R45" s="17">
        <v>0.31823026222797213</v>
      </c>
      <c r="S45" s="17">
        <v>0.14787529585953291</v>
      </c>
      <c r="T45" s="17" t="e">
        <v>#DIV/0!</v>
      </c>
      <c r="U45" s="17">
        <v>7.2430715389291397E-2</v>
      </c>
      <c r="V45" s="17">
        <v>0.18299770293584194</v>
      </c>
      <c r="W45" s="17">
        <v>1.3288325269158146E-2</v>
      </c>
      <c r="X45" s="17">
        <v>0.10795194628896028</v>
      </c>
      <c r="Y45" s="17">
        <v>0.14469019479896231</v>
      </c>
      <c r="Z45" s="17">
        <v>7.8197578025837128E-2</v>
      </c>
      <c r="AA45" s="17">
        <v>0.19086766329264959</v>
      </c>
      <c r="AB45" s="17">
        <v>-8.7085262272913688E-2</v>
      </c>
      <c r="AC45" s="17" t="e">
        <v>#DIV/0!</v>
      </c>
      <c r="AD45" s="17">
        <v>0.27024414386314161</v>
      </c>
      <c r="AE45" s="17" t="e">
        <v>#DIV/0!</v>
      </c>
      <c r="AF45" s="17">
        <v>0.29254599385302099</v>
      </c>
      <c r="AG45" s="17">
        <v>0.34344790700374411</v>
      </c>
      <c r="AH45" s="17">
        <v>0.21432488412668668</v>
      </c>
      <c r="AI45" s="17">
        <v>0.44819967119279092</v>
      </c>
      <c r="AJ45" s="17">
        <v>0.35641526221732855</v>
      </c>
      <c r="AK45" s="17">
        <v>0.43037942764164083</v>
      </c>
      <c r="AL45" s="17">
        <v>0.39542801579349873</v>
      </c>
      <c r="AM45" s="17">
        <v>0.34594295101450601</v>
      </c>
      <c r="AN45" s="17">
        <v>0.33633634940138202</v>
      </c>
      <c r="AO45" s="17">
        <v>0.45144067787466902</v>
      </c>
      <c r="AP45" s="17">
        <v>0.34606821506687319</v>
      </c>
      <c r="AQ45" s="17">
        <v>0.34606821506687319</v>
      </c>
      <c r="AR45" s="17">
        <v>0.44394300889521632</v>
      </c>
      <c r="AS45" s="17">
        <v>1</v>
      </c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</row>
    <row r="46" spans="1:109" x14ac:dyDescent="0.2">
      <c r="A46" s="17" t="s">
        <v>320</v>
      </c>
      <c r="B46" s="17">
        <v>-4.7059902297403589E-2</v>
      </c>
      <c r="C46" s="17">
        <v>-4.9378196009721625E-2</v>
      </c>
      <c r="D46" s="17">
        <v>-3.4215184549215134E-2</v>
      </c>
      <c r="E46" s="17">
        <v>9.9671937893294066E-2</v>
      </c>
      <c r="F46" s="17">
        <v>-8.9493436300987605E-2</v>
      </c>
      <c r="G46" s="17">
        <v>5.2903234157869565E-2</v>
      </c>
      <c r="H46" s="17">
        <v>-2.2563813822761687E-2</v>
      </c>
      <c r="I46" s="17" t="e">
        <v>#DIV/0!</v>
      </c>
      <c r="J46" s="17">
        <v>0.13993100206877859</v>
      </c>
      <c r="K46" s="17">
        <v>0.10854931479863174</v>
      </c>
      <c r="L46" s="17">
        <v>7.2901358696726787E-2</v>
      </c>
      <c r="M46" s="17">
        <v>0.21801478002295596</v>
      </c>
      <c r="N46" s="17">
        <v>4.5869425514614467E-2</v>
      </c>
      <c r="O46" s="17">
        <v>0.12116497533741935</v>
      </c>
      <c r="P46" s="17">
        <v>-2.0165315186889451E-2</v>
      </c>
      <c r="Q46" s="17">
        <v>8.9594606131525867E-2</v>
      </c>
      <c r="R46" s="17">
        <v>0.29701773752720551</v>
      </c>
      <c r="S46" s="17">
        <v>9.0273768039356023E-2</v>
      </c>
      <c r="T46" s="17" t="e">
        <v>#DIV/0!</v>
      </c>
      <c r="U46" s="17">
        <v>0.10406246584915646</v>
      </c>
      <c r="V46" s="17">
        <v>3.1178936273983326E-2</v>
      </c>
      <c r="W46" s="17">
        <v>4.7284059775610073E-2</v>
      </c>
      <c r="X46" s="17">
        <v>0.12318159988493511</v>
      </c>
      <c r="Y46" s="17">
        <v>-6.5878381865647796E-3</v>
      </c>
      <c r="Z46" s="17">
        <v>4.4210400471556173E-2</v>
      </c>
      <c r="AA46" s="17">
        <v>0.29342792380666877</v>
      </c>
      <c r="AB46" s="17">
        <v>-3.6194966089557255E-3</v>
      </c>
      <c r="AC46" s="17" t="e">
        <v>#DIV/0!</v>
      </c>
      <c r="AD46" s="17">
        <v>2.4056658290716907E-2</v>
      </c>
      <c r="AE46" s="17" t="e">
        <v>#DIV/0!</v>
      </c>
      <c r="AF46" s="17">
        <v>8.2989999809352871E-2</v>
      </c>
      <c r="AG46" s="17">
        <v>9.1707014727989616E-2</v>
      </c>
      <c r="AH46" s="17">
        <v>6.6456053511128418E-2</v>
      </c>
      <c r="AI46" s="17">
        <v>3.7890981819768833E-2</v>
      </c>
      <c r="AJ46" s="17">
        <v>5.172288641897254E-2</v>
      </c>
      <c r="AK46" s="17">
        <v>1.475438661332045E-2</v>
      </c>
      <c r="AL46" s="17">
        <v>3.3711990513997565E-3</v>
      </c>
      <c r="AM46" s="17">
        <v>-2.6879202329636179E-3</v>
      </c>
      <c r="AN46" s="17">
        <v>9.8149123646644687E-2</v>
      </c>
      <c r="AO46" s="17">
        <v>7.252758009800811E-2</v>
      </c>
      <c r="AP46" s="17">
        <v>6.7435784033117261E-3</v>
      </c>
      <c r="AQ46" s="17">
        <v>6.7435784033117261E-3</v>
      </c>
      <c r="AR46" s="17">
        <v>6.1061997105128031E-2</v>
      </c>
      <c r="AS46" s="17">
        <v>0.11127366223216702</v>
      </c>
      <c r="AT46" s="17">
        <v>1</v>
      </c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</row>
    <row r="47" spans="1:109" x14ac:dyDescent="0.2">
      <c r="A47" s="17" t="s">
        <v>321</v>
      </c>
      <c r="B47" s="17">
        <v>0.41358311665393349</v>
      </c>
      <c r="C47" s="17">
        <v>-6.4831840163148677E-2</v>
      </c>
      <c r="D47" s="17">
        <v>-4.0791611347073431E-2</v>
      </c>
      <c r="E47" s="17">
        <v>-0.11015273347196505</v>
      </c>
      <c r="F47" s="17">
        <v>-0.17993523954243956</v>
      </c>
      <c r="G47" s="17">
        <v>-8.4030429553072314E-2</v>
      </c>
      <c r="H47" s="17">
        <v>0.15556913729760621</v>
      </c>
      <c r="I47" s="17" t="e">
        <v>#DIV/0!</v>
      </c>
      <c r="J47" s="17">
        <v>0.2884161222510494</v>
      </c>
      <c r="K47" s="17">
        <v>8.7073487945836567E-2</v>
      </c>
      <c r="L47" s="17">
        <v>-9.9548444444419418E-2</v>
      </c>
      <c r="M47" s="17">
        <v>-8.409830292436235E-2</v>
      </c>
      <c r="N47" s="17">
        <v>0.13751902597860169</v>
      </c>
      <c r="O47" s="17">
        <v>0.25094657260013487</v>
      </c>
      <c r="P47" s="17">
        <v>-5.6355061467339818E-2</v>
      </c>
      <c r="Q47" s="17">
        <v>0.34898422911820975</v>
      </c>
      <c r="R47" s="17">
        <v>2.0751638508106061E-3</v>
      </c>
      <c r="S47" s="17">
        <v>-3.2427668757738684E-2</v>
      </c>
      <c r="T47" s="17" t="e">
        <v>#DIV/0!</v>
      </c>
      <c r="U47" s="17">
        <v>1.6521364019786631E-2</v>
      </c>
      <c r="V47" s="17">
        <v>9.2997557156617346E-3</v>
      </c>
      <c r="W47" s="17">
        <v>-3.1161428088416987E-2</v>
      </c>
      <c r="X47" s="17">
        <v>0.32468359172964473</v>
      </c>
      <c r="Y47" s="17">
        <v>-3.813447382422476E-2</v>
      </c>
      <c r="Z47" s="17">
        <v>-4.7058087639329067E-2</v>
      </c>
      <c r="AA47" s="17">
        <v>-8.7248109701967159E-3</v>
      </c>
      <c r="AB47" s="17">
        <v>0.58846912914670191</v>
      </c>
      <c r="AC47" s="17" t="e">
        <v>#DIV/0!</v>
      </c>
      <c r="AD47" s="17">
        <v>-6.0045147866349978E-2</v>
      </c>
      <c r="AE47" s="17" t="e">
        <v>#DIV/0!</v>
      </c>
      <c r="AF47" s="17">
        <v>-3.4543876101274885E-2</v>
      </c>
      <c r="AG47" s="17">
        <v>0.52202301908070292</v>
      </c>
      <c r="AH47" s="17">
        <v>0.16253233369994174</v>
      </c>
      <c r="AI47" s="17">
        <v>-5.7479975217013125E-2</v>
      </c>
      <c r="AJ47" s="17">
        <v>7.7083180114015479E-2</v>
      </c>
      <c r="AK47" s="17">
        <v>-5.5405965624750669E-2</v>
      </c>
      <c r="AL47" s="17">
        <v>-6.7562569273975664E-2</v>
      </c>
      <c r="AM47" s="17">
        <v>0.15796410885766471</v>
      </c>
      <c r="AN47" s="17">
        <v>-4.3734217173163607E-2</v>
      </c>
      <c r="AO47" s="17">
        <v>-2.9534471258801957E-3</v>
      </c>
      <c r="AP47" s="17">
        <v>-5.7053442498694852E-2</v>
      </c>
      <c r="AQ47" s="17">
        <v>-5.7053442498694852E-2</v>
      </c>
      <c r="AR47" s="17">
        <v>2.71998131276418E-2</v>
      </c>
      <c r="AS47" s="17">
        <v>-5.6448187245761797E-3</v>
      </c>
      <c r="AT47" s="17">
        <v>-6.9450756693258085E-3</v>
      </c>
      <c r="AU47" s="17">
        <v>1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</row>
    <row r="48" spans="1:109" x14ac:dyDescent="0.2">
      <c r="A48" s="17" t="s">
        <v>322</v>
      </c>
      <c r="B48" s="17" t="e">
        <v>#DIV/0!</v>
      </c>
      <c r="C48" s="17" t="e">
        <v>#DIV/0!</v>
      </c>
      <c r="D48" s="17" t="e">
        <v>#DIV/0!</v>
      </c>
      <c r="E48" s="17" t="e">
        <v>#DIV/0!</v>
      </c>
      <c r="F48" s="17" t="e">
        <v>#DIV/0!</v>
      </c>
      <c r="G48" s="17" t="e">
        <v>#DIV/0!</v>
      </c>
      <c r="H48" s="17" t="e">
        <v>#DIV/0!</v>
      </c>
      <c r="I48" s="17" t="e">
        <v>#DIV/0!</v>
      </c>
      <c r="J48" s="17" t="e">
        <v>#DIV/0!</v>
      </c>
      <c r="K48" s="17" t="e">
        <v>#DIV/0!</v>
      </c>
      <c r="L48" s="17" t="e">
        <v>#DIV/0!</v>
      </c>
      <c r="M48" s="17" t="e">
        <v>#DIV/0!</v>
      </c>
      <c r="N48" s="17" t="e">
        <v>#DIV/0!</v>
      </c>
      <c r="O48" s="17" t="e">
        <v>#DIV/0!</v>
      </c>
      <c r="P48" s="17" t="e">
        <v>#DIV/0!</v>
      </c>
      <c r="Q48" s="17" t="e">
        <v>#DIV/0!</v>
      </c>
      <c r="R48" s="17" t="e">
        <v>#DIV/0!</v>
      </c>
      <c r="S48" s="17" t="e">
        <v>#DIV/0!</v>
      </c>
      <c r="T48" s="17" t="e">
        <v>#DIV/0!</v>
      </c>
      <c r="U48" s="17" t="e">
        <v>#DIV/0!</v>
      </c>
      <c r="V48" s="17" t="e">
        <v>#DIV/0!</v>
      </c>
      <c r="W48" s="17" t="e">
        <v>#DIV/0!</v>
      </c>
      <c r="X48" s="17" t="e">
        <v>#DIV/0!</v>
      </c>
      <c r="Y48" s="17" t="e">
        <v>#DIV/0!</v>
      </c>
      <c r="Z48" s="17" t="e">
        <v>#DIV/0!</v>
      </c>
      <c r="AA48" s="17" t="e">
        <v>#DIV/0!</v>
      </c>
      <c r="AB48" s="17" t="e">
        <v>#DIV/0!</v>
      </c>
      <c r="AC48" s="17" t="e">
        <v>#DIV/0!</v>
      </c>
      <c r="AD48" s="17" t="e">
        <v>#DIV/0!</v>
      </c>
      <c r="AE48" s="17" t="e">
        <v>#DIV/0!</v>
      </c>
      <c r="AF48" s="17" t="e">
        <v>#DIV/0!</v>
      </c>
      <c r="AG48" s="17" t="e">
        <v>#DIV/0!</v>
      </c>
      <c r="AH48" s="17" t="e">
        <v>#DIV/0!</v>
      </c>
      <c r="AI48" s="17" t="e">
        <v>#DIV/0!</v>
      </c>
      <c r="AJ48" s="17" t="e">
        <v>#DIV/0!</v>
      </c>
      <c r="AK48" s="17" t="e">
        <v>#DIV/0!</v>
      </c>
      <c r="AL48" s="17" t="e">
        <v>#DIV/0!</v>
      </c>
      <c r="AM48" s="17" t="e">
        <v>#DIV/0!</v>
      </c>
      <c r="AN48" s="17" t="e">
        <v>#DIV/0!</v>
      </c>
      <c r="AO48" s="17" t="e">
        <v>#DIV/0!</v>
      </c>
      <c r="AP48" s="17" t="e">
        <v>#DIV/0!</v>
      </c>
      <c r="AQ48" s="17" t="e">
        <v>#DIV/0!</v>
      </c>
      <c r="AR48" s="17" t="e">
        <v>#DIV/0!</v>
      </c>
      <c r="AS48" s="17" t="e">
        <v>#DIV/0!</v>
      </c>
      <c r="AT48" s="17" t="e">
        <v>#DIV/0!</v>
      </c>
      <c r="AU48" s="17" t="e">
        <v>#DIV/0!</v>
      </c>
      <c r="AV48" s="17">
        <v>1</v>
      </c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</row>
    <row r="49" spans="1:109" x14ac:dyDescent="0.2">
      <c r="A49" s="17"/>
      <c r="B49" s="17">
        <v>5.8493249863131687E-3</v>
      </c>
      <c r="C49" s="17">
        <v>0.15011346563789835</v>
      </c>
      <c r="D49" s="17">
        <v>-9.9851514987832027E-2</v>
      </c>
      <c r="E49" s="17">
        <v>0.18217988738074378</v>
      </c>
      <c r="F49" s="17">
        <v>-0.10990495135860487</v>
      </c>
      <c r="G49" s="17">
        <v>0.21050605400369402</v>
      </c>
      <c r="H49" s="17">
        <v>-0.22842329786547927</v>
      </c>
      <c r="I49" s="17" t="e">
        <v>#DIV/0!</v>
      </c>
      <c r="J49" s="17">
        <v>0.32334387136201093</v>
      </c>
      <c r="K49" s="17">
        <v>0.62908627657885552</v>
      </c>
      <c r="L49" s="17">
        <v>-0.16355808922629594</v>
      </c>
      <c r="M49" s="17">
        <v>0.72727187037630747</v>
      </c>
      <c r="N49" s="17">
        <v>0.34474929291299494</v>
      </c>
      <c r="O49" s="17">
        <v>0.54766406270263013</v>
      </c>
      <c r="P49" s="17">
        <v>0.27319668141788112</v>
      </c>
      <c r="Q49" s="17">
        <v>0.30938273700581642</v>
      </c>
      <c r="R49" s="17">
        <v>0.51176590365461705</v>
      </c>
      <c r="S49" s="17">
        <v>0.39786011623382728</v>
      </c>
      <c r="T49" s="17" t="e">
        <v>#DIV/0!</v>
      </c>
      <c r="U49" s="17">
        <v>0.33561530787441013</v>
      </c>
      <c r="V49" s="17">
        <v>0.30975797097589358</v>
      </c>
      <c r="W49" s="17">
        <v>1.9938538686130134E-2</v>
      </c>
      <c r="X49" s="17">
        <v>0.43413845520976013</v>
      </c>
      <c r="Y49" s="17">
        <v>0.33510526066205454</v>
      </c>
      <c r="Z49" s="17">
        <v>0.24097381153458824</v>
      </c>
      <c r="AA49" s="17">
        <v>0.2836673505154334</v>
      </c>
      <c r="AB49" s="17">
        <v>0.12694052668976974</v>
      </c>
      <c r="AC49" s="17" t="e">
        <v>#DIV/0!</v>
      </c>
      <c r="AD49" s="17">
        <v>0.43834950177325993</v>
      </c>
      <c r="AE49" s="17" t="e">
        <v>#DIV/0!</v>
      </c>
      <c r="AF49" s="17">
        <v>0.5046451680382853</v>
      </c>
      <c r="AG49" s="17">
        <v>0.54647257513947656</v>
      </c>
      <c r="AH49" s="17">
        <v>0.56981745147526852</v>
      </c>
      <c r="AI49" s="17">
        <v>0.5890717996035012</v>
      </c>
      <c r="AJ49" s="17">
        <v>0.38576562587956353</v>
      </c>
      <c r="AK49" s="17">
        <v>0.27736038017753356</v>
      </c>
      <c r="AL49" s="17">
        <v>0.43355588781568716</v>
      </c>
      <c r="AM49" s="17">
        <v>0.33384555478428729</v>
      </c>
      <c r="AN49" s="17">
        <v>0.54615690107060855</v>
      </c>
      <c r="AO49" s="17">
        <v>0.69811847752960599</v>
      </c>
      <c r="AP49" s="17">
        <v>0.4941402168690337</v>
      </c>
      <c r="AQ49" s="17">
        <v>0.4941402168690337</v>
      </c>
      <c r="AR49" s="17">
        <v>0.68865033013750221</v>
      </c>
      <c r="AS49" s="17">
        <v>0.48858024973131914</v>
      </c>
      <c r="AT49" s="17">
        <v>0.17051240541357299</v>
      </c>
      <c r="AU49" s="17">
        <v>5.34068600850564E-2</v>
      </c>
      <c r="AV49" s="17" t="e">
        <v>#DIV/0!</v>
      </c>
      <c r="AW49" s="17">
        <v>1</v>
      </c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</row>
    <row r="50" spans="1:109" x14ac:dyDescent="0.2">
      <c r="A50" s="17" t="s">
        <v>323</v>
      </c>
      <c r="B50" s="17">
        <v>-7.7300674507039771E-2</v>
      </c>
      <c r="C50" s="17">
        <v>9.7134730123255974E-3</v>
      </c>
      <c r="D50" s="17">
        <v>8.3168918137401293E-2</v>
      </c>
      <c r="E50" s="17">
        <v>2.3791362279973808E-2</v>
      </c>
      <c r="F50" s="17">
        <v>0.1785531012944751</v>
      </c>
      <c r="G50" s="17">
        <v>-2.8195210867963838E-2</v>
      </c>
      <c r="H50" s="17">
        <v>7.0130232516312452E-2</v>
      </c>
      <c r="I50" s="17" t="e">
        <v>#DIV/0!</v>
      </c>
      <c r="J50" s="17">
        <v>5.8186444041910611E-2</v>
      </c>
      <c r="K50" s="17">
        <v>0.16956054262056811</v>
      </c>
      <c r="L50" s="17">
        <v>-9.4004660425353506E-2</v>
      </c>
      <c r="M50" s="17">
        <v>0.21124342596614762</v>
      </c>
      <c r="N50" s="17">
        <v>0.24108137437634264</v>
      </c>
      <c r="O50" s="17">
        <v>0.25816448177989065</v>
      </c>
      <c r="P50" s="17">
        <v>2.9851695723529813E-2</v>
      </c>
      <c r="Q50" s="17">
        <v>0.16696181564192</v>
      </c>
      <c r="R50" s="17">
        <v>7.3140937055730423E-2</v>
      </c>
      <c r="S50" s="17">
        <v>0.48871530988959588</v>
      </c>
      <c r="T50" s="17" t="e">
        <v>#DIV/0!</v>
      </c>
      <c r="U50" s="17">
        <v>0.90567397190379928</v>
      </c>
      <c r="V50" s="17">
        <v>0.11144985316636802</v>
      </c>
      <c r="W50" s="17">
        <v>-3.9237458461467589E-2</v>
      </c>
      <c r="X50" s="17">
        <v>5.3158882693168895E-3</v>
      </c>
      <c r="Y50" s="17">
        <v>2.7638787390069523E-2</v>
      </c>
      <c r="Z50" s="17">
        <v>2.9544710763402125E-2</v>
      </c>
      <c r="AA50" s="17">
        <v>-3.3576577064508215E-2</v>
      </c>
      <c r="AB50" s="17">
        <v>3.4576339924872784E-3</v>
      </c>
      <c r="AC50" s="17" t="e">
        <v>#DIV/0!</v>
      </c>
      <c r="AD50" s="17">
        <v>0.12554114163886698</v>
      </c>
      <c r="AE50" s="17" t="e">
        <v>#DIV/0!</v>
      </c>
      <c r="AF50" s="17">
        <v>0.17793453741303494</v>
      </c>
      <c r="AG50" s="17">
        <v>6.9793811034812803E-2</v>
      </c>
      <c r="AH50" s="17">
        <v>0.21993945302928816</v>
      </c>
      <c r="AI50" s="17">
        <v>0.11457919466058165</v>
      </c>
      <c r="AJ50" s="17">
        <v>5.6273603283429383E-2</v>
      </c>
      <c r="AK50" s="17">
        <v>6.4645313219803324E-2</v>
      </c>
      <c r="AL50" s="17">
        <v>3.9553057667456072E-3</v>
      </c>
      <c r="AM50" s="17">
        <v>3.4044613935413019E-2</v>
      </c>
      <c r="AN50" s="17">
        <v>-1.5016443045345058E-2</v>
      </c>
      <c r="AO50" s="17">
        <v>3.8238766109785674E-2</v>
      </c>
      <c r="AP50" s="17">
        <v>-6.365361349952226E-3</v>
      </c>
      <c r="AQ50" s="17">
        <v>-6.365361349952226E-3</v>
      </c>
      <c r="AR50" s="17">
        <v>5.6038310090707484E-2</v>
      </c>
      <c r="AS50" s="17">
        <v>8.9301362257106276E-2</v>
      </c>
      <c r="AT50" s="17">
        <v>8.2689763372741101E-2</v>
      </c>
      <c r="AU50" s="17">
        <v>-1.1145698444901894E-2</v>
      </c>
      <c r="AV50" s="17" t="e">
        <v>#DIV/0!</v>
      </c>
      <c r="AW50" s="17">
        <v>0.31044774216614734</v>
      </c>
      <c r="AX50" s="17">
        <v>1</v>
      </c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</row>
    <row r="51" spans="1:109" x14ac:dyDescent="0.2">
      <c r="A51" s="17" t="s">
        <v>324</v>
      </c>
      <c r="B51" s="17" t="e">
        <v>#DIV/0!</v>
      </c>
      <c r="C51" s="17" t="e">
        <v>#DIV/0!</v>
      </c>
      <c r="D51" s="17" t="e">
        <v>#DIV/0!</v>
      </c>
      <c r="E51" s="17" t="e">
        <v>#DIV/0!</v>
      </c>
      <c r="F51" s="17" t="e">
        <v>#DIV/0!</v>
      </c>
      <c r="G51" s="17" t="e">
        <v>#DIV/0!</v>
      </c>
      <c r="H51" s="17" t="e">
        <v>#DIV/0!</v>
      </c>
      <c r="I51" s="17" t="e">
        <v>#DIV/0!</v>
      </c>
      <c r="J51" s="17" t="e">
        <v>#DIV/0!</v>
      </c>
      <c r="K51" s="17" t="e">
        <v>#DIV/0!</v>
      </c>
      <c r="L51" s="17" t="e">
        <v>#DIV/0!</v>
      </c>
      <c r="M51" s="17" t="e">
        <v>#DIV/0!</v>
      </c>
      <c r="N51" s="17" t="e">
        <v>#DIV/0!</v>
      </c>
      <c r="O51" s="17" t="e">
        <v>#DIV/0!</v>
      </c>
      <c r="P51" s="17" t="e">
        <v>#DIV/0!</v>
      </c>
      <c r="Q51" s="17" t="e">
        <v>#DIV/0!</v>
      </c>
      <c r="R51" s="17" t="e">
        <v>#DIV/0!</v>
      </c>
      <c r="S51" s="17" t="e">
        <v>#DIV/0!</v>
      </c>
      <c r="T51" s="17" t="e">
        <v>#DIV/0!</v>
      </c>
      <c r="U51" s="17" t="e">
        <v>#DIV/0!</v>
      </c>
      <c r="V51" s="17" t="e">
        <v>#DIV/0!</v>
      </c>
      <c r="W51" s="17" t="e">
        <v>#DIV/0!</v>
      </c>
      <c r="X51" s="17" t="e">
        <v>#DIV/0!</v>
      </c>
      <c r="Y51" s="17" t="e">
        <v>#DIV/0!</v>
      </c>
      <c r="Z51" s="17" t="e">
        <v>#DIV/0!</v>
      </c>
      <c r="AA51" s="17" t="e">
        <v>#DIV/0!</v>
      </c>
      <c r="AB51" s="17" t="e">
        <v>#DIV/0!</v>
      </c>
      <c r="AC51" s="17" t="e">
        <v>#DIV/0!</v>
      </c>
      <c r="AD51" s="17" t="e">
        <v>#DIV/0!</v>
      </c>
      <c r="AE51" s="17" t="e">
        <v>#DIV/0!</v>
      </c>
      <c r="AF51" s="17" t="e">
        <v>#DIV/0!</v>
      </c>
      <c r="AG51" s="17" t="e">
        <v>#DIV/0!</v>
      </c>
      <c r="AH51" s="17" t="e">
        <v>#DIV/0!</v>
      </c>
      <c r="AI51" s="17" t="e">
        <v>#DIV/0!</v>
      </c>
      <c r="AJ51" s="17" t="e">
        <v>#DIV/0!</v>
      </c>
      <c r="AK51" s="17" t="e">
        <v>#DIV/0!</v>
      </c>
      <c r="AL51" s="17" t="e">
        <v>#DIV/0!</v>
      </c>
      <c r="AM51" s="17" t="e">
        <v>#DIV/0!</v>
      </c>
      <c r="AN51" s="17" t="e">
        <v>#DIV/0!</v>
      </c>
      <c r="AO51" s="17" t="e">
        <v>#DIV/0!</v>
      </c>
      <c r="AP51" s="17" t="e">
        <v>#DIV/0!</v>
      </c>
      <c r="AQ51" s="17" t="e">
        <v>#DIV/0!</v>
      </c>
      <c r="AR51" s="17" t="e">
        <v>#DIV/0!</v>
      </c>
      <c r="AS51" s="17" t="e">
        <v>#DIV/0!</v>
      </c>
      <c r="AT51" s="17" t="e">
        <v>#DIV/0!</v>
      </c>
      <c r="AU51" s="17" t="e">
        <v>#DIV/0!</v>
      </c>
      <c r="AV51" s="17" t="e">
        <v>#DIV/0!</v>
      </c>
      <c r="AW51" s="17" t="e">
        <v>#DIV/0!</v>
      </c>
      <c r="AX51" s="17" t="e">
        <v>#DIV/0!</v>
      </c>
      <c r="AY51" s="17">
        <v>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</row>
    <row r="52" spans="1:109" x14ac:dyDescent="0.2">
      <c r="A52" s="17" t="s">
        <v>325</v>
      </c>
      <c r="B52" s="17">
        <v>0.13175726285309922</v>
      </c>
      <c r="C52" s="17">
        <v>8.8709580702488564E-2</v>
      </c>
      <c r="D52" s="17">
        <v>4.7859777145298765E-3</v>
      </c>
      <c r="E52" s="17">
        <v>3.413157413501914E-2</v>
      </c>
      <c r="F52" s="17">
        <v>-7.3551403282387851E-2</v>
      </c>
      <c r="G52" s="17">
        <v>2.9933449886477521E-2</v>
      </c>
      <c r="H52" s="17">
        <v>-3.1416263526143517E-2</v>
      </c>
      <c r="I52" s="17" t="e">
        <v>#DIV/0!</v>
      </c>
      <c r="J52" s="17">
        <v>0.17628202881613947</v>
      </c>
      <c r="K52" s="17">
        <v>0.58227506267233964</v>
      </c>
      <c r="L52" s="17">
        <v>-4.90810001916843E-2</v>
      </c>
      <c r="M52" s="17">
        <v>0.44427873049066446</v>
      </c>
      <c r="N52" s="17">
        <v>0.46696300501214116</v>
      </c>
      <c r="O52" s="17">
        <v>0.53595165203578199</v>
      </c>
      <c r="P52" s="17">
        <v>9.3397017453673598E-2</v>
      </c>
      <c r="Q52" s="17">
        <v>0.14168516079691867</v>
      </c>
      <c r="R52" s="17">
        <v>0.35758589199139529</v>
      </c>
      <c r="S52" s="17">
        <v>0.18916480867131166</v>
      </c>
      <c r="T52" s="17" t="e">
        <v>#DIV/0!</v>
      </c>
      <c r="U52" s="17">
        <v>9.029655441989938E-2</v>
      </c>
      <c r="V52" s="17">
        <v>4.3554622223749478E-2</v>
      </c>
      <c r="W52" s="17">
        <v>4.3782266211122592E-2</v>
      </c>
      <c r="X52" s="17">
        <v>0.29060768796958936</v>
      </c>
      <c r="Y52" s="17">
        <v>0.14478356441088716</v>
      </c>
      <c r="Z52" s="17">
        <v>0.11967261256063219</v>
      </c>
      <c r="AA52" s="17">
        <v>0.44704430231797143</v>
      </c>
      <c r="AB52" s="17">
        <v>1.3026183777275824E-2</v>
      </c>
      <c r="AC52" s="17" t="e">
        <v>#DIV/0!</v>
      </c>
      <c r="AD52" s="17">
        <v>0.46718119266829744</v>
      </c>
      <c r="AE52" s="17" t="e">
        <v>#DIV/0!</v>
      </c>
      <c r="AF52" s="17">
        <v>0.23234574427681748</v>
      </c>
      <c r="AG52" s="17">
        <v>0.36940904662315305</v>
      </c>
      <c r="AH52" s="17">
        <v>0.50145034811889255</v>
      </c>
      <c r="AI52" s="17">
        <v>0.48803005034126762</v>
      </c>
      <c r="AJ52" s="17">
        <v>0.27843125563033172</v>
      </c>
      <c r="AK52" s="17">
        <v>6.3274911582456128E-2</v>
      </c>
      <c r="AL52" s="17">
        <v>0.25959596324704909</v>
      </c>
      <c r="AM52" s="17">
        <v>0.40172952519623001</v>
      </c>
      <c r="AN52" s="17">
        <v>0.30457015829403145</v>
      </c>
      <c r="AO52" s="17">
        <v>0.41330639391813229</v>
      </c>
      <c r="AP52" s="17">
        <v>0.23553038846288088</v>
      </c>
      <c r="AQ52" s="17">
        <v>0.23553038846288088</v>
      </c>
      <c r="AR52" s="17">
        <v>0.34977082582580782</v>
      </c>
      <c r="AS52" s="17">
        <v>0.20179646883630611</v>
      </c>
      <c r="AT52" s="17">
        <v>0.13060117755637482</v>
      </c>
      <c r="AU52" s="17">
        <v>-3.0621443973228937E-2</v>
      </c>
      <c r="AV52" s="17" t="e">
        <v>#DIV/0!</v>
      </c>
      <c r="AW52" s="17">
        <v>0.40791126486165052</v>
      </c>
      <c r="AX52" s="17">
        <v>0.13071751258168091</v>
      </c>
      <c r="AY52" s="17" t="e">
        <v>#DIV/0!</v>
      </c>
      <c r="AZ52" s="17">
        <v>1</v>
      </c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</row>
    <row r="53" spans="1:109" x14ac:dyDescent="0.2">
      <c r="A53" s="17" t="s">
        <v>326</v>
      </c>
      <c r="B53" s="17">
        <v>9.9818748950251057E-2</v>
      </c>
      <c r="C53" s="17">
        <v>3.8500320286877811E-2</v>
      </c>
      <c r="D53" s="17">
        <v>-3.8541045296053573E-2</v>
      </c>
      <c r="E53" s="17">
        <v>-4.2657663100049779E-2</v>
      </c>
      <c r="F53" s="17">
        <v>-4.0089194999467004E-2</v>
      </c>
      <c r="G53" s="17">
        <v>6.9835146315510396E-2</v>
      </c>
      <c r="H53" s="17">
        <v>-5.1085714216011656E-3</v>
      </c>
      <c r="I53" s="17" t="e">
        <v>#DIV/0!</v>
      </c>
      <c r="J53" s="17">
        <v>7.190381359377894E-2</v>
      </c>
      <c r="K53" s="17">
        <v>0.56810531654636098</v>
      </c>
      <c r="L53" s="17">
        <v>-2.5467210031066237E-2</v>
      </c>
      <c r="M53" s="17">
        <v>0.42481336352414256</v>
      </c>
      <c r="N53" s="17">
        <v>0.38496279335497507</v>
      </c>
      <c r="O53" s="17">
        <v>0.37052051122067542</v>
      </c>
      <c r="P53" s="17">
        <v>1.5344331839164135E-2</v>
      </c>
      <c r="Q53" s="17">
        <v>-5.366110349031173E-2</v>
      </c>
      <c r="R53" s="17">
        <v>0.16063575356797496</v>
      </c>
      <c r="S53" s="17">
        <v>2.0506135158775518E-3</v>
      </c>
      <c r="T53" s="17" t="e">
        <v>#DIV/0!</v>
      </c>
      <c r="U53" s="17">
        <v>-1.8692724143586043E-2</v>
      </c>
      <c r="V53" s="17">
        <v>-6.3832706087009533E-3</v>
      </c>
      <c r="W53" s="17">
        <v>-1.830968187574224E-2</v>
      </c>
      <c r="X53" s="17">
        <v>0.10809516139964462</v>
      </c>
      <c r="Y53" s="17">
        <v>6.1972844019204151E-2</v>
      </c>
      <c r="Z53" s="17">
        <v>3.3425481181630724E-2</v>
      </c>
      <c r="AA53" s="17">
        <v>0.21310904135786032</v>
      </c>
      <c r="AB53" s="17">
        <v>-4.0298034332064324E-2</v>
      </c>
      <c r="AC53" s="17" t="e">
        <v>#DIV/0!</v>
      </c>
      <c r="AD53" s="17">
        <v>0.22830962558329565</v>
      </c>
      <c r="AE53" s="17" t="e">
        <v>#DIV/0!</v>
      </c>
      <c r="AF53" s="17">
        <v>0.11215952780857757</v>
      </c>
      <c r="AG53" s="17">
        <v>0.448606189225709</v>
      </c>
      <c r="AH53" s="17">
        <v>0.24089157977073172</v>
      </c>
      <c r="AI53" s="17">
        <v>0.30356066664710896</v>
      </c>
      <c r="AJ53" s="17">
        <v>0.30523277534244503</v>
      </c>
      <c r="AK53" s="17">
        <v>-2.4948566808127563E-2</v>
      </c>
      <c r="AL53" s="17">
        <v>0.10229525423301009</v>
      </c>
      <c r="AM53" s="17">
        <v>0.25160098008670662</v>
      </c>
      <c r="AN53" s="17">
        <v>0.24873832906015347</v>
      </c>
      <c r="AO53" s="17">
        <v>0.26830833483711897</v>
      </c>
      <c r="AP53" s="17">
        <v>9.9297984426092153E-2</v>
      </c>
      <c r="AQ53" s="17">
        <v>9.9297984426092153E-2</v>
      </c>
      <c r="AR53" s="17">
        <v>0.21556146576221094</v>
      </c>
      <c r="AS53" s="17">
        <v>0.1310114366750213</v>
      </c>
      <c r="AT53" s="17">
        <v>-4.8900793118461681E-3</v>
      </c>
      <c r="AU53" s="17">
        <v>-2.0566819271167033E-2</v>
      </c>
      <c r="AV53" s="17" t="e">
        <v>#DIV/0!</v>
      </c>
      <c r="AW53" s="17">
        <v>0.20371160339152844</v>
      </c>
      <c r="AX53" s="17">
        <v>6.9284203776847917E-3</v>
      </c>
      <c r="AY53" s="17" t="e">
        <v>#DIV/0!</v>
      </c>
      <c r="AZ53" s="17">
        <v>0.48643709980802752</v>
      </c>
      <c r="BA53" s="17">
        <v>1</v>
      </c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</row>
    <row r="54" spans="1:109" x14ac:dyDescent="0.2">
      <c r="A54" s="17" t="s">
        <v>327</v>
      </c>
      <c r="B54" s="17">
        <v>-1.8914640427236118E-2</v>
      </c>
      <c r="C54" s="17">
        <v>0.14703150218547925</v>
      </c>
      <c r="D54" s="17">
        <v>-5.2827111427784394E-2</v>
      </c>
      <c r="E54" s="17">
        <v>8.5641172044968433E-2</v>
      </c>
      <c r="F54" s="17">
        <v>8.5439039666870588E-3</v>
      </c>
      <c r="G54" s="17">
        <v>7.9745880193748148E-2</v>
      </c>
      <c r="H54" s="17">
        <v>-8.592963437128695E-2</v>
      </c>
      <c r="I54" s="17" t="e">
        <v>#DIV/0!</v>
      </c>
      <c r="J54" s="17">
        <v>1.0990594859537097E-2</v>
      </c>
      <c r="K54" s="17">
        <v>0.21092242528447303</v>
      </c>
      <c r="L54" s="17">
        <v>-3.1102872760143303E-2</v>
      </c>
      <c r="M54" s="17">
        <v>0.19172000673127967</v>
      </c>
      <c r="N54" s="17">
        <v>3.8824928414074297E-2</v>
      </c>
      <c r="O54" s="17">
        <v>8.214845957180128E-2</v>
      </c>
      <c r="P54" s="17">
        <v>0.37156463303715703</v>
      </c>
      <c r="Q54" s="17">
        <v>-1.9408768928113673E-2</v>
      </c>
      <c r="R54" s="17">
        <v>0.38194104787508354</v>
      </c>
      <c r="S54" s="17">
        <v>2.1945418940016521E-2</v>
      </c>
      <c r="T54" s="17" t="e">
        <v>#DIV/0!</v>
      </c>
      <c r="U54" s="17">
        <v>1.3417217835573338E-2</v>
      </c>
      <c r="V54" s="17">
        <v>0.22052268823698029</v>
      </c>
      <c r="W54" s="17">
        <v>-2.6603803022322285E-2</v>
      </c>
      <c r="X54" s="17">
        <v>-4.9711610614110946E-2</v>
      </c>
      <c r="Y54" s="17">
        <v>-1.9478174720009352E-3</v>
      </c>
      <c r="Z54" s="17">
        <v>-2.6616229205870911E-3</v>
      </c>
      <c r="AA54" s="17">
        <v>-3.8076156131218876E-2</v>
      </c>
      <c r="AB54" s="17">
        <v>-6.9687965442354366E-2</v>
      </c>
      <c r="AC54" s="17" t="e">
        <v>#DIV/0!</v>
      </c>
      <c r="AD54" s="17">
        <v>9.3299902834639514E-2</v>
      </c>
      <c r="AE54" s="17" t="e">
        <v>#DIV/0!</v>
      </c>
      <c r="AF54" s="17">
        <v>0.30835164891358902</v>
      </c>
      <c r="AG54" s="17">
        <v>0.124285836459591</v>
      </c>
      <c r="AH54" s="17">
        <v>0.16768238836721044</v>
      </c>
      <c r="AI54" s="17">
        <v>0.31281219841452468</v>
      </c>
      <c r="AJ54" s="17">
        <v>0.17023424089074438</v>
      </c>
      <c r="AK54" s="17">
        <v>0.10103148893036233</v>
      </c>
      <c r="AL54" s="17">
        <v>0.222059002061962</v>
      </c>
      <c r="AM54" s="17">
        <v>-1.862494032513792E-2</v>
      </c>
      <c r="AN54" s="17">
        <v>0.47020732511273683</v>
      </c>
      <c r="AO54" s="17">
        <v>0.27205957082736371</v>
      </c>
      <c r="AP54" s="17">
        <v>0.40237667302904678</v>
      </c>
      <c r="AQ54" s="17">
        <v>0.40237667302904678</v>
      </c>
      <c r="AR54" s="17">
        <v>0.25739333105819628</v>
      </c>
      <c r="AS54" s="17">
        <v>0.12446127547991395</v>
      </c>
      <c r="AT54" s="17">
        <v>-3.0232104888820284E-2</v>
      </c>
      <c r="AU54" s="17">
        <v>-3.4592876408502983E-2</v>
      </c>
      <c r="AV54" s="17" t="e">
        <v>#DIV/0!</v>
      </c>
      <c r="AW54" s="17">
        <v>0.23455271230504043</v>
      </c>
      <c r="AX54" s="17">
        <v>1.686838948905111E-2</v>
      </c>
      <c r="AY54" s="17" t="e">
        <v>#DIV/0!</v>
      </c>
      <c r="AZ54" s="17">
        <v>8.0231629327098597E-2</v>
      </c>
      <c r="BA54" s="17">
        <v>2.6691177309737999E-2</v>
      </c>
      <c r="BB54" s="17">
        <v>1</v>
      </c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</row>
    <row r="55" spans="1:109" x14ac:dyDescent="0.2">
      <c r="A55" s="17" t="s">
        <v>328</v>
      </c>
      <c r="B55" s="17">
        <v>5.8359411532533302E-2</v>
      </c>
      <c r="C55" s="17">
        <v>-1.5147388251419557E-3</v>
      </c>
      <c r="D55" s="17">
        <v>-4.8553672709793508E-2</v>
      </c>
      <c r="E55" s="17">
        <v>-6.7939967362135242E-2</v>
      </c>
      <c r="F55" s="17">
        <v>-4.6921904764725873E-2</v>
      </c>
      <c r="G55" s="17">
        <v>7.2764234182985013E-2</v>
      </c>
      <c r="H55" s="17">
        <v>-1.2922818067222971E-2</v>
      </c>
      <c r="I55" s="17" t="e">
        <v>#DIV/0!</v>
      </c>
      <c r="J55" s="17">
        <v>3.9018369633005423E-2</v>
      </c>
      <c r="K55" s="17">
        <v>0.52703498918828595</v>
      </c>
      <c r="L55" s="17">
        <v>-4.2749421057599435E-2</v>
      </c>
      <c r="M55" s="17">
        <v>0.39110504592418444</v>
      </c>
      <c r="N55" s="17">
        <v>0.32892296913180741</v>
      </c>
      <c r="O55" s="17">
        <v>0.33313592563883765</v>
      </c>
      <c r="P55" s="17">
        <v>1.1243174182486229E-2</v>
      </c>
      <c r="Q55" s="17">
        <v>-4.6335848802134733E-2</v>
      </c>
      <c r="R55" s="17">
        <v>0.110440742506117</v>
      </c>
      <c r="S55" s="17">
        <v>1.6831959746945974E-2</v>
      </c>
      <c r="T55" s="17" t="e">
        <v>#DIV/0!</v>
      </c>
      <c r="U55" s="17">
        <v>-1.8540143988821867E-2</v>
      </c>
      <c r="V55" s="17">
        <v>-1.6997341153203418E-2</v>
      </c>
      <c r="W55" s="17">
        <v>-1.8160228319758321E-2</v>
      </c>
      <c r="X55" s="17">
        <v>8.6105929677942977E-2</v>
      </c>
      <c r="Y55" s="17">
        <v>4.6511682421560764E-2</v>
      </c>
      <c r="Z55" s="17">
        <v>3.9858239153483986E-2</v>
      </c>
      <c r="AA55" s="17">
        <v>0.16910356110571861</v>
      </c>
      <c r="AB55" s="17">
        <v>-2.5325176840815235E-2</v>
      </c>
      <c r="AC55" s="17" t="e">
        <v>#DIV/0!</v>
      </c>
      <c r="AD55" s="17">
        <v>0.18023772704078592</v>
      </c>
      <c r="AE55" s="17" t="e">
        <v>#DIV/0!</v>
      </c>
      <c r="AF55" s="17">
        <v>7.933446964705354E-2</v>
      </c>
      <c r="AG55" s="17">
        <v>0.43243972335694597</v>
      </c>
      <c r="AH55" s="17">
        <v>0.19800750644557519</v>
      </c>
      <c r="AI55" s="17">
        <v>0.2428008888676815</v>
      </c>
      <c r="AJ55" s="17">
        <v>0.27954272405346881</v>
      </c>
      <c r="AK55" s="17">
        <v>-3.4942864304807315E-2</v>
      </c>
      <c r="AL55" s="17">
        <v>0.10793239316147835</v>
      </c>
      <c r="AM55" s="17">
        <v>0.18632305303411595</v>
      </c>
      <c r="AN55" s="17">
        <v>0.23674512199694489</v>
      </c>
      <c r="AO55" s="17">
        <v>0.23485583214797459</v>
      </c>
      <c r="AP55" s="17">
        <v>0.10672305908788701</v>
      </c>
      <c r="AQ55" s="17">
        <v>0.10672305908788701</v>
      </c>
      <c r="AR55" s="17">
        <v>0.17748928727936292</v>
      </c>
      <c r="AS55" s="17">
        <v>8.4801275907542495E-2</v>
      </c>
      <c r="AT55" s="17">
        <v>-1.2000659114074793E-2</v>
      </c>
      <c r="AU55" s="17">
        <v>-3.4165721207572518E-2</v>
      </c>
      <c r="AV55" s="17" t="e">
        <v>#DIV/0!</v>
      </c>
      <c r="AW55" s="17">
        <v>0.16966385728299913</v>
      </c>
      <c r="AX55" s="17">
        <v>-2.9997124908677239E-3</v>
      </c>
      <c r="AY55" s="17" t="e">
        <v>#DIV/0!</v>
      </c>
      <c r="AZ55" s="17">
        <v>0.38641704377721181</v>
      </c>
      <c r="BA55" s="17">
        <v>0.97422847948850644</v>
      </c>
      <c r="BB55" s="17">
        <v>1.2400886695661636E-2</v>
      </c>
      <c r="BC55" s="17">
        <v>1</v>
      </c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</row>
    <row r="56" spans="1:109" x14ac:dyDescent="0.2">
      <c r="A56" s="17" t="s">
        <v>329</v>
      </c>
      <c r="B56" s="17">
        <v>-0.14749928243133126</v>
      </c>
      <c r="C56" s="17">
        <v>-1.3419641264919597E-3</v>
      </c>
      <c r="D56" s="17">
        <v>6.3671201416582779E-2</v>
      </c>
      <c r="E56" s="17">
        <v>0.14623270375402525</v>
      </c>
      <c r="F56" s="17">
        <v>-9.1615222590461773E-2</v>
      </c>
      <c r="G56" s="17">
        <v>0.12449179554141461</v>
      </c>
      <c r="H56" s="17">
        <v>-3.4409765689031611E-2</v>
      </c>
      <c r="I56" s="17" t="e">
        <v>#DIV/0!</v>
      </c>
      <c r="J56" s="17">
        <v>0.21631206900374028</v>
      </c>
      <c r="K56" s="17">
        <v>0.22739647123638226</v>
      </c>
      <c r="L56" s="17">
        <v>-0.18033971617507635</v>
      </c>
      <c r="M56" s="17">
        <v>0.38249906469508799</v>
      </c>
      <c r="N56" s="17">
        <v>1.1355284407497054E-2</v>
      </c>
      <c r="O56" s="17">
        <v>5.2059294661474742E-2</v>
      </c>
      <c r="P56" s="17">
        <v>0.25425595558529457</v>
      </c>
      <c r="Q56" s="17">
        <v>1.6460308882639978E-2</v>
      </c>
      <c r="R56" s="17">
        <v>0.21354430356565959</v>
      </c>
      <c r="S56" s="17">
        <v>0.10549786583531447</v>
      </c>
      <c r="T56" s="17" t="e">
        <v>#DIV/0!</v>
      </c>
      <c r="U56" s="17">
        <v>0.12726745136658957</v>
      </c>
      <c r="V56" s="17">
        <v>0.15283914447903674</v>
      </c>
      <c r="W56" s="17">
        <v>0.10120911773316078</v>
      </c>
      <c r="X56" s="17">
        <v>-4.2410305270370069E-2</v>
      </c>
      <c r="Y56" s="17">
        <v>4.4766639212317196E-2</v>
      </c>
      <c r="Z56" s="17">
        <v>1.0817307234381122E-2</v>
      </c>
      <c r="AA56" s="17">
        <v>0.11254150068099546</v>
      </c>
      <c r="AB56" s="17">
        <v>-0.1252771116203413</v>
      </c>
      <c r="AC56" s="17" t="e">
        <v>#DIV/0!</v>
      </c>
      <c r="AD56" s="17">
        <v>0.10049091597461172</v>
      </c>
      <c r="AE56" s="17" t="e">
        <v>#DIV/0!</v>
      </c>
      <c r="AF56" s="17">
        <v>0.2016375301204606</v>
      </c>
      <c r="AG56" s="17">
        <v>0.17910542988516179</v>
      </c>
      <c r="AH56" s="17">
        <v>0.16235035193341457</v>
      </c>
      <c r="AI56" s="17">
        <v>0.18580548634396854</v>
      </c>
      <c r="AJ56" s="17">
        <v>0.16586174382255137</v>
      </c>
      <c r="AK56" s="17">
        <v>0.92235334187691764</v>
      </c>
      <c r="AL56" s="17">
        <v>0.20327417029907696</v>
      </c>
      <c r="AM56" s="17">
        <v>0.25987839863854745</v>
      </c>
      <c r="AN56" s="17">
        <v>8.3005025201937199E-2</v>
      </c>
      <c r="AO56" s="17">
        <v>0.29097685299199932</v>
      </c>
      <c r="AP56" s="17">
        <v>0.1359612316026601</v>
      </c>
      <c r="AQ56" s="17">
        <v>0.1359612316026601</v>
      </c>
      <c r="AR56" s="17">
        <v>0.2873981978668349</v>
      </c>
      <c r="AS56" s="17">
        <v>0.37777491693957177</v>
      </c>
      <c r="AT56" s="17">
        <v>2.7329025504644666E-2</v>
      </c>
      <c r="AU56" s="17">
        <v>-5.6822990103252716E-2</v>
      </c>
      <c r="AV56" s="17" t="e">
        <v>#DIV/0!</v>
      </c>
      <c r="AW56" s="17">
        <v>0.29296359552271206</v>
      </c>
      <c r="AX56" s="17">
        <v>0.10163097714560028</v>
      </c>
      <c r="AY56" s="17" t="e">
        <v>#DIV/0!</v>
      </c>
      <c r="AZ56" s="17">
        <v>4.0858359908967488E-2</v>
      </c>
      <c r="BA56" s="17">
        <v>-2.6027179584943782E-2</v>
      </c>
      <c r="BB56" s="17">
        <v>0.11394084081385931</v>
      </c>
      <c r="BC56" s="17">
        <v>-3.5187537140749091E-2</v>
      </c>
      <c r="BD56" s="17">
        <v>1</v>
      </c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</row>
    <row r="57" spans="1:109" x14ac:dyDescent="0.2">
      <c r="A57" s="17" t="s">
        <v>330</v>
      </c>
      <c r="B57" s="17">
        <v>0.18164434862913956</v>
      </c>
      <c r="C57" s="17">
        <v>7.8014223444546268E-2</v>
      </c>
      <c r="D57" s="17">
        <v>1.4700846537003185E-2</v>
      </c>
      <c r="E57" s="17">
        <v>-1.8481661466292498E-2</v>
      </c>
      <c r="F57" s="17">
        <v>-2.2291691716553139E-2</v>
      </c>
      <c r="G57" s="17">
        <v>-3.2189816092076363E-2</v>
      </c>
      <c r="H57" s="17">
        <v>2.5008997354305333E-2</v>
      </c>
      <c r="I57" s="17" t="e">
        <v>#DIV/0!</v>
      </c>
      <c r="J57" s="17">
        <v>-2.1851857678750152E-2</v>
      </c>
      <c r="K57" s="17">
        <v>0.2844809774034508</v>
      </c>
      <c r="L57" s="17">
        <v>-4.3938326758582863E-2</v>
      </c>
      <c r="M57" s="17">
        <v>6.9868415093762071E-2</v>
      </c>
      <c r="N57" s="17">
        <v>-2.2110082003640966E-2</v>
      </c>
      <c r="O57" s="17">
        <v>0.16554357897988689</v>
      </c>
      <c r="P57" s="17">
        <v>4.1507670817681468E-2</v>
      </c>
      <c r="Q57" s="17">
        <v>5.6950749849791333E-4</v>
      </c>
      <c r="R57" s="17">
        <v>0.13278769958247091</v>
      </c>
      <c r="S57" s="17">
        <v>-2.0615113892752624E-3</v>
      </c>
      <c r="T57" s="17" t="e">
        <v>#DIV/0!</v>
      </c>
      <c r="U57" s="17">
        <v>1.3182027825460334E-2</v>
      </c>
      <c r="V57" s="17">
        <v>-1.552214193413899E-2</v>
      </c>
      <c r="W57" s="17">
        <v>-1.6584102124851466E-2</v>
      </c>
      <c r="X57" s="17">
        <v>9.5139018242751533E-2</v>
      </c>
      <c r="Y57" s="17">
        <v>6.8826896942212418E-2</v>
      </c>
      <c r="Z57" s="17">
        <v>-2.7727617066122612E-3</v>
      </c>
      <c r="AA57" s="17">
        <v>0.24153953351083604</v>
      </c>
      <c r="AB57" s="17">
        <v>-4.0817418548306172E-2</v>
      </c>
      <c r="AC57" s="17" t="e">
        <v>#DIV/0!</v>
      </c>
      <c r="AD57" s="17">
        <v>0.36234025745432918</v>
      </c>
      <c r="AE57" s="17" t="e">
        <v>#DIV/0!</v>
      </c>
      <c r="AF57" s="17">
        <v>0.15461513033627186</v>
      </c>
      <c r="AG57" s="17">
        <v>0.13195731694834403</v>
      </c>
      <c r="AH57" s="17">
        <v>0.2876237083871907</v>
      </c>
      <c r="AI57" s="17">
        <v>0.36672656158114192</v>
      </c>
      <c r="AJ57" s="17">
        <v>0.10259271877875133</v>
      </c>
      <c r="AK57" s="17">
        <v>3.7001409393797188E-2</v>
      </c>
      <c r="AL57" s="17">
        <v>0.16301278206125311</v>
      </c>
      <c r="AM57" s="17">
        <v>-4.9744200485446772E-3</v>
      </c>
      <c r="AN57" s="17">
        <v>0.10688365751835753</v>
      </c>
      <c r="AO57" s="17">
        <v>0.18020332169404518</v>
      </c>
      <c r="AP57" s="17">
        <v>9.9041909792513649E-2</v>
      </c>
      <c r="AQ57" s="17">
        <v>9.9041909792513649E-2</v>
      </c>
      <c r="AR57" s="17">
        <v>0.18709561540907579</v>
      </c>
      <c r="AS57" s="17">
        <v>7.8726128180819158E-2</v>
      </c>
      <c r="AT57" s="17">
        <v>2.1057396222587337E-2</v>
      </c>
      <c r="AU57" s="17">
        <v>-1.8313971885695994E-2</v>
      </c>
      <c r="AV57" s="17" t="e">
        <v>#DIV/0!</v>
      </c>
      <c r="AW57" s="17">
        <v>0.1676370848196849</v>
      </c>
      <c r="AX57" s="17">
        <v>1.7669211178335913E-2</v>
      </c>
      <c r="AY57" s="17" t="e">
        <v>#DIV/0!</v>
      </c>
      <c r="AZ57" s="17">
        <v>0.24602279160982335</v>
      </c>
      <c r="BA57" s="17">
        <v>0.12276930461207004</v>
      </c>
      <c r="BB57" s="17">
        <v>7.4432070227171673E-2</v>
      </c>
      <c r="BC57" s="17">
        <v>0.11501331212407051</v>
      </c>
      <c r="BD57" s="17">
        <v>2.5524861520875571E-2</v>
      </c>
      <c r="BE57" s="17">
        <v>1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</row>
    <row r="58" spans="1:109" x14ac:dyDescent="0.2">
      <c r="A58" s="17" t="s">
        <v>331</v>
      </c>
      <c r="B58" s="17">
        <v>0.30668507790435062</v>
      </c>
      <c r="C58" s="17">
        <v>0.27551524012605755</v>
      </c>
      <c r="D58" s="17">
        <v>4.7256730069740807E-2</v>
      </c>
      <c r="E58" s="17">
        <v>0.15882619411126656</v>
      </c>
      <c r="F58" s="17">
        <v>-8.5134564640542656E-2</v>
      </c>
      <c r="G58" s="17">
        <v>-4.567316199312195E-2</v>
      </c>
      <c r="H58" s="17">
        <v>7.2021987763436032E-2</v>
      </c>
      <c r="I58" s="17" t="e">
        <v>#DIV/0!</v>
      </c>
      <c r="J58" s="17">
        <v>0.27438793814508111</v>
      </c>
      <c r="K58" s="17">
        <v>0.16809292898712086</v>
      </c>
      <c r="L58" s="17">
        <v>-0.137697842805583</v>
      </c>
      <c r="M58" s="17">
        <v>9.1346005289821716E-2</v>
      </c>
      <c r="N58" s="17">
        <v>9.361952026995031E-2</v>
      </c>
      <c r="O58" s="17">
        <v>0.14317145706836928</v>
      </c>
      <c r="P58" s="17">
        <v>3.7445922137407332E-3</v>
      </c>
      <c r="Q58" s="17">
        <v>0.21495347243433027</v>
      </c>
      <c r="R58" s="17">
        <v>1.1329962094361514E-3</v>
      </c>
      <c r="S58" s="17">
        <v>-1.8468228646619091E-2</v>
      </c>
      <c r="T58" s="17" t="e">
        <v>#DIV/0!</v>
      </c>
      <c r="U58" s="17">
        <v>1.082474681018277E-2</v>
      </c>
      <c r="V58" s="17">
        <v>-1.0220614945371274E-2</v>
      </c>
      <c r="W58" s="17">
        <v>-1.1471733396359965E-2</v>
      </c>
      <c r="X58" s="17">
        <v>0.22578672070541231</v>
      </c>
      <c r="Y58" s="17">
        <v>3.3822627382513584E-2</v>
      </c>
      <c r="Z58" s="17">
        <v>6.584893893335593E-2</v>
      </c>
      <c r="AA58" s="17">
        <v>-6.586232420608738E-3</v>
      </c>
      <c r="AB58" s="17">
        <v>0.38258512130243555</v>
      </c>
      <c r="AC58" s="17" t="e">
        <v>#DIV/0!</v>
      </c>
      <c r="AD58" s="17">
        <v>-4.6717748022207361E-3</v>
      </c>
      <c r="AE58" s="17" t="e">
        <v>#DIV/0!</v>
      </c>
      <c r="AF58" s="17">
        <v>7.0487389988694887E-2</v>
      </c>
      <c r="AG58" s="17">
        <v>0.36838609833837527</v>
      </c>
      <c r="AH58" s="17">
        <v>0.24346978448949219</v>
      </c>
      <c r="AI58" s="17">
        <v>-5.324747052277666E-2</v>
      </c>
      <c r="AJ58" s="17">
        <v>0.41837685574381073</v>
      </c>
      <c r="AK58" s="17">
        <v>0.17680374127671744</v>
      </c>
      <c r="AL58" s="17">
        <v>1.898141021589214E-3</v>
      </c>
      <c r="AM58" s="17">
        <v>0.18043192404841202</v>
      </c>
      <c r="AN58" s="17">
        <v>-6.0002395872440023E-2</v>
      </c>
      <c r="AO58" s="17">
        <v>5.750545495532302E-2</v>
      </c>
      <c r="AP58" s="17">
        <v>-5.5192984545115141E-2</v>
      </c>
      <c r="AQ58" s="17">
        <v>-5.5192984545115141E-2</v>
      </c>
      <c r="AR58" s="17">
        <v>8.1367500784799943E-2</v>
      </c>
      <c r="AS58" s="17">
        <v>0.15158963311949072</v>
      </c>
      <c r="AT58" s="17">
        <v>-1.2797373495668243E-2</v>
      </c>
      <c r="AU58" s="17">
        <v>0.51468992296412674</v>
      </c>
      <c r="AV58" s="17" t="e">
        <v>#DIV/0!</v>
      </c>
      <c r="AW58" s="17">
        <v>6.443599850260838E-2</v>
      </c>
      <c r="AX58" s="17">
        <v>-1.1913209818962489E-2</v>
      </c>
      <c r="AY58" s="17" t="e">
        <v>#DIV/0!</v>
      </c>
      <c r="AZ58" s="17">
        <v>-2.9129217595420965E-2</v>
      </c>
      <c r="BA58" s="17">
        <v>-2.393163491633302E-2</v>
      </c>
      <c r="BB58" s="17">
        <v>6.5057789471384547E-2</v>
      </c>
      <c r="BC58" s="17">
        <v>-3.9912606978875088E-2</v>
      </c>
      <c r="BD58" s="17">
        <v>0.18750353393660429</v>
      </c>
      <c r="BE58" s="17">
        <v>-2.6571407848592365E-2</v>
      </c>
      <c r="BF58" s="17">
        <v>1</v>
      </c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</row>
    <row r="59" spans="1:109" x14ac:dyDescent="0.2">
      <c r="A59" s="17" t="s">
        <v>332</v>
      </c>
      <c r="B59" s="17" t="e">
        <v>#DIV/0!</v>
      </c>
      <c r="C59" s="17" t="e">
        <v>#DIV/0!</v>
      </c>
      <c r="D59" s="17" t="e">
        <v>#DIV/0!</v>
      </c>
      <c r="E59" s="17" t="e">
        <v>#DIV/0!</v>
      </c>
      <c r="F59" s="17" t="e">
        <v>#DIV/0!</v>
      </c>
      <c r="G59" s="17" t="e">
        <v>#DIV/0!</v>
      </c>
      <c r="H59" s="17" t="e">
        <v>#DIV/0!</v>
      </c>
      <c r="I59" s="17" t="e">
        <v>#DIV/0!</v>
      </c>
      <c r="J59" s="17" t="e">
        <v>#DIV/0!</v>
      </c>
      <c r="K59" s="17" t="e">
        <v>#DIV/0!</v>
      </c>
      <c r="L59" s="17" t="e">
        <v>#DIV/0!</v>
      </c>
      <c r="M59" s="17" t="e">
        <v>#DIV/0!</v>
      </c>
      <c r="N59" s="17" t="e">
        <v>#DIV/0!</v>
      </c>
      <c r="O59" s="17" t="e">
        <v>#DIV/0!</v>
      </c>
      <c r="P59" s="17" t="e">
        <v>#DIV/0!</v>
      </c>
      <c r="Q59" s="17" t="e">
        <v>#DIV/0!</v>
      </c>
      <c r="R59" s="17" t="e">
        <v>#DIV/0!</v>
      </c>
      <c r="S59" s="17" t="e">
        <v>#DIV/0!</v>
      </c>
      <c r="T59" s="17" t="e">
        <v>#DIV/0!</v>
      </c>
      <c r="U59" s="17" t="e">
        <v>#DIV/0!</v>
      </c>
      <c r="V59" s="17" t="e">
        <v>#DIV/0!</v>
      </c>
      <c r="W59" s="17" t="e">
        <v>#DIV/0!</v>
      </c>
      <c r="X59" s="17" t="e">
        <v>#DIV/0!</v>
      </c>
      <c r="Y59" s="17" t="e">
        <v>#DIV/0!</v>
      </c>
      <c r="Z59" s="17" t="e">
        <v>#DIV/0!</v>
      </c>
      <c r="AA59" s="17" t="e">
        <v>#DIV/0!</v>
      </c>
      <c r="AB59" s="17" t="e">
        <v>#DIV/0!</v>
      </c>
      <c r="AC59" s="17" t="e">
        <v>#DIV/0!</v>
      </c>
      <c r="AD59" s="17" t="e">
        <v>#DIV/0!</v>
      </c>
      <c r="AE59" s="17" t="e">
        <v>#DIV/0!</v>
      </c>
      <c r="AF59" s="17" t="e">
        <v>#DIV/0!</v>
      </c>
      <c r="AG59" s="17" t="e">
        <v>#DIV/0!</v>
      </c>
      <c r="AH59" s="17" t="e">
        <v>#DIV/0!</v>
      </c>
      <c r="AI59" s="17" t="e">
        <v>#DIV/0!</v>
      </c>
      <c r="AJ59" s="17" t="e">
        <v>#DIV/0!</v>
      </c>
      <c r="AK59" s="17" t="e">
        <v>#DIV/0!</v>
      </c>
      <c r="AL59" s="17" t="e">
        <v>#DIV/0!</v>
      </c>
      <c r="AM59" s="17" t="e">
        <v>#DIV/0!</v>
      </c>
      <c r="AN59" s="17" t="e">
        <v>#DIV/0!</v>
      </c>
      <c r="AO59" s="17" t="e">
        <v>#DIV/0!</v>
      </c>
      <c r="AP59" s="17" t="e">
        <v>#DIV/0!</v>
      </c>
      <c r="AQ59" s="17" t="e">
        <v>#DIV/0!</v>
      </c>
      <c r="AR59" s="17" t="e">
        <v>#DIV/0!</v>
      </c>
      <c r="AS59" s="17" t="e">
        <v>#DIV/0!</v>
      </c>
      <c r="AT59" s="17" t="e">
        <v>#DIV/0!</v>
      </c>
      <c r="AU59" s="17" t="e">
        <v>#DIV/0!</v>
      </c>
      <c r="AV59" s="17" t="e">
        <v>#DIV/0!</v>
      </c>
      <c r="AW59" s="17" t="e">
        <v>#DIV/0!</v>
      </c>
      <c r="AX59" s="17" t="e">
        <v>#DIV/0!</v>
      </c>
      <c r="AY59" s="17" t="e">
        <v>#DIV/0!</v>
      </c>
      <c r="AZ59" s="17" t="e">
        <v>#DIV/0!</v>
      </c>
      <c r="BA59" s="17" t="e">
        <v>#DIV/0!</v>
      </c>
      <c r="BB59" s="17" t="e">
        <v>#DIV/0!</v>
      </c>
      <c r="BC59" s="17" t="e">
        <v>#DIV/0!</v>
      </c>
      <c r="BD59" s="17" t="e">
        <v>#DIV/0!</v>
      </c>
      <c r="BE59" s="17" t="e">
        <v>#DIV/0!</v>
      </c>
      <c r="BF59" s="17" t="e">
        <v>#DIV/0!</v>
      </c>
      <c r="BG59" s="17">
        <v>1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</row>
    <row r="60" spans="1:109" x14ac:dyDescent="0.2">
      <c r="A60" s="17" t="s">
        <v>333</v>
      </c>
      <c r="B60" s="17">
        <v>0.12614911059366066</v>
      </c>
      <c r="C60" s="17">
        <v>0.27385783099481914</v>
      </c>
      <c r="D60" s="17">
        <v>3.8842738268906239E-2</v>
      </c>
      <c r="E60" s="17">
        <v>0.18928019332464494</v>
      </c>
      <c r="F60" s="17">
        <v>-5.1884334897736743E-2</v>
      </c>
      <c r="G60" s="17">
        <v>3.9410612305050809E-2</v>
      </c>
      <c r="H60" s="17">
        <v>-6.7923400208564619E-2</v>
      </c>
      <c r="I60" s="17" t="e">
        <v>#DIV/0!</v>
      </c>
      <c r="J60" s="17">
        <v>9.7775886591250263E-2</v>
      </c>
      <c r="K60" s="17">
        <v>0.28878476675821274</v>
      </c>
      <c r="L60" s="17">
        <v>-2.7700042052805289E-2</v>
      </c>
      <c r="M60" s="17">
        <v>0.25118845042035526</v>
      </c>
      <c r="N60" s="17">
        <v>0.14905546454404631</v>
      </c>
      <c r="O60" s="17">
        <v>0.10170972134525043</v>
      </c>
      <c r="P60" s="17">
        <v>0.12953848728411552</v>
      </c>
      <c r="Q60" s="17">
        <v>-8.2101790042700865E-2</v>
      </c>
      <c r="R60" s="17">
        <v>0.31559717611050914</v>
      </c>
      <c r="S60" s="17">
        <v>-1.2429180283336227E-2</v>
      </c>
      <c r="T60" s="17" t="e">
        <v>#DIV/0!</v>
      </c>
      <c r="U60" s="17">
        <v>-2.3629621432336576E-2</v>
      </c>
      <c r="V60" s="17">
        <v>7.466102267674124E-2</v>
      </c>
      <c r="W60" s="17">
        <v>-2.3145414651548495E-2</v>
      </c>
      <c r="X60" s="17">
        <v>0.10955006256537171</v>
      </c>
      <c r="Y60" s="17">
        <v>0.1010569786544078</v>
      </c>
      <c r="Z60" s="17">
        <v>0.18262834435767114</v>
      </c>
      <c r="AA60" s="17">
        <v>0.22432081942008317</v>
      </c>
      <c r="AB60" s="17">
        <v>-6.795368543801833E-2</v>
      </c>
      <c r="AC60" s="17" t="e">
        <v>#DIV/0!</v>
      </c>
      <c r="AD60" s="17">
        <v>0.33100593260137584</v>
      </c>
      <c r="AE60" s="17" t="e">
        <v>#DIV/0!</v>
      </c>
      <c r="AF60" s="17">
        <v>0.16856807567831733</v>
      </c>
      <c r="AG60" s="17">
        <v>0.19082723289932563</v>
      </c>
      <c r="AH60" s="17">
        <v>0.17872353137215424</v>
      </c>
      <c r="AI60" s="17">
        <v>0.36603916837748796</v>
      </c>
      <c r="AJ60" s="17">
        <v>0.21115422279919074</v>
      </c>
      <c r="AK60" s="17">
        <v>5.8038928012619728E-2</v>
      </c>
      <c r="AL60" s="17">
        <v>0.15448839369553152</v>
      </c>
      <c r="AM60" s="17">
        <v>0.15992493392176219</v>
      </c>
      <c r="AN60" s="17">
        <v>0.42519268576906438</v>
      </c>
      <c r="AO60" s="17">
        <v>0.24291516928500778</v>
      </c>
      <c r="AP60" s="17">
        <v>0.48416036161111903</v>
      </c>
      <c r="AQ60" s="17">
        <v>0.48416036161111903</v>
      </c>
      <c r="AR60" s="17">
        <v>0.23222638633147058</v>
      </c>
      <c r="AS60" s="17">
        <v>0.23657515568886781</v>
      </c>
      <c r="AT60" s="17">
        <v>0.10735531320407904</v>
      </c>
      <c r="AU60" s="17">
        <v>2.4339089763073921E-2</v>
      </c>
      <c r="AV60" s="17" t="e">
        <v>#DIV/0!</v>
      </c>
      <c r="AW60" s="17">
        <v>0.18376574932421452</v>
      </c>
      <c r="AX60" s="17">
        <v>-1.2778907673887159E-2</v>
      </c>
      <c r="AY60" s="17" t="e">
        <v>#DIV/0!</v>
      </c>
      <c r="AZ60" s="17">
        <v>0.36873225841607715</v>
      </c>
      <c r="BA60" s="17">
        <v>0.18021468596991458</v>
      </c>
      <c r="BB60" s="17">
        <v>3.5336803653489075E-2</v>
      </c>
      <c r="BC60" s="17">
        <v>0.14033007906738931</v>
      </c>
      <c r="BD60" s="17">
        <v>4.2922445054085247E-2</v>
      </c>
      <c r="BE60" s="17">
        <v>4.3949118756842877E-3</v>
      </c>
      <c r="BF60" s="17">
        <v>0.1687590008107103</v>
      </c>
      <c r="BG60" s="17" t="e">
        <v>#DIV/0!</v>
      </c>
      <c r="BH60" s="17">
        <v>1</v>
      </c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</row>
    <row r="61" spans="1:109" x14ac:dyDescent="0.2">
      <c r="A61" s="17" t="s">
        <v>334</v>
      </c>
      <c r="B61" s="17">
        <v>0.15548866876812809</v>
      </c>
      <c r="C61" s="17">
        <v>4.4422646801396425E-2</v>
      </c>
      <c r="D61" s="17">
        <v>-2.7992200344985164E-2</v>
      </c>
      <c r="E61" s="17">
        <v>-4.142529479083297E-2</v>
      </c>
      <c r="F61" s="17">
        <v>-6.1781073355218603E-2</v>
      </c>
      <c r="G61" s="17">
        <v>4.3061492468996279E-2</v>
      </c>
      <c r="H61" s="17">
        <v>5.1936271960764863E-4</v>
      </c>
      <c r="I61" s="17" t="e">
        <v>#DIV/0!</v>
      </c>
      <c r="J61" s="17">
        <v>0.10244364960685452</v>
      </c>
      <c r="K61" s="17">
        <v>0.580914838779927</v>
      </c>
      <c r="L61" s="17">
        <v>-2.2722310085377829E-2</v>
      </c>
      <c r="M61" s="17">
        <v>0.40295995425060238</v>
      </c>
      <c r="N61" s="17">
        <v>0.49874250330860598</v>
      </c>
      <c r="O61" s="17">
        <v>0.43215173734931595</v>
      </c>
      <c r="P61" s="17">
        <v>5.4102594883878884E-2</v>
      </c>
      <c r="Q61" s="17">
        <v>-6.4058675966301909E-2</v>
      </c>
      <c r="R61" s="17">
        <v>0.26047791935456288</v>
      </c>
      <c r="S61" s="17">
        <v>5.9393254982850717E-2</v>
      </c>
      <c r="T61" s="17" t="e">
        <v>#DIV/0!</v>
      </c>
      <c r="U61" s="17">
        <v>-1.8700682356186629E-2</v>
      </c>
      <c r="V61" s="17">
        <v>-1.7144520452346244E-2</v>
      </c>
      <c r="W61" s="17">
        <v>-1.8317477012497547E-2</v>
      </c>
      <c r="X61" s="17">
        <v>0.15864168762758188</v>
      </c>
      <c r="Y61" s="17">
        <v>0.10925057142649074</v>
      </c>
      <c r="Z61" s="17">
        <v>6.2967302351521773E-2</v>
      </c>
      <c r="AA61" s="17">
        <v>0.29340549731958637</v>
      </c>
      <c r="AB61" s="17">
        <v>-5.3779121681974053E-2</v>
      </c>
      <c r="AC61" s="17" t="e">
        <v>#DIV/0!</v>
      </c>
      <c r="AD61" s="17">
        <v>0.34858449514892159</v>
      </c>
      <c r="AE61" s="17" t="e">
        <v>#DIV/0!</v>
      </c>
      <c r="AF61" s="17">
        <v>0.16341406613074622</v>
      </c>
      <c r="AG61" s="17">
        <v>0.41358569238745413</v>
      </c>
      <c r="AH61" s="17">
        <v>0.31977641105647248</v>
      </c>
      <c r="AI61" s="17">
        <v>0.39452503949892637</v>
      </c>
      <c r="AJ61" s="17">
        <v>0.2793824257684081</v>
      </c>
      <c r="AK61" s="17">
        <v>-2.869032980180395E-2</v>
      </c>
      <c r="AL61" s="17">
        <v>0.10949931494665772</v>
      </c>
      <c r="AM61" s="17">
        <v>0.37541588513194885</v>
      </c>
      <c r="AN61" s="17">
        <v>0.28503133215154741</v>
      </c>
      <c r="AO61" s="17">
        <v>0.30484704680755492</v>
      </c>
      <c r="AP61" s="17">
        <v>0.17804839727302654</v>
      </c>
      <c r="AQ61" s="17">
        <v>0.17804839727302654</v>
      </c>
      <c r="AR61" s="17">
        <v>0.26345335797774799</v>
      </c>
      <c r="AS61" s="17">
        <v>0.11624869280885061</v>
      </c>
      <c r="AT61" s="17">
        <v>-2.0815666311907611E-2</v>
      </c>
      <c r="AU61" s="17">
        <v>-2.3818181854573E-2</v>
      </c>
      <c r="AV61" s="17" t="e">
        <v>#DIV/0!</v>
      </c>
      <c r="AW61" s="17">
        <v>0.22444166377819869</v>
      </c>
      <c r="AX61" s="17">
        <v>2.8352744428651457E-2</v>
      </c>
      <c r="AY61" s="17" t="e">
        <v>#DIV/0!</v>
      </c>
      <c r="AZ61" s="17">
        <v>0.67359156098131157</v>
      </c>
      <c r="BA61" s="17">
        <v>0.90748648651020125</v>
      </c>
      <c r="BB61" s="17">
        <v>5.0806313824333434E-2</v>
      </c>
      <c r="BC61" s="17">
        <v>0.83682847515705561</v>
      </c>
      <c r="BD61" s="17">
        <v>-2.9883166775830899E-2</v>
      </c>
      <c r="BE61" s="17">
        <v>8.5264060719189863E-2</v>
      </c>
      <c r="BF61" s="17">
        <v>-3.5614204447717165E-2</v>
      </c>
      <c r="BG61" s="17" t="e">
        <v>#DIV/0!</v>
      </c>
      <c r="BH61" s="17">
        <v>0.31356717900340075</v>
      </c>
      <c r="BI61" s="17">
        <v>1</v>
      </c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</row>
    <row r="62" spans="1:109" x14ac:dyDescent="0.2">
      <c r="A62" s="17" t="s">
        <v>335</v>
      </c>
      <c r="B62" s="17">
        <v>-6.4370479492061303E-2</v>
      </c>
      <c r="C62" s="17">
        <v>-7.3315246767351891E-2</v>
      </c>
      <c r="D62" s="17">
        <v>3.02480244349068E-3</v>
      </c>
      <c r="E62" s="17">
        <v>-9.9589272447933433E-2</v>
      </c>
      <c r="F62" s="17">
        <v>-5.6875919642650825E-2</v>
      </c>
      <c r="G62" s="17">
        <v>-3.1600760110914096E-2</v>
      </c>
      <c r="H62" s="17">
        <v>0.10844159088037902</v>
      </c>
      <c r="I62" s="17" t="e">
        <v>#DIV/0!</v>
      </c>
      <c r="J62" s="17">
        <v>-4.0065685027539051E-2</v>
      </c>
      <c r="K62" s="17">
        <v>0.32542173004590219</v>
      </c>
      <c r="L62" s="17">
        <v>-5.9386279229401671E-2</v>
      </c>
      <c r="M62" s="17">
        <v>0.16362327809977997</v>
      </c>
      <c r="N62" s="17">
        <v>4.2439958461984464E-2</v>
      </c>
      <c r="O62" s="17">
        <v>0.12570589672983062</v>
      </c>
      <c r="P62" s="17">
        <v>-3.1185454360575671E-2</v>
      </c>
      <c r="Q62" s="17">
        <v>-6.181751442188646E-2</v>
      </c>
      <c r="R62" s="17">
        <v>3.1245043497637421E-2</v>
      </c>
      <c r="S62" s="17">
        <v>-2.8591171938967812E-2</v>
      </c>
      <c r="T62" s="17" t="e">
        <v>#DIV/0!</v>
      </c>
      <c r="U62" s="17">
        <v>-1.6443784366996683E-2</v>
      </c>
      <c r="V62" s="17">
        <v>-1.5075428373375823E-2</v>
      </c>
      <c r="W62" s="17">
        <v>-1.6106826286008392E-2</v>
      </c>
      <c r="X62" s="17">
        <v>-1.4417646951411102E-2</v>
      </c>
      <c r="Y62" s="17">
        <v>-7.2097758584739055E-3</v>
      </c>
      <c r="Z62" s="17">
        <v>-2.4323546430793184E-2</v>
      </c>
      <c r="AA62" s="17">
        <v>5.2912226513609904E-2</v>
      </c>
      <c r="AB62" s="17">
        <v>-4.7288770727250705E-2</v>
      </c>
      <c r="AC62" s="17" t="e">
        <v>#DIV/0!</v>
      </c>
      <c r="AD62" s="17">
        <v>3.3524325547340951E-2</v>
      </c>
      <c r="AE62" s="17" t="e">
        <v>#DIV/0!</v>
      </c>
      <c r="AF62" s="17">
        <v>-1.9266964991328146E-3</v>
      </c>
      <c r="AG62" s="17">
        <v>0.27736537047371745</v>
      </c>
      <c r="AH62" s="17">
        <v>0.109272283814906</v>
      </c>
      <c r="AI62" s="17">
        <v>0.10914640545794492</v>
      </c>
      <c r="AJ62" s="17">
        <v>0.21381601914000886</v>
      </c>
      <c r="AK62" s="17">
        <v>-4.2725680730366013E-2</v>
      </c>
      <c r="AL62" s="17">
        <v>0.14999135280917786</v>
      </c>
      <c r="AM62" s="17">
        <v>-2.142019689339528E-2</v>
      </c>
      <c r="AN62" s="17">
        <v>0.20397660054154551</v>
      </c>
      <c r="AO62" s="17">
        <v>0.16272738953022425</v>
      </c>
      <c r="AP62" s="17">
        <v>0.12110492767730816</v>
      </c>
      <c r="AQ62" s="17">
        <v>0.12110492767730816</v>
      </c>
      <c r="AR62" s="17">
        <v>9.7162685917298708E-2</v>
      </c>
      <c r="AS62" s="17">
        <v>0.18507752302689376</v>
      </c>
      <c r="AT62" s="17">
        <v>-1.8303520789717621E-2</v>
      </c>
      <c r="AU62" s="17">
        <v>-2.0943676758454838E-2</v>
      </c>
      <c r="AV62" s="17" t="e">
        <v>#DIV/0!</v>
      </c>
      <c r="AW62" s="17">
        <v>0.14084739930264789</v>
      </c>
      <c r="AX62" s="17">
        <v>-2.6262168576239669E-2</v>
      </c>
      <c r="AY62" s="17" t="e">
        <v>#DIV/0!</v>
      </c>
      <c r="AZ62" s="17">
        <v>2.1101195956453538E-2</v>
      </c>
      <c r="BA62" s="17">
        <v>0.37074861460360575</v>
      </c>
      <c r="BB62" s="17">
        <v>-1.7807525804152874E-2</v>
      </c>
      <c r="BC62" s="17">
        <v>0.37219169110619049</v>
      </c>
      <c r="BD62" s="17">
        <v>-4.1249451555845841E-2</v>
      </c>
      <c r="BE62" s="17">
        <v>-1.1101138088164189E-2</v>
      </c>
      <c r="BF62" s="17">
        <v>-3.1316291371261344E-2</v>
      </c>
      <c r="BG62" s="17" t="e">
        <v>#DIV/0!</v>
      </c>
      <c r="BH62" s="17">
        <v>-1.5492840849227283E-2</v>
      </c>
      <c r="BI62" s="17">
        <v>0.22973935692399455</v>
      </c>
      <c r="BJ62" s="17">
        <v>1</v>
      </c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</row>
    <row r="63" spans="1:109" x14ac:dyDescent="0.2">
      <c r="A63" s="17" t="s">
        <v>336</v>
      </c>
      <c r="B63" s="17">
        <v>-9.1028637405239837E-2</v>
      </c>
      <c r="C63" s="17">
        <v>2.4649193940487674E-2</v>
      </c>
      <c r="D63" s="17">
        <v>-5.5426245459871411E-2</v>
      </c>
      <c r="E63" s="17">
        <v>-2.8418286170519173E-2</v>
      </c>
      <c r="F63" s="17">
        <v>-2.0493999749073767E-2</v>
      </c>
      <c r="G63" s="17">
        <v>2.1151657246330786E-2</v>
      </c>
      <c r="H63" s="17">
        <v>-0.12263365324496758</v>
      </c>
      <c r="I63" s="17" t="e">
        <v>#DIV/0!</v>
      </c>
      <c r="J63" s="17">
        <v>-0.13611175185983401</v>
      </c>
      <c r="K63" s="17">
        <v>3.8223528490494735E-2</v>
      </c>
      <c r="L63" s="17">
        <v>-4.0110069116410865E-2</v>
      </c>
      <c r="M63" s="17">
        <v>4.8097693098401173E-2</v>
      </c>
      <c r="N63" s="17">
        <v>-2.7073520711626251E-2</v>
      </c>
      <c r="O63" s="17">
        <v>1.357408111729185E-2</v>
      </c>
      <c r="P63" s="17">
        <v>0.16142163433938536</v>
      </c>
      <c r="Q63" s="17">
        <v>5.4267409470562543E-2</v>
      </c>
      <c r="R63" s="17">
        <v>-4.4802915319577967E-2</v>
      </c>
      <c r="S63" s="17">
        <v>-2.4860298552805027E-2</v>
      </c>
      <c r="T63" s="17" t="e">
        <v>#DIV/0!</v>
      </c>
      <c r="U63" s="17">
        <v>-5.0470084442206147E-3</v>
      </c>
      <c r="V63" s="17">
        <v>-3.3016251764993981E-2</v>
      </c>
      <c r="W63" s="17">
        <v>-3.5275085962601711E-2</v>
      </c>
      <c r="X63" s="17">
        <v>-3.0387059352914129E-2</v>
      </c>
      <c r="Y63" s="17">
        <v>-2.1929414039032567E-2</v>
      </c>
      <c r="Z63" s="17">
        <v>-6.7498047180575716E-3</v>
      </c>
      <c r="AA63" s="17">
        <v>-8.7857632227233737E-2</v>
      </c>
      <c r="AB63" s="17">
        <v>4.0757663414589355E-2</v>
      </c>
      <c r="AC63" s="17" t="e">
        <v>#DIV/0!</v>
      </c>
      <c r="AD63" s="17">
        <v>-3.1948772513319249E-3</v>
      </c>
      <c r="AE63" s="17" t="e">
        <v>#DIV/0!</v>
      </c>
      <c r="AF63" s="17">
        <v>0.12397028010355558</v>
      </c>
      <c r="AG63" s="17">
        <v>5.2040631427379067E-3</v>
      </c>
      <c r="AH63" s="17">
        <v>6.6268763036029341E-2</v>
      </c>
      <c r="AI63" s="17">
        <v>0.2176723102216914</v>
      </c>
      <c r="AJ63" s="17">
        <v>-3.111449453550227E-2</v>
      </c>
      <c r="AK63" s="17">
        <v>-6.9345603173238388E-2</v>
      </c>
      <c r="AL63" s="17">
        <v>0.23009524455279193</v>
      </c>
      <c r="AM63" s="17">
        <v>-5.797355708818288E-2</v>
      </c>
      <c r="AN63" s="17">
        <v>0.22047388602970899</v>
      </c>
      <c r="AO63" s="17">
        <v>0.19118461416741236</v>
      </c>
      <c r="AP63" s="17">
        <v>0.20631706761519333</v>
      </c>
      <c r="AQ63" s="17">
        <v>0.20631706761519333</v>
      </c>
      <c r="AR63" s="17">
        <v>0.16218850408764149</v>
      </c>
      <c r="AS63" s="17">
        <v>2.9880595280933578E-2</v>
      </c>
      <c r="AT63" s="17">
        <v>6.7627103942798306E-2</v>
      </c>
      <c r="AU63" s="17">
        <v>-4.5868129754972384E-2</v>
      </c>
      <c r="AV63" s="17" t="e">
        <v>#DIV/0!</v>
      </c>
      <c r="AW63" s="17">
        <v>0.15883654721593379</v>
      </c>
      <c r="AX63" s="17">
        <v>-2.6863113669617016E-2</v>
      </c>
      <c r="AY63" s="17" t="e">
        <v>#DIV/0!</v>
      </c>
      <c r="AZ63" s="17">
        <v>6.092675364844316E-2</v>
      </c>
      <c r="BA63" s="17">
        <v>-2.3919911856316135E-2</v>
      </c>
      <c r="BB63" s="17">
        <v>-3.02293267044902E-2</v>
      </c>
      <c r="BC63" s="17">
        <v>-2.1128595139727466E-2</v>
      </c>
      <c r="BD63" s="17">
        <v>-6.9603206174114529E-2</v>
      </c>
      <c r="BE63" s="17">
        <v>-2.4310277610386712E-2</v>
      </c>
      <c r="BF63" s="17">
        <v>-3.8502764172911298E-2</v>
      </c>
      <c r="BG63" s="17" t="e">
        <v>#DIV/0!</v>
      </c>
      <c r="BH63" s="17">
        <v>-3.3927626071043618E-2</v>
      </c>
      <c r="BI63" s="17">
        <v>-2.5580183347477883E-2</v>
      </c>
      <c r="BJ63" s="17">
        <v>-2.361067999499605E-2</v>
      </c>
      <c r="BK63" s="17">
        <v>1</v>
      </c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</row>
    <row r="64" spans="1:109" x14ac:dyDescent="0.2">
      <c r="A64" s="17" t="s">
        <v>337</v>
      </c>
      <c r="B64" s="17">
        <v>0.21420856360532378</v>
      </c>
      <c r="C64" s="17">
        <v>0.13590740028318185</v>
      </c>
      <c r="D64" s="17">
        <v>2.0308380360258411E-2</v>
      </c>
      <c r="E64" s="17">
        <v>4.754887449442189E-2</v>
      </c>
      <c r="F64" s="17">
        <v>-6.6722347478593638E-2</v>
      </c>
      <c r="G64" s="17">
        <v>1.4173533517838723E-3</v>
      </c>
      <c r="H64" s="17">
        <v>4.7606610427768058E-3</v>
      </c>
      <c r="I64" s="17" t="e">
        <v>#DIV/0!</v>
      </c>
      <c r="J64" s="17">
        <v>0.14383927151950943</v>
      </c>
      <c r="K64" s="17">
        <v>0.48633663247341485</v>
      </c>
      <c r="L64" s="17">
        <v>-5.6058786376718033E-3</v>
      </c>
      <c r="M64" s="17">
        <v>0.36011959893291201</v>
      </c>
      <c r="N64" s="17">
        <v>0.52427510464993199</v>
      </c>
      <c r="O64" s="17">
        <v>0.40866751035421711</v>
      </c>
      <c r="P64" s="17">
        <v>1.8785638946049593E-2</v>
      </c>
      <c r="Q64" s="17">
        <v>-4.1701851118720427E-2</v>
      </c>
      <c r="R64" s="17">
        <v>0.32271603484257749</v>
      </c>
      <c r="S64" s="17">
        <v>6.1117032837232355E-2</v>
      </c>
      <c r="T64" s="17" t="e">
        <v>#DIV/0!</v>
      </c>
      <c r="U64" s="17">
        <v>7.8560637725410658E-3</v>
      </c>
      <c r="V64" s="17">
        <v>3.8620990377036691E-3</v>
      </c>
      <c r="W64" s="17">
        <v>-1.4691540527246361E-2</v>
      </c>
      <c r="X64" s="17">
        <v>0.20849974524522341</v>
      </c>
      <c r="Y64" s="17">
        <v>0.14792079053667098</v>
      </c>
      <c r="Z64" s="17">
        <v>9.0982631339740272E-2</v>
      </c>
      <c r="AA64" s="17">
        <v>0.32580830745987505</v>
      </c>
      <c r="AB64" s="17">
        <v>-4.6550602504974975E-2</v>
      </c>
      <c r="AC64" s="17" t="e">
        <v>#DIV/0!</v>
      </c>
      <c r="AD64" s="17">
        <v>0.4024124875665574</v>
      </c>
      <c r="AE64" s="17" t="e">
        <v>#DIV/0!</v>
      </c>
      <c r="AF64" s="17">
        <v>0.23057389203139445</v>
      </c>
      <c r="AG64" s="17">
        <v>0.30319229318907887</v>
      </c>
      <c r="AH64" s="17">
        <v>0.37356925514727757</v>
      </c>
      <c r="AI64" s="17">
        <v>0.41397817043721036</v>
      </c>
      <c r="AJ64" s="17">
        <v>0.26695047269536959</v>
      </c>
      <c r="AK64" s="17">
        <v>3.0985931525969262E-2</v>
      </c>
      <c r="AL64" s="17">
        <v>8.2892426829321811E-2</v>
      </c>
      <c r="AM64" s="17">
        <v>0.5047978966427964</v>
      </c>
      <c r="AN64" s="17">
        <v>0.19322393663680004</v>
      </c>
      <c r="AO64" s="17">
        <v>0.32676267229833567</v>
      </c>
      <c r="AP64" s="17">
        <v>0.15799760580828054</v>
      </c>
      <c r="AQ64" s="17">
        <v>0.15799760580828054</v>
      </c>
      <c r="AR64" s="17">
        <v>0.31812606664506532</v>
      </c>
      <c r="AS64" s="17">
        <v>0.16805658177838478</v>
      </c>
      <c r="AT64" s="17">
        <v>3.2874278298220755E-3</v>
      </c>
      <c r="AU64" s="17">
        <v>-1.6390586691421408E-2</v>
      </c>
      <c r="AV64" s="17" t="e">
        <v>#DIV/0!</v>
      </c>
      <c r="AW64" s="17">
        <v>0.26548746533513035</v>
      </c>
      <c r="AX64" s="17">
        <v>6.6400476063139771E-2</v>
      </c>
      <c r="AY64" s="17" t="e">
        <v>#DIV/0!</v>
      </c>
      <c r="AZ64" s="17">
        <v>0.77687637494681494</v>
      </c>
      <c r="BA64" s="17">
        <v>0.53843239090820127</v>
      </c>
      <c r="BB64" s="17">
        <v>1.3621926491093835E-2</v>
      </c>
      <c r="BC64" s="17">
        <v>0.40186560498867346</v>
      </c>
      <c r="BD64" s="17">
        <v>3.3033920445305537E-2</v>
      </c>
      <c r="BE64" s="17">
        <v>3.8905249266827695E-2</v>
      </c>
      <c r="BF64" s="17">
        <v>3.6038529686583366E-2</v>
      </c>
      <c r="BG64" s="17" t="e">
        <v>#DIV/0!</v>
      </c>
      <c r="BH64" s="17">
        <v>0.38087430604844635</v>
      </c>
      <c r="BI64" s="17">
        <v>0.80725614975704429</v>
      </c>
      <c r="BJ64" s="17">
        <v>3.1844848941576361E-2</v>
      </c>
      <c r="BK64" s="17">
        <v>-8.3344151798206943E-3</v>
      </c>
      <c r="BL64" s="17">
        <v>1</v>
      </c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</row>
    <row r="65" spans="1:109" x14ac:dyDescent="0.2">
      <c r="A65" s="17" t="s">
        <v>338</v>
      </c>
      <c r="B65" s="17">
        <v>1.761717353090874E-2</v>
      </c>
      <c r="C65" s="17">
        <v>-6.2413691819669492E-2</v>
      </c>
      <c r="D65" s="17">
        <v>-5.3590467511260745E-2</v>
      </c>
      <c r="E65" s="17">
        <v>-0.10724833424971557</v>
      </c>
      <c r="F65" s="17">
        <v>-6.436932505472058E-2</v>
      </c>
      <c r="G65" s="17">
        <v>-9.6892952217637485E-3</v>
      </c>
      <c r="H65" s="17">
        <v>7.7678178185742125E-3</v>
      </c>
      <c r="I65" s="17" t="e">
        <v>#DIV/0!</v>
      </c>
      <c r="J65" s="17">
        <v>-7.1240676097878763E-2</v>
      </c>
      <c r="K65" s="17">
        <v>7.5974319755345757E-2</v>
      </c>
      <c r="L65" s="17">
        <v>-6.6130935822341197E-2</v>
      </c>
      <c r="M65" s="17">
        <v>1.2284439840128713E-2</v>
      </c>
      <c r="N65" s="17">
        <v>0.18282301781277183</v>
      </c>
      <c r="O65" s="17">
        <v>7.0915439076722125E-2</v>
      </c>
      <c r="P65" s="17">
        <v>-4.7097926763504494E-2</v>
      </c>
      <c r="Q65" s="17">
        <v>-0.10086143110744177</v>
      </c>
      <c r="R65" s="17">
        <v>8.0379425500271232E-2</v>
      </c>
      <c r="S65" s="17">
        <v>-1.9755511583786772E-2</v>
      </c>
      <c r="T65" s="17" t="e">
        <v>#DIV/0!</v>
      </c>
      <c r="U65" s="17">
        <v>-2.4834275071866717E-2</v>
      </c>
      <c r="V65" s="17">
        <v>-2.2767711294125938E-2</v>
      </c>
      <c r="W65" s="17">
        <v>-2.4325383110978056E-2</v>
      </c>
      <c r="X65" s="17">
        <v>1.6202874582414626E-2</v>
      </c>
      <c r="Y65" s="17">
        <v>3.1146419832439456E-2</v>
      </c>
      <c r="Z65" s="17">
        <v>1.3775516084927662E-3</v>
      </c>
      <c r="AA65" s="17">
        <v>8.5032549390684914E-2</v>
      </c>
      <c r="AB65" s="17">
        <v>-7.1418009008194505E-2</v>
      </c>
      <c r="AC65" s="17" t="e">
        <v>#DIV/0!</v>
      </c>
      <c r="AD65" s="17">
        <v>0.11182887083165932</v>
      </c>
      <c r="AE65" s="17" t="e">
        <v>#DIV/0!</v>
      </c>
      <c r="AF65" s="17">
        <v>1.3632210020033075E-2</v>
      </c>
      <c r="AG65" s="17">
        <v>2.3713815585758882E-2</v>
      </c>
      <c r="AH65" s="17">
        <v>6.3921410534878279E-2</v>
      </c>
      <c r="AI65" s="17">
        <v>8.8089172417841324E-2</v>
      </c>
      <c r="AJ65" s="17">
        <v>6.786574389182131E-3</v>
      </c>
      <c r="AK65" s="17">
        <v>-6.4526588540059895E-2</v>
      </c>
      <c r="AL65" s="17">
        <v>-4.0601183223636941E-2</v>
      </c>
      <c r="AM65" s="17">
        <v>0.12757006864257109</v>
      </c>
      <c r="AN65" s="17">
        <v>9.3512438668074144E-3</v>
      </c>
      <c r="AO65" s="17">
        <v>1.8329647700750774E-2</v>
      </c>
      <c r="AP65" s="17">
        <v>-3.7232595936859971E-3</v>
      </c>
      <c r="AQ65" s="17">
        <v>-3.7232595936859971E-3</v>
      </c>
      <c r="AR65" s="17">
        <v>1.4940173829213683E-2</v>
      </c>
      <c r="AS65" s="17">
        <v>-0.17078993055555561</v>
      </c>
      <c r="AT65" s="17">
        <v>-2.7642947628757412E-2</v>
      </c>
      <c r="AU65" s="17">
        <v>-0.12062383918960741</v>
      </c>
      <c r="AV65" s="17" t="e">
        <v>#DIV/0!</v>
      </c>
      <c r="AW65" s="17">
        <v>-1.6215406304780983E-2</v>
      </c>
      <c r="AX65" s="17">
        <v>-9.0584723999058165E-3</v>
      </c>
      <c r="AY65" s="17" t="e">
        <v>#DIV/0!</v>
      </c>
      <c r="AZ65" s="17">
        <v>0.27391460210341784</v>
      </c>
      <c r="BA65" s="17">
        <v>0.18673574280815955</v>
      </c>
      <c r="BB65" s="17">
        <v>-2.6893123948668194E-2</v>
      </c>
      <c r="BC65" s="17">
        <v>0.21112048391112764</v>
      </c>
      <c r="BD65" s="17">
        <v>-6.2295381498041605E-2</v>
      </c>
      <c r="BE65" s="17">
        <v>-1.6765062471882183E-2</v>
      </c>
      <c r="BF65" s="17">
        <v>-8.6123614798176609E-2</v>
      </c>
      <c r="BG65" s="17" t="e">
        <v>#DIV/0!</v>
      </c>
      <c r="BH65" s="17">
        <v>0.11587313984731999</v>
      </c>
      <c r="BI65" s="17">
        <v>0.30634691575090944</v>
      </c>
      <c r="BJ65" s="17">
        <v>-1.6282599954786647E-2</v>
      </c>
      <c r="BK65" s="17">
        <v>-8.9356551876488364E-3</v>
      </c>
      <c r="BL65" s="17">
        <v>0.3869362087902769</v>
      </c>
      <c r="BM65" s="17">
        <v>1</v>
      </c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</row>
    <row r="66" spans="1:109" x14ac:dyDescent="0.2">
      <c r="A66" s="17" t="s">
        <v>339</v>
      </c>
      <c r="B66" s="17">
        <v>-0.22913957090507744</v>
      </c>
      <c r="C66" s="17">
        <v>1.8294261512811473E-2</v>
      </c>
      <c r="D66" s="17">
        <v>7.9568589913608045E-2</v>
      </c>
      <c r="E66" s="17">
        <v>8.1704125314692594E-2</v>
      </c>
      <c r="F66" s="17">
        <v>0.14945799579251873</v>
      </c>
      <c r="G66" s="17">
        <v>-4.178442363090961E-2</v>
      </c>
      <c r="H66" s="17">
        <v>-2.5347656367507198E-2</v>
      </c>
      <c r="I66" s="17" t="e">
        <v>#DIV/0!</v>
      </c>
      <c r="J66" s="17">
        <v>-3.5685307883702784E-2</v>
      </c>
      <c r="K66" s="17">
        <v>-4.2741494523825752E-2</v>
      </c>
      <c r="L66" s="17">
        <v>0.45373285602611813</v>
      </c>
      <c r="M66" s="17">
        <v>9.8898962358189707E-2</v>
      </c>
      <c r="N66" s="17">
        <v>-1.3199224999219657E-2</v>
      </c>
      <c r="O66" s="17">
        <v>-2.1283881232792561E-2</v>
      </c>
      <c r="P66" s="17">
        <v>-6.3496029718397143E-2</v>
      </c>
      <c r="Q66" s="17">
        <v>-6.0609905693687287E-2</v>
      </c>
      <c r="R66" s="17">
        <v>3.5429240988493378E-2</v>
      </c>
      <c r="S66" s="17">
        <v>0.26678104904126626</v>
      </c>
      <c r="T66" s="17" t="e">
        <v>#DIV/0!</v>
      </c>
      <c r="U66" s="17">
        <v>3.7781737567276062E-2</v>
      </c>
      <c r="V66" s="17">
        <v>-3.6385739588837035E-2</v>
      </c>
      <c r="W66" s="17">
        <v>-8.7517813257594446E-2</v>
      </c>
      <c r="X66" s="17">
        <v>-6.2838996923062801E-2</v>
      </c>
      <c r="Y66" s="17">
        <v>1.7537614704659154E-2</v>
      </c>
      <c r="Z66" s="17">
        <v>2.2096179182111916E-2</v>
      </c>
      <c r="AA66" s="17">
        <v>-0.11328065843862935</v>
      </c>
      <c r="AB66" s="17">
        <v>-8.0379538822289834E-2</v>
      </c>
      <c r="AC66" s="17" t="e">
        <v>#DIV/0!</v>
      </c>
      <c r="AD66" s="17">
        <v>1.7021978818400309E-2</v>
      </c>
      <c r="AE66" s="17" t="e">
        <v>#DIV/0!</v>
      </c>
      <c r="AF66" s="17">
        <v>-4.4264777744426026E-2</v>
      </c>
      <c r="AG66" s="17">
        <v>-7.3730575674499338E-2</v>
      </c>
      <c r="AH66" s="17">
        <v>-6.8316955180826033E-2</v>
      </c>
      <c r="AI66" s="17">
        <v>-3.7577241554828798E-2</v>
      </c>
      <c r="AJ66" s="17">
        <v>-9.2274570424596872E-2</v>
      </c>
      <c r="AK66" s="17">
        <v>-1.8444683423314963E-2</v>
      </c>
      <c r="AL66" s="17">
        <v>-6.6488961542930464E-2</v>
      </c>
      <c r="AM66" s="17">
        <v>-2.7805159413266178E-2</v>
      </c>
      <c r="AN66" s="17">
        <v>-3.3639243083345309E-2</v>
      </c>
      <c r="AO66" s="17">
        <v>-1.9173678981311715E-2</v>
      </c>
      <c r="AP66" s="17">
        <v>-7.2072455517802796E-3</v>
      </c>
      <c r="AQ66" s="17">
        <v>-7.2072455517802796E-3</v>
      </c>
      <c r="AR66" s="17">
        <v>-5.8798135527615416E-3</v>
      </c>
      <c r="AS66" s="17">
        <v>-4.974633809044772E-2</v>
      </c>
      <c r="AT66" s="17">
        <v>9.00665247874681E-2</v>
      </c>
      <c r="AU66" s="17">
        <v>-8.8070426343561534E-2</v>
      </c>
      <c r="AV66" s="17" t="e">
        <v>#DIV/0!</v>
      </c>
      <c r="AW66" s="17">
        <v>3.5528920072432607E-2</v>
      </c>
      <c r="AX66" s="17">
        <v>5.1922377601974969E-2</v>
      </c>
      <c r="AY66" s="17" t="e">
        <v>#DIV/0!</v>
      </c>
      <c r="AZ66" s="17">
        <v>1.3342604045278983E-2</v>
      </c>
      <c r="BA66" s="17">
        <v>-4.9781140860857991E-2</v>
      </c>
      <c r="BB66" s="17">
        <v>-1.0360608425945628E-2</v>
      </c>
      <c r="BC66" s="17">
        <v>-6.0810134009075652E-2</v>
      </c>
      <c r="BD66" s="17">
        <v>-2.3999370830924932E-2</v>
      </c>
      <c r="BE66" s="17">
        <v>-3.1448012584149525E-2</v>
      </c>
      <c r="BF66" s="17">
        <v>-4.8512277431195995E-2</v>
      </c>
      <c r="BG66" s="17" t="e">
        <v>#DIV/0!</v>
      </c>
      <c r="BH66" s="17">
        <v>-3.0475566780257136E-2</v>
      </c>
      <c r="BI66" s="17">
        <v>-6.6582095358223112E-2</v>
      </c>
      <c r="BJ66" s="17">
        <v>-5.8546985133648817E-2</v>
      </c>
      <c r="BK66" s="17">
        <v>-6.7367034510720757E-3</v>
      </c>
      <c r="BL66" s="17">
        <v>-3.9014945446956897E-2</v>
      </c>
      <c r="BM66" s="17">
        <v>-8.841830950220185E-2</v>
      </c>
      <c r="BN66" s="17">
        <v>1</v>
      </c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</row>
    <row r="67" spans="1:109" x14ac:dyDescent="0.2">
      <c r="A67" s="17" t="b">
        <v>0</v>
      </c>
      <c r="B67" s="17">
        <v>0.19654065278669652</v>
      </c>
      <c r="C67" s="17">
        <v>8.357582632493224E-2</v>
      </c>
      <c r="D67" s="17">
        <v>-6.4246010400133523E-3</v>
      </c>
      <c r="E67" s="17">
        <v>4.4245723263745526E-2</v>
      </c>
      <c r="F67" s="17">
        <v>-9.9543579334874621E-2</v>
      </c>
      <c r="G67" s="17">
        <v>2.1828867103116358E-2</v>
      </c>
      <c r="H67" s="17">
        <v>-1.5181864438101596E-2</v>
      </c>
      <c r="I67" s="17" t="e">
        <v>#DIV/0!</v>
      </c>
      <c r="J67" s="17">
        <v>0.26608105741362348</v>
      </c>
      <c r="K67" s="17">
        <v>0.52618749813824173</v>
      </c>
      <c r="L67" s="17">
        <v>-6.2068368429442937E-3</v>
      </c>
      <c r="M67" s="17">
        <v>0.46425460183499873</v>
      </c>
      <c r="N67" s="17">
        <v>0.49522440014835767</v>
      </c>
      <c r="O67" s="17">
        <v>0.47597581093203495</v>
      </c>
      <c r="P67" s="17">
        <v>7.488855425500468E-2</v>
      </c>
      <c r="Q67" s="17">
        <v>2.6162715394178453E-2</v>
      </c>
      <c r="R67" s="17">
        <v>0.37745470384632174</v>
      </c>
      <c r="S67" s="17">
        <v>5.7099812707508683E-2</v>
      </c>
      <c r="T67" s="17" t="e">
        <v>#DIV/0!</v>
      </c>
      <c r="U67" s="17">
        <v>6.419492631861653E-3</v>
      </c>
      <c r="V67" s="17">
        <v>-1.5003642662654927E-2</v>
      </c>
      <c r="W67" s="17">
        <v>3.2269456126243337E-2</v>
      </c>
      <c r="X67" s="17">
        <v>0.51971653197045298</v>
      </c>
      <c r="Y67" s="17">
        <v>0.50702780010655513</v>
      </c>
      <c r="Z67" s="17">
        <v>7.4213880560826312E-2</v>
      </c>
      <c r="AA67" s="17">
        <v>0.4029607843248641</v>
      </c>
      <c r="AB67" s="17">
        <v>-4.4651299515305311E-2</v>
      </c>
      <c r="AC67" s="17" t="e">
        <v>#DIV/0!</v>
      </c>
      <c r="AD67" s="17">
        <v>0.39412681577964637</v>
      </c>
      <c r="AE67" s="17" t="e">
        <v>#DIV/0!</v>
      </c>
      <c r="AF67" s="17">
        <v>0.28864767919349438</v>
      </c>
      <c r="AG67" s="17">
        <v>0.43752394813598405</v>
      </c>
      <c r="AH67" s="17">
        <v>0.43346076461212629</v>
      </c>
      <c r="AI67" s="17">
        <v>0.50381288414425018</v>
      </c>
      <c r="AJ67" s="17">
        <v>0.33834533663155891</v>
      </c>
      <c r="AK67" s="17">
        <v>1.0186030221374459E-2</v>
      </c>
      <c r="AL67" s="17">
        <v>0.10674516837411029</v>
      </c>
      <c r="AM67" s="17">
        <v>0.56371136517668752</v>
      </c>
      <c r="AN67" s="17">
        <v>0.34622135219486755</v>
      </c>
      <c r="AO67" s="17">
        <v>0.5514758150929161</v>
      </c>
      <c r="AP67" s="17">
        <v>0.14960651219048784</v>
      </c>
      <c r="AQ67" s="17">
        <v>0.14960651219048784</v>
      </c>
      <c r="AR67" s="17">
        <v>0.55950134550374231</v>
      </c>
      <c r="AS67" s="17">
        <v>0.16161952128857923</v>
      </c>
      <c r="AT67" s="17">
        <v>3.8470240576340166E-2</v>
      </c>
      <c r="AU67" s="17">
        <v>-3.1038627577475508E-2</v>
      </c>
      <c r="AV67" s="17" t="e">
        <v>#DIV/0!</v>
      </c>
      <c r="AW67" s="17">
        <v>0.37917824154216695</v>
      </c>
      <c r="AX67" s="17">
        <v>5.5394658160454385E-2</v>
      </c>
      <c r="AY67" s="17" t="e">
        <v>#DIV/0!</v>
      </c>
      <c r="AZ67" s="17">
        <v>0.76610477243932118</v>
      </c>
      <c r="BA67" s="17">
        <v>0.5131198072564559</v>
      </c>
      <c r="BB67" s="17">
        <v>4.0802613313857088E-2</v>
      </c>
      <c r="BC67" s="17">
        <v>0.3955198338184569</v>
      </c>
      <c r="BD67" s="17">
        <v>-5.9801224789536121E-3</v>
      </c>
      <c r="BE67" s="17">
        <v>0.11076957237396258</v>
      </c>
      <c r="BF67" s="17">
        <v>-9.0889375006375124E-3</v>
      </c>
      <c r="BG67" s="17" t="e">
        <v>#DIV/0!</v>
      </c>
      <c r="BH67" s="17">
        <v>0.31116781570180835</v>
      </c>
      <c r="BI67" s="17">
        <v>0.7309038485793462</v>
      </c>
      <c r="BJ67" s="17">
        <v>2.6698292677044402E-2</v>
      </c>
      <c r="BK67" s="17">
        <v>-2.5937406418565893E-3</v>
      </c>
      <c r="BL67" s="17">
        <v>0.87326655680035203</v>
      </c>
      <c r="BM67" s="17">
        <v>0.32641522937645834</v>
      </c>
      <c r="BN67" s="17">
        <v>-1.7449330308381701E-2</v>
      </c>
      <c r="BO67" s="17">
        <v>1</v>
      </c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</row>
    <row r="68" spans="1:109" x14ac:dyDescent="0.2">
      <c r="A68" s="17" t="s">
        <v>340</v>
      </c>
      <c r="B68" s="17">
        <v>0.19774934858601081</v>
      </c>
      <c r="C68" s="17">
        <v>0.1632070578842488</v>
      </c>
      <c r="D68" s="17">
        <v>-5.8154882744030001E-3</v>
      </c>
      <c r="E68" s="17">
        <v>0.10210974428552916</v>
      </c>
      <c r="F68" s="17">
        <v>-6.6630803761980301E-2</v>
      </c>
      <c r="G68" s="17">
        <v>6.2451536841719189E-2</v>
      </c>
      <c r="H68" s="17">
        <v>-2.4544302447304877E-3</v>
      </c>
      <c r="I68" s="17" t="e">
        <v>#DIV/0!</v>
      </c>
      <c r="J68" s="17">
        <v>0.10694740161912915</v>
      </c>
      <c r="K68" s="17">
        <v>0.50911348044310645</v>
      </c>
      <c r="L68" s="17">
        <v>-7.9297368253927455E-2</v>
      </c>
      <c r="M68" s="17">
        <v>0.36402706166002163</v>
      </c>
      <c r="N68" s="17">
        <v>0.32948379324118737</v>
      </c>
      <c r="O68" s="17">
        <v>0.41796938909956571</v>
      </c>
      <c r="P68" s="17">
        <v>9.6973344089235455E-2</v>
      </c>
      <c r="Q68" s="17">
        <v>7.7881673501784057E-2</v>
      </c>
      <c r="R68" s="17">
        <v>0.34302532974844935</v>
      </c>
      <c r="S68" s="17">
        <v>0.2313535285283109</v>
      </c>
      <c r="T68" s="17" t="e">
        <v>#DIV/0!</v>
      </c>
      <c r="U68" s="17">
        <v>0.31619573973551179</v>
      </c>
      <c r="V68" s="17">
        <v>0.15266974752028548</v>
      </c>
      <c r="W68" s="17">
        <v>-1.8472350168457091E-2</v>
      </c>
      <c r="X68" s="17">
        <v>0.22072024730743531</v>
      </c>
      <c r="Y68" s="17">
        <v>0.18731087991345063</v>
      </c>
      <c r="Z68" s="17">
        <v>0.27247427041584726</v>
      </c>
      <c r="AA68" s="17">
        <v>0.3474826092895692</v>
      </c>
      <c r="AB68" s="17">
        <v>-5.1254400834952765E-2</v>
      </c>
      <c r="AC68" s="17" t="e">
        <v>#DIV/0!</v>
      </c>
      <c r="AD68" s="17">
        <v>0.73386203693736929</v>
      </c>
      <c r="AE68" s="17" t="e">
        <v>#DIV/0!</v>
      </c>
      <c r="AF68" s="17">
        <v>0.31446908280274144</v>
      </c>
      <c r="AG68" s="17">
        <v>0.28485757432798336</v>
      </c>
      <c r="AH68" s="17">
        <v>0.50343894716004089</v>
      </c>
      <c r="AI68" s="17">
        <v>0.52655433136217489</v>
      </c>
      <c r="AJ68" s="17">
        <v>0.21764391665660715</v>
      </c>
      <c r="AK68" s="17">
        <v>9.1074082323927566E-2</v>
      </c>
      <c r="AL68" s="17">
        <v>0.22184752035269956</v>
      </c>
      <c r="AM68" s="17">
        <v>0.19372742468604992</v>
      </c>
      <c r="AN68" s="17">
        <v>0.24825026058827065</v>
      </c>
      <c r="AO68" s="17">
        <v>0.33792122163329064</v>
      </c>
      <c r="AP68" s="17">
        <v>0.26809136403744205</v>
      </c>
      <c r="AQ68" s="17">
        <v>0.26809136403744205</v>
      </c>
      <c r="AR68" s="17">
        <v>0.34513519826611405</v>
      </c>
      <c r="AS68" s="17">
        <v>0.23437632112266224</v>
      </c>
      <c r="AT68" s="17">
        <v>0.11258848124173318</v>
      </c>
      <c r="AU68" s="17">
        <v>6.6656213228495024E-3</v>
      </c>
      <c r="AV68" s="17" t="e">
        <v>#DIV/0!</v>
      </c>
      <c r="AW68" s="17">
        <v>0.48710751159822518</v>
      </c>
      <c r="AX68" s="17">
        <v>0.28642101857522406</v>
      </c>
      <c r="AY68" s="17" t="e">
        <v>#DIV/0!</v>
      </c>
      <c r="AZ68" s="17">
        <v>0.55704470250532578</v>
      </c>
      <c r="BA68" s="17">
        <v>0.29410706953736421</v>
      </c>
      <c r="BB68" s="17">
        <v>4.4744069859347403E-2</v>
      </c>
      <c r="BC68" s="17">
        <v>0.22858577283086504</v>
      </c>
      <c r="BD68" s="17">
        <v>0.11051844953597337</v>
      </c>
      <c r="BE68" s="17">
        <v>0.65493036268060101</v>
      </c>
      <c r="BF68" s="17">
        <v>-2.1804732670143365E-3</v>
      </c>
      <c r="BG68" s="17" t="e">
        <v>#DIV/0!</v>
      </c>
      <c r="BH68" s="17">
        <v>0.26838391794019029</v>
      </c>
      <c r="BI68" s="17">
        <v>0.39632554832121164</v>
      </c>
      <c r="BJ68" s="17">
        <v>1.2131949217543105E-2</v>
      </c>
      <c r="BK68" s="17">
        <v>-3.2674180936361347E-2</v>
      </c>
      <c r="BL68" s="17">
        <v>0.46630465131070808</v>
      </c>
      <c r="BM68" s="17">
        <v>0.14295993369530235</v>
      </c>
      <c r="BN68" s="17">
        <v>-1.6649891068227007E-2</v>
      </c>
      <c r="BO68" s="17">
        <v>0.45019421670179227</v>
      </c>
      <c r="BP68" s="17">
        <v>1</v>
      </c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</row>
    <row r="69" spans="1:109" x14ac:dyDescent="0.2">
      <c r="A69" s="17" t="s">
        <v>341</v>
      </c>
      <c r="B69" s="17">
        <v>-6.0215531331947715E-2</v>
      </c>
      <c r="C69" s="17">
        <v>3.0724047505193319E-3</v>
      </c>
      <c r="D69" s="17">
        <v>-3.2219859938847795E-2</v>
      </c>
      <c r="E69" s="17">
        <v>0.10736930420264358</v>
      </c>
      <c r="F69" s="17">
        <v>-0.10909824313455112</v>
      </c>
      <c r="G69" s="17">
        <v>0.13372459696219963</v>
      </c>
      <c r="H69" s="17">
        <v>-5.8415668304933256E-2</v>
      </c>
      <c r="I69" s="17" t="e">
        <v>#DIV/0!</v>
      </c>
      <c r="J69" s="17">
        <v>0.10563429612023079</v>
      </c>
      <c r="K69" s="17">
        <v>0.10145719927602766</v>
      </c>
      <c r="L69" s="17">
        <v>-0.11194170873665711</v>
      </c>
      <c r="M69" s="17">
        <v>0.2167303990196984</v>
      </c>
      <c r="N69" s="17">
        <v>4.490239089143519E-3</v>
      </c>
      <c r="O69" s="17">
        <v>3.6413562116058083E-2</v>
      </c>
      <c r="P69" s="17">
        <v>0.23176737783123186</v>
      </c>
      <c r="Q69" s="17">
        <v>2.1986968478263057E-2</v>
      </c>
      <c r="R69" s="17">
        <v>0.31469954138761913</v>
      </c>
      <c r="S69" s="17">
        <v>-4.2340660634531936E-2</v>
      </c>
      <c r="T69" s="17" t="e">
        <v>#DIV/0!</v>
      </c>
      <c r="U69" s="17">
        <v>-2.4155365566929349E-2</v>
      </c>
      <c r="V69" s="17">
        <v>9.7703225028669308E-2</v>
      </c>
      <c r="W69" s="17">
        <v>7.9645224424082089E-2</v>
      </c>
      <c r="X69" s="17">
        <v>2.5904855429519591E-2</v>
      </c>
      <c r="Y69" s="17">
        <v>3.7744207173632326E-2</v>
      </c>
      <c r="Z69" s="17">
        <v>-3.2029602500268199E-2</v>
      </c>
      <c r="AA69" s="17">
        <v>0.17582650166688901</v>
      </c>
      <c r="AB69" s="17">
        <v>-8.5163936621191719E-2</v>
      </c>
      <c r="AC69" s="17" t="e">
        <v>#DIV/0!</v>
      </c>
      <c r="AD69" s="17">
        <v>0.10926695933874894</v>
      </c>
      <c r="AE69" s="17" t="e">
        <v>#DIV/0!</v>
      </c>
      <c r="AF69" s="17">
        <v>8.354059919834525E-2</v>
      </c>
      <c r="AG69" s="17">
        <v>0.10344335999869801</v>
      </c>
      <c r="AH69" s="17">
        <v>7.0708698375122156E-2</v>
      </c>
      <c r="AI69" s="17">
        <v>7.868593296381296E-2</v>
      </c>
      <c r="AJ69" s="17">
        <v>-9.2686760421101556E-3</v>
      </c>
      <c r="AK69" s="17">
        <v>0.65272991956506776</v>
      </c>
      <c r="AL69" s="17">
        <v>0.13987822670031047</v>
      </c>
      <c r="AM69" s="17">
        <v>0.16885770244475382</v>
      </c>
      <c r="AN69" s="17">
        <v>1.8688410224251214E-2</v>
      </c>
      <c r="AO69" s="17">
        <v>0.12851077183324591</v>
      </c>
      <c r="AP69" s="17">
        <v>4.8951377667102017E-2</v>
      </c>
      <c r="AQ69" s="17">
        <v>4.8951377667102017E-2</v>
      </c>
      <c r="AR69" s="17">
        <v>0.12450155726621213</v>
      </c>
      <c r="AS69" s="17">
        <v>0.30580439961996569</v>
      </c>
      <c r="AT69" s="17">
        <v>2.8280510271222015E-2</v>
      </c>
      <c r="AU69" s="17">
        <v>-3.0367310392121117E-4</v>
      </c>
      <c r="AV69" s="17" t="e">
        <v>#DIV/0!</v>
      </c>
      <c r="AW69" s="17">
        <v>0.16105685119372318</v>
      </c>
      <c r="AX69" s="17">
        <v>-3.9699906315142933E-2</v>
      </c>
      <c r="AY69" s="17" t="e">
        <v>#DIV/0!</v>
      </c>
      <c r="AZ69" s="17">
        <v>3.2084715017035727E-2</v>
      </c>
      <c r="BA69" s="17">
        <v>-1.9422034070489549E-2</v>
      </c>
      <c r="BB69" s="17">
        <v>-2.7926676334021582E-2</v>
      </c>
      <c r="BC69" s="17">
        <v>-2.5253406935209045E-2</v>
      </c>
      <c r="BD69" s="17">
        <v>0.52701815007396002</v>
      </c>
      <c r="BE69" s="17">
        <v>1.1627782773104187E-3</v>
      </c>
      <c r="BF69" s="17">
        <v>-2.9710276589440254E-2</v>
      </c>
      <c r="BG69" s="17" t="e">
        <v>#DIV/0!</v>
      </c>
      <c r="BH69" s="17">
        <v>0.13685470440088154</v>
      </c>
      <c r="BI69" s="17">
        <v>-2.5472062985691133E-2</v>
      </c>
      <c r="BJ69" s="17">
        <v>-2.2398100944753217E-2</v>
      </c>
      <c r="BK69" s="17">
        <v>-4.9049390034427508E-2</v>
      </c>
      <c r="BL69" s="17">
        <v>1.0846238746845555E-2</v>
      </c>
      <c r="BM69" s="17">
        <v>-3.3825861691663774E-2</v>
      </c>
      <c r="BN69" s="17">
        <v>-0.10565698488360666</v>
      </c>
      <c r="BO69" s="17">
        <v>1.2122887038240028E-2</v>
      </c>
      <c r="BP69" s="17">
        <v>7.0587115819135238E-2</v>
      </c>
      <c r="BQ69" s="17">
        <v>1</v>
      </c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</row>
    <row r="70" spans="1:109" x14ac:dyDescent="0.2">
      <c r="A70" s="17" t="s">
        <v>342</v>
      </c>
      <c r="B70" s="17">
        <v>-6.7827572860592003E-2</v>
      </c>
      <c r="C70" s="17">
        <v>2.5263231375156507E-2</v>
      </c>
      <c r="D70" s="17">
        <v>-5.7085380746494115E-2</v>
      </c>
      <c r="E70" s="17">
        <v>2.5701519969840748E-2</v>
      </c>
      <c r="F70" s="17">
        <v>7.2544868282339477E-3</v>
      </c>
      <c r="G70" s="17">
        <v>6.5887863300331653E-2</v>
      </c>
      <c r="H70" s="17">
        <v>-9.3075511104680445E-2</v>
      </c>
      <c r="I70" s="17" t="e">
        <v>#DIV/0!</v>
      </c>
      <c r="J70" s="17">
        <v>-8.5042599027561339E-2</v>
      </c>
      <c r="K70" s="17">
        <v>-2.5931302541031061E-3</v>
      </c>
      <c r="L70" s="17">
        <v>3.5466966904686842E-2</v>
      </c>
      <c r="M70" s="17">
        <v>0.11195874911777089</v>
      </c>
      <c r="N70" s="17">
        <v>-9.6181011056478364E-3</v>
      </c>
      <c r="O70" s="17">
        <v>-9.1511326920712174E-3</v>
      </c>
      <c r="P70" s="17">
        <v>-4.7115658476165223E-2</v>
      </c>
      <c r="Q70" s="17">
        <v>1.4846742961665797E-2</v>
      </c>
      <c r="R70" s="17">
        <v>-5.5490495105852716E-2</v>
      </c>
      <c r="S70" s="17">
        <v>-1.07619558240096E-3</v>
      </c>
      <c r="T70" s="17" t="e">
        <v>#DIV/0!</v>
      </c>
      <c r="U70" s="17">
        <v>-2.6305705327100096E-2</v>
      </c>
      <c r="V70" s="17">
        <v>-2.4116697690694529E-2</v>
      </c>
      <c r="W70" s="17">
        <v>-2.5766661528651147E-2</v>
      </c>
      <c r="X70" s="17">
        <v>3.0684681423663773E-2</v>
      </c>
      <c r="Y70" s="17">
        <v>-1.0897654568427359E-2</v>
      </c>
      <c r="Z70" s="17">
        <v>9.6041279179252648E-2</v>
      </c>
      <c r="AA70" s="17">
        <v>-9.1594626404672891E-2</v>
      </c>
      <c r="AB70" s="17">
        <v>0.1221536310516094</v>
      </c>
      <c r="AC70" s="17" t="e">
        <v>#DIV/0!</v>
      </c>
      <c r="AD70" s="17">
        <v>2.9552316373921174E-2</v>
      </c>
      <c r="AE70" s="17" t="e">
        <v>#DIV/0!</v>
      </c>
      <c r="AF70" s="17">
        <v>2.3050790000973747E-2</v>
      </c>
      <c r="AG70" s="17">
        <v>1.4130664444883253E-2</v>
      </c>
      <c r="AH70" s="17">
        <v>-9.5145398745766045E-3</v>
      </c>
      <c r="AI70" s="17">
        <v>3.5605975785142276E-2</v>
      </c>
      <c r="AJ70" s="17">
        <v>-5.6130377524662087E-2</v>
      </c>
      <c r="AK70" s="17">
        <v>-6.834978750077339E-2</v>
      </c>
      <c r="AL70" s="17">
        <v>0.23754782710854333</v>
      </c>
      <c r="AM70" s="17">
        <v>-6.8918448714349587E-2</v>
      </c>
      <c r="AN70" s="17">
        <v>7.8849638549359391E-2</v>
      </c>
      <c r="AO70" s="17">
        <v>0.12843072850874607</v>
      </c>
      <c r="AP70" s="17">
        <v>0.14563682312564707</v>
      </c>
      <c r="AQ70" s="17">
        <v>0.14563682312564707</v>
      </c>
      <c r="AR70" s="17">
        <v>0.11189449827926481</v>
      </c>
      <c r="AS70" s="17">
        <v>6.7122611462258175E-2</v>
      </c>
      <c r="AT70" s="17">
        <v>7.4875167274521884E-2</v>
      </c>
      <c r="AU70" s="17">
        <v>-3.3504342855510891E-2</v>
      </c>
      <c r="AV70" s="17" t="e">
        <v>#DIV/0!</v>
      </c>
      <c r="AW70" s="17">
        <v>0.18238002132811673</v>
      </c>
      <c r="AX70" s="17">
        <v>-4.2011104847093118E-2</v>
      </c>
      <c r="AY70" s="17" t="e">
        <v>#DIV/0!</v>
      </c>
      <c r="AZ70" s="17">
        <v>5.6987002812252094E-2</v>
      </c>
      <c r="BA70" s="17">
        <v>-1.2829693664959617E-2</v>
      </c>
      <c r="BB70" s="17">
        <v>-2.8486369335944433E-2</v>
      </c>
      <c r="BC70" s="17">
        <v>-4.7389204240371532E-3</v>
      </c>
      <c r="BD70" s="17">
        <v>-6.5985983951286492E-2</v>
      </c>
      <c r="BE70" s="17">
        <v>-1.7758285070406336E-2</v>
      </c>
      <c r="BF70" s="17">
        <v>-5.009609150900405E-2</v>
      </c>
      <c r="BG70" s="17" t="e">
        <v>#DIV/0!</v>
      </c>
      <c r="BH70" s="17">
        <v>-2.4783610668202366E-2</v>
      </c>
      <c r="BI70" s="17">
        <v>-1.9614286855548346E-2</v>
      </c>
      <c r="BJ70" s="17">
        <v>-1.7247239738559638E-2</v>
      </c>
      <c r="BK70" s="17">
        <v>0.34506944672168943</v>
      </c>
      <c r="BL70" s="17">
        <v>7.0934943931966745E-3</v>
      </c>
      <c r="BM70" s="17">
        <v>-2.6046973687568916E-2</v>
      </c>
      <c r="BN70" s="17">
        <v>8.8519754298677283E-2</v>
      </c>
      <c r="BO70" s="17">
        <v>1.16556569652437E-2</v>
      </c>
      <c r="BP70" s="17">
        <v>-6.0541581247337542E-3</v>
      </c>
      <c r="BQ70" s="17">
        <v>-3.5829827397312684E-2</v>
      </c>
      <c r="BR70" s="17">
        <v>1</v>
      </c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</row>
    <row r="71" spans="1:109" x14ac:dyDescent="0.2">
      <c r="A71" s="17" t="s">
        <v>343</v>
      </c>
      <c r="B71" s="17">
        <v>1.2351277900282287E-2</v>
      </c>
      <c r="C71" s="17">
        <v>0.11076994431095552</v>
      </c>
      <c r="D71" s="17">
        <v>-6.0839076757604298E-2</v>
      </c>
      <c r="E71" s="17">
        <v>7.1985115714397654E-2</v>
      </c>
      <c r="F71" s="17">
        <v>-4.6124026666191399E-2</v>
      </c>
      <c r="G71" s="17">
        <v>0.11553142357937082</v>
      </c>
      <c r="H71" s="17">
        <v>-0.15424290143736563</v>
      </c>
      <c r="I71" s="17" t="e">
        <v>#DIV/0!</v>
      </c>
      <c r="J71" s="17">
        <v>0.20014296070719392</v>
      </c>
      <c r="K71" s="17">
        <v>0.4852756788708194</v>
      </c>
      <c r="L71" s="17">
        <v>-6.2506647753045527E-2</v>
      </c>
      <c r="M71" s="17">
        <v>0.490684344678743</v>
      </c>
      <c r="N71" s="17">
        <v>0.17267175052240294</v>
      </c>
      <c r="O71" s="17">
        <v>0.26781400683380385</v>
      </c>
      <c r="P71" s="17">
        <v>0.41301681206475888</v>
      </c>
      <c r="Q71" s="17">
        <v>1.8210894318617891E-2</v>
      </c>
      <c r="R71" s="17">
        <v>0.48988510911442712</v>
      </c>
      <c r="S71" s="17">
        <v>7.3114303357389152E-2</v>
      </c>
      <c r="T71" s="17" t="e">
        <v>#DIV/0!</v>
      </c>
      <c r="U71" s="17">
        <v>0.12529775467122059</v>
      </c>
      <c r="V71" s="17">
        <v>0.10873163331190742</v>
      </c>
      <c r="W71" s="17">
        <v>-6.2079826598038179E-2</v>
      </c>
      <c r="X71" s="17">
        <v>0.2488230314259455</v>
      </c>
      <c r="Y71" s="17">
        <v>0.35480244627163732</v>
      </c>
      <c r="Z71" s="17">
        <v>3.1151706544323896E-2</v>
      </c>
      <c r="AA71" s="17">
        <v>9.2665943421487082E-2</v>
      </c>
      <c r="AB71" s="17">
        <v>-8.5697767985149095E-2</v>
      </c>
      <c r="AC71" s="17" t="e">
        <v>#DIV/0!</v>
      </c>
      <c r="AD71" s="17">
        <v>0.29403873356894084</v>
      </c>
      <c r="AE71" s="17" t="e">
        <v>#DIV/0!</v>
      </c>
      <c r="AF71" s="17">
        <v>0.43776012965557132</v>
      </c>
      <c r="AG71" s="17">
        <v>0.35951423581522002</v>
      </c>
      <c r="AH71" s="17">
        <v>0.35456308200410314</v>
      </c>
      <c r="AI71" s="17">
        <v>0.92908632829748328</v>
      </c>
      <c r="AJ71" s="17">
        <v>0.20395401667888494</v>
      </c>
      <c r="AK71" s="17">
        <v>0.10956858554081909</v>
      </c>
      <c r="AL71" s="17">
        <v>0.3997201283978114</v>
      </c>
      <c r="AM71" s="17">
        <v>0.26847771759717504</v>
      </c>
      <c r="AN71" s="17">
        <v>0.76353869950778885</v>
      </c>
      <c r="AO71" s="17">
        <v>0.65242917476767748</v>
      </c>
      <c r="AP71" s="17">
        <v>0.62454380109850771</v>
      </c>
      <c r="AQ71" s="17">
        <v>0.62454380109850771</v>
      </c>
      <c r="AR71" s="17">
        <v>0.64445670094920782</v>
      </c>
      <c r="AS71" s="17">
        <v>0.43243885460168097</v>
      </c>
      <c r="AT71" s="17">
        <v>3.1312656791597802E-2</v>
      </c>
      <c r="AU71" s="17">
        <v>-5.9351503043186565E-2</v>
      </c>
      <c r="AV71" s="17" t="e">
        <v>#DIV/0!</v>
      </c>
      <c r="AW71" s="17">
        <v>0.54651453215783474</v>
      </c>
      <c r="AX71" s="17">
        <v>8.9955972109838911E-2</v>
      </c>
      <c r="AY71" s="17" t="e">
        <v>#DIV/0!</v>
      </c>
      <c r="AZ71" s="17">
        <v>0.36906755162526694</v>
      </c>
      <c r="BA71" s="17">
        <v>0.17553778125813571</v>
      </c>
      <c r="BB71" s="17">
        <v>0.37716096465694871</v>
      </c>
      <c r="BC71" s="17">
        <v>0.13176500340861905</v>
      </c>
      <c r="BD71" s="17">
        <v>0.11797630910835405</v>
      </c>
      <c r="BE71" s="17">
        <v>0.19368443257355014</v>
      </c>
      <c r="BF71" s="17">
        <v>-5.5759053917041709E-2</v>
      </c>
      <c r="BG71" s="17" t="e">
        <v>#DIV/0!</v>
      </c>
      <c r="BH71" s="17">
        <v>0.34898603693687513</v>
      </c>
      <c r="BI71" s="17">
        <v>0.26439700439176056</v>
      </c>
      <c r="BJ71" s="17">
        <v>-1.3107952061478037E-2</v>
      </c>
      <c r="BK71" s="17">
        <v>0.26068165650849845</v>
      </c>
      <c r="BL71" s="17">
        <v>0.29623016751517978</v>
      </c>
      <c r="BM71" s="17">
        <v>5.2557204602813934E-2</v>
      </c>
      <c r="BN71" s="17">
        <v>-1.9147629703225994E-2</v>
      </c>
      <c r="BO71" s="17">
        <v>0.40920754188118619</v>
      </c>
      <c r="BP71" s="17">
        <v>0.35096723114009065</v>
      </c>
      <c r="BQ71" s="17">
        <v>-4.9834093285932189E-3</v>
      </c>
      <c r="BR71" s="17">
        <v>5.8298520054852421E-2</v>
      </c>
      <c r="BS71" s="17">
        <v>1</v>
      </c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</row>
    <row r="72" spans="1:109" x14ac:dyDescent="0.2">
      <c r="A72" s="17" t="s">
        <v>344</v>
      </c>
      <c r="B72" s="17" t="e">
        <v>#DIV/0!</v>
      </c>
      <c r="C72" s="17" t="e">
        <v>#DIV/0!</v>
      </c>
      <c r="D72" s="17" t="e">
        <v>#DIV/0!</v>
      </c>
      <c r="E72" s="17" t="e">
        <v>#DIV/0!</v>
      </c>
      <c r="F72" s="17" t="e">
        <v>#DIV/0!</v>
      </c>
      <c r="G72" s="17" t="e">
        <v>#DIV/0!</v>
      </c>
      <c r="H72" s="17" t="e">
        <v>#DIV/0!</v>
      </c>
      <c r="I72" s="17" t="e">
        <v>#DIV/0!</v>
      </c>
      <c r="J72" s="17" t="e">
        <v>#DIV/0!</v>
      </c>
      <c r="K72" s="17" t="e">
        <v>#DIV/0!</v>
      </c>
      <c r="L72" s="17" t="e">
        <v>#DIV/0!</v>
      </c>
      <c r="M72" s="17" t="e">
        <v>#DIV/0!</v>
      </c>
      <c r="N72" s="17" t="e">
        <v>#DIV/0!</v>
      </c>
      <c r="O72" s="17" t="e">
        <v>#DIV/0!</v>
      </c>
      <c r="P72" s="17" t="e">
        <v>#DIV/0!</v>
      </c>
      <c r="Q72" s="17" t="e">
        <v>#DIV/0!</v>
      </c>
      <c r="R72" s="17" t="e">
        <v>#DIV/0!</v>
      </c>
      <c r="S72" s="17" t="e">
        <v>#DIV/0!</v>
      </c>
      <c r="T72" s="17" t="e">
        <v>#DIV/0!</v>
      </c>
      <c r="U72" s="17" t="e">
        <v>#DIV/0!</v>
      </c>
      <c r="V72" s="17" t="e">
        <v>#DIV/0!</v>
      </c>
      <c r="W72" s="17" t="e">
        <v>#DIV/0!</v>
      </c>
      <c r="X72" s="17" t="e">
        <v>#DIV/0!</v>
      </c>
      <c r="Y72" s="17" t="e">
        <v>#DIV/0!</v>
      </c>
      <c r="Z72" s="17" t="e">
        <v>#DIV/0!</v>
      </c>
      <c r="AA72" s="17" t="e">
        <v>#DIV/0!</v>
      </c>
      <c r="AB72" s="17" t="e">
        <v>#DIV/0!</v>
      </c>
      <c r="AC72" s="17" t="e">
        <v>#DIV/0!</v>
      </c>
      <c r="AD72" s="17" t="e">
        <v>#DIV/0!</v>
      </c>
      <c r="AE72" s="17" t="e">
        <v>#DIV/0!</v>
      </c>
      <c r="AF72" s="17" t="e">
        <v>#DIV/0!</v>
      </c>
      <c r="AG72" s="17" t="e">
        <v>#DIV/0!</v>
      </c>
      <c r="AH72" s="17" t="e">
        <v>#DIV/0!</v>
      </c>
      <c r="AI72" s="17" t="e">
        <v>#DIV/0!</v>
      </c>
      <c r="AJ72" s="17" t="e">
        <v>#DIV/0!</v>
      </c>
      <c r="AK72" s="17" t="e">
        <v>#DIV/0!</v>
      </c>
      <c r="AL72" s="17" t="e">
        <v>#DIV/0!</v>
      </c>
      <c r="AM72" s="17" t="e">
        <v>#DIV/0!</v>
      </c>
      <c r="AN72" s="17" t="e">
        <v>#DIV/0!</v>
      </c>
      <c r="AO72" s="17" t="e">
        <v>#DIV/0!</v>
      </c>
      <c r="AP72" s="17" t="e">
        <v>#DIV/0!</v>
      </c>
      <c r="AQ72" s="17" t="e">
        <v>#DIV/0!</v>
      </c>
      <c r="AR72" s="17" t="e">
        <v>#DIV/0!</v>
      </c>
      <c r="AS72" s="17" t="e">
        <v>#DIV/0!</v>
      </c>
      <c r="AT72" s="17" t="e">
        <v>#DIV/0!</v>
      </c>
      <c r="AU72" s="17" t="e">
        <v>#DIV/0!</v>
      </c>
      <c r="AV72" s="17" t="e">
        <v>#DIV/0!</v>
      </c>
      <c r="AW72" s="17" t="e">
        <v>#DIV/0!</v>
      </c>
      <c r="AX72" s="17" t="e">
        <v>#DIV/0!</v>
      </c>
      <c r="AY72" s="17" t="e">
        <v>#DIV/0!</v>
      </c>
      <c r="AZ72" s="17" t="e">
        <v>#DIV/0!</v>
      </c>
      <c r="BA72" s="17" t="e">
        <v>#DIV/0!</v>
      </c>
      <c r="BB72" s="17" t="e">
        <v>#DIV/0!</v>
      </c>
      <c r="BC72" s="17" t="e">
        <v>#DIV/0!</v>
      </c>
      <c r="BD72" s="17" t="e">
        <v>#DIV/0!</v>
      </c>
      <c r="BE72" s="17" t="e">
        <v>#DIV/0!</v>
      </c>
      <c r="BF72" s="17" t="e">
        <v>#DIV/0!</v>
      </c>
      <c r="BG72" s="17" t="e">
        <v>#DIV/0!</v>
      </c>
      <c r="BH72" s="17" t="e">
        <v>#DIV/0!</v>
      </c>
      <c r="BI72" s="17" t="e">
        <v>#DIV/0!</v>
      </c>
      <c r="BJ72" s="17" t="e">
        <v>#DIV/0!</v>
      </c>
      <c r="BK72" s="17" t="e">
        <v>#DIV/0!</v>
      </c>
      <c r="BL72" s="17" t="e">
        <v>#DIV/0!</v>
      </c>
      <c r="BM72" s="17" t="e">
        <v>#DIV/0!</v>
      </c>
      <c r="BN72" s="17" t="e">
        <v>#DIV/0!</v>
      </c>
      <c r="BO72" s="17" t="e">
        <v>#DIV/0!</v>
      </c>
      <c r="BP72" s="17" t="e">
        <v>#DIV/0!</v>
      </c>
      <c r="BQ72" s="17" t="e">
        <v>#DIV/0!</v>
      </c>
      <c r="BR72" s="17" t="e">
        <v>#DIV/0!</v>
      </c>
      <c r="BS72" s="17" t="e">
        <v>#DIV/0!</v>
      </c>
      <c r="BT72" s="17">
        <v>1</v>
      </c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</row>
    <row r="73" spans="1:109" x14ac:dyDescent="0.2">
      <c r="A73" s="17" t="s">
        <v>345</v>
      </c>
      <c r="B73" s="17">
        <v>0.21550106031966898</v>
      </c>
      <c r="C73" s="17">
        <v>0.18332033749845675</v>
      </c>
      <c r="D73" s="17">
        <v>1.8790263771126459E-2</v>
      </c>
      <c r="E73" s="17">
        <v>0.11465726528954417</v>
      </c>
      <c r="F73" s="17">
        <v>-9.1779139499265958E-2</v>
      </c>
      <c r="G73" s="17">
        <v>3.7584860672235279E-2</v>
      </c>
      <c r="H73" s="17">
        <v>-2.1759947116418613E-2</v>
      </c>
      <c r="I73" s="17" t="e">
        <v>#DIV/0!</v>
      </c>
      <c r="J73" s="17">
        <v>0.22829778042031537</v>
      </c>
      <c r="K73" s="17">
        <v>0.61160950607457509</v>
      </c>
      <c r="L73" s="17">
        <v>-6.9234186139269752E-2</v>
      </c>
      <c r="M73" s="17">
        <v>0.50413776734491245</v>
      </c>
      <c r="N73" s="17">
        <v>0.51783990166397387</v>
      </c>
      <c r="O73" s="17">
        <v>0.46335708635254241</v>
      </c>
      <c r="P73" s="17">
        <v>0.11402503442968613</v>
      </c>
      <c r="Q73" s="17">
        <v>2.6210201796991777E-2</v>
      </c>
      <c r="R73" s="17">
        <v>0.38484742720171594</v>
      </c>
      <c r="S73" s="17">
        <v>0.12478394850634887</v>
      </c>
      <c r="T73" s="17" t="e">
        <v>#DIV/0!</v>
      </c>
      <c r="U73" s="17">
        <v>3.0483041829042309E-2</v>
      </c>
      <c r="V73" s="17">
        <v>3.0260192085881054E-2</v>
      </c>
      <c r="W73" s="17">
        <v>4.3680761251831965E-3</v>
      </c>
      <c r="X73" s="17">
        <v>0.25889935418746074</v>
      </c>
      <c r="Y73" s="17">
        <v>0.16756606831337093</v>
      </c>
      <c r="Z73" s="17">
        <v>0.11481535459423972</v>
      </c>
      <c r="AA73" s="17">
        <v>0.38523235774061765</v>
      </c>
      <c r="AB73" s="17">
        <v>-1.5424411728079372E-2</v>
      </c>
      <c r="AC73" s="17" t="e">
        <v>#DIV/0!</v>
      </c>
      <c r="AD73" s="17">
        <v>0.44972628285878458</v>
      </c>
      <c r="AE73" s="17" t="e">
        <v>#DIV/0!</v>
      </c>
      <c r="AF73" s="17">
        <v>0.37295703338344899</v>
      </c>
      <c r="AG73" s="17">
        <v>0.42812345024167869</v>
      </c>
      <c r="AH73" s="17">
        <v>0.45668389829520112</v>
      </c>
      <c r="AI73" s="17">
        <v>0.49687602443385498</v>
      </c>
      <c r="AJ73" s="17">
        <v>0.4231128527973117</v>
      </c>
      <c r="AK73" s="17">
        <v>0.11819386096701062</v>
      </c>
      <c r="AL73" s="17">
        <v>0.18414940434700475</v>
      </c>
      <c r="AM73" s="17">
        <v>0.6259066180057703</v>
      </c>
      <c r="AN73" s="17">
        <v>0.29374150680694022</v>
      </c>
      <c r="AO73" s="17">
        <v>0.45918457259645401</v>
      </c>
      <c r="AP73" s="17">
        <v>0.26899290979264456</v>
      </c>
      <c r="AQ73" s="17">
        <v>0.26899290979264456</v>
      </c>
      <c r="AR73" s="17">
        <v>0.45493173618426019</v>
      </c>
      <c r="AS73" s="17">
        <v>0.3398938287163854</v>
      </c>
      <c r="AT73" s="17">
        <v>5.26713308368469E-2</v>
      </c>
      <c r="AU73" s="17">
        <v>2.3710615701652869E-2</v>
      </c>
      <c r="AV73" s="17" t="e">
        <v>#DIV/0!</v>
      </c>
      <c r="AW73" s="17">
        <v>0.38183670638424316</v>
      </c>
      <c r="AX73" s="17">
        <v>7.7019962296774949E-2</v>
      </c>
      <c r="AY73" s="17" t="e">
        <v>#DIV/0!</v>
      </c>
      <c r="AZ73" s="17">
        <v>0.78707209076559737</v>
      </c>
      <c r="BA73" s="17">
        <v>0.51103296980260149</v>
      </c>
      <c r="BB73" s="17">
        <v>8.2057208076125973E-2</v>
      </c>
      <c r="BC73" s="17">
        <v>0.3802432561329232</v>
      </c>
      <c r="BD73" s="17">
        <v>0.12530227452960788</v>
      </c>
      <c r="BE73" s="17">
        <v>8.9740099793721523E-2</v>
      </c>
      <c r="BF73" s="17">
        <v>0.12658896479037546</v>
      </c>
      <c r="BG73" s="17" t="e">
        <v>#DIV/0!</v>
      </c>
      <c r="BH73" s="17">
        <v>0.43406123606299962</v>
      </c>
      <c r="BI73" s="17">
        <v>0.75506750808451484</v>
      </c>
      <c r="BJ73" s="17">
        <v>2.6048001347092647E-2</v>
      </c>
      <c r="BK73" s="17">
        <v>-3.5290032999947857E-3</v>
      </c>
      <c r="BL73" s="17">
        <v>0.94888914710482208</v>
      </c>
      <c r="BM73" s="17">
        <v>0.32974996208154705</v>
      </c>
      <c r="BN73" s="17">
        <v>-3.005428066659268E-2</v>
      </c>
      <c r="BO73" s="17">
        <v>0.84600243468157765</v>
      </c>
      <c r="BP73" s="17">
        <v>0.50520137686639699</v>
      </c>
      <c r="BQ73" s="17">
        <v>5.8109201916191663E-2</v>
      </c>
      <c r="BR73" s="17">
        <v>-3.2334167152777596E-3</v>
      </c>
      <c r="BS73" s="17">
        <v>0.40303287475669736</v>
      </c>
      <c r="BT73" s="17" t="e">
        <v>#DIV/0!</v>
      </c>
      <c r="BU73" s="17">
        <v>1</v>
      </c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</row>
    <row r="74" spans="1:109" x14ac:dyDescent="0.2">
      <c r="A74" s="17" t="s">
        <v>346</v>
      </c>
      <c r="B74" s="17">
        <v>-0.20163996777493773</v>
      </c>
      <c r="C74" s="17">
        <v>0.1412813015128381</v>
      </c>
      <c r="D74" s="17">
        <v>-5.1623344015158646E-4</v>
      </c>
      <c r="E74" s="17">
        <v>0.2784637566747038</v>
      </c>
      <c r="F74" s="17">
        <v>2.8802321427762803E-2</v>
      </c>
      <c r="G74" s="17">
        <v>0.19538830847417918</v>
      </c>
      <c r="H74" s="17">
        <v>-0.15095699287116734</v>
      </c>
      <c r="I74" s="17" t="e">
        <v>#DIV/0!</v>
      </c>
      <c r="J74" s="17">
        <v>0.13519110180538221</v>
      </c>
      <c r="K74" s="17">
        <v>0.11059770493817812</v>
      </c>
      <c r="L74" s="17">
        <v>-0.27863022615693572</v>
      </c>
      <c r="M74" s="17">
        <v>0.27698021248018273</v>
      </c>
      <c r="N74" s="17">
        <v>1.1437495199087769E-2</v>
      </c>
      <c r="O74" s="17">
        <v>5.5253511940522686E-2</v>
      </c>
      <c r="P74" s="17">
        <v>-0.11366236425702492</v>
      </c>
      <c r="Q74" s="17">
        <v>3.585096582681848E-2</v>
      </c>
      <c r="R74" s="17">
        <v>2.8169654312757055E-2</v>
      </c>
      <c r="S74" s="17">
        <v>0.18367323555500667</v>
      </c>
      <c r="T74" s="17" t="e">
        <v>#DIV/0!</v>
      </c>
      <c r="U74" s="17">
        <v>0.25943014479276461</v>
      </c>
      <c r="V74" s="17">
        <v>8.9640722691165797E-2</v>
      </c>
      <c r="W74" s="17">
        <v>7.3493014310792623E-2</v>
      </c>
      <c r="X74" s="17">
        <v>1.5244529701293799E-2</v>
      </c>
      <c r="Y74" s="17">
        <v>5.4998098882246341E-2</v>
      </c>
      <c r="Z74" s="17">
        <v>-4.7827905203526977E-2</v>
      </c>
      <c r="AA74" s="17">
        <v>0.1464625868322553</v>
      </c>
      <c r="AB74" s="17">
        <v>-0.19400075473435374</v>
      </c>
      <c r="AC74" s="17" t="e">
        <v>#DIV/0!</v>
      </c>
      <c r="AD74" s="17">
        <v>1.8002631069762513E-2</v>
      </c>
      <c r="AE74" s="17" t="e">
        <v>#DIV/0!</v>
      </c>
      <c r="AF74" s="17">
        <v>9.2364009631051208E-2</v>
      </c>
      <c r="AG74" s="17">
        <v>6.4907405265245743E-2</v>
      </c>
      <c r="AH74" s="17">
        <v>5.9209135386177801E-2</v>
      </c>
      <c r="AI74" s="17">
        <v>3.7475276058339085E-2</v>
      </c>
      <c r="AJ74" s="17">
        <v>0.15685040004404582</v>
      </c>
      <c r="AK74" s="17">
        <v>0.13240080502193963</v>
      </c>
      <c r="AL74" s="17">
        <v>-1.2599114750077368E-2</v>
      </c>
      <c r="AM74" s="17">
        <v>0.12538832952664175</v>
      </c>
      <c r="AN74" s="17">
        <v>-5.6494078146655455E-2</v>
      </c>
      <c r="AO74" s="17">
        <v>0.11029794279352663</v>
      </c>
      <c r="AP74" s="17">
        <v>-6.6983737240822419E-2</v>
      </c>
      <c r="AQ74" s="17">
        <v>-6.6983737240822419E-2</v>
      </c>
      <c r="AR74" s="17">
        <v>0.10344981016753016</v>
      </c>
      <c r="AS74" s="17">
        <v>0.31485978757030059</v>
      </c>
      <c r="AT74" s="17">
        <v>5.1364786811673481E-2</v>
      </c>
      <c r="AU74" s="17">
        <v>-7.675948284112899E-2</v>
      </c>
      <c r="AV74" s="17" t="e">
        <v>#DIV/0!</v>
      </c>
      <c r="AW74" s="17">
        <v>0.16412757037309103</v>
      </c>
      <c r="AX74" s="17">
        <v>0.24726146976262328</v>
      </c>
      <c r="AY74" s="17" t="e">
        <v>#DIV/0!</v>
      </c>
      <c r="AZ74" s="17">
        <v>8.221033744648458E-2</v>
      </c>
      <c r="BA74" s="17">
        <v>3.772684549876891E-2</v>
      </c>
      <c r="BB74" s="17">
        <v>-3.8749212914606229E-2</v>
      </c>
      <c r="BC74" s="17">
        <v>3.0753574329606771E-2</v>
      </c>
      <c r="BD74" s="17">
        <v>0.17423784868658906</v>
      </c>
      <c r="BE74" s="17">
        <v>-2.0096250760388797E-2</v>
      </c>
      <c r="BF74" s="17">
        <v>2.6242768533037857E-2</v>
      </c>
      <c r="BG74" s="17" t="e">
        <v>#DIV/0!</v>
      </c>
      <c r="BH74" s="17">
        <v>5.6942883936543315E-2</v>
      </c>
      <c r="BI74" s="17">
        <v>-2.7258987763182411E-3</v>
      </c>
      <c r="BJ74" s="17">
        <v>-2.6911076745831805E-2</v>
      </c>
      <c r="BK74" s="17">
        <v>-0.10051432718658761</v>
      </c>
      <c r="BL74" s="17">
        <v>-7.1183981767295543E-3</v>
      </c>
      <c r="BM74" s="17">
        <v>-6.6693592692853701E-2</v>
      </c>
      <c r="BN74" s="17">
        <v>-0.14613341354314702</v>
      </c>
      <c r="BO74" s="17">
        <v>3.1688476355766229E-2</v>
      </c>
      <c r="BP74" s="17">
        <v>0.1301100793981616</v>
      </c>
      <c r="BQ74" s="17">
        <v>0.127495381684958</v>
      </c>
      <c r="BR74" s="17">
        <v>-0.12583598052413919</v>
      </c>
      <c r="BS74" s="17">
        <v>4.1974921823132463E-2</v>
      </c>
      <c r="BT74" s="17" t="e">
        <v>#DIV/0!</v>
      </c>
      <c r="BU74" s="17">
        <v>7.4007622342174173E-2</v>
      </c>
      <c r="BV74" s="17">
        <v>1</v>
      </c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</row>
    <row r="75" spans="1:109" x14ac:dyDescent="0.2">
      <c r="A75" s="17" t="s">
        <v>347</v>
      </c>
      <c r="B75" s="17">
        <v>0.31302545214451477</v>
      </c>
      <c r="C75" s="17">
        <v>-7.7075822198868882E-2</v>
      </c>
      <c r="D75" s="17">
        <v>-7.5930222095252561E-2</v>
      </c>
      <c r="E75" s="17">
        <v>0.13844926815896999</v>
      </c>
      <c r="F75" s="17">
        <v>-0.21481314401728735</v>
      </c>
      <c r="G75" s="17">
        <v>8.9074416946266499E-2</v>
      </c>
      <c r="H75" s="17">
        <v>0.12816239779789382</v>
      </c>
      <c r="I75" s="17" t="e">
        <v>#DIV/0!</v>
      </c>
      <c r="J75" s="17">
        <v>0.66556005612857561</v>
      </c>
      <c r="K75" s="17">
        <v>0.28012709135606145</v>
      </c>
      <c r="L75" s="17">
        <v>-0.25770041285001899</v>
      </c>
      <c r="M75" s="17">
        <v>0.49306953091286237</v>
      </c>
      <c r="N75" s="17">
        <v>0.10155904897295277</v>
      </c>
      <c r="O75" s="17">
        <v>0.2493855822251321</v>
      </c>
      <c r="P75" s="17">
        <v>2.4563567524889342E-2</v>
      </c>
      <c r="Q75" s="17">
        <v>0.23705992180090818</v>
      </c>
      <c r="R75" s="17">
        <v>0.15342966179988043</v>
      </c>
      <c r="S75" s="17">
        <v>0.16084248797640274</v>
      </c>
      <c r="T75" s="17" t="e">
        <v>#DIV/0!</v>
      </c>
      <c r="U75" s="17">
        <v>1.5211960223407915E-2</v>
      </c>
      <c r="V75" s="17">
        <v>-1.1356766663607703E-3</v>
      </c>
      <c r="W75" s="17">
        <v>-5.5441900450322455E-2</v>
      </c>
      <c r="X75" s="17">
        <v>0.48620497213033942</v>
      </c>
      <c r="Y75" s="17">
        <v>0.25683280152506321</v>
      </c>
      <c r="Z75" s="17">
        <v>4.2842979213700935E-2</v>
      </c>
      <c r="AA75" s="17">
        <v>0.14603045987687258</v>
      </c>
      <c r="AB75" s="17">
        <v>0.41960482586673425</v>
      </c>
      <c r="AC75" s="17" t="e">
        <v>#DIV/0!</v>
      </c>
      <c r="AD75" s="17">
        <v>7.8332997330744836E-2</v>
      </c>
      <c r="AE75" s="17" t="e">
        <v>#DIV/0!</v>
      </c>
      <c r="AF75" s="17">
        <v>0.10868980613506588</v>
      </c>
      <c r="AG75" s="17">
        <v>0.44824137847373346</v>
      </c>
      <c r="AH75" s="17">
        <v>0.21912303126911684</v>
      </c>
      <c r="AI75" s="17">
        <v>0.1740500725828992</v>
      </c>
      <c r="AJ75" s="17">
        <v>0.20203673842241396</v>
      </c>
      <c r="AK75" s="17">
        <v>0.23366659617977359</v>
      </c>
      <c r="AL75" s="17">
        <v>0.10530305816929512</v>
      </c>
      <c r="AM75" s="17">
        <v>0.42083070419581797</v>
      </c>
      <c r="AN75" s="17">
        <v>0.16828268178350189</v>
      </c>
      <c r="AO75" s="17">
        <v>0.37757366919306901</v>
      </c>
      <c r="AP75" s="17">
        <v>0.12022957204078492</v>
      </c>
      <c r="AQ75" s="17">
        <v>0.12022957204078492</v>
      </c>
      <c r="AR75" s="17">
        <v>0.4156374060666671</v>
      </c>
      <c r="AS75" s="17">
        <v>0.40522375209963379</v>
      </c>
      <c r="AT75" s="17">
        <v>0.18663833726159332</v>
      </c>
      <c r="AU75" s="17">
        <v>0.27586543577420691</v>
      </c>
      <c r="AV75" s="17" t="e">
        <v>#DIV/0!</v>
      </c>
      <c r="AW75" s="17">
        <v>0.34488539544233265</v>
      </c>
      <c r="AX75" s="17">
        <v>7.5342875789451928E-3</v>
      </c>
      <c r="AY75" s="17" t="e">
        <v>#DIV/0!</v>
      </c>
      <c r="AZ75" s="17">
        <v>9.8513738228783287E-2</v>
      </c>
      <c r="BA75" s="17">
        <v>8.4446150350516291E-3</v>
      </c>
      <c r="BB75" s="17">
        <v>4.2484863841707701E-2</v>
      </c>
      <c r="BC75" s="17">
        <v>-1.7789763623074013E-2</v>
      </c>
      <c r="BD75" s="17">
        <v>0.29926243493173332</v>
      </c>
      <c r="BE75" s="17">
        <v>1.1618792598067011E-3</v>
      </c>
      <c r="BF75" s="17">
        <v>0.35852647719117087</v>
      </c>
      <c r="BG75" s="17" t="e">
        <v>#DIV/0!</v>
      </c>
      <c r="BH75" s="17">
        <v>0.10903045952140364</v>
      </c>
      <c r="BI75" s="17">
        <v>-2.469063651790334E-3</v>
      </c>
      <c r="BJ75" s="17">
        <v>-6.8796435723652724E-2</v>
      </c>
      <c r="BK75" s="17">
        <v>-4.9476814388257934E-2</v>
      </c>
      <c r="BL75" s="17">
        <v>6.5946646585031077E-2</v>
      </c>
      <c r="BM75" s="17">
        <v>-0.1166421322480185</v>
      </c>
      <c r="BN75" s="17">
        <v>-2.9060784021650021E-2</v>
      </c>
      <c r="BO75" s="17">
        <v>0.13629581712870123</v>
      </c>
      <c r="BP75" s="17">
        <v>8.0803855704445246E-2</v>
      </c>
      <c r="BQ75" s="17">
        <v>6.952499125019368E-2</v>
      </c>
      <c r="BR75" s="17">
        <v>0.10479122327366293</v>
      </c>
      <c r="BS75" s="17">
        <v>0.19758192189456233</v>
      </c>
      <c r="BT75" s="17" t="e">
        <v>#DIV/0!</v>
      </c>
      <c r="BU75" s="17">
        <v>0.19760704175965396</v>
      </c>
      <c r="BV75" s="17">
        <v>0.12285988360957835</v>
      </c>
      <c r="BW75" s="17">
        <v>1</v>
      </c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</row>
    <row r="76" spans="1:109" x14ac:dyDescent="0.2">
      <c r="A76" s="17" t="s">
        <v>348</v>
      </c>
      <c r="B76" s="17">
        <v>7.4745389318177868E-2</v>
      </c>
      <c r="C76" s="17">
        <v>0.39397997455337697</v>
      </c>
      <c r="D76" s="17">
        <v>0.12982383894067426</v>
      </c>
      <c r="E76" s="17">
        <v>0.32773743727533294</v>
      </c>
      <c r="F76" s="17">
        <v>1.4591707568911478E-2</v>
      </c>
      <c r="G76" s="17">
        <v>1.1956456903490443E-2</v>
      </c>
      <c r="H76" s="17">
        <v>-9.9698026112753191E-2</v>
      </c>
      <c r="I76" s="17" t="e">
        <v>#DIV/0!</v>
      </c>
      <c r="J76" s="17">
        <v>7.2540083198017261E-2</v>
      </c>
      <c r="K76" s="17">
        <v>0.17337948722363744</v>
      </c>
      <c r="L76" s="17">
        <v>-7.3152710661640211E-2</v>
      </c>
      <c r="M76" s="17">
        <v>0.2628651048071276</v>
      </c>
      <c r="N76" s="17">
        <v>3.3268601728378144E-2</v>
      </c>
      <c r="O76" s="17">
        <v>2.5908500350240775E-2</v>
      </c>
      <c r="P76" s="17">
        <v>-8.1208204119111085E-3</v>
      </c>
      <c r="Q76" s="17">
        <v>1.0708178158621408E-3</v>
      </c>
      <c r="R76" s="17">
        <v>0.10679466610368682</v>
      </c>
      <c r="S76" s="17">
        <v>0.10356811600348581</v>
      </c>
      <c r="T76" s="17" t="e">
        <v>#DIV/0!</v>
      </c>
      <c r="U76" s="17">
        <v>0.17834321369628545</v>
      </c>
      <c r="V76" s="17">
        <v>1.0585095191155818E-2</v>
      </c>
      <c r="W76" s="17">
        <v>5.2290739978361124E-2</v>
      </c>
      <c r="X76" s="17">
        <v>-8.4125278889345383E-3</v>
      </c>
      <c r="Y76" s="17">
        <v>3.7310821405546708E-2</v>
      </c>
      <c r="Z76" s="17">
        <v>8.0930974179318382E-2</v>
      </c>
      <c r="AA76" s="17">
        <v>5.4040269272207633E-2</v>
      </c>
      <c r="AB76" s="17">
        <v>-6.3076831311900297E-2</v>
      </c>
      <c r="AC76" s="17" t="e">
        <v>#DIV/0!</v>
      </c>
      <c r="AD76" s="17">
        <v>3.7125204184144604E-2</v>
      </c>
      <c r="AE76" s="17" t="e">
        <v>#DIV/0!</v>
      </c>
      <c r="AF76" s="17">
        <v>0.13442203063660735</v>
      </c>
      <c r="AG76" s="17">
        <v>0.10649283130265644</v>
      </c>
      <c r="AH76" s="17">
        <v>0.18837525411819891</v>
      </c>
      <c r="AI76" s="17">
        <v>4.0155492605579324E-2</v>
      </c>
      <c r="AJ76" s="17">
        <v>0.38612747069870235</v>
      </c>
      <c r="AK76" s="17">
        <v>0.17019989765993671</v>
      </c>
      <c r="AL76" s="17">
        <v>0.13243247847940112</v>
      </c>
      <c r="AM76" s="17">
        <v>5.0849822255190344E-2</v>
      </c>
      <c r="AN76" s="17">
        <v>-6.3422910650015492E-3</v>
      </c>
      <c r="AO76" s="17">
        <v>9.1308271662256163E-2</v>
      </c>
      <c r="AP76" s="17">
        <v>-1.8995503180806131E-2</v>
      </c>
      <c r="AQ76" s="17">
        <v>-1.8995503180806131E-2</v>
      </c>
      <c r="AR76" s="17">
        <v>8.4873591825194106E-2</v>
      </c>
      <c r="AS76" s="17">
        <v>0.22070757731818927</v>
      </c>
      <c r="AT76" s="17">
        <v>0.12588135975351963</v>
      </c>
      <c r="AU76" s="17">
        <v>-4.4908964157058901E-3</v>
      </c>
      <c r="AV76" s="17" t="e">
        <v>#DIV/0!</v>
      </c>
      <c r="AW76" s="17">
        <v>0.17332429550986822</v>
      </c>
      <c r="AX76" s="17">
        <v>0.13407279812254141</v>
      </c>
      <c r="AY76" s="17" t="e">
        <v>#DIV/0!</v>
      </c>
      <c r="AZ76" s="17">
        <v>3.1306142441008281E-2</v>
      </c>
      <c r="BA76" s="17">
        <v>-7.7289659628081795E-3</v>
      </c>
      <c r="BB76" s="17">
        <v>4.3352656902161689E-2</v>
      </c>
      <c r="BC76" s="17">
        <v>-2.3374654872625578E-2</v>
      </c>
      <c r="BD76" s="17">
        <v>0.21578366180366251</v>
      </c>
      <c r="BE76" s="17">
        <v>-1.2986861049108738E-2</v>
      </c>
      <c r="BF76" s="17">
        <v>0.48621849882056239</v>
      </c>
      <c r="BG76" s="17" t="e">
        <v>#DIV/0!</v>
      </c>
      <c r="BH76" s="17">
        <v>0.26886336595886362</v>
      </c>
      <c r="BI76" s="17">
        <v>-2.3577043791037779E-2</v>
      </c>
      <c r="BJ76" s="17">
        <v>-2.0731772181434995E-2</v>
      </c>
      <c r="BK76" s="17">
        <v>-4.5400312389891978E-2</v>
      </c>
      <c r="BL76" s="17">
        <v>8.9421486997756941E-2</v>
      </c>
      <c r="BM76" s="17">
        <v>-3.1309353420724037E-2</v>
      </c>
      <c r="BN76" s="17">
        <v>-2.4406083564381106E-2</v>
      </c>
      <c r="BO76" s="17">
        <v>1.5732074391843352E-2</v>
      </c>
      <c r="BP76" s="17">
        <v>8.0228739787559497E-2</v>
      </c>
      <c r="BQ76" s="17">
        <v>1.3778421316524932E-3</v>
      </c>
      <c r="BR76" s="17">
        <v>-3.3164232125458479E-2</v>
      </c>
      <c r="BS76" s="17">
        <v>2.5543667138743297E-2</v>
      </c>
      <c r="BT76" s="17" t="e">
        <v>#DIV/0!</v>
      </c>
      <c r="BU76" s="17">
        <v>0.16354548251643791</v>
      </c>
      <c r="BV76" s="17">
        <v>0.23282456937398974</v>
      </c>
      <c r="BW76" s="17">
        <v>0.23325947572553044</v>
      </c>
      <c r="BX76" s="17">
        <v>1</v>
      </c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</row>
    <row r="77" spans="1:109" x14ac:dyDescent="0.2">
      <c r="A77" s="17" t="s">
        <v>349</v>
      </c>
      <c r="B77" s="17">
        <v>-2.0276056375464206E-3</v>
      </c>
      <c r="C77" s="17">
        <v>0.1141876428218527</v>
      </c>
      <c r="D77" s="17">
        <v>-7.0944935520656394E-2</v>
      </c>
      <c r="E77" s="17">
        <v>4.9550181676664459E-2</v>
      </c>
      <c r="F77" s="17">
        <v>-8.5684086353119901E-2</v>
      </c>
      <c r="G77" s="17">
        <v>9.1859879980358952E-2</v>
      </c>
      <c r="H77" s="17">
        <v>-0.15457210226497226</v>
      </c>
      <c r="I77" s="17" t="e">
        <v>#DIV/0!</v>
      </c>
      <c r="J77" s="17">
        <v>3.3091306508982754E-3</v>
      </c>
      <c r="K77" s="17">
        <v>0.49473847438454827</v>
      </c>
      <c r="L77" s="17">
        <v>-6.2571760798110332E-2</v>
      </c>
      <c r="M77" s="17">
        <v>0.42530497198213379</v>
      </c>
      <c r="N77" s="17">
        <v>0.13278386248830584</v>
      </c>
      <c r="O77" s="17">
        <v>0.30870998649353787</v>
      </c>
      <c r="P77" s="17">
        <v>0.45227248440347134</v>
      </c>
      <c r="Q77" s="17">
        <v>0.11199924252948952</v>
      </c>
      <c r="R77" s="17">
        <v>0.52469844768221552</v>
      </c>
      <c r="S77" s="17">
        <v>0.1227240830748475</v>
      </c>
      <c r="T77" s="17" t="e">
        <v>#DIV/0!</v>
      </c>
      <c r="U77" s="17">
        <v>9.1517504346644657E-2</v>
      </c>
      <c r="V77" s="17">
        <v>4.8794195445450536E-2</v>
      </c>
      <c r="W77" s="17">
        <v>-3.0157311247343409E-2</v>
      </c>
      <c r="X77" s="17">
        <v>0.15773166598772459</v>
      </c>
      <c r="Y77" s="17">
        <v>0.14991808019438865</v>
      </c>
      <c r="Z77" s="17">
        <v>0.18060060690353527</v>
      </c>
      <c r="AA77" s="17">
        <v>9.3306843321817004E-2</v>
      </c>
      <c r="AB77" s="17">
        <v>4.73920561846429E-2</v>
      </c>
      <c r="AC77" s="17" t="e">
        <v>#DIV/0!</v>
      </c>
      <c r="AD77" s="17">
        <v>0.41127740740049118</v>
      </c>
      <c r="AE77" s="17" t="e">
        <v>#DIV/0!</v>
      </c>
      <c r="AF77" s="17">
        <v>0.42753265466350882</v>
      </c>
      <c r="AG77" s="17">
        <v>0.32317843734927065</v>
      </c>
      <c r="AH77" s="17">
        <v>0.3990027014973932</v>
      </c>
      <c r="AI77" s="17">
        <v>0.6848553364783162</v>
      </c>
      <c r="AJ77" s="17">
        <v>0.21724580972322211</v>
      </c>
      <c r="AK77" s="17">
        <v>0.1038070293657154</v>
      </c>
      <c r="AL77" s="17">
        <v>0.49937574836073995</v>
      </c>
      <c r="AM77" s="17">
        <v>3.9248481869764609E-2</v>
      </c>
      <c r="AN77" s="17">
        <v>0.75932252833322511</v>
      </c>
      <c r="AO77" s="17">
        <v>0.55118162012011174</v>
      </c>
      <c r="AP77" s="17">
        <v>0.71710188118359708</v>
      </c>
      <c r="AQ77" s="17">
        <v>0.71710188118359708</v>
      </c>
      <c r="AR77" s="17">
        <v>0.52520029535529211</v>
      </c>
      <c r="AS77" s="17">
        <v>0.29128098411645187</v>
      </c>
      <c r="AT77" s="17">
        <v>4.1675190531708005E-2</v>
      </c>
      <c r="AU77" s="17">
        <v>-5.5157065881991318E-2</v>
      </c>
      <c r="AV77" s="17" t="e">
        <v>#DIV/0!</v>
      </c>
      <c r="AW77" s="17">
        <v>0.62198084118759123</v>
      </c>
      <c r="AX77" s="17">
        <v>4.862662022731775E-2</v>
      </c>
      <c r="AY77" s="17" t="e">
        <v>#DIV/0!</v>
      </c>
      <c r="AZ77" s="17">
        <v>0.27468615076979236</v>
      </c>
      <c r="BA77" s="17">
        <v>0.17868569001246046</v>
      </c>
      <c r="BB77" s="17">
        <v>0.51573256362725228</v>
      </c>
      <c r="BC77" s="17">
        <v>0.18480816494362529</v>
      </c>
      <c r="BD77" s="17">
        <v>8.2230419591330928E-2</v>
      </c>
      <c r="BE77" s="17">
        <v>0.3216841927390775</v>
      </c>
      <c r="BF77" s="17">
        <v>-6.9195119812764466E-2</v>
      </c>
      <c r="BG77" s="17" t="e">
        <v>#DIV/0!</v>
      </c>
      <c r="BH77" s="17">
        <v>0.25373295702439713</v>
      </c>
      <c r="BI77" s="17">
        <v>0.18136935710549398</v>
      </c>
      <c r="BJ77" s="17">
        <v>0.21266415110884992</v>
      </c>
      <c r="BK77" s="17">
        <v>0.16760345553588077</v>
      </c>
      <c r="BL77" s="17">
        <v>9.5943530289896203E-2</v>
      </c>
      <c r="BM77" s="17">
        <v>-2.1207715893565408E-2</v>
      </c>
      <c r="BN77" s="17">
        <v>-4.0248516558601295E-3</v>
      </c>
      <c r="BO77" s="17">
        <v>0.16313203615005853</v>
      </c>
      <c r="BP77" s="17">
        <v>0.41455249524322874</v>
      </c>
      <c r="BQ77" s="17">
        <v>6.7197039420943225E-2</v>
      </c>
      <c r="BR77" s="17">
        <v>0.13903015471456234</v>
      </c>
      <c r="BS77" s="17">
        <v>0.66984056902677114</v>
      </c>
      <c r="BT77" s="17" t="e">
        <v>#DIV/0!</v>
      </c>
      <c r="BU77" s="17">
        <v>0.20833510163310529</v>
      </c>
      <c r="BV77" s="17">
        <v>-5.1964721174427152E-2</v>
      </c>
      <c r="BW77" s="17">
        <v>6.3023130772474317E-2</v>
      </c>
      <c r="BX77" s="17">
        <v>3.0684127451513058E-2</v>
      </c>
      <c r="BY77" s="17">
        <v>1</v>
      </c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</row>
    <row r="78" spans="1:109" x14ac:dyDescent="0.2">
      <c r="A78" s="17" t="s">
        <v>350</v>
      </c>
      <c r="B78" s="17">
        <v>-4.2654751940521263E-2</v>
      </c>
      <c r="C78" s="17">
        <v>-8.1994791030024319E-4</v>
      </c>
      <c r="D78" s="17">
        <v>2.7486319455325148E-2</v>
      </c>
      <c r="E78" s="17">
        <v>-2.5902963454640961E-2</v>
      </c>
      <c r="F78" s="17">
        <v>0.16884409286789334</v>
      </c>
      <c r="G78" s="17">
        <v>-5.8194001370620113E-2</v>
      </c>
      <c r="H78" s="17">
        <v>-2.5122276182054124E-2</v>
      </c>
      <c r="I78" s="17" t="e">
        <v>#DIV/0!</v>
      </c>
      <c r="J78" s="17">
        <v>8.0724727659318447E-3</v>
      </c>
      <c r="K78" s="17">
        <v>1.7368924865462343E-4</v>
      </c>
      <c r="L78" s="17">
        <v>-3.6244115128317773E-2</v>
      </c>
      <c r="M78" s="17">
        <v>2.2719181511251543E-2</v>
      </c>
      <c r="N78" s="17">
        <v>-1.111107819953666E-2</v>
      </c>
      <c r="O78" s="17">
        <v>-1.0922654308205907E-2</v>
      </c>
      <c r="P78" s="17">
        <v>0.17843281933768967</v>
      </c>
      <c r="Q78" s="17">
        <v>-3.5909096036122842E-2</v>
      </c>
      <c r="R78" s="17">
        <v>9.9547698493974712E-2</v>
      </c>
      <c r="S78" s="17">
        <v>3.9346943963185735E-2</v>
      </c>
      <c r="T78" s="17" t="e">
        <v>#DIV/0!</v>
      </c>
      <c r="U78" s="17">
        <v>-1.003582681852193E-2</v>
      </c>
      <c r="V78" s="17">
        <v>-9.2007037427397163E-3</v>
      </c>
      <c r="W78" s="17">
        <v>-9.8301775062694854E-3</v>
      </c>
      <c r="X78" s="17">
        <v>1.5575437996466174E-2</v>
      </c>
      <c r="Y78" s="17">
        <v>7.2040605133623981E-2</v>
      </c>
      <c r="Z78" s="17">
        <v>-1.4844934362046834E-2</v>
      </c>
      <c r="AA78" s="17">
        <v>8.8175901790919137E-2</v>
      </c>
      <c r="AB78" s="17">
        <v>-2.8860869425652511E-2</v>
      </c>
      <c r="AC78" s="17" t="e">
        <v>#DIV/0!</v>
      </c>
      <c r="AD78" s="17">
        <v>0.11938470261172407</v>
      </c>
      <c r="AE78" s="17" t="e">
        <v>#DIV/0!</v>
      </c>
      <c r="AF78" s="17">
        <v>5.0965736936077373E-2</v>
      </c>
      <c r="AG78" s="17">
        <v>2.0152286879233767E-3</v>
      </c>
      <c r="AH78" s="17">
        <v>-4.2750067713051921E-3</v>
      </c>
      <c r="AI78" s="17">
        <v>-2.6432904989062724E-2</v>
      </c>
      <c r="AJ78" s="17">
        <v>3.9906692526352851E-2</v>
      </c>
      <c r="AK78" s="17">
        <v>7.5375834023901689E-2</v>
      </c>
      <c r="AL78" s="17">
        <v>2.5725923772543075E-3</v>
      </c>
      <c r="AM78" s="17">
        <v>6.5129387860075064E-2</v>
      </c>
      <c r="AN78" s="17">
        <v>-1.8036159409982454E-2</v>
      </c>
      <c r="AO78" s="17">
        <v>1.8357866001772777E-2</v>
      </c>
      <c r="AP78" s="17">
        <v>3.3609550962234889E-3</v>
      </c>
      <c r="AQ78" s="17">
        <v>3.3609550962234889E-3</v>
      </c>
      <c r="AR78" s="17">
        <v>2.4041551768078987E-2</v>
      </c>
      <c r="AS78" s="17">
        <v>6.9281342090406539E-2</v>
      </c>
      <c r="AT78" s="17">
        <v>-1.1170844904990092E-2</v>
      </c>
      <c r="AU78" s="17">
        <v>-1.2782161830874437E-2</v>
      </c>
      <c r="AV78" s="17" t="e">
        <v>#DIV/0!</v>
      </c>
      <c r="AW78" s="17">
        <v>3.4106001281233082E-2</v>
      </c>
      <c r="AX78" s="17">
        <v>0.28079233406279108</v>
      </c>
      <c r="AY78" s="17" t="e">
        <v>#DIV/0!</v>
      </c>
      <c r="AZ78" s="17">
        <v>-2.0659216361271986E-2</v>
      </c>
      <c r="BA78" s="17">
        <v>-7.4801695759093394E-3</v>
      </c>
      <c r="BB78" s="17">
        <v>-1.0868281233544396E-2</v>
      </c>
      <c r="BC78" s="17">
        <v>-7.4191157486550707E-3</v>
      </c>
      <c r="BD78" s="17">
        <v>-2.5175346938643605E-2</v>
      </c>
      <c r="BE78" s="17">
        <v>-6.7752416636365645E-3</v>
      </c>
      <c r="BF78" s="17">
        <v>-4.2651054672783378E-2</v>
      </c>
      <c r="BG78" s="17" t="e">
        <v>#DIV/0!</v>
      </c>
      <c r="BH78" s="17">
        <v>-9.4555837407057867E-3</v>
      </c>
      <c r="BI78" s="17">
        <v>-7.483353993888245E-3</v>
      </c>
      <c r="BJ78" s="17">
        <v>-6.5802647494464924E-3</v>
      </c>
      <c r="BK78" s="17">
        <v>-1.4410059719862605E-2</v>
      </c>
      <c r="BL78" s="17">
        <v>-8.8961482392446757E-3</v>
      </c>
      <c r="BM78" s="17">
        <v>-9.9375891669716675E-3</v>
      </c>
      <c r="BN78" s="17">
        <v>-3.5732369943287996E-2</v>
      </c>
      <c r="BO78" s="17">
        <v>-1.2392992485299679E-2</v>
      </c>
      <c r="BP78" s="17">
        <v>-2.0928666750408404E-2</v>
      </c>
      <c r="BQ78" s="17">
        <v>-1.3669999012896183E-2</v>
      </c>
      <c r="BR78" s="17">
        <v>-1.0526327691032423E-2</v>
      </c>
      <c r="BS78" s="17">
        <v>-2.5543985694733658E-2</v>
      </c>
      <c r="BT78" s="17" t="e">
        <v>#DIV/0!</v>
      </c>
      <c r="BU78" s="17">
        <v>-2.0030087600841739E-2</v>
      </c>
      <c r="BV78" s="17">
        <v>-4.8009657162925379E-2</v>
      </c>
      <c r="BW78" s="17">
        <v>-5.2289039235403852E-2</v>
      </c>
      <c r="BX78" s="17">
        <v>-1.2653005982732401E-2</v>
      </c>
      <c r="BY78" s="17">
        <v>-2.4383643403307193E-2</v>
      </c>
      <c r="BZ78" s="17">
        <v>1</v>
      </c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</row>
    <row r="79" spans="1:109" x14ac:dyDescent="0.2">
      <c r="A79" s="17" t="s">
        <v>351</v>
      </c>
      <c r="B79" s="17">
        <v>5.9712076819884406E-2</v>
      </c>
      <c r="C79" s="17">
        <v>0.20159624293957548</v>
      </c>
      <c r="D79" s="17">
        <v>-5.6704699052863058E-2</v>
      </c>
      <c r="E79" s="17">
        <v>0.13645766655373182</v>
      </c>
      <c r="F79" s="17">
        <v>-3.8307392729629561E-2</v>
      </c>
      <c r="G79" s="17">
        <v>0.13427713393030791</v>
      </c>
      <c r="H79" s="17">
        <v>-3.9271243449074414E-2</v>
      </c>
      <c r="I79" s="17" t="e">
        <v>#DIV/0!</v>
      </c>
      <c r="J79" s="17">
        <v>-1.9837269643987972E-2</v>
      </c>
      <c r="K79" s="17">
        <v>4.5794455492318288E-2</v>
      </c>
      <c r="L79" s="17">
        <v>-6.2131142518058458E-2</v>
      </c>
      <c r="M79" s="17">
        <v>1.8523893353132346E-2</v>
      </c>
      <c r="N79" s="17">
        <v>-5.5521482766816713E-3</v>
      </c>
      <c r="O79" s="17">
        <v>3.0370220704299417E-2</v>
      </c>
      <c r="P79" s="17">
        <v>-1.1253589159509595E-4</v>
      </c>
      <c r="Q79" s="17">
        <v>3.4875164933157933E-2</v>
      </c>
      <c r="R79" s="17">
        <v>-2.5837161135049448E-3</v>
      </c>
      <c r="S79" s="17">
        <v>2.9617052693941014E-2</v>
      </c>
      <c r="T79" s="17" t="e">
        <v>#DIV/0!</v>
      </c>
      <c r="U79" s="17">
        <v>-2.4685054129174142E-2</v>
      </c>
      <c r="V79" s="17">
        <v>0.37020030421786326</v>
      </c>
      <c r="W79" s="17">
        <v>0.13613330038478019</v>
      </c>
      <c r="X79" s="17">
        <v>8.0842450701496468E-2</v>
      </c>
      <c r="Y79" s="17">
        <v>6.4706619565524481E-2</v>
      </c>
      <c r="Z79" s="17">
        <v>5.0908918387478359E-2</v>
      </c>
      <c r="AA79" s="17">
        <v>0.15109524733087001</v>
      </c>
      <c r="AB79" s="17">
        <v>-6.1276666670006578E-2</v>
      </c>
      <c r="AC79" s="17" t="e">
        <v>#DIV/0!</v>
      </c>
      <c r="AD79" s="17">
        <v>0.15327065189289127</v>
      </c>
      <c r="AE79" s="17" t="e">
        <v>#DIV/0!</v>
      </c>
      <c r="AF79" s="17">
        <v>4.3779411595643886E-2</v>
      </c>
      <c r="AG79" s="17">
        <v>3.0314328602715494E-2</v>
      </c>
      <c r="AH79" s="17">
        <v>5.6315171583335245E-2</v>
      </c>
      <c r="AI79" s="17">
        <v>-5.7157656625845136E-3</v>
      </c>
      <c r="AJ79" s="17">
        <v>4.6079505995463274E-2</v>
      </c>
      <c r="AK79" s="17">
        <v>5.8231849323801495E-2</v>
      </c>
      <c r="AL79" s="17">
        <v>-1.3199116259559249E-2</v>
      </c>
      <c r="AM79" s="17">
        <v>1.5988633357189102E-3</v>
      </c>
      <c r="AN79" s="17">
        <v>2.5530182900575668E-2</v>
      </c>
      <c r="AO79" s="17">
        <v>2.7839227233113637E-2</v>
      </c>
      <c r="AP79" s="17">
        <v>2.6448777026039556E-2</v>
      </c>
      <c r="AQ79" s="17">
        <v>2.6448777026039556E-2</v>
      </c>
      <c r="AR79" s="17">
        <v>2.5779574995125107E-2</v>
      </c>
      <c r="AS79" s="17">
        <v>0.10430404489969146</v>
      </c>
      <c r="AT79" s="17">
        <v>0.1228909678337593</v>
      </c>
      <c r="AU79" s="17">
        <v>9.3869683939949346E-3</v>
      </c>
      <c r="AV79" s="17" t="e">
        <v>#DIV/0!</v>
      </c>
      <c r="AW79" s="17">
        <v>0.22437014043513362</v>
      </c>
      <c r="AX79" s="17">
        <v>-3.5913236558192528E-2</v>
      </c>
      <c r="AY79" s="17" t="e">
        <v>#DIV/0!</v>
      </c>
      <c r="AZ79" s="17">
        <v>3.9607440915912728E-2</v>
      </c>
      <c r="BA79" s="17">
        <v>-6.2715854219038995E-3</v>
      </c>
      <c r="BB79" s="17">
        <v>-3.1700874087056724E-3</v>
      </c>
      <c r="BC79" s="17">
        <v>-1.5151623874867301E-2</v>
      </c>
      <c r="BD79" s="17">
        <v>6.126411793365235E-2</v>
      </c>
      <c r="BE79" s="17">
        <v>-1.6664336616819604E-2</v>
      </c>
      <c r="BF79" s="17">
        <v>-3.589438446164521E-3</v>
      </c>
      <c r="BG79" s="17" t="e">
        <v>#DIV/0!</v>
      </c>
      <c r="BH79" s="17">
        <v>0.10452820680114019</v>
      </c>
      <c r="BI79" s="17">
        <v>-9.0912249988037257E-3</v>
      </c>
      <c r="BJ79" s="17">
        <v>-1.6184772773656802E-2</v>
      </c>
      <c r="BK79" s="17">
        <v>-2.5022831088278175E-2</v>
      </c>
      <c r="BL79" s="17">
        <v>-8.8624270152484622E-4</v>
      </c>
      <c r="BM79" s="17">
        <v>-4.8571484056972253E-3</v>
      </c>
      <c r="BN79" s="17">
        <v>-5.0160829492434778E-2</v>
      </c>
      <c r="BO79" s="17">
        <v>1.0472415823926396E-2</v>
      </c>
      <c r="BP79" s="17">
        <v>0.12810391122112294</v>
      </c>
      <c r="BQ79" s="17">
        <v>0.18032228943950929</v>
      </c>
      <c r="BR79" s="17">
        <v>-2.5890481357112492E-2</v>
      </c>
      <c r="BS79" s="17">
        <v>-6.3996202476273144E-3</v>
      </c>
      <c r="BT79" s="17" t="e">
        <v>#DIV/0!</v>
      </c>
      <c r="BU79" s="17">
        <v>4.4841747180433073E-2</v>
      </c>
      <c r="BV79" s="17">
        <v>6.716936070516849E-2</v>
      </c>
      <c r="BW79" s="17">
        <v>-1.264502745981616E-2</v>
      </c>
      <c r="BX79" s="17">
        <v>-2.8496308027082529E-2</v>
      </c>
      <c r="BY79" s="17">
        <v>-1.2291854275074749E-2</v>
      </c>
      <c r="BZ79" s="17">
        <v>-9.8778833252676033E-3</v>
      </c>
      <c r="CA79" s="17">
        <v>1</v>
      </c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</row>
    <row r="80" spans="1:109" x14ac:dyDescent="0.2">
      <c r="A80" s="17" t="s">
        <v>352</v>
      </c>
      <c r="B80" s="17" t="e">
        <v>#DIV/0!</v>
      </c>
      <c r="C80" s="17" t="e">
        <v>#DIV/0!</v>
      </c>
      <c r="D80" s="17" t="e">
        <v>#DIV/0!</v>
      </c>
      <c r="E80" s="17" t="e">
        <v>#DIV/0!</v>
      </c>
      <c r="F80" s="17" t="e">
        <v>#DIV/0!</v>
      </c>
      <c r="G80" s="17" t="e">
        <v>#DIV/0!</v>
      </c>
      <c r="H80" s="17" t="e">
        <v>#DIV/0!</v>
      </c>
      <c r="I80" s="17" t="e">
        <v>#DIV/0!</v>
      </c>
      <c r="J80" s="17" t="e">
        <v>#DIV/0!</v>
      </c>
      <c r="K80" s="17" t="e">
        <v>#DIV/0!</v>
      </c>
      <c r="L80" s="17" t="e">
        <v>#DIV/0!</v>
      </c>
      <c r="M80" s="17" t="e">
        <v>#DIV/0!</v>
      </c>
      <c r="N80" s="17" t="e">
        <v>#DIV/0!</v>
      </c>
      <c r="O80" s="17" t="e">
        <v>#DIV/0!</v>
      </c>
      <c r="P80" s="17" t="e">
        <v>#DIV/0!</v>
      </c>
      <c r="Q80" s="17" t="e">
        <v>#DIV/0!</v>
      </c>
      <c r="R80" s="17" t="e">
        <v>#DIV/0!</v>
      </c>
      <c r="S80" s="17" t="e">
        <v>#DIV/0!</v>
      </c>
      <c r="T80" s="17" t="e">
        <v>#DIV/0!</v>
      </c>
      <c r="U80" s="17" t="e">
        <v>#DIV/0!</v>
      </c>
      <c r="V80" s="17" t="e">
        <v>#DIV/0!</v>
      </c>
      <c r="W80" s="17" t="e">
        <v>#DIV/0!</v>
      </c>
      <c r="X80" s="17" t="e">
        <v>#DIV/0!</v>
      </c>
      <c r="Y80" s="17" t="e">
        <v>#DIV/0!</v>
      </c>
      <c r="Z80" s="17" t="e">
        <v>#DIV/0!</v>
      </c>
      <c r="AA80" s="17" t="e">
        <v>#DIV/0!</v>
      </c>
      <c r="AB80" s="17" t="e">
        <v>#DIV/0!</v>
      </c>
      <c r="AC80" s="17" t="e">
        <v>#DIV/0!</v>
      </c>
      <c r="AD80" s="17" t="e">
        <v>#DIV/0!</v>
      </c>
      <c r="AE80" s="17" t="e">
        <v>#DIV/0!</v>
      </c>
      <c r="AF80" s="17" t="e">
        <v>#DIV/0!</v>
      </c>
      <c r="AG80" s="17" t="e">
        <v>#DIV/0!</v>
      </c>
      <c r="AH80" s="17" t="e">
        <v>#DIV/0!</v>
      </c>
      <c r="AI80" s="17" t="e">
        <v>#DIV/0!</v>
      </c>
      <c r="AJ80" s="17" t="e">
        <v>#DIV/0!</v>
      </c>
      <c r="AK80" s="17" t="e">
        <v>#DIV/0!</v>
      </c>
      <c r="AL80" s="17" t="e">
        <v>#DIV/0!</v>
      </c>
      <c r="AM80" s="17" t="e">
        <v>#DIV/0!</v>
      </c>
      <c r="AN80" s="17" t="e">
        <v>#DIV/0!</v>
      </c>
      <c r="AO80" s="17" t="e">
        <v>#DIV/0!</v>
      </c>
      <c r="AP80" s="17" t="e">
        <v>#DIV/0!</v>
      </c>
      <c r="AQ80" s="17" t="e">
        <v>#DIV/0!</v>
      </c>
      <c r="AR80" s="17" t="e">
        <v>#DIV/0!</v>
      </c>
      <c r="AS80" s="17" t="e">
        <v>#DIV/0!</v>
      </c>
      <c r="AT80" s="17" t="e">
        <v>#DIV/0!</v>
      </c>
      <c r="AU80" s="17" t="e">
        <v>#DIV/0!</v>
      </c>
      <c r="AV80" s="17" t="e">
        <v>#DIV/0!</v>
      </c>
      <c r="AW80" s="17" t="e">
        <v>#DIV/0!</v>
      </c>
      <c r="AX80" s="17" t="e">
        <v>#DIV/0!</v>
      </c>
      <c r="AY80" s="17" t="e">
        <v>#DIV/0!</v>
      </c>
      <c r="AZ80" s="17" t="e">
        <v>#DIV/0!</v>
      </c>
      <c r="BA80" s="17" t="e">
        <v>#DIV/0!</v>
      </c>
      <c r="BB80" s="17" t="e">
        <v>#DIV/0!</v>
      </c>
      <c r="BC80" s="17" t="e">
        <v>#DIV/0!</v>
      </c>
      <c r="BD80" s="17" t="e">
        <v>#DIV/0!</v>
      </c>
      <c r="BE80" s="17" t="e">
        <v>#DIV/0!</v>
      </c>
      <c r="BF80" s="17" t="e">
        <v>#DIV/0!</v>
      </c>
      <c r="BG80" s="17" t="e">
        <v>#DIV/0!</v>
      </c>
      <c r="BH80" s="17" t="e">
        <v>#DIV/0!</v>
      </c>
      <c r="BI80" s="17" t="e">
        <v>#DIV/0!</v>
      </c>
      <c r="BJ80" s="17" t="e">
        <v>#DIV/0!</v>
      </c>
      <c r="BK80" s="17" t="e">
        <v>#DIV/0!</v>
      </c>
      <c r="BL80" s="17" t="e">
        <v>#DIV/0!</v>
      </c>
      <c r="BM80" s="17" t="e">
        <v>#DIV/0!</v>
      </c>
      <c r="BN80" s="17" t="e">
        <v>#DIV/0!</v>
      </c>
      <c r="BO80" s="17" t="e">
        <v>#DIV/0!</v>
      </c>
      <c r="BP80" s="17" t="e">
        <v>#DIV/0!</v>
      </c>
      <c r="BQ80" s="17" t="e">
        <v>#DIV/0!</v>
      </c>
      <c r="BR80" s="17" t="e">
        <v>#DIV/0!</v>
      </c>
      <c r="BS80" s="17" t="e">
        <v>#DIV/0!</v>
      </c>
      <c r="BT80" s="17" t="e">
        <v>#DIV/0!</v>
      </c>
      <c r="BU80" s="17" t="e">
        <v>#DIV/0!</v>
      </c>
      <c r="BV80" s="17" t="e">
        <v>#DIV/0!</v>
      </c>
      <c r="BW80" s="17" t="e">
        <v>#DIV/0!</v>
      </c>
      <c r="BX80" s="17" t="e">
        <v>#DIV/0!</v>
      </c>
      <c r="BY80" s="17" t="e">
        <v>#DIV/0!</v>
      </c>
      <c r="BZ80" s="17" t="e">
        <v>#DIV/0!</v>
      </c>
      <c r="CA80" s="17" t="e">
        <v>#DIV/0!</v>
      </c>
      <c r="CB80" s="17">
        <v>1</v>
      </c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</row>
    <row r="81" spans="1:109" x14ac:dyDescent="0.2">
      <c r="A81" s="17" t="s">
        <v>353</v>
      </c>
      <c r="B81" s="17">
        <v>0.14032223374761715</v>
      </c>
      <c r="C81" s="17">
        <v>9.236531384291282E-3</v>
      </c>
      <c r="D81" s="17">
        <v>-8.5781628879121469E-2</v>
      </c>
      <c r="E81" s="17">
        <v>0.12748221636853596</v>
      </c>
      <c r="F81" s="17">
        <v>-0.14972099848400663</v>
      </c>
      <c r="G81" s="17">
        <v>0.12612675474460786</v>
      </c>
      <c r="H81" s="17">
        <v>-0.10836924069189981</v>
      </c>
      <c r="I81" s="17" t="e">
        <v>#DIV/0!</v>
      </c>
      <c r="J81" s="17">
        <v>0.6667518357169343</v>
      </c>
      <c r="K81" s="17">
        <v>0.41413884223327713</v>
      </c>
      <c r="L81" s="17">
        <v>-9.5235322464025454E-2</v>
      </c>
      <c r="M81" s="17">
        <v>0.48084284860848098</v>
      </c>
      <c r="N81" s="17">
        <v>0.43443000319660552</v>
      </c>
      <c r="O81" s="17">
        <v>0.45642860489700959</v>
      </c>
      <c r="P81" s="17">
        <v>0.14351235001246457</v>
      </c>
      <c r="Q81" s="17">
        <v>0.36362133566024213</v>
      </c>
      <c r="R81" s="17">
        <v>0.30702516634281912</v>
      </c>
      <c r="S81" s="17">
        <v>5.9744281890772098E-2</v>
      </c>
      <c r="T81" s="17" t="e">
        <v>#DIV/0!</v>
      </c>
      <c r="U81" s="17">
        <v>-4.8112737744136647E-3</v>
      </c>
      <c r="V81" s="17">
        <v>1.7072911208892483E-2</v>
      </c>
      <c r="W81" s="17">
        <v>5.9809076846960463E-2</v>
      </c>
      <c r="X81" s="17">
        <v>0.68919488258977191</v>
      </c>
      <c r="Y81" s="17">
        <v>0.77073233594421009</v>
      </c>
      <c r="Z81" s="17">
        <v>6.3791193985851827E-2</v>
      </c>
      <c r="AA81" s="17">
        <v>0.16596677346929317</v>
      </c>
      <c r="AB81" s="17">
        <v>8.010455947379802E-2</v>
      </c>
      <c r="AC81" s="17" t="e">
        <v>#DIV/0!</v>
      </c>
      <c r="AD81" s="17">
        <v>0.18182683282086967</v>
      </c>
      <c r="AE81" s="17" t="e">
        <v>#DIV/0!</v>
      </c>
      <c r="AF81" s="17">
        <v>0.20641812690504288</v>
      </c>
      <c r="AG81" s="17">
        <v>0.55201944705249129</v>
      </c>
      <c r="AH81" s="17">
        <v>0.51344832505206262</v>
      </c>
      <c r="AI81" s="17">
        <v>0.45853179349780665</v>
      </c>
      <c r="AJ81" s="17">
        <v>0.24373648181820678</v>
      </c>
      <c r="AK81" s="17">
        <v>0.22129794500325495</v>
      </c>
      <c r="AL81" s="17">
        <v>0.1661451413940235</v>
      </c>
      <c r="AM81" s="17">
        <v>0.49697468018927643</v>
      </c>
      <c r="AN81" s="17">
        <v>0.47862321721695605</v>
      </c>
      <c r="AO81" s="17">
        <v>0.67864137971653449</v>
      </c>
      <c r="AP81" s="17">
        <v>0.21577572265944919</v>
      </c>
      <c r="AQ81" s="17">
        <v>0.21577572265944919</v>
      </c>
      <c r="AR81" s="17">
        <v>0.71159775290708371</v>
      </c>
      <c r="AS81" s="17">
        <v>0.26468141873861178</v>
      </c>
      <c r="AT81" s="17">
        <v>8.1771174586652146E-2</v>
      </c>
      <c r="AU81" s="17">
        <v>0.12452491898002986</v>
      </c>
      <c r="AV81" s="17" t="e">
        <v>#DIV/0!</v>
      </c>
      <c r="AW81" s="17">
        <v>0.49407344760212252</v>
      </c>
      <c r="AX81" s="17">
        <v>-2.495609173715619E-2</v>
      </c>
      <c r="AY81" s="17" t="e">
        <v>#DIV/0!</v>
      </c>
      <c r="AZ81" s="17">
        <v>0.20505937158193571</v>
      </c>
      <c r="BA81" s="17">
        <v>7.0456241960563937E-2</v>
      </c>
      <c r="BB81" s="17">
        <v>7.3806388492109756E-2</v>
      </c>
      <c r="BC81" s="17">
        <v>4.2006524471322464E-2</v>
      </c>
      <c r="BD81" s="17">
        <v>0.23684213415853073</v>
      </c>
      <c r="BE81" s="17">
        <v>3.5053776479803282E-2</v>
      </c>
      <c r="BF81" s="17">
        <v>0.14883535410968923</v>
      </c>
      <c r="BG81" s="17" t="e">
        <v>#DIV/0!</v>
      </c>
      <c r="BH81" s="17">
        <v>0.13862304645925186</v>
      </c>
      <c r="BI81" s="17">
        <v>0.10509518905427795</v>
      </c>
      <c r="BJ81" s="17">
        <v>-9.6661757890398655E-3</v>
      </c>
      <c r="BK81" s="17">
        <v>2.6945402237567185E-2</v>
      </c>
      <c r="BL81" s="17">
        <v>0.16756939093459644</v>
      </c>
      <c r="BM81" s="17">
        <v>-8.6926401947041952E-3</v>
      </c>
      <c r="BN81" s="17">
        <v>-2.4051659933674335E-2</v>
      </c>
      <c r="BO81" s="17">
        <v>0.46705393087994074</v>
      </c>
      <c r="BP81" s="17">
        <v>0.15728833797351069</v>
      </c>
      <c r="BQ81" s="17">
        <v>0.14859674286535865</v>
      </c>
      <c r="BR81" s="17">
        <v>3.3863751823842901E-2</v>
      </c>
      <c r="BS81" s="17">
        <v>0.46923161766265475</v>
      </c>
      <c r="BT81" s="17" t="e">
        <v>#DIV/0!</v>
      </c>
      <c r="BU81" s="17">
        <v>0.24898444627676691</v>
      </c>
      <c r="BV81" s="17">
        <v>0.10245330208995142</v>
      </c>
      <c r="BW81" s="17">
        <v>0.39816217463612436</v>
      </c>
      <c r="BX81" s="17">
        <v>7.7180722902920787E-2</v>
      </c>
      <c r="BY81" s="17">
        <v>0.2580642468767641</v>
      </c>
      <c r="BZ81" s="17">
        <v>-2.9764569828939137E-2</v>
      </c>
      <c r="CA81" s="17">
        <v>6.9022170888021456E-2</v>
      </c>
      <c r="CB81" s="17" t="e">
        <v>#DIV/0!</v>
      </c>
      <c r="CC81" s="17">
        <v>1</v>
      </c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</row>
    <row r="82" spans="1:109" x14ac:dyDescent="0.2">
      <c r="A82" s="17" t="s">
        <v>354</v>
      </c>
      <c r="B82" s="17" t="e">
        <v>#DIV/0!</v>
      </c>
      <c r="C82" s="17" t="e">
        <v>#DIV/0!</v>
      </c>
      <c r="D82" s="17" t="e">
        <v>#DIV/0!</v>
      </c>
      <c r="E82" s="17" t="e">
        <v>#DIV/0!</v>
      </c>
      <c r="F82" s="17" t="e">
        <v>#DIV/0!</v>
      </c>
      <c r="G82" s="17" t="e">
        <v>#DIV/0!</v>
      </c>
      <c r="H82" s="17" t="e">
        <v>#DIV/0!</v>
      </c>
      <c r="I82" s="17" t="e">
        <v>#DIV/0!</v>
      </c>
      <c r="J82" s="17" t="e">
        <v>#DIV/0!</v>
      </c>
      <c r="K82" s="17" t="e">
        <v>#DIV/0!</v>
      </c>
      <c r="L82" s="17" t="e">
        <v>#DIV/0!</v>
      </c>
      <c r="M82" s="17" t="e">
        <v>#DIV/0!</v>
      </c>
      <c r="N82" s="17" t="e">
        <v>#DIV/0!</v>
      </c>
      <c r="O82" s="17" t="e">
        <v>#DIV/0!</v>
      </c>
      <c r="P82" s="17" t="e">
        <v>#DIV/0!</v>
      </c>
      <c r="Q82" s="17" t="e">
        <v>#DIV/0!</v>
      </c>
      <c r="R82" s="17" t="e">
        <v>#DIV/0!</v>
      </c>
      <c r="S82" s="17" t="e">
        <v>#DIV/0!</v>
      </c>
      <c r="T82" s="17" t="e">
        <v>#DIV/0!</v>
      </c>
      <c r="U82" s="17" t="e">
        <v>#DIV/0!</v>
      </c>
      <c r="V82" s="17" t="e">
        <v>#DIV/0!</v>
      </c>
      <c r="W82" s="17" t="e">
        <v>#DIV/0!</v>
      </c>
      <c r="X82" s="17" t="e">
        <v>#DIV/0!</v>
      </c>
      <c r="Y82" s="17" t="e">
        <v>#DIV/0!</v>
      </c>
      <c r="Z82" s="17" t="e">
        <v>#DIV/0!</v>
      </c>
      <c r="AA82" s="17" t="e">
        <v>#DIV/0!</v>
      </c>
      <c r="AB82" s="17" t="e">
        <v>#DIV/0!</v>
      </c>
      <c r="AC82" s="17" t="e">
        <v>#DIV/0!</v>
      </c>
      <c r="AD82" s="17" t="e">
        <v>#DIV/0!</v>
      </c>
      <c r="AE82" s="17" t="e">
        <v>#DIV/0!</v>
      </c>
      <c r="AF82" s="17" t="e">
        <v>#DIV/0!</v>
      </c>
      <c r="AG82" s="17" t="e">
        <v>#DIV/0!</v>
      </c>
      <c r="AH82" s="17" t="e">
        <v>#DIV/0!</v>
      </c>
      <c r="AI82" s="17" t="e">
        <v>#DIV/0!</v>
      </c>
      <c r="AJ82" s="17" t="e">
        <v>#DIV/0!</v>
      </c>
      <c r="AK82" s="17" t="e">
        <v>#DIV/0!</v>
      </c>
      <c r="AL82" s="17" t="e">
        <v>#DIV/0!</v>
      </c>
      <c r="AM82" s="17" t="e">
        <v>#DIV/0!</v>
      </c>
      <c r="AN82" s="17" t="e">
        <v>#DIV/0!</v>
      </c>
      <c r="AO82" s="17" t="e">
        <v>#DIV/0!</v>
      </c>
      <c r="AP82" s="17" t="e">
        <v>#DIV/0!</v>
      </c>
      <c r="AQ82" s="17" t="e">
        <v>#DIV/0!</v>
      </c>
      <c r="AR82" s="17" t="e">
        <v>#DIV/0!</v>
      </c>
      <c r="AS82" s="17" t="e">
        <v>#DIV/0!</v>
      </c>
      <c r="AT82" s="17" t="e">
        <v>#DIV/0!</v>
      </c>
      <c r="AU82" s="17" t="e">
        <v>#DIV/0!</v>
      </c>
      <c r="AV82" s="17" t="e">
        <v>#DIV/0!</v>
      </c>
      <c r="AW82" s="17" t="e">
        <v>#DIV/0!</v>
      </c>
      <c r="AX82" s="17" t="e">
        <v>#DIV/0!</v>
      </c>
      <c r="AY82" s="17" t="e">
        <v>#DIV/0!</v>
      </c>
      <c r="AZ82" s="17" t="e">
        <v>#DIV/0!</v>
      </c>
      <c r="BA82" s="17" t="e">
        <v>#DIV/0!</v>
      </c>
      <c r="BB82" s="17" t="e">
        <v>#DIV/0!</v>
      </c>
      <c r="BC82" s="17" t="e">
        <v>#DIV/0!</v>
      </c>
      <c r="BD82" s="17" t="e">
        <v>#DIV/0!</v>
      </c>
      <c r="BE82" s="17" t="e">
        <v>#DIV/0!</v>
      </c>
      <c r="BF82" s="17" t="e">
        <v>#DIV/0!</v>
      </c>
      <c r="BG82" s="17" t="e">
        <v>#DIV/0!</v>
      </c>
      <c r="BH82" s="17" t="e">
        <v>#DIV/0!</v>
      </c>
      <c r="BI82" s="17" t="e">
        <v>#DIV/0!</v>
      </c>
      <c r="BJ82" s="17" t="e">
        <v>#DIV/0!</v>
      </c>
      <c r="BK82" s="17" t="e">
        <v>#DIV/0!</v>
      </c>
      <c r="BL82" s="17" t="e">
        <v>#DIV/0!</v>
      </c>
      <c r="BM82" s="17" t="e">
        <v>#DIV/0!</v>
      </c>
      <c r="BN82" s="17" t="e">
        <v>#DIV/0!</v>
      </c>
      <c r="BO82" s="17" t="e">
        <v>#DIV/0!</v>
      </c>
      <c r="BP82" s="17" t="e">
        <v>#DIV/0!</v>
      </c>
      <c r="BQ82" s="17" t="e">
        <v>#DIV/0!</v>
      </c>
      <c r="BR82" s="17" t="e">
        <v>#DIV/0!</v>
      </c>
      <c r="BS82" s="17" t="e">
        <v>#DIV/0!</v>
      </c>
      <c r="BT82" s="17" t="e">
        <v>#DIV/0!</v>
      </c>
      <c r="BU82" s="17" t="e">
        <v>#DIV/0!</v>
      </c>
      <c r="BV82" s="17" t="e">
        <v>#DIV/0!</v>
      </c>
      <c r="BW82" s="17" t="e">
        <v>#DIV/0!</v>
      </c>
      <c r="BX82" s="17" t="e">
        <v>#DIV/0!</v>
      </c>
      <c r="BY82" s="17" t="e">
        <v>#DIV/0!</v>
      </c>
      <c r="BZ82" s="17" t="e">
        <v>#DIV/0!</v>
      </c>
      <c r="CA82" s="17" t="e">
        <v>#DIV/0!</v>
      </c>
      <c r="CB82" s="17" t="e">
        <v>#DIV/0!</v>
      </c>
      <c r="CC82" s="17" t="e">
        <v>#DIV/0!</v>
      </c>
      <c r="CD82" s="17">
        <v>1</v>
      </c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</row>
    <row r="83" spans="1:109" x14ac:dyDescent="0.2">
      <c r="A83" s="17" t="s">
        <v>355</v>
      </c>
      <c r="B83" s="17">
        <v>0.14577818419740288</v>
      </c>
      <c r="C83" s="17">
        <v>-9.571625666297634E-2</v>
      </c>
      <c r="D83" s="17">
        <v>-5.4523198528002186E-2</v>
      </c>
      <c r="E83" s="17">
        <v>-1.5680415773957537E-2</v>
      </c>
      <c r="F83" s="17">
        <v>-0.2742898101238202</v>
      </c>
      <c r="G83" s="17">
        <v>3.7916334518861651E-2</v>
      </c>
      <c r="H83" s="17">
        <v>7.1565639913958215E-2</v>
      </c>
      <c r="I83" s="17" t="e">
        <v>#DIV/0!</v>
      </c>
      <c r="J83" s="17">
        <v>0.34361531721143063</v>
      </c>
      <c r="K83" s="17">
        <v>0.49973108814070627</v>
      </c>
      <c r="L83" s="17">
        <v>-0.18558447277177861</v>
      </c>
      <c r="M83" s="17">
        <v>0.46551767013878842</v>
      </c>
      <c r="N83" s="17">
        <v>0.25886997964841679</v>
      </c>
      <c r="O83" s="17">
        <v>0.47387017581616042</v>
      </c>
      <c r="P83" s="17">
        <v>0.26811067215637507</v>
      </c>
      <c r="Q83" s="17">
        <v>0.25052122931712451</v>
      </c>
      <c r="R83" s="17">
        <v>0.6785913419541254</v>
      </c>
      <c r="S83" s="17">
        <v>0.122924567484993</v>
      </c>
      <c r="T83" s="17" t="e">
        <v>#DIV/0!</v>
      </c>
      <c r="U83" s="17">
        <v>2.5555720449721025E-2</v>
      </c>
      <c r="V83" s="17">
        <v>3.3975857718595778E-2</v>
      </c>
      <c r="W83" s="17">
        <v>0.21853309451512265</v>
      </c>
      <c r="X83" s="17">
        <v>0.4321528075273518</v>
      </c>
      <c r="Y83" s="17">
        <v>0.16176724932046724</v>
      </c>
      <c r="Z83" s="17">
        <v>-1.0817269850013366E-2</v>
      </c>
      <c r="AA83" s="17">
        <v>0.84053844715540671</v>
      </c>
      <c r="AB83" s="17">
        <v>9.3315337150057624E-3</v>
      </c>
      <c r="AC83" s="17" t="e">
        <v>#DIV/0!</v>
      </c>
      <c r="AD83" s="17">
        <v>0.33078914887301725</v>
      </c>
      <c r="AE83" s="17" t="e">
        <v>#DIV/0!</v>
      </c>
      <c r="AF83" s="17">
        <v>0.4006751200330505</v>
      </c>
      <c r="AG83" s="17">
        <v>0.54013393251650166</v>
      </c>
      <c r="AH83" s="17">
        <v>0.45485193363105314</v>
      </c>
      <c r="AI83" s="17">
        <v>0.3277796759876796</v>
      </c>
      <c r="AJ83" s="17">
        <v>0.44131818926733168</v>
      </c>
      <c r="AK83" s="17">
        <v>0.20037589942886239</v>
      </c>
      <c r="AL83" s="17">
        <v>0.23136251417943851</v>
      </c>
      <c r="AM83" s="17">
        <v>0.31865962028366285</v>
      </c>
      <c r="AN83" s="17">
        <v>0.34463880791645102</v>
      </c>
      <c r="AO83" s="17">
        <v>0.4531539439103841</v>
      </c>
      <c r="AP83" s="17">
        <v>0.20729237622500563</v>
      </c>
      <c r="AQ83" s="17">
        <v>0.20729237622500563</v>
      </c>
      <c r="AR83" s="17">
        <v>0.42997572394562011</v>
      </c>
      <c r="AS83" s="17">
        <v>0.23181723887362818</v>
      </c>
      <c r="AT83" s="17">
        <v>0.35179658060042629</v>
      </c>
      <c r="AU83" s="17">
        <v>0.29158113795494472</v>
      </c>
      <c r="AV83" s="17" t="e">
        <v>#DIV/0!</v>
      </c>
      <c r="AW83" s="17">
        <v>0.4168532245312907</v>
      </c>
      <c r="AX83" s="17">
        <v>-1.0804254299237899E-2</v>
      </c>
      <c r="AY83" s="17" t="e">
        <v>#DIV/0!</v>
      </c>
      <c r="AZ83" s="17">
        <v>0.42732116894816247</v>
      </c>
      <c r="BA83" s="17">
        <v>0.18775362734129081</v>
      </c>
      <c r="BB83" s="17">
        <v>0.10416831619309073</v>
      </c>
      <c r="BC83" s="17">
        <v>0.14949903792133945</v>
      </c>
      <c r="BD83" s="17">
        <v>0.14745856587970491</v>
      </c>
      <c r="BE83" s="17">
        <v>0.22370879601136889</v>
      </c>
      <c r="BF83" s="17">
        <v>0.14955241787185114</v>
      </c>
      <c r="BG83" s="17" t="e">
        <v>#DIV/0!</v>
      </c>
      <c r="BH83" s="17">
        <v>0.28041448727836726</v>
      </c>
      <c r="BI83" s="17">
        <v>0.2719452014269878</v>
      </c>
      <c r="BJ83" s="17">
        <v>4.3858439201224252E-2</v>
      </c>
      <c r="BK83" s="17">
        <v>-9.9737935753371629E-2</v>
      </c>
      <c r="BL83" s="17">
        <v>0.31758764349082996</v>
      </c>
      <c r="BM83" s="17">
        <v>0.12063391347573939</v>
      </c>
      <c r="BN83" s="17">
        <v>-8.737135086941504E-2</v>
      </c>
      <c r="BO83" s="17">
        <v>0.39584966491795143</v>
      </c>
      <c r="BP83" s="17">
        <v>0.39136719305435103</v>
      </c>
      <c r="BQ83" s="17">
        <v>0.24693428656736402</v>
      </c>
      <c r="BR83" s="17">
        <v>-0.10072838554390819</v>
      </c>
      <c r="BS83" s="17">
        <v>0.24943903778408261</v>
      </c>
      <c r="BT83" s="17" t="e">
        <v>#DIV/0!</v>
      </c>
      <c r="BU83" s="17">
        <v>0.4021891861077026</v>
      </c>
      <c r="BV83" s="17">
        <v>0.10698103569137453</v>
      </c>
      <c r="BW83" s="17">
        <v>0.25887827384526796</v>
      </c>
      <c r="BX83" s="17">
        <v>0.10596353674813275</v>
      </c>
      <c r="BY83" s="17">
        <v>0.28799858991685939</v>
      </c>
      <c r="BZ83" s="17">
        <v>-3.9184200675738953E-2</v>
      </c>
      <c r="CA83" s="17">
        <v>9.4953021432522405E-2</v>
      </c>
      <c r="CB83" s="17" t="e">
        <v>#DIV/0!</v>
      </c>
      <c r="CC83" s="17">
        <v>0.28122004759146968</v>
      </c>
      <c r="CD83" s="17" t="e">
        <v>#DIV/0!</v>
      </c>
      <c r="CE83" s="17">
        <v>1</v>
      </c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</row>
    <row r="84" spans="1:109" x14ac:dyDescent="0.2">
      <c r="A84" s="17" t="s">
        <v>356</v>
      </c>
      <c r="B84" s="17">
        <v>0.44226258466003959</v>
      </c>
      <c r="C84" s="17">
        <v>-0.10322747275030754</v>
      </c>
      <c r="D84" s="17">
        <v>-3.7374824874812709E-2</v>
      </c>
      <c r="E84" s="17">
        <v>-0.16739193461390026</v>
      </c>
      <c r="F84" s="17">
        <v>-0.16188904436465654</v>
      </c>
      <c r="G84" s="17">
        <v>-0.127254404158433</v>
      </c>
      <c r="H84" s="17">
        <v>0.17508294652872985</v>
      </c>
      <c r="I84" s="17" t="e">
        <v>#DIV/0!</v>
      </c>
      <c r="J84" s="17">
        <v>0.35128899349091758</v>
      </c>
      <c r="K84" s="17">
        <v>0.16169231337490633</v>
      </c>
      <c r="L84" s="17">
        <v>-0.15967335118347642</v>
      </c>
      <c r="M84" s="17">
        <v>-3.4793833169841297E-2</v>
      </c>
      <c r="N84" s="17">
        <v>0.23436711208613267</v>
      </c>
      <c r="O84" s="17">
        <v>0.41110403878685758</v>
      </c>
      <c r="P84" s="17">
        <v>-0.10239208552369641</v>
      </c>
      <c r="Q84" s="17">
        <v>0.50006169416711066</v>
      </c>
      <c r="R84" s="17">
        <v>-9.2962160901695359E-2</v>
      </c>
      <c r="S84" s="17">
        <v>0.31383307647328706</v>
      </c>
      <c r="T84" s="17" t="e">
        <v>#DIV/0!</v>
      </c>
      <c r="U84" s="17">
        <v>0.12279349695148137</v>
      </c>
      <c r="V84" s="17">
        <v>-1.7268191596411266E-2</v>
      </c>
      <c r="W84" s="17">
        <v>-6.066638420298294E-2</v>
      </c>
      <c r="X84" s="17">
        <v>0.4718960672190704</v>
      </c>
      <c r="Y84" s="17">
        <v>-3.1559200657641472E-2</v>
      </c>
      <c r="Z84" s="17">
        <v>5.8301938853388892E-2</v>
      </c>
      <c r="AA84" s="17">
        <v>-4.1944509999144688E-2</v>
      </c>
      <c r="AB84" s="17">
        <v>0.8614541633710372</v>
      </c>
      <c r="AC84" s="17" t="e">
        <v>#DIV/0!</v>
      </c>
      <c r="AD84" s="17">
        <v>7.146197345319876E-3</v>
      </c>
      <c r="AE84" s="17" t="e">
        <v>#DIV/0!</v>
      </c>
      <c r="AF84" s="17">
        <v>-5.8909517420235924E-2</v>
      </c>
      <c r="AG84" s="17">
        <v>0.53069024150729549</v>
      </c>
      <c r="AH84" s="17">
        <v>0.26634377248743168</v>
      </c>
      <c r="AI84" s="17">
        <v>-7.3362342479002224E-2</v>
      </c>
      <c r="AJ84" s="17">
        <v>8.6618077273955013E-2</v>
      </c>
      <c r="AK84" s="17">
        <v>-8.7541515325719757E-2</v>
      </c>
      <c r="AL84" s="17">
        <v>-1.6978074867029371E-2</v>
      </c>
      <c r="AM84" s="17">
        <v>0.20520975063799934</v>
      </c>
      <c r="AN84" s="17">
        <v>-5.5073148425151576E-2</v>
      </c>
      <c r="AO84" s="17">
        <v>3.0682162375755388E-2</v>
      </c>
      <c r="AP84" s="17">
        <v>-6.4781809509139978E-3</v>
      </c>
      <c r="AQ84" s="17">
        <v>-6.4781809509139978E-3</v>
      </c>
      <c r="AR84" s="17">
        <v>5.9391965019769941E-2</v>
      </c>
      <c r="AS84" s="17">
        <v>-3.0414072013567658E-2</v>
      </c>
      <c r="AT84" s="17">
        <v>1.0809444855192597E-2</v>
      </c>
      <c r="AU84" s="17">
        <v>0.82423696235759225</v>
      </c>
      <c r="AV84" s="17" t="e">
        <v>#DIV/0!</v>
      </c>
      <c r="AW84" s="17">
        <v>0.16095092584144999</v>
      </c>
      <c r="AX84" s="17">
        <v>0.118853514623013</v>
      </c>
      <c r="AY84" s="17" t="e">
        <v>#DIV/0!</v>
      </c>
      <c r="AZ84" s="17">
        <v>1.7913487847741653E-2</v>
      </c>
      <c r="BA84" s="17">
        <v>-3.8206893498356813E-2</v>
      </c>
      <c r="BB84" s="17">
        <v>-5.418143365764818E-2</v>
      </c>
      <c r="BC84" s="17">
        <v>-2.4703391309869194E-2</v>
      </c>
      <c r="BD84" s="17">
        <v>-7.3313739010236259E-2</v>
      </c>
      <c r="BE84" s="17">
        <v>-3.0169036229721127E-2</v>
      </c>
      <c r="BF84" s="17">
        <v>0.48382180045190165</v>
      </c>
      <c r="BG84" s="17" t="e">
        <v>#DIV/0!</v>
      </c>
      <c r="BH84" s="17">
        <v>-5.551402517643575E-2</v>
      </c>
      <c r="BI84" s="17">
        <v>-3.217560232672638E-2</v>
      </c>
      <c r="BJ84" s="17">
        <v>-4.0597591356099125E-2</v>
      </c>
      <c r="BK84" s="17">
        <v>-9.3773209352551409E-4</v>
      </c>
      <c r="BL84" s="17">
        <v>-3.4082360948550341E-2</v>
      </c>
      <c r="BM84" s="17">
        <v>-6.1310934958876531E-2</v>
      </c>
      <c r="BN84" s="17">
        <v>-1.3084944397254931E-2</v>
      </c>
      <c r="BO84" s="17">
        <v>-3.5820489181503767E-2</v>
      </c>
      <c r="BP84" s="17">
        <v>5.2046262043999058E-4</v>
      </c>
      <c r="BQ84" s="17">
        <v>-7.3414611950614189E-2</v>
      </c>
      <c r="BR84" s="17">
        <v>4.6626865155556259E-2</v>
      </c>
      <c r="BS84" s="17">
        <v>-6.5490231097393228E-2</v>
      </c>
      <c r="BT84" s="17" t="e">
        <v>#DIV/0!</v>
      </c>
      <c r="BU84" s="17">
        <v>2.2726973474828358E-2</v>
      </c>
      <c r="BV84" s="17">
        <v>-0.11242176842549381</v>
      </c>
      <c r="BW84" s="17">
        <v>0.37804665682366734</v>
      </c>
      <c r="BX84" s="17">
        <v>-1.867997636563256E-2</v>
      </c>
      <c r="BY84" s="17">
        <v>1.6822332232159721E-2</v>
      </c>
      <c r="BZ84" s="17">
        <v>-2.4777503911278736E-2</v>
      </c>
      <c r="CA84" s="17">
        <v>-3.5136944701593988E-2</v>
      </c>
      <c r="CB84" s="17" t="e">
        <v>#DIV/0!</v>
      </c>
      <c r="CC84" s="17">
        <v>0.11862177261255565</v>
      </c>
      <c r="CD84" s="17" t="e">
        <v>#DIV/0!</v>
      </c>
      <c r="CE84" s="17">
        <v>0.16801275506483357</v>
      </c>
      <c r="CF84" s="17">
        <v>1</v>
      </c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</row>
    <row r="85" spans="1:109" x14ac:dyDescent="0.2">
      <c r="A85" s="17" t="s">
        <v>357</v>
      </c>
      <c r="B85" s="17">
        <v>0.44747377217937623</v>
      </c>
      <c r="C85" s="17">
        <v>-8.5883906840512753E-2</v>
      </c>
      <c r="D85" s="17">
        <v>-4.4881026504403995E-2</v>
      </c>
      <c r="E85" s="17">
        <v>-0.14280373324583884</v>
      </c>
      <c r="F85" s="17">
        <v>-0.21659120958572747</v>
      </c>
      <c r="G85" s="17">
        <v>-0.11613676915606386</v>
      </c>
      <c r="H85" s="17">
        <v>0.15794124087938452</v>
      </c>
      <c r="I85" s="17" t="e">
        <v>#DIV/0!</v>
      </c>
      <c r="J85" s="17">
        <v>0.47970718256267258</v>
      </c>
      <c r="K85" s="17">
        <v>0.25662974627757279</v>
      </c>
      <c r="L85" s="17">
        <v>-0.1350091592854003</v>
      </c>
      <c r="M85" s="17">
        <v>-2.3012054791959728E-2</v>
      </c>
      <c r="N85" s="17">
        <v>0.44318313492109385</v>
      </c>
      <c r="O85" s="17">
        <v>0.58824193158691229</v>
      </c>
      <c r="P85" s="17">
        <v>-3.4206377948362045E-2</v>
      </c>
      <c r="Q85" s="17">
        <v>0.77708963127480668</v>
      </c>
      <c r="R85" s="17">
        <v>-1.9964955569384407E-2</v>
      </c>
      <c r="S85" s="17">
        <v>8.6670069856775611E-2</v>
      </c>
      <c r="T85" s="17" t="e">
        <v>#DIV/0!</v>
      </c>
      <c r="U85" s="17">
        <v>0.11273803421840635</v>
      </c>
      <c r="V85" s="17">
        <v>-8.6683289178945168E-3</v>
      </c>
      <c r="W85" s="17">
        <v>2.8000961052206955E-2</v>
      </c>
      <c r="X85" s="17">
        <v>0.43127978952792229</v>
      </c>
      <c r="Y85" s="17">
        <v>-2.0656745148417626E-2</v>
      </c>
      <c r="Z85" s="17">
        <v>1.5202142165568715E-2</v>
      </c>
      <c r="AA85" s="17">
        <v>0.10263695978038194</v>
      </c>
      <c r="AB85" s="17">
        <v>0.6817410631227373</v>
      </c>
      <c r="AC85" s="17" t="e">
        <v>#DIV/0!</v>
      </c>
      <c r="AD85" s="17">
        <v>-1.321437825412705E-2</v>
      </c>
      <c r="AE85" s="17" t="e">
        <v>#DIV/0!</v>
      </c>
      <c r="AF85" s="17">
        <v>7.906279183542532E-2</v>
      </c>
      <c r="AG85" s="17">
        <v>0.61101488533280102</v>
      </c>
      <c r="AH85" s="17">
        <v>0.46479973949767767</v>
      </c>
      <c r="AI85" s="17">
        <v>-4.1608842469096914E-2</v>
      </c>
      <c r="AJ85" s="17">
        <v>0.16032225453448232</v>
      </c>
      <c r="AK85" s="17">
        <v>-3.9387544278827673E-2</v>
      </c>
      <c r="AL85" s="17">
        <v>-1.9108875139942489E-3</v>
      </c>
      <c r="AM85" s="17">
        <v>0.23171007766513724</v>
      </c>
      <c r="AN85" s="17">
        <v>-4.0879336836553225E-2</v>
      </c>
      <c r="AO85" s="17">
        <v>9.7930882207947559E-2</v>
      </c>
      <c r="AP85" s="17">
        <v>-1.9050120168360506E-2</v>
      </c>
      <c r="AQ85" s="17">
        <v>-1.9050120168360506E-2</v>
      </c>
      <c r="AR85" s="17">
        <v>0.11336627881833865</v>
      </c>
      <c r="AS85" s="17">
        <v>-5.6270189081675921E-2</v>
      </c>
      <c r="AT85" s="17">
        <v>6.9553038817014357E-2</v>
      </c>
      <c r="AU85" s="17">
        <v>0.84200268296920955</v>
      </c>
      <c r="AV85" s="17" t="e">
        <v>#DIV/0!</v>
      </c>
      <c r="AW85" s="17">
        <v>0.18655791237645142</v>
      </c>
      <c r="AX85" s="17">
        <v>6.6649328836323435E-2</v>
      </c>
      <c r="AY85" s="17" t="e">
        <v>#DIV/0!</v>
      </c>
      <c r="AZ85" s="17">
        <v>4.5952883613913656E-2</v>
      </c>
      <c r="BA85" s="17">
        <v>-4.8786820746897032E-2</v>
      </c>
      <c r="BB85" s="17">
        <v>-3.4178129909522723E-2</v>
      </c>
      <c r="BC85" s="17">
        <v>-4.1064434256072993E-2</v>
      </c>
      <c r="BD85" s="17">
        <v>-3.1533633176200233E-2</v>
      </c>
      <c r="BE85" s="17">
        <v>-1.1223683987604153E-2</v>
      </c>
      <c r="BF85" s="17">
        <v>0.47063193230460604</v>
      </c>
      <c r="BG85" s="17" t="e">
        <v>#DIV/0!</v>
      </c>
      <c r="BH85" s="17">
        <v>-4.4151500347965431E-2</v>
      </c>
      <c r="BI85" s="17">
        <v>-5.781433177356745E-2</v>
      </c>
      <c r="BJ85" s="17">
        <v>-5.0666461152839244E-2</v>
      </c>
      <c r="BK85" s="17">
        <v>1.2605982774180638E-2</v>
      </c>
      <c r="BL85" s="17">
        <v>-4.5269058220392226E-2</v>
      </c>
      <c r="BM85" s="17">
        <v>-6.5078061944678911E-2</v>
      </c>
      <c r="BN85" s="17">
        <v>-9.2244929727080052E-2</v>
      </c>
      <c r="BO85" s="17">
        <v>-1.5203545428764478E-2</v>
      </c>
      <c r="BP85" s="17">
        <v>3.0473625453055347E-2</v>
      </c>
      <c r="BQ85" s="17">
        <v>-6.0836134255865711E-3</v>
      </c>
      <c r="BR85" s="17">
        <v>1.2937646312025262E-3</v>
      </c>
      <c r="BS85" s="17">
        <v>-3.9972916028579712E-2</v>
      </c>
      <c r="BT85" s="17" t="e">
        <v>#DIV/0!</v>
      </c>
      <c r="BU85" s="17">
        <v>1.7561034601302008E-2</v>
      </c>
      <c r="BV85" s="17">
        <v>-6.1768369822989562E-2</v>
      </c>
      <c r="BW85" s="17">
        <v>0.29959236509879467</v>
      </c>
      <c r="BX85" s="17">
        <v>-1.4526992203882675E-2</v>
      </c>
      <c r="BY85" s="17">
        <v>2.184611255117782E-2</v>
      </c>
      <c r="BZ85" s="17">
        <v>-2.8941521641993071E-2</v>
      </c>
      <c r="CA85" s="17">
        <v>2.1589511250705448E-2</v>
      </c>
      <c r="CB85" s="17" t="e">
        <v>#DIV/0!</v>
      </c>
      <c r="CC85" s="17">
        <v>0.27792339207776118</v>
      </c>
      <c r="CD85" s="17" t="e">
        <v>#DIV/0!</v>
      </c>
      <c r="CE85" s="17">
        <v>0.31703751152181087</v>
      </c>
      <c r="CF85" s="17">
        <v>0.84382478708769526</v>
      </c>
      <c r="CG85" s="17">
        <v>1</v>
      </c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</row>
    <row r="86" spans="1:109" x14ac:dyDescent="0.2">
      <c r="A86" s="17" t="s">
        <v>358</v>
      </c>
      <c r="B86" s="17">
        <v>0.46557225407703706</v>
      </c>
      <c r="C86" s="17">
        <v>8.3607619694546914E-2</v>
      </c>
      <c r="D86" s="17">
        <v>-2.5439674997390426E-2</v>
      </c>
      <c r="E86" s="17">
        <v>-2.8801219070496403E-2</v>
      </c>
      <c r="F86" s="17">
        <v>-0.21276876437696243</v>
      </c>
      <c r="G86" s="17">
        <v>-4.6177837248808022E-2</v>
      </c>
      <c r="H86" s="17">
        <v>9.2094055883543122E-2</v>
      </c>
      <c r="I86" s="17" t="e">
        <v>#DIV/0!</v>
      </c>
      <c r="J86" s="17">
        <v>0.4880608723921907</v>
      </c>
      <c r="K86" s="17">
        <v>0.64325271840048792</v>
      </c>
      <c r="L86" s="17">
        <v>-0.16146631143796167</v>
      </c>
      <c r="M86" s="17">
        <v>0.33942361482804961</v>
      </c>
      <c r="N86" s="17">
        <v>0.77954807589021913</v>
      </c>
      <c r="O86" s="17">
        <v>0.77917047088986047</v>
      </c>
      <c r="P86" s="17">
        <v>7.0705488615395093E-2</v>
      </c>
      <c r="Q86" s="17">
        <v>0.50516492184536732</v>
      </c>
      <c r="R86" s="17">
        <v>0.32998906514387455</v>
      </c>
      <c r="S86" s="17">
        <v>0.18612900942519867</v>
      </c>
      <c r="T86" s="17" t="e">
        <v>#DIV/0!</v>
      </c>
      <c r="U86" s="17">
        <v>0.13794534548715578</v>
      </c>
      <c r="V86" s="17">
        <v>1.8502642799650523E-2</v>
      </c>
      <c r="W86" s="17">
        <v>4.2478845460194911E-2</v>
      </c>
      <c r="X86" s="17">
        <v>0.46401018873611455</v>
      </c>
      <c r="Y86" s="17">
        <v>0.19162439374253587</v>
      </c>
      <c r="Z86" s="17">
        <v>6.9303716580722985E-2</v>
      </c>
      <c r="AA86" s="17">
        <v>0.35701988368288007</v>
      </c>
      <c r="AB86" s="17">
        <v>0.32771242462622791</v>
      </c>
      <c r="AC86" s="17" t="e">
        <v>#DIV/0!</v>
      </c>
      <c r="AD86" s="17">
        <v>0.40203404027655848</v>
      </c>
      <c r="AE86" s="17" t="e">
        <v>#DIV/0!</v>
      </c>
      <c r="AF86" s="17">
        <v>0.26746694971842866</v>
      </c>
      <c r="AG86" s="17">
        <v>0.64234451557741523</v>
      </c>
      <c r="AH86" s="17">
        <v>0.78286303560307102</v>
      </c>
      <c r="AI86" s="17">
        <v>0.42065165455709741</v>
      </c>
      <c r="AJ86" s="17">
        <v>0.36435729744425865</v>
      </c>
      <c r="AK86" s="17">
        <v>6.2722649988642784E-2</v>
      </c>
      <c r="AL86" s="17">
        <v>0.15732862099255349</v>
      </c>
      <c r="AM86" s="17">
        <v>0.50773151345428547</v>
      </c>
      <c r="AN86" s="17">
        <v>0.22424997603438376</v>
      </c>
      <c r="AO86" s="17">
        <v>0.38842467957461829</v>
      </c>
      <c r="AP86" s="17">
        <v>0.17293385356833207</v>
      </c>
      <c r="AQ86" s="17">
        <v>0.17293385356833207</v>
      </c>
      <c r="AR86" s="17">
        <v>0.38832536790989797</v>
      </c>
      <c r="AS86" s="17">
        <v>0.1265417496459221</v>
      </c>
      <c r="AT86" s="17">
        <v>3.7149751124101175E-2</v>
      </c>
      <c r="AU86" s="17">
        <v>0.42226910123578387</v>
      </c>
      <c r="AV86" s="17" t="e">
        <v>#DIV/0!</v>
      </c>
      <c r="AW86" s="17">
        <v>0.42417028920927741</v>
      </c>
      <c r="AX86" s="17">
        <v>0.14176540358925813</v>
      </c>
      <c r="AY86" s="17" t="e">
        <v>#DIV/0!</v>
      </c>
      <c r="AZ86" s="17">
        <v>0.68247842895173516</v>
      </c>
      <c r="BA86" s="17">
        <v>0.39295851365598627</v>
      </c>
      <c r="BB86" s="17">
        <v>7.3571744016116714E-2</v>
      </c>
      <c r="BC86" s="17">
        <v>0.3034216586733568</v>
      </c>
      <c r="BD86" s="17">
        <v>5.9234304837482057E-2</v>
      </c>
      <c r="BE86" s="17">
        <v>0.16631790120678158</v>
      </c>
      <c r="BF86" s="17">
        <v>0.3199628726778922</v>
      </c>
      <c r="BG86" s="17" t="e">
        <v>#DIV/0!</v>
      </c>
      <c r="BH86" s="17">
        <v>0.27835066058089053</v>
      </c>
      <c r="BI86" s="17">
        <v>0.59406896664326758</v>
      </c>
      <c r="BJ86" s="17">
        <v>-6.219977659718239E-3</v>
      </c>
      <c r="BK86" s="17">
        <v>2.7268407088159061E-2</v>
      </c>
      <c r="BL86" s="17">
        <v>0.73325747173746025</v>
      </c>
      <c r="BM86" s="17">
        <v>0.28354750757482683</v>
      </c>
      <c r="BN86" s="17">
        <v>-8.8493923994131113E-2</v>
      </c>
      <c r="BO86" s="17">
        <v>0.69856693392583824</v>
      </c>
      <c r="BP86" s="17">
        <v>0.50986952805570607</v>
      </c>
      <c r="BQ86" s="17">
        <v>3.076405508796929E-2</v>
      </c>
      <c r="BR86" s="17">
        <v>-1.4272877088856731E-2</v>
      </c>
      <c r="BS86" s="17">
        <v>0.30818303612034131</v>
      </c>
      <c r="BT86" s="17" t="e">
        <v>#DIV/0!</v>
      </c>
      <c r="BU86" s="17">
        <v>0.75294918217390383</v>
      </c>
      <c r="BV86" s="17">
        <v>-2.4574193197019145E-2</v>
      </c>
      <c r="BW86" s="17">
        <v>0.22621725619942415</v>
      </c>
      <c r="BX86" s="17">
        <v>9.5712045097216758E-2</v>
      </c>
      <c r="BY86" s="17">
        <v>0.22811052023288583</v>
      </c>
      <c r="BZ86" s="17">
        <v>-3.216963946873673E-2</v>
      </c>
      <c r="CA86" s="17">
        <v>3.4349358885428401E-2</v>
      </c>
      <c r="CB86" s="17" t="e">
        <v>#DIV/0!</v>
      </c>
      <c r="CC86" s="17">
        <v>0.41561511675672375</v>
      </c>
      <c r="CD86" s="17" t="e">
        <v>#DIV/0!</v>
      </c>
      <c r="CE86" s="17">
        <v>0.49539899721843184</v>
      </c>
      <c r="CF86" s="17">
        <v>0.44350134523103485</v>
      </c>
      <c r="CG86" s="17">
        <v>0.55717546341346313</v>
      </c>
      <c r="CH86" s="17">
        <v>1</v>
      </c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</row>
    <row r="87" spans="1:109" x14ac:dyDescent="0.2">
      <c r="A87" s="17" t="s">
        <v>359</v>
      </c>
      <c r="B87" s="17">
        <v>1.5727199546821037E-2</v>
      </c>
      <c r="C87" s="17">
        <v>0.26273473754335297</v>
      </c>
      <c r="D87" s="17">
        <v>4.0306431141577587E-2</v>
      </c>
      <c r="E87" s="17">
        <v>0.13686251606285316</v>
      </c>
      <c r="F87" s="17">
        <v>6.7935703345824078E-2</v>
      </c>
      <c r="G87" s="17">
        <v>1.0974779973223209E-2</v>
      </c>
      <c r="H87" s="17">
        <v>-4.1426972561892178E-2</v>
      </c>
      <c r="I87" s="17" t="e">
        <v>#DIV/0!</v>
      </c>
      <c r="J87" s="17">
        <v>-1.7947536537848446E-2</v>
      </c>
      <c r="K87" s="17">
        <v>4.3422312163653748E-2</v>
      </c>
      <c r="L87" s="17">
        <v>-3.6244115128317773E-2</v>
      </c>
      <c r="M87" s="17">
        <v>3.0066033714240575E-2</v>
      </c>
      <c r="N87" s="17">
        <v>-1.6188261036805571E-2</v>
      </c>
      <c r="O87" s="17">
        <v>-4.4848736504587587E-2</v>
      </c>
      <c r="P87" s="17">
        <v>-1.9032834062687045E-2</v>
      </c>
      <c r="Q87" s="17">
        <v>-4.3184413296492599E-2</v>
      </c>
      <c r="R87" s="17">
        <v>-2.1170046270634148E-2</v>
      </c>
      <c r="S87" s="17">
        <v>-1.744951427932576E-2</v>
      </c>
      <c r="T87" s="17" t="e">
        <v>#DIV/0!</v>
      </c>
      <c r="U87" s="17">
        <v>-1.003582681852192E-2</v>
      </c>
      <c r="V87" s="17">
        <v>-9.2007037427396469E-3</v>
      </c>
      <c r="W87" s="17">
        <v>-9.8301775062694143E-3</v>
      </c>
      <c r="X87" s="17">
        <v>-2.7757344809344754E-2</v>
      </c>
      <c r="Y87" s="17">
        <v>4.0932162007741493E-3</v>
      </c>
      <c r="Z87" s="17">
        <v>7.7564782041693883E-2</v>
      </c>
      <c r="AA87" s="17">
        <v>-3.6008484781133061E-2</v>
      </c>
      <c r="AB87" s="17">
        <v>-2.8860869425652542E-2</v>
      </c>
      <c r="AC87" s="17" t="e">
        <v>#DIV/0!</v>
      </c>
      <c r="AD87" s="17">
        <v>2.0460273492525084E-2</v>
      </c>
      <c r="AE87" s="17" t="e">
        <v>#DIV/0!</v>
      </c>
      <c r="AF87" s="17">
        <v>0.10711825240989779</v>
      </c>
      <c r="AG87" s="17">
        <v>-4.4714630997967301E-3</v>
      </c>
      <c r="AH87" s="17">
        <v>6.0238731777482096E-2</v>
      </c>
      <c r="AI87" s="17">
        <v>-2.6432904989062759E-2</v>
      </c>
      <c r="AJ87" s="17">
        <v>0.30470131011705937</v>
      </c>
      <c r="AK87" s="17">
        <v>0.12610173313728412</v>
      </c>
      <c r="AL87" s="17">
        <v>-2.5897429931026783E-2</v>
      </c>
      <c r="AM87" s="17">
        <v>-6.5561228285910501E-3</v>
      </c>
      <c r="AN87" s="17">
        <v>-2.0944840558353835E-2</v>
      </c>
      <c r="AO87" s="17">
        <v>-7.4543490797752479E-3</v>
      </c>
      <c r="AP87" s="17">
        <v>3.3609550962234915E-3</v>
      </c>
      <c r="AQ87" s="17">
        <v>3.3609550962234915E-3</v>
      </c>
      <c r="AR87" s="17">
        <v>-2.964522172905994E-3</v>
      </c>
      <c r="AS87" s="17">
        <v>6.9281342090406539E-2</v>
      </c>
      <c r="AT87" s="17">
        <v>-1.1170844904990106E-2</v>
      </c>
      <c r="AU87" s="17">
        <v>-1.27821618308745E-2</v>
      </c>
      <c r="AV87" s="17" t="e">
        <v>#DIV/0!</v>
      </c>
      <c r="AW87" s="17">
        <v>-2.5998371501223038E-2</v>
      </c>
      <c r="AX87" s="17">
        <v>-1.6028315052209897E-2</v>
      </c>
      <c r="AY87" s="17" t="e">
        <v>#DIV/0!</v>
      </c>
      <c r="AZ87" s="17">
        <v>-2.0659216361272287E-2</v>
      </c>
      <c r="BA87" s="17">
        <v>-7.480169575909257E-3</v>
      </c>
      <c r="BB87" s="17">
        <v>0.21555424446529953</v>
      </c>
      <c r="BC87" s="17">
        <v>-7.4191157486551435E-3</v>
      </c>
      <c r="BD87" s="17">
        <v>0.10504196481296088</v>
      </c>
      <c r="BE87" s="17">
        <v>-6.7752416636365879E-3</v>
      </c>
      <c r="BF87" s="17">
        <v>0.45164924782635812</v>
      </c>
      <c r="BG87" s="17" t="e">
        <v>#DIV/0!</v>
      </c>
      <c r="BH87" s="17">
        <v>-9.45558374070583E-3</v>
      </c>
      <c r="BI87" s="17">
        <v>-7.483353993888271E-3</v>
      </c>
      <c r="BJ87" s="17">
        <v>-6.5802647494466451E-3</v>
      </c>
      <c r="BK87" s="17">
        <v>2.4466000675450347E-2</v>
      </c>
      <c r="BL87" s="17">
        <v>-4.1742011908133337E-3</v>
      </c>
      <c r="BM87" s="17">
        <v>-9.9375891669716415E-3</v>
      </c>
      <c r="BN87" s="17">
        <v>-3.5732369943288142E-2</v>
      </c>
      <c r="BO87" s="17">
        <v>-1.2392992485299891E-2</v>
      </c>
      <c r="BP87" s="17">
        <v>1.684871005538302E-2</v>
      </c>
      <c r="BQ87" s="17">
        <v>-1.3669999012895898E-2</v>
      </c>
      <c r="BR87" s="17">
        <v>-1.052632769103245E-2</v>
      </c>
      <c r="BS87" s="17">
        <v>-2.5543985694733547E-2</v>
      </c>
      <c r="BT87" s="17" t="e">
        <v>#DIV/0!</v>
      </c>
      <c r="BU87" s="17">
        <v>3.7454219927084358E-2</v>
      </c>
      <c r="BV87" s="17">
        <v>7.8331545897405791E-2</v>
      </c>
      <c r="BW87" s="17">
        <v>-7.8289341644813162E-4</v>
      </c>
      <c r="BX87" s="17">
        <v>-1.2653005982732805E-2</v>
      </c>
      <c r="BY87" s="17">
        <v>-1.2523894666290041E-2</v>
      </c>
      <c r="BZ87" s="17">
        <v>-4.0160642570281216E-3</v>
      </c>
      <c r="CA87" s="17">
        <v>3.7611940353903986E-2</v>
      </c>
      <c r="CB87" s="17" t="e">
        <v>#DIV/0!</v>
      </c>
      <c r="CC87" s="17">
        <v>-1.126433367483909E-3</v>
      </c>
      <c r="CD87" s="17" t="e">
        <v>#DIV/0!</v>
      </c>
      <c r="CE87" s="17">
        <v>-3.9184200675739168E-2</v>
      </c>
      <c r="CF87" s="17">
        <v>-2.4777503911278819E-2</v>
      </c>
      <c r="CG87" s="17">
        <v>-2.8941521641993217E-2</v>
      </c>
      <c r="CH87" s="17">
        <v>3.0447663633427328E-2</v>
      </c>
      <c r="CI87" s="17">
        <v>1</v>
      </c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</row>
    <row r="88" spans="1:109" x14ac:dyDescent="0.2">
      <c r="A88" s="17" t="s">
        <v>360</v>
      </c>
      <c r="B88" s="17">
        <v>0.11589098892766174</v>
      </c>
      <c r="C88" s="17">
        <v>-1.5182921973942108E-2</v>
      </c>
      <c r="D88" s="17">
        <v>1.7710294317339257E-2</v>
      </c>
      <c r="E88" s="17">
        <v>6.4980698261812367E-2</v>
      </c>
      <c r="F88" s="17">
        <v>-0.13525638773504067</v>
      </c>
      <c r="G88" s="17">
        <v>4.0707012740789993E-2</v>
      </c>
      <c r="H88" s="17">
        <v>1.9942524762119353E-2</v>
      </c>
      <c r="I88" s="17" t="e">
        <v>#DIV/0!</v>
      </c>
      <c r="J88" s="17">
        <v>0.38179121362491247</v>
      </c>
      <c r="K88" s="17">
        <v>0.39064344002969792</v>
      </c>
      <c r="L88" s="17">
        <v>-0.11317091097919109</v>
      </c>
      <c r="M88" s="17">
        <v>0.4362790323715518</v>
      </c>
      <c r="N88" s="17">
        <v>0.24611396139346645</v>
      </c>
      <c r="O88" s="17">
        <v>0.32700638410735944</v>
      </c>
      <c r="P88" s="17">
        <v>0.56257214529248245</v>
      </c>
      <c r="Q88" s="17">
        <v>7.467898585349432E-2</v>
      </c>
      <c r="R88" s="17">
        <v>0.48101035433995515</v>
      </c>
      <c r="S88" s="17">
        <v>1.0773178961015298E-2</v>
      </c>
      <c r="T88" s="17" t="e">
        <v>#DIV/0!</v>
      </c>
      <c r="U88" s="17">
        <v>-1.8858284481849098E-2</v>
      </c>
      <c r="V88" s="17">
        <v>-3.4679655617404534E-2</v>
      </c>
      <c r="W88" s="17">
        <v>8.5829625900400136E-2</v>
      </c>
      <c r="X88" s="17">
        <v>0.65423622436450901</v>
      </c>
      <c r="Y88" s="17">
        <v>0.80975713551728301</v>
      </c>
      <c r="Z88" s="17">
        <v>0.19840233451272654</v>
      </c>
      <c r="AA88" s="17">
        <v>0.2154029762416175</v>
      </c>
      <c r="AB88" s="17">
        <v>2.8155995170229261E-2</v>
      </c>
      <c r="AC88" s="17" t="e">
        <v>#DIV/0!</v>
      </c>
      <c r="AD88" s="17">
        <v>0.40214069804009689</v>
      </c>
      <c r="AE88" s="17" t="e">
        <v>#DIV/0!</v>
      </c>
      <c r="AF88" s="17">
        <v>0.27138658162164414</v>
      </c>
      <c r="AG88" s="17">
        <v>0.4973937092799387</v>
      </c>
      <c r="AH88" s="17">
        <v>0.37573191141001649</v>
      </c>
      <c r="AI88" s="17">
        <v>0.50820974636918859</v>
      </c>
      <c r="AJ88" s="17">
        <v>0.22500951308504835</v>
      </c>
      <c r="AK88" s="17">
        <v>0.21351576912562503</v>
      </c>
      <c r="AL88" s="17">
        <v>0.28539597824305118</v>
      </c>
      <c r="AM88" s="17">
        <v>0.46591234007854093</v>
      </c>
      <c r="AN88" s="17">
        <v>0.59311335785910579</v>
      </c>
      <c r="AO88" s="17">
        <v>0.60828056816904075</v>
      </c>
      <c r="AP88" s="17">
        <v>0.31988291347813974</v>
      </c>
      <c r="AQ88" s="17">
        <v>0.31988291347813974</v>
      </c>
      <c r="AR88" s="17">
        <v>0.64561751399865341</v>
      </c>
      <c r="AS88" s="17">
        <v>0.22064092883074157</v>
      </c>
      <c r="AT88" s="17">
        <v>-1.9421606305200633E-2</v>
      </c>
      <c r="AU88" s="17">
        <v>0.17163242097049231</v>
      </c>
      <c r="AV88" s="17" t="e">
        <v>#DIV/0!</v>
      </c>
      <c r="AW88" s="17">
        <v>0.42264958221219889</v>
      </c>
      <c r="AX88" s="17">
        <v>-2.2340609919124536E-3</v>
      </c>
      <c r="AY88" s="17" t="e">
        <v>#DIV/0!</v>
      </c>
      <c r="AZ88" s="17">
        <v>0.32486809504724173</v>
      </c>
      <c r="BA88" s="17">
        <v>0.16251525900370345</v>
      </c>
      <c r="BB88" s="17">
        <v>0.17623103639798968</v>
      </c>
      <c r="BC88" s="17">
        <v>0.11884382976693099</v>
      </c>
      <c r="BD88" s="17">
        <v>0.14476534058504253</v>
      </c>
      <c r="BE88" s="17">
        <v>6.5251222101290932E-2</v>
      </c>
      <c r="BF88" s="17">
        <v>0.15463116313432923</v>
      </c>
      <c r="BG88" s="17" t="e">
        <v>#DIV/0!</v>
      </c>
      <c r="BH88" s="17">
        <v>0.2165896348296891</v>
      </c>
      <c r="BI88" s="17">
        <v>0.2838821918766356</v>
      </c>
      <c r="BJ88" s="17">
        <v>-2.7605356776724693E-2</v>
      </c>
      <c r="BK88" s="17">
        <v>5.115327744088416E-2</v>
      </c>
      <c r="BL88" s="17">
        <v>0.34631125767319298</v>
      </c>
      <c r="BM88" s="17">
        <v>0.10647277946734525</v>
      </c>
      <c r="BN88" s="17">
        <v>-4.2632748844312736E-2</v>
      </c>
      <c r="BO88" s="17">
        <v>0.60362160350897542</v>
      </c>
      <c r="BP88" s="17">
        <v>0.28871348396896018</v>
      </c>
      <c r="BQ88" s="17">
        <v>0.13736737586325048</v>
      </c>
      <c r="BR88" s="17">
        <v>-4.2304325280125371E-2</v>
      </c>
      <c r="BS88" s="17">
        <v>0.51006758157575127</v>
      </c>
      <c r="BT88" s="17" t="e">
        <v>#DIV/0!</v>
      </c>
      <c r="BU88" s="17">
        <v>0.3986777059665883</v>
      </c>
      <c r="BV88" s="17">
        <v>-3.5386853273332838E-2</v>
      </c>
      <c r="BW88" s="17">
        <v>0.27081597648452893</v>
      </c>
      <c r="BX88" s="17">
        <v>3.079990646070643E-2</v>
      </c>
      <c r="BY88" s="17">
        <v>0.33861205498558633</v>
      </c>
      <c r="BZ88" s="17">
        <v>-2.3042239473910559E-2</v>
      </c>
      <c r="CA88" s="17">
        <v>3.7665826821155941E-2</v>
      </c>
      <c r="CB88" s="17" t="e">
        <v>#DIV/0!</v>
      </c>
      <c r="CC88" s="17">
        <v>0.69748656637032314</v>
      </c>
      <c r="CD88" s="17" t="e">
        <v>#DIV/0!</v>
      </c>
      <c r="CE88" s="17">
        <v>0.4038393101006641</v>
      </c>
      <c r="CF88" s="17">
        <v>0.1078441247165168</v>
      </c>
      <c r="CG88" s="17">
        <v>0.15848802710239487</v>
      </c>
      <c r="CH88" s="17">
        <v>0.45264372725543711</v>
      </c>
      <c r="CI88" s="17">
        <v>-1.0653938681485417E-2</v>
      </c>
      <c r="CJ88" s="17">
        <v>1</v>
      </c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</row>
    <row r="89" spans="1:109" x14ac:dyDescent="0.2">
      <c r="A89" s="17" t="s">
        <v>361</v>
      </c>
      <c r="B89" s="17" t="e">
        <v>#DIV/0!</v>
      </c>
      <c r="C89" s="17" t="e">
        <v>#DIV/0!</v>
      </c>
      <c r="D89" s="17" t="e">
        <v>#DIV/0!</v>
      </c>
      <c r="E89" s="17" t="e">
        <v>#DIV/0!</v>
      </c>
      <c r="F89" s="17" t="e">
        <v>#DIV/0!</v>
      </c>
      <c r="G89" s="17" t="e">
        <v>#DIV/0!</v>
      </c>
      <c r="H89" s="17" t="e">
        <v>#DIV/0!</v>
      </c>
      <c r="I89" s="17" t="e">
        <v>#DIV/0!</v>
      </c>
      <c r="J89" s="17" t="e">
        <v>#DIV/0!</v>
      </c>
      <c r="K89" s="17" t="e">
        <v>#DIV/0!</v>
      </c>
      <c r="L89" s="17" t="e">
        <v>#DIV/0!</v>
      </c>
      <c r="M89" s="17" t="e">
        <v>#DIV/0!</v>
      </c>
      <c r="N89" s="17" t="e">
        <v>#DIV/0!</v>
      </c>
      <c r="O89" s="17" t="e">
        <v>#DIV/0!</v>
      </c>
      <c r="P89" s="17" t="e">
        <v>#DIV/0!</v>
      </c>
      <c r="Q89" s="17" t="e">
        <v>#DIV/0!</v>
      </c>
      <c r="R89" s="17" t="e">
        <v>#DIV/0!</v>
      </c>
      <c r="S89" s="17" t="e">
        <v>#DIV/0!</v>
      </c>
      <c r="T89" s="17" t="e">
        <v>#DIV/0!</v>
      </c>
      <c r="U89" s="17" t="e">
        <v>#DIV/0!</v>
      </c>
      <c r="V89" s="17" t="e">
        <v>#DIV/0!</v>
      </c>
      <c r="W89" s="17" t="e">
        <v>#DIV/0!</v>
      </c>
      <c r="X89" s="17" t="e">
        <v>#DIV/0!</v>
      </c>
      <c r="Y89" s="17" t="e">
        <v>#DIV/0!</v>
      </c>
      <c r="Z89" s="17" t="e">
        <v>#DIV/0!</v>
      </c>
      <c r="AA89" s="17" t="e">
        <v>#DIV/0!</v>
      </c>
      <c r="AB89" s="17" t="e">
        <v>#DIV/0!</v>
      </c>
      <c r="AC89" s="17" t="e">
        <v>#DIV/0!</v>
      </c>
      <c r="AD89" s="17" t="e">
        <v>#DIV/0!</v>
      </c>
      <c r="AE89" s="17" t="e">
        <v>#DIV/0!</v>
      </c>
      <c r="AF89" s="17" t="e">
        <v>#DIV/0!</v>
      </c>
      <c r="AG89" s="17" t="e">
        <v>#DIV/0!</v>
      </c>
      <c r="AH89" s="17" t="e">
        <v>#DIV/0!</v>
      </c>
      <c r="AI89" s="17" t="e">
        <v>#DIV/0!</v>
      </c>
      <c r="AJ89" s="17" t="e">
        <v>#DIV/0!</v>
      </c>
      <c r="AK89" s="17" t="e">
        <v>#DIV/0!</v>
      </c>
      <c r="AL89" s="17" t="e">
        <v>#DIV/0!</v>
      </c>
      <c r="AM89" s="17" t="e">
        <v>#DIV/0!</v>
      </c>
      <c r="AN89" s="17" t="e">
        <v>#DIV/0!</v>
      </c>
      <c r="AO89" s="17" t="e">
        <v>#DIV/0!</v>
      </c>
      <c r="AP89" s="17" t="e">
        <v>#DIV/0!</v>
      </c>
      <c r="AQ89" s="17" t="e">
        <v>#DIV/0!</v>
      </c>
      <c r="AR89" s="17" t="e">
        <v>#DIV/0!</v>
      </c>
      <c r="AS89" s="17" t="e">
        <v>#DIV/0!</v>
      </c>
      <c r="AT89" s="17" t="e">
        <v>#DIV/0!</v>
      </c>
      <c r="AU89" s="17" t="e">
        <v>#DIV/0!</v>
      </c>
      <c r="AV89" s="17" t="e">
        <v>#DIV/0!</v>
      </c>
      <c r="AW89" s="17" t="e">
        <v>#DIV/0!</v>
      </c>
      <c r="AX89" s="17" t="e">
        <v>#DIV/0!</v>
      </c>
      <c r="AY89" s="17" t="e">
        <v>#DIV/0!</v>
      </c>
      <c r="AZ89" s="17" t="e">
        <v>#DIV/0!</v>
      </c>
      <c r="BA89" s="17" t="e">
        <v>#DIV/0!</v>
      </c>
      <c r="BB89" s="17" t="e">
        <v>#DIV/0!</v>
      </c>
      <c r="BC89" s="17" t="e">
        <v>#DIV/0!</v>
      </c>
      <c r="BD89" s="17" t="e">
        <v>#DIV/0!</v>
      </c>
      <c r="BE89" s="17" t="e">
        <v>#DIV/0!</v>
      </c>
      <c r="BF89" s="17" t="e">
        <v>#DIV/0!</v>
      </c>
      <c r="BG89" s="17" t="e">
        <v>#DIV/0!</v>
      </c>
      <c r="BH89" s="17" t="e">
        <v>#DIV/0!</v>
      </c>
      <c r="BI89" s="17" t="e">
        <v>#DIV/0!</v>
      </c>
      <c r="BJ89" s="17" t="e">
        <v>#DIV/0!</v>
      </c>
      <c r="BK89" s="17" t="e">
        <v>#DIV/0!</v>
      </c>
      <c r="BL89" s="17" t="e">
        <v>#DIV/0!</v>
      </c>
      <c r="BM89" s="17" t="e">
        <v>#DIV/0!</v>
      </c>
      <c r="BN89" s="17" t="e">
        <v>#DIV/0!</v>
      </c>
      <c r="BO89" s="17" t="e">
        <v>#DIV/0!</v>
      </c>
      <c r="BP89" s="17" t="e">
        <v>#DIV/0!</v>
      </c>
      <c r="BQ89" s="17" t="e">
        <v>#DIV/0!</v>
      </c>
      <c r="BR89" s="17" t="e">
        <v>#DIV/0!</v>
      </c>
      <c r="BS89" s="17" t="e">
        <v>#DIV/0!</v>
      </c>
      <c r="BT89" s="17" t="e">
        <v>#DIV/0!</v>
      </c>
      <c r="BU89" s="17" t="e">
        <v>#DIV/0!</v>
      </c>
      <c r="BV89" s="17" t="e">
        <v>#DIV/0!</v>
      </c>
      <c r="BW89" s="17" t="e">
        <v>#DIV/0!</v>
      </c>
      <c r="BX89" s="17" t="e">
        <v>#DIV/0!</v>
      </c>
      <c r="BY89" s="17" t="e">
        <v>#DIV/0!</v>
      </c>
      <c r="BZ89" s="17" t="e">
        <v>#DIV/0!</v>
      </c>
      <c r="CA89" s="17" t="e">
        <v>#DIV/0!</v>
      </c>
      <c r="CB89" s="17" t="e">
        <v>#DIV/0!</v>
      </c>
      <c r="CC89" s="17" t="e">
        <v>#DIV/0!</v>
      </c>
      <c r="CD89" s="17" t="e">
        <v>#DIV/0!</v>
      </c>
      <c r="CE89" s="17" t="e">
        <v>#DIV/0!</v>
      </c>
      <c r="CF89" s="17" t="e">
        <v>#DIV/0!</v>
      </c>
      <c r="CG89" s="17" t="e">
        <v>#DIV/0!</v>
      </c>
      <c r="CH89" s="17" t="e">
        <v>#DIV/0!</v>
      </c>
      <c r="CI89" s="17" t="e">
        <v>#DIV/0!</v>
      </c>
      <c r="CJ89" s="17" t="e">
        <v>#DIV/0!</v>
      </c>
      <c r="CK89" s="17">
        <v>1</v>
      </c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</row>
    <row r="90" spans="1:109" x14ac:dyDescent="0.2">
      <c r="A90" s="17" t="s">
        <v>362</v>
      </c>
      <c r="B90" s="17">
        <v>-0.18678424288880272</v>
      </c>
      <c r="C90" s="17">
        <v>3.0984451626437357E-2</v>
      </c>
      <c r="D90" s="17">
        <v>0.24816215328199431</v>
      </c>
      <c r="E90" s="17">
        <v>1.5192800004642671E-3</v>
      </c>
      <c r="F90" s="17">
        <v>0.17435861096253011</v>
      </c>
      <c r="G90" s="17">
        <v>-0.25641691861702098</v>
      </c>
      <c r="H90" s="17">
        <v>8.2999921387691869E-2</v>
      </c>
      <c r="I90" s="17" t="e">
        <v>#DIV/0!</v>
      </c>
      <c r="J90" s="17">
        <v>-0.26825043876429183</v>
      </c>
      <c r="K90" s="17">
        <v>-0.17628029337940038</v>
      </c>
      <c r="L90" s="17">
        <v>0.69845854593497825</v>
      </c>
      <c r="M90" s="17">
        <v>-0.17314669475779926</v>
      </c>
      <c r="N90" s="17">
        <v>-7.0370928289358745E-2</v>
      </c>
      <c r="O90" s="17">
        <v>-0.13044885585455546</v>
      </c>
      <c r="P90" s="17">
        <v>-0.13942483260077246</v>
      </c>
      <c r="Q90" s="17">
        <v>-9.5345264675264538E-2</v>
      </c>
      <c r="R90" s="17">
        <v>-0.10363215673882638</v>
      </c>
      <c r="S90" s="17">
        <v>-5.9318434664493463E-2</v>
      </c>
      <c r="T90" s="17" t="e">
        <v>#DIV/0!</v>
      </c>
      <c r="U90" s="17">
        <v>2.2888581587114026E-2</v>
      </c>
      <c r="V90" s="17">
        <v>-6.1864365307658022E-2</v>
      </c>
      <c r="W90" s="17">
        <v>-7.2548501690328213E-2</v>
      </c>
      <c r="X90" s="17">
        <v>-0.18749348425424783</v>
      </c>
      <c r="Y90" s="17">
        <v>-3.9279917145425905E-2</v>
      </c>
      <c r="Z90" s="17">
        <v>-6.2792569293065828E-2</v>
      </c>
      <c r="AA90" s="17">
        <v>-0.17671742119035616</v>
      </c>
      <c r="AB90" s="17">
        <v>-0.18072387262016334</v>
      </c>
      <c r="AC90" s="17" t="e">
        <v>#DIV/0!</v>
      </c>
      <c r="AD90" s="17">
        <v>-0.1452034668990046</v>
      </c>
      <c r="AE90" s="17" t="e">
        <v>#DIV/0!</v>
      </c>
      <c r="AF90" s="17">
        <v>-0.11405825990146211</v>
      </c>
      <c r="AG90" s="17">
        <v>-0.21120489238689316</v>
      </c>
      <c r="AH90" s="17">
        <v>-0.20377087393112855</v>
      </c>
      <c r="AI90" s="17">
        <v>-0.11742600962315485</v>
      </c>
      <c r="AJ90" s="17">
        <v>-0.15568949378307992</v>
      </c>
      <c r="AK90" s="17">
        <v>-0.16035682160162512</v>
      </c>
      <c r="AL90" s="17">
        <v>-0.10348021809951696</v>
      </c>
      <c r="AM90" s="17">
        <v>-0.16986124817848225</v>
      </c>
      <c r="AN90" s="17">
        <v>-8.1222312134674735E-2</v>
      </c>
      <c r="AO90" s="17">
        <v>-0.1846526346463391</v>
      </c>
      <c r="AP90" s="17">
        <v>-9.1950384864851145E-2</v>
      </c>
      <c r="AQ90" s="17">
        <v>-9.1950384864851145E-2</v>
      </c>
      <c r="AR90" s="17">
        <v>-0.17816286552113939</v>
      </c>
      <c r="AS90" s="17">
        <v>-0.27514892815610897</v>
      </c>
      <c r="AT90" s="17">
        <v>-1.5411769438256036E-2</v>
      </c>
      <c r="AU90" s="17">
        <v>-8.5234699030233382E-2</v>
      </c>
      <c r="AV90" s="17" t="e">
        <v>#DIV/0!</v>
      </c>
      <c r="AW90" s="17">
        <v>-0.2320808112288828</v>
      </c>
      <c r="AX90" s="17">
        <v>1.0009812862465436E-2</v>
      </c>
      <c r="AY90" s="17" t="e">
        <v>#DIV/0!</v>
      </c>
      <c r="AZ90" s="17">
        <v>-4.0009343761657407E-2</v>
      </c>
      <c r="BA90" s="17">
        <v>-5.0731128018695892E-2</v>
      </c>
      <c r="BB90" s="17">
        <v>-4.9632349567066775E-2</v>
      </c>
      <c r="BC90" s="17">
        <v>-5.1971294967520378E-2</v>
      </c>
      <c r="BD90" s="17">
        <v>-0.15461301188211771</v>
      </c>
      <c r="BE90" s="17">
        <v>-3.9780773831990648E-2</v>
      </c>
      <c r="BF90" s="17">
        <v>-0.13206614400250305</v>
      </c>
      <c r="BG90" s="17" t="e">
        <v>#DIV/0!</v>
      </c>
      <c r="BH90" s="17">
        <v>-4.1282897615607557E-2</v>
      </c>
      <c r="BI90" s="17">
        <v>-5.5204718425948811E-2</v>
      </c>
      <c r="BJ90" s="17">
        <v>-4.8542627137253706E-2</v>
      </c>
      <c r="BK90" s="17">
        <v>-6.369442253794437E-2</v>
      </c>
      <c r="BL90" s="17">
        <v>-5.328578210687139E-2</v>
      </c>
      <c r="BM90" s="17">
        <v>-7.3309616549408388E-2</v>
      </c>
      <c r="BN90" s="17">
        <v>0.39539665429874954</v>
      </c>
      <c r="BO90" s="17">
        <v>-5.272551003719237E-2</v>
      </c>
      <c r="BP90" s="17">
        <v>-0.10104277969072802</v>
      </c>
      <c r="BQ90" s="17">
        <v>-0.10084361196948131</v>
      </c>
      <c r="BR90" s="17">
        <v>2.5355997355493799E-2</v>
      </c>
      <c r="BS90" s="17">
        <v>-0.10462206038435566</v>
      </c>
      <c r="BT90" s="17" t="e">
        <v>#DIV/0!</v>
      </c>
      <c r="BU90" s="17">
        <v>-0.10885600625542778</v>
      </c>
      <c r="BV90" s="17">
        <v>-0.25297667401640056</v>
      </c>
      <c r="BW90" s="17">
        <v>-0.33623287082826209</v>
      </c>
      <c r="BX90" s="17">
        <v>-4.4214277362527914E-2</v>
      </c>
      <c r="BY90" s="17">
        <v>-8.8139313007018438E-2</v>
      </c>
      <c r="BZ90" s="17">
        <v>-2.9626514617753483E-2</v>
      </c>
      <c r="CA90" s="17">
        <v>-5.6853965014782674E-2</v>
      </c>
      <c r="CB90" s="17" t="e">
        <v>#DIV/0!</v>
      </c>
      <c r="CC90" s="17">
        <v>-0.13265341666248262</v>
      </c>
      <c r="CD90" s="17" t="e">
        <v>#DIV/0!</v>
      </c>
      <c r="CE90" s="17">
        <v>-0.19564874048742917</v>
      </c>
      <c r="CF90" s="17">
        <v>-0.14775546430145273</v>
      </c>
      <c r="CG90" s="17">
        <v>-0.11562028943405579</v>
      </c>
      <c r="CH90" s="17">
        <v>-0.16736640523914018</v>
      </c>
      <c r="CI90" s="17">
        <v>-2.9626514617753806E-2</v>
      </c>
      <c r="CJ90" s="17">
        <v>-0.12559393948455969</v>
      </c>
      <c r="CK90" s="17" t="e">
        <v>#DIV/0!</v>
      </c>
      <c r="CL90" s="17">
        <v>1</v>
      </c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</row>
    <row r="91" spans="1:109" x14ac:dyDescent="0.2">
      <c r="A91" s="17" t="s">
        <v>363</v>
      </c>
      <c r="B91" s="17">
        <v>4.0847076608355126E-2</v>
      </c>
      <c r="C91" s="17">
        <v>-1.387671968523864E-3</v>
      </c>
      <c r="D91" s="17">
        <v>-4.81166711455095E-2</v>
      </c>
      <c r="E91" s="17">
        <v>-6.142065429821357E-2</v>
      </c>
      <c r="F91" s="17">
        <v>-3.3124354798185526E-2</v>
      </c>
      <c r="G91" s="17">
        <v>7.9283222176280352E-2</v>
      </c>
      <c r="H91" s="17">
        <v>-2.196804138790125E-2</v>
      </c>
      <c r="I91" s="17" t="e">
        <v>#DIV/0!</v>
      </c>
      <c r="J91" s="17">
        <v>4.4112873673940033E-2</v>
      </c>
      <c r="K91" s="17">
        <v>0.51632084873793094</v>
      </c>
      <c r="L91" s="17">
        <v>-3.6658689507558934E-2</v>
      </c>
      <c r="M91" s="17">
        <v>0.39837286555791845</v>
      </c>
      <c r="N91" s="17">
        <v>0.32284137228672133</v>
      </c>
      <c r="O91" s="17">
        <v>0.33090311661688671</v>
      </c>
      <c r="P91" s="17">
        <v>2.4522694789614946E-3</v>
      </c>
      <c r="Q91" s="17">
        <v>-3.0383931176789093E-2</v>
      </c>
      <c r="R91" s="17">
        <v>8.8782808918548436E-2</v>
      </c>
      <c r="S91" s="17">
        <v>2.7733065973064623E-2</v>
      </c>
      <c r="T91" s="17" t="e">
        <v>#DIV/0!</v>
      </c>
      <c r="U91" s="17">
        <v>-1.6984792269576904E-2</v>
      </c>
      <c r="V91" s="17">
        <v>-1.5571416748238438E-2</v>
      </c>
      <c r="W91" s="17">
        <v>-1.6636748116150596E-2</v>
      </c>
      <c r="X91" s="17">
        <v>8.9164751833306008E-2</v>
      </c>
      <c r="Y91" s="17">
        <v>3.8734617222330021E-2</v>
      </c>
      <c r="Z91" s="17">
        <v>5.1410248130679646E-2</v>
      </c>
      <c r="AA91" s="17">
        <v>0.15012464017941624</v>
      </c>
      <c r="AB91" s="17">
        <v>-2.4671985408266277E-3</v>
      </c>
      <c r="AC91" s="17" t="e">
        <v>#DIV/0!</v>
      </c>
      <c r="AD91" s="17">
        <v>0.15395947328062787</v>
      </c>
      <c r="AE91" s="17" t="e">
        <v>#DIV/0!</v>
      </c>
      <c r="AF91" s="17">
        <v>6.2280227301964856E-2</v>
      </c>
      <c r="AG91" s="17">
        <v>0.43417903586101447</v>
      </c>
      <c r="AH91" s="17">
        <v>0.18325627219880022</v>
      </c>
      <c r="AI91" s="17">
        <v>0.20566927031688184</v>
      </c>
      <c r="AJ91" s="17">
        <v>0.27981679458869796</v>
      </c>
      <c r="AK91" s="17">
        <v>-3.4998468980844487E-2</v>
      </c>
      <c r="AL91" s="17">
        <v>0.10943409740990256</v>
      </c>
      <c r="AM91" s="17">
        <v>0.17428949388146622</v>
      </c>
      <c r="AN91" s="17">
        <v>0.2268172139285799</v>
      </c>
      <c r="AO91" s="17">
        <v>0.22667993397662115</v>
      </c>
      <c r="AP91" s="17">
        <v>9.5567540720835564E-2</v>
      </c>
      <c r="AQ91" s="17">
        <v>9.5567540720835564E-2</v>
      </c>
      <c r="AR91" s="17">
        <v>0.1653789777757996</v>
      </c>
      <c r="AS91" s="17">
        <v>9.0518056200738148E-2</v>
      </c>
      <c r="AT91" s="17">
        <v>-4.5971343117738343E-3</v>
      </c>
      <c r="AU91" s="17">
        <v>-2.5517731740702699E-2</v>
      </c>
      <c r="AV91" s="17" t="e">
        <v>#DIV/0!</v>
      </c>
      <c r="AW91" s="17">
        <v>0.17310785721116317</v>
      </c>
      <c r="AX91" s="17">
        <v>-3.0781465482771228E-3</v>
      </c>
      <c r="AY91" s="17" t="e">
        <v>#DIV/0!</v>
      </c>
      <c r="AZ91" s="17">
        <v>0.35751803728810083</v>
      </c>
      <c r="BA91" s="17">
        <v>0.97133056402895057</v>
      </c>
      <c r="BB91" s="17">
        <v>7.6965185247571495E-3</v>
      </c>
      <c r="BC91" s="17">
        <v>0.99239861969378074</v>
      </c>
      <c r="BD91" s="17">
        <v>-3.4791673961313316E-2</v>
      </c>
      <c r="BE91" s="17">
        <v>5.9327054597811089E-2</v>
      </c>
      <c r="BF91" s="17">
        <v>-3.404169952920303E-2</v>
      </c>
      <c r="BG91" s="17" t="e">
        <v>#DIV/0!</v>
      </c>
      <c r="BH91" s="17">
        <v>0.11775728627991952</v>
      </c>
      <c r="BI91" s="17">
        <v>0.81699733881975434</v>
      </c>
      <c r="BJ91" s="17">
        <v>0.38870694140494799</v>
      </c>
      <c r="BK91" s="17">
        <v>-1.5521659769021411E-2</v>
      </c>
      <c r="BL91" s="17">
        <v>0.36683008706759901</v>
      </c>
      <c r="BM91" s="17">
        <v>0.14718977371061964</v>
      </c>
      <c r="BN91" s="17">
        <v>-5.1857078721727734E-2</v>
      </c>
      <c r="BO91" s="17">
        <v>0.36367326011840684</v>
      </c>
      <c r="BP91" s="17">
        <v>0.17950782349325858</v>
      </c>
      <c r="BQ91" s="17">
        <v>-2.3134975041279066E-2</v>
      </c>
      <c r="BR91" s="17">
        <v>6.5518947188030708E-3</v>
      </c>
      <c r="BS91" s="17">
        <v>0.10501505844238716</v>
      </c>
      <c r="BT91" s="17" t="e">
        <v>#DIV/0!</v>
      </c>
      <c r="BU91" s="17">
        <v>0.34547024496032519</v>
      </c>
      <c r="BV91" s="17">
        <v>4.1580901221187905E-2</v>
      </c>
      <c r="BW91" s="17">
        <v>-6.5179787083137954E-3</v>
      </c>
      <c r="BX91" s="17">
        <v>-2.1413825804341226E-2</v>
      </c>
      <c r="BY91" s="17">
        <v>0.16841464345692353</v>
      </c>
      <c r="BZ91" s="17">
        <v>-6.7967485778796903E-3</v>
      </c>
      <c r="CA91" s="17">
        <v>-1.3297178637500101E-2</v>
      </c>
      <c r="CB91" s="17" t="e">
        <v>#DIV/0!</v>
      </c>
      <c r="CC91" s="17">
        <v>4.0201408889332498E-2</v>
      </c>
      <c r="CD91" s="17" t="e">
        <v>#DIV/0!</v>
      </c>
      <c r="CE91" s="17">
        <v>0.12367022808762621</v>
      </c>
      <c r="CF91" s="17">
        <v>-9.5941288073335181E-3</v>
      </c>
      <c r="CG91" s="17">
        <v>-3.1716065716106669E-2</v>
      </c>
      <c r="CH91" s="17">
        <v>0.26925295729719828</v>
      </c>
      <c r="CI91" s="17">
        <v>-6.7967485778797224E-3</v>
      </c>
      <c r="CJ91" s="17">
        <v>9.9734953062685844E-2</v>
      </c>
      <c r="CK91" s="17" t="e">
        <v>#DIV/0!</v>
      </c>
      <c r="CL91" s="17">
        <v>-4.556762617644277E-2</v>
      </c>
      <c r="CM91" s="17">
        <v>1</v>
      </c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</row>
    <row r="92" spans="1:109" x14ac:dyDescent="0.2">
      <c r="A92" s="17" t="s">
        <v>364</v>
      </c>
      <c r="B92" s="17">
        <v>6.8253396476746133E-3</v>
      </c>
      <c r="C92" s="17">
        <v>9.7706962886464188E-2</v>
      </c>
      <c r="D92" s="17">
        <v>-1.5877805664216097E-2</v>
      </c>
      <c r="E92" s="17">
        <v>0.14326343716934098</v>
      </c>
      <c r="F92" s="17">
        <v>-1.9127701499986844E-2</v>
      </c>
      <c r="G92" s="17">
        <v>8.8740040194340924E-2</v>
      </c>
      <c r="H92" s="17">
        <v>-5.7688406258750519E-2</v>
      </c>
      <c r="I92" s="17" t="e">
        <v>#DIV/0!</v>
      </c>
      <c r="J92" s="17">
        <v>3.0009683980480192E-2</v>
      </c>
      <c r="K92" s="17">
        <v>1.0059827609254514E-3</v>
      </c>
      <c r="L92" s="17">
        <v>-9.5051083044400769E-2</v>
      </c>
      <c r="M92" s="17">
        <v>2.3876697080365866E-2</v>
      </c>
      <c r="N92" s="17">
        <v>-2.3355289942088447E-2</v>
      </c>
      <c r="O92" s="17">
        <v>-1.2124357431604929E-2</v>
      </c>
      <c r="P92" s="17">
        <v>5.7545842671773345E-2</v>
      </c>
      <c r="Q92" s="17">
        <v>1.4161698391486373E-2</v>
      </c>
      <c r="R92" s="17">
        <v>-1.4869878008887527E-2</v>
      </c>
      <c r="S92" s="17">
        <v>-3.4490449547032197E-2</v>
      </c>
      <c r="T92" s="17" t="e">
        <v>#DIV/0!</v>
      </c>
      <c r="U92" s="17">
        <v>-2.9409009953526414E-2</v>
      </c>
      <c r="V92" s="17">
        <v>0.16884804313357438</v>
      </c>
      <c r="W92" s="17">
        <v>0.50455473288792596</v>
      </c>
      <c r="X92" s="17">
        <v>6.2573297434378422E-2</v>
      </c>
      <c r="Y92" s="17">
        <v>7.0169405399140355E-3</v>
      </c>
      <c r="Z92" s="17">
        <v>-4.3501629741871196E-2</v>
      </c>
      <c r="AA92" s="17">
        <v>0.21957377584621018</v>
      </c>
      <c r="AB92" s="17">
        <v>-7.7280827109277681E-2</v>
      </c>
      <c r="AC92" s="17" t="e">
        <v>#DIV/0!</v>
      </c>
      <c r="AD92" s="17">
        <v>0.16141776340923727</v>
      </c>
      <c r="AE92" s="17" t="e">
        <v>#DIV/0!</v>
      </c>
      <c r="AF92" s="17">
        <v>-2.6952880614401105E-2</v>
      </c>
      <c r="AG92" s="17">
        <v>3.1748097505484942E-2</v>
      </c>
      <c r="AH92" s="17">
        <v>2.0871557013717901E-2</v>
      </c>
      <c r="AI92" s="17">
        <v>-4.6844279883032636E-2</v>
      </c>
      <c r="AJ92" s="17">
        <v>7.0657642915512464E-2</v>
      </c>
      <c r="AK92" s="17">
        <v>6.7279316155615748E-2</v>
      </c>
      <c r="AL92" s="17">
        <v>0.14936738247742287</v>
      </c>
      <c r="AM92" s="17">
        <v>-1.3881780470321077E-3</v>
      </c>
      <c r="AN92" s="17">
        <v>-3.8363072892613884E-2</v>
      </c>
      <c r="AO92" s="17">
        <v>-2.5903790995335844E-3</v>
      </c>
      <c r="AP92" s="17">
        <v>-4.243065316181311E-2</v>
      </c>
      <c r="AQ92" s="17">
        <v>-4.243065316181311E-2</v>
      </c>
      <c r="AR92" s="17">
        <v>-8.6872425826976102E-3</v>
      </c>
      <c r="AS92" s="17">
        <v>0.14756373355263186</v>
      </c>
      <c r="AT92" s="17">
        <v>6.079370061211827E-3</v>
      </c>
      <c r="AU92" s="17">
        <v>5.2122195776141821E-2</v>
      </c>
      <c r="AV92" s="17" t="e">
        <v>#DIV/0!</v>
      </c>
      <c r="AW92" s="17">
        <v>6.8747423531027238E-2</v>
      </c>
      <c r="AX92" s="17">
        <v>-4.6966537599992336E-2</v>
      </c>
      <c r="AY92" s="17" t="e">
        <v>#DIV/0!</v>
      </c>
      <c r="AZ92" s="17">
        <v>5.0839850947150683E-2</v>
      </c>
      <c r="BA92" s="17">
        <v>-1.1607412121082674E-2</v>
      </c>
      <c r="BB92" s="17">
        <v>-2.3000241163556204E-2</v>
      </c>
      <c r="BC92" s="17">
        <v>-2.1739663690966582E-2</v>
      </c>
      <c r="BD92" s="17">
        <v>4.9179587279767095E-2</v>
      </c>
      <c r="BE92" s="17">
        <v>-1.985296903059974E-2</v>
      </c>
      <c r="BF92" s="17">
        <v>2.6761101281873236E-2</v>
      </c>
      <c r="BG92" s="17" t="e">
        <v>#DIV/0!</v>
      </c>
      <c r="BH92" s="17">
        <v>0.20318443979722517</v>
      </c>
      <c r="BI92" s="17">
        <v>-2.1927896075361272E-2</v>
      </c>
      <c r="BJ92" s="17">
        <v>-1.9281643189947871E-2</v>
      </c>
      <c r="BK92" s="17">
        <v>-4.2224688586823426E-2</v>
      </c>
      <c r="BL92" s="17">
        <v>-4.851949503577889E-3</v>
      </c>
      <c r="BM92" s="17">
        <v>-2.9119352454922896E-2</v>
      </c>
      <c r="BN92" s="17">
        <v>-8.9122888156823205E-2</v>
      </c>
      <c r="BO92" s="17">
        <v>1.4631660159418228E-2</v>
      </c>
      <c r="BP92" s="17">
        <v>0.13608245333101332</v>
      </c>
      <c r="BQ92" s="17">
        <v>0.32319811656115</v>
      </c>
      <c r="BR92" s="17">
        <v>-3.0844487625824982E-2</v>
      </c>
      <c r="BS92" s="17">
        <v>-5.8856075821187619E-2</v>
      </c>
      <c r="BT92" s="17" t="e">
        <v>#DIV/0!</v>
      </c>
      <c r="BU92" s="17">
        <v>4.0500904811402769E-2</v>
      </c>
      <c r="BV92" s="17">
        <v>0.22952889830729589</v>
      </c>
      <c r="BW92" s="17">
        <v>-2.4429644714762982E-2</v>
      </c>
      <c r="BX92" s="17">
        <v>7.6754092222696538E-2</v>
      </c>
      <c r="BY92" s="17">
        <v>-4.9440097518382617E-2</v>
      </c>
      <c r="BZ92" s="17">
        <v>-1.1767963901214089E-2</v>
      </c>
      <c r="CA92" s="17">
        <v>0.3143065085516476</v>
      </c>
      <c r="CB92" s="17" t="e">
        <v>#DIV/0!</v>
      </c>
      <c r="CC92" s="17">
        <v>5.8237791765347387E-2</v>
      </c>
      <c r="CD92" s="17" t="e">
        <v>#DIV/0!</v>
      </c>
      <c r="CE92" s="17">
        <v>0.14457092246754941</v>
      </c>
      <c r="CF92" s="17">
        <v>-6.4405372274321082E-2</v>
      </c>
      <c r="CG92" s="17">
        <v>9.2421782187147566E-3</v>
      </c>
      <c r="CH92" s="17">
        <v>1.3914101903361988E-2</v>
      </c>
      <c r="CI92" s="17">
        <v>-1.1767963901214394E-2</v>
      </c>
      <c r="CJ92" s="17">
        <v>4.1382551821716594E-2</v>
      </c>
      <c r="CK92" s="17" t="e">
        <v>#DIV/0!</v>
      </c>
      <c r="CL92" s="17">
        <v>-8.6812294880589849E-2</v>
      </c>
      <c r="CM92" s="17">
        <v>-1.9915989085618924E-2</v>
      </c>
      <c r="CN92" s="17">
        <v>1</v>
      </c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</row>
    <row r="93" spans="1:109" x14ac:dyDescent="0.2">
      <c r="A93" s="17" t="s">
        <v>365</v>
      </c>
      <c r="B93" s="17">
        <v>0.13153793917260856</v>
      </c>
      <c r="C93" s="17">
        <v>8.576687029655089E-2</v>
      </c>
      <c r="D93" s="17">
        <v>-2.1119639006554804E-2</v>
      </c>
      <c r="E93" s="17">
        <v>4.7261853838492844E-2</v>
      </c>
      <c r="F93" s="17">
        <v>-4.1943696074836626E-2</v>
      </c>
      <c r="G93" s="17">
        <v>4.1898481454505095E-2</v>
      </c>
      <c r="H93" s="17">
        <v>-2.4918451406331706E-2</v>
      </c>
      <c r="I93" s="17" t="e">
        <v>#DIV/0!</v>
      </c>
      <c r="J93" s="17">
        <v>0.18428490594211563</v>
      </c>
      <c r="K93" s="17">
        <v>0.48852805745411121</v>
      </c>
      <c r="L93" s="17">
        <v>-3.9811986241847647E-2</v>
      </c>
      <c r="M93" s="17">
        <v>0.39430476262722058</v>
      </c>
      <c r="N93" s="17">
        <v>0.52345280748266965</v>
      </c>
      <c r="O93" s="17">
        <v>0.54282164685298162</v>
      </c>
      <c r="P93" s="17">
        <v>-2.4242675533093883E-2</v>
      </c>
      <c r="Q93" s="17">
        <v>0.17704261288796794</v>
      </c>
      <c r="R93" s="17">
        <v>0.26650964362742668</v>
      </c>
      <c r="S93" s="17">
        <v>0.24360789201834321</v>
      </c>
      <c r="T93" s="17" t="e">
        <v>#DIV/0!</v>
      </c>
      <c r="U93" s="17">
        <v>0.25902645209602826</v>
      </c>
      <c r="V93" s="17">
        <v>4.4510898464234921E-2</v>
      </c>
      <c r="W93" s="17">
        <v>0.11223874476622142</v>
      </c>
      <c r="X93" s="17">
        <v>0.33516111822347106</v>
      </c>
      <c r="Y93" s="17">
        <v>0.23243164885852005</v>
      </c>
      <c r="Z93" s="17">
        <v>5.5383219218781851E-2</v>
      </c>
      <c r="AA93" s="17">
        <v>0.46259318645987912</v>
      </c>
      <c r="AB93" s="17">
        <v>-6.8213729574303453E-2</v>
      </c>
      <c r="AC93" s="17" t="e">
        <v>#DIV/0!</v>
      </c>
      <c r="AD93" s="17">
        <v>0.30582649709079385</v>
      </c>
      <c r="AE93" s="17" t="e">
        <v>#DIV/0!</v>
      </c>
      <c r="AF93" s="17">
        <v>0.26964176030784881</v>
      </c>
      <c r="AG93" s="17">
        <v>0.34991658520526858</v>
      </c>
      <c r="AH93" s="17">
        <v>0.44320650236143522</v>
      </c>
      <c r="AI93" s="17">
        <v>0.36807562505237879</v>
      </c>
      <c r="AJ93" s="17">
        <v>0.32992482344560908</v>
      </c>
      <c r="AK93" s="17">
        <v>-3.2940365330433444E-2</v>
      </c>
      <c r="AL93" s="17">
        <v>0.11993536763374396</v>
      </c>
      <c r="AM93" s="17">
        <v>0.45649002981176739</v>
      </c>
      <c r="AN93" s="17">
        <v>0.16582968933898945</v>
      </c>
      <c r="AO93" s="17">
        <v>0.39645745235975471</v>
      </c>
      <c r="AP93" s="17">
        <v>7.9978945022679895E-2</v>
      </c>
      <c r="AQ93" s="17">
        <v>7.9978945022679895E-2</v>
      </c>
      <c r="AR93" s="17">
        <v>0.34430580543164874</v>
      </c>
      <c r="AS93" s="17">
        <v>8.7221538246525537E-2</v>
      </c>
      <c r="AT93" s="17">
        <v>3.9588224975146517E-2</v>
      </c>
      <c r="AU93" s="17">
        <v>-1.6433174171161496E-2</v>
      </c>
      <c r="AV93" s="17" t="e">
        <v>#DIV/0!</v>
      </c>
      <c r="AW93" s="17">
        <v>0.35614962555316293</v>
      </c>
      <c r="AX93" s="17">
        <v>0.26163141150755831</v>
      </c>
      <c r="AY93" s="17" t="e">
        <v>#DIV/0!</v>
      </c>
      <c r="AZ93" s="17">
        <v>0.80081426098482067</v>
      </c>
      <c r="BA93" s="17">
        <v>0.41490900601865882</v>
      </c>
      <c r="BB93" s="17">
        <v>-1.7670107994110257E-2</v>
      </c>
      <c r="BC93" s="17">
        <v>0.30801304423463627</v>
      </c>
      <c r="BD93" s="17">
        <v>-8.3352038019432455E-3</v>
      </c>
      <c r="BE93" s="17">
        <v>2.7066067803228899E-3</v>
      </c>
      <c r="BF93" s="17">
        <v>-3.6119067036974241E-2</v>
      </c>
      <c r="BG93" s="17" t="e">
        <v>#DIV/0!</v>
      </c>
      <c r="BH93" s="17">
        <v>0.24668582073764381</v>
      </c>
      <c r="BI93" s="17">
        <v>0.63610680236020689</v>
      </c>
      <c r="BJ93" s="17">
        <v>1.2125524415888782E-2</v>
      </c>
      <c r="BK93" s="17">
        <v>-4.2884369986677141E-2</v>
      </c>
      <c r="BL93" s="17">
        <v>0.79049296213317177</v>
      </c>
      <c r="BM93" s="17">
        <v>0.30276544282666684</v>
      </c>
      <c r="BN93" s="17">
        <v>-1.2155020435228068E-2</v>
      </c>
      <c r="BO93" s="17">
        <v>0.78188482546826199</v>
      </c>
      <c r="BP93" s="17">
        <v>0.44784586470342425</v>
      </c>
      <c r="BQ93" s="17">
        <v>-2.5989222192959068E-2</v>
      </c>
      <c r="BR93" s="17">
        <v>-3.3774560677676556E-2</v>
      </c>
      <c r="BS93" s="17">
        <v>0.2722347706899832</v>
      </c>
      <c r="BT93" s="17" t="e">
        <v>#DIV/0!</v>
      </c>
      <c r="BU93" s="17">
        <v>0.75331034470951197</v>
      </c>
      <c r="BV93" s="17">
        <v>0.14667048249371362</v>
      </c>
      <c r="BW93" s="17">
        <v>4.2071183358031693E-2</v>
      </c>
      <c r="BX93" s="17">
        <v>7.0858880734590374E-2</v>
      </c>
      <c r="BY93" s="17">
        <v>7.2201683261091415E-2</v>
      </c>
      <c r="BZ93" s="17">
        <v>-1.6943123327645547E-2</v>
      </c>
      <c r="CA93" s="17">
        <v>7.0784849095646626E-2</v>
      </c>
      <c r="CB93" s="17" t="e">
        <v>#DIV/0!</v>
      </c>
      <c r="CC93" s="17">
        <v>0.26770918699771529</v>
      </c>
      <c r="CD93" s="17" t="e">
        <v>#DIV/0!</v>
      </c>
      <c r="CE93" s="17">
        <v>0.41334256890189364</v>
      </c>
      <c r="CF93" s="17">
        <v>6.8216397562339962E-4</v>
      </c>
      <c r="CG93" s="17">
        <v>6.7645822066421751E-2</v>
      </c>
      <c r="CH93" s="17">
        <v>0.6633139730475891</v>
      </c>
      <c r="CI93" s="17">
        <v>-1.6943123327645488E-2</v>
      </c>
      <c r="CJ93" s="17">
        <v>0.34663399852035326</v>
      </c>
      <c r="CK93" s="17" t="e">
        <v>#DIV/0!</v>
      </c>
      <c r="CL93" s="17">
        <v>-7.4022218128536293E-2</v>
      </c>
      <c r="CM93" s="17">
        <v>0.28484572430757321</v>
      </c>
      <c r="CN93" s="17">
        <v>4.7047471718893098E-2</v>
      </c>
      <c r="CO93" s="17">
        <v>1</v>
      </c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</row>
    <row r="94" spans="1:109" x14ac:dyDescent="0.2">
      <c r="A94" s="17" t="s">
        <v>366</v>
      </c>
      <c r="B94" s="17">
        <v>-5.8201552040880206E-2</v>
      </c>
      <c r="C94" s="17">
        <v>0.20019243694611633</v>
      </c>
      <c r="D94" s="17">
        <v>8.5921192407195108E-3</v>
      </c>
      <c r="E94" s="17">
        <v>0.18565944014336452</v>
      </c>
      <c r="F94" s="17">
        <v>4.4265412780574923E-6</v>
      </c>
      <c r="G94" s="17">
        <v>0.15418658785081019</v>
      </c>
      <c r="H94" s="17">
        <v>-7.1076173999608333E-2</v>
      </c>
      <c r="I94" s="17" t="e">
        <v>#DIV/0!</v>
      </c>
      <c r="J94" s="17">
        <v>0.15024372863681162</v>
      </c>
      <c r="K94" s="17">
        <v>0.33180222134750814</v>
      </c>
      <c r="L94" s="17">
        <v>-0.17449503967038493</v>
      </c>
      <c r="M94" s="17">
        <v>0.35850001748037602</v>
      </c>
      <c r="N94" s="17">
        <v>3.6172618854068334E-2</v>
      </c>
      <c r="O94" s="17">
        <v>9.7576456504167061E-2</v>
      </c>
      <c r="P94" s="17">
        <v>0.35944004403239677</v>
      </c>
      <c r="Q94" s="17">
        <v>-2.7547869046297118E-2</v>
      </c>
      <c r="R94" s="17">
        <v>0.34547401973632647</v>
      </c>
      <c r="S94" s="17">
        <v>0.17142744787020547</v>
      </c>
      <c r="T94" s="17" t="e">
        <v>#DIV/0!</v>
      </c>
      <c r="U94" s="17">
        <v>6.5696256468708775E-2</v>
      </c>
      <c r="V94" s="17">
        <v>0.23479101281868708</v>
      </c>
      <c r="W94" s="17">
        <v>5.935995642099879E-2</v>
      </c>
      <c r="X94" s="17">
        <v>-2.619727265519802E-3</v>
      </c>
      <c r="Y94" s="17">
        <v>5.1089305275968971E-2</v>
      </c>
      <c r="Z94" s="17">
        <v>8.7381068644087415E-2</v>
      </c>
      <c r="AA94" s="17">
        <v>0.12118315061228416</v>
      </c>
      <c r="AB94" s="17">
        <v>-0.104921280693499</v>
      </c>
      <c r="AC94" s="17" t="e">
        <v>#DIV/0!</v>
      </c>
      <c r="AD94" s="17">
        <v>0.27374825602179603</v>
      </c>
      <c r="AE94" s="17" t="e">
        <v>#DIV/0!</v>
      </c>
      <c r="AF94" s="17">
        <v>0.32011211239639031</v>
      </c>
      <c r="AG94" s="17">
        <v>0.2385160858181255</v>
      </c>
      <c r="AH94" s="17">
        <v>0.22751740240175475</v>
      </c>
      <c r="AI94" s="17">
        <v>0.32462707720372813</v>
      </c>
      <c r="AJ94" s="17">
        <v>0.30018618543179199</v>
      </c>
      <c r="AK94" s="17">
        <v>0.55922199690176266</v>
      </c>
      <c r="AL94" s="17">
        <v>0.18914691283232943</v>
      </c>
      <c r="AM94" s="17">
        <v>0.12426611921074329</v>
      </c>
      <c r="AN94" s="17">
        <v>0.35426536607819559</v>
      </c>
      <c r="AO94" s="17">
        <v>0.32249725086162473</v>
      </c>
      <c r="AP94" s="17">
        <v>0.30475999534137205</v>
      </c>
      <c r="AQ94" s="17">
        <v>0.30475999534137205</v>
      </c>
      <c r="AR94" s="17">
        <v>0.32844453495399112</v>
      </c>
      <c r="AS94" s="17">
        <v>0.3509127380511598</v>
      </c>
      <c r="AT94" s="17">
        <v>2.0470283398990229E-2</v>
      </c>
      <c r="AU94" s="17">
        <v>-4.0708869940184869E-2</v>
      </c>
      <c r="AV94" s="17" t="e">
        <v>#DIV/0!</v>
      </c>
      <c r="AW94" s="17">
        <v>0.40338223122072936</v>
      </c>
      <c r="AX94" s="17">
        <v>6.6016666309729272E-2</v>
      </c>
      <c r="AY94" s="17" t="e">
        <v>#DIV/0!</v>
      </c>
      <c r="AZ94" s="17">
        <v>0.12156586144435548</v>
      </c>
      <c r="BA94" s="17">
        <v>6.2754598083778521E-2</v>
      </c>
      <c r="BB94" s="17">
        <v>0.3714773569671927</v>
      </c>
      <c r="BC94" s="17">
        <v>4.2113167558325296E-2</v>
      </c>
      <c r="BD94" s="17">
        <v>0.61757021534291934</v>
      </c>
      <c r="BE94" s="17">
        <v>9.2629270312943421E-2</v>
      </c>
      <c r="BF94" s="17">
        <v>0.22917981616366478</v>
      </c>
      <c r="BG94" s="17" t="e">
        <v>#DIV/0!</v>
      </c>
      <c r="BH94" s="17">
        <v>0.22324945927656234</v>
      </c>
      <c r="BI94" s="17">
        <v>5.4405286258295125E-2</v>
      </c>
      <c r="BJ94" s="17">
        <v>2.1450750066854738E-2</v>
      </c>
      <c r="BK94" s="17">
        <v>-8.1129540565814895E-2</v>
      </c>
      <c r="BL94" s="17">
        <v>5.5843911172080915E-2</v>
      </c>
      <c r="BM94" s="17">
        <v>-5.5396604658717111E-2</v>
      </c>
      <c r="BN94" s="17">
        <v>3.8269461623707569E-2</v>
      </c>
      <c r="BO94" s="17">
        <v>3.7772936269037764E-2</v>
      </c>
      <c r="BP94" s="17">
        <v>0.2356771625752403</v>
      </c>
      <c r="BQ94" s="17">
        <v>0.28165249048033503</v>
      </c>
      <c r="BR94" s="17">
        <v>-7.0302607071805093E-2</v>
      </c>
      <c r="BS94" s="17">
        <v>0.28134540819974502</v>
      </c>
      <c r="BT94" s="17" t="e">
        <v>#DIV/0!</v>
      </c>
      <c r="BU94" s="17">
        <v>0.19123821941221869</v>
      </c>
      <c r="BV94" s="17">
        <v>0.20505680865784848</v>
      </c>
      <c r="BW94" s="17">
        <v>0.21072440480931365</v>
      </c>
      <c r="BX94" s="17">
        <v>0.33467113660560066</v>
      </c>
      <c r="BY94" s="17">
        <v>0.36425955939203603</v>
      </c>
      <c r="BZ94" s="17">
        <v>-2.6822249479986925E-2</v>
      </c>
      <c r="CA94" s="17">
        <v>0.32797618312378002</v>
      </c>
      <c r="CB94" s="17" t="e">
        <v>#DIV/0!</v>
      </c>
      <c r="CC94" s="17">
        <v>0.22068125857137433</v>
      </c>
      <c r="CD94" s="17" t="e">
        <v>#DIV/0!</v>
      </c>
      <c r="CE94" s="17">
        <v>0.21699540784383828</v>
      </c>
      <c r="CF94" s="17">
        <v>-4.4246479466889727E-2</v>
      </c>
      <c r="CG94" s="17">
        <v>-4.8476128423880362E-2</v>
      </c>
      <c r="CH94" s="17">
        <v>0.10595763583325654</v>
      </c>
      <c r="CI94" s="17">
        <v>0.1062246229405847</v>
      </c>
      <c r="CJ94" s="17">
        <v>0.20792251426377281</v>
      </c>
      <c r="CK94" s="17" t="e">
        <v>#DIV/0!</v>
      </c>
      <c r="CL94" s="17">
        <v>-0.13393092030586698</v>
      </c>
      <c r="CM94" s="17">
        <v>3.5091597151492092E-2</v>
      </c>
      <c r="CN94" s="17">
        <v>0.19690377908388648</v>
      </c>
      <c r="CO94" s="17">
        <v>2.3833663474050609E-2</v>
      </c>
      <c r="CP94" s="17">
        <v>1</v>
      </c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</row>
    <row r="95" spans="1:109" x14ac:dyDescent="0.2">
      <c r="A95" s="17" t="s">
        <v>367</v>
      </c>
      <c r="B95" s="17">
        <v>-0.1207751061338095</v>
      </c>
      <c r="C95" s="17">
        <v>-5.6658536998790213E-2</v>
      </c>
      <c r="D95" s="17">
        <v>-8.0576703784807954E-2</v>
      </c>
      <c r="E95" s="17">
        <v>-2.9429350894838533E-3</v>
      </c>
      <c r="F95" s="17">
        <v>-2.4341859550820338E-2</v>
      </c>
      <c r="G95" s="17">
        <v>0.14358565265585624</v>
      </c>
      <c r="H95" s="17">
        <v>-4.3740479220140314E-2</v>
      </c>
      <c r="I95" s="17" t="e">
        <v>#DIV/0!</v>
      </c>
      <c r="J95" s="17">
        <v>0.15472642652734928</v>
      </c>
      <c r="K95" s="17">
        <v>0.4311287817859521</v>
      </c>
      <c r="L95" s="17">
        <v>-0.14534179726269622</v>
      </c>
      <c r="M95" s="17">
        <v>0.46305684152828275</v>
      </c>
      <c r="N95" s="17">
        <v>0.17355069727075673</v>
      </c>
      <c r="O95" s="17">
        <v>0.26727481736300551</v>
      </c>
      <c r="P95" s="17">
        <v>0.25830666690783322</v>
      </c>
      <c r="Q95" s="17">
        <v>3.377760039848561E-2</v>
      </c>
      <c r="R95" s="17">
        <v>0.33844871798195525</v>
      </c>
      <c r="S95" s="17">
        <v>0.20993106559830238</v>
      </c>
      <c r="T95" s="17" t="e">
        <v>#DIV/0!</v>
      </c>
      <c r="U95" s="17">
        <v>4.5759693799704473E-2</v>
      </c>
      <c r="V95" s="17">
        <v>0.1616837451338716</v>
      </c>
      <c r="W95" s="17">
        <v>0.12038260865288317</v>
      </c>
      <c r="X95" s="17">
        <v>3.9050420945722919E-2</v>
      </c>
      <c r="Y95" s="17">
        <v>2.1482345669595105E-2</v>
      </c>
      <c r="Z95" s="17">
        <v>-3.9765293659329376E-2</v>
      </c>
      <c r="AA95" s="17">
        <v>0.22811764662675743</v>
      </c>
      <c r="AB95" s="17">
        <v>-7.9807511569814887E-2</v>
      </c>
      <c r="AC95" s="17" t="e">
        <v>#DIV/0!</v>
      </c>
      <c r="AD95" s="17">
        <v>0.12293632555409352</v>
      </c>
      <c r="AE95" s="17" t="e">
        <v>#DIV/0!</v>
      </c>
      <c r="AF95" s="17">
        <v>0.18050881657074672</v>
      </c>
      <c r="AG95" s="17">
        <v>0.39060293375555982</v>
      </c>
      <c r="AH95" s="17">
        <v>0.17583383727321986</v>
      </c>
      <c r="AI95" s="17">
        <v>0.19520475990451439</v>
      </c>
      <c r="AJ95" s="17">
        <v>0.2190408189830684</v>
      </c>
      <c r="AK95" s="17">
        <v>0.35815218271591814</v>
      </c>
      <c r="AL95" s="17">
        <v>0.15146222175144228</v>
      </c>
      <c r="AM95" s="17">
        <v>0.10732852742087524</v>
      </c>
      <c r="AN95" s="17">
        <v>0.28062419402560812</v>
      </c>
      <c r="AO95" s="17">
        <v>0.2744288626685889</v>
      </c>
      <c r="AP95" s="17">
        <v>0.14334589782258444</v>
      </c>
      <c r="AQ95" s="17">
        <v>0.14334589782258444</v>
      </c>
      <c r="AR95" s="17">
        <v>0.23326013472237872</v>
      </c>
      <c r="AS95" s="17">
        <v>0.25169888150082254</v>
      </c>
      <c r="AT95" s="17">
        <v>3.4365724180925303E-2</v>
      </c>
      <c r="AU95" s="17">
        <v>-4.2306993036297313E-2</v>
      </c>
      <c r="AV95" s="17" t="e">
        <v>#DIV/0!</v>
      </c>
      <c r="AW95" s="17">
        <v>0.32294292299436689</v>
      </c>
      <c r="AX95" s="17">
        <v>3.6745795138396417E-2</v>
      </c>
      <c r="AY95" s="17" t="e">
        <v>#DIV/0!</v>
      </c>
      <c r="AZ95" s="17">
        <v>0.12729674118926365</v>
      </c>
      <c r="BA95" s="17">
        <v>0.59953075605827544</v>
      </c>
      <c r="BB95" s="17">
        <v>0.17019694158607956</v>
      </c>
      <c r="BC95" s="17">
        <v>0.63661034371007097</v>
      </c>
      <c r="BD95" s="17">
        <v>0.32863823887811461</v>
      </c>
      <c r="BE95" s="17">
        <v>-5.8196567098495354E-3</v>
      </c>
      <c r="BF95" s="17">
        <v>-5.2755497466441856E-2</v>
      </c>
      <c r="BG95" s="17" t="e">
        <v>#DIV/0!</v>
      </c>
      <c r="BH95" s="17">
        <v>1.223604997670485E-2</v>
      </c>
      <c r="BI95" s="17">
        <v>0.43146572293604729</v>
      </c>
      <c r="BJ95" s="17">
        <v>0.29679116452285681</v>
      </c>
      <c r="BK95" s="17">
        <v>-5.7901148301957646E-2</v>
      </c>
      <c r="BL95" s="17">
        <v>4.5940033483843054E-2</v>
      </c>
      <c r="BM95" s="17">
        <v>-4.6676281133985129E-2</v>
      </c>
      <c r="BN95" s="17">
        <v>-6.2469043856594929E-2</v>
      </c>
      <c r="BO95" s="17">
        <v>9.0533595973796205E-2</v>
      </c>
      <c r="BP95" s="17">
        <v>7.6761012108523916E-2</v>
      </c>
      <c r="BQ95" s="17">
        <v>0.37628990332111584</v>
      </c>
      <c r="BR95" s="17">
        <v>-4.9441551905572909E-2</v>
      </c>
      <c r="BS95" s="17">
        <v>0.15126425668286614</v>
      </c>
      <c r="BT95" s="17" t="e">
        <v>#DIV/0!</v>
      </c>
      <c r="BU95" s="17">
        <v>0.10292910594934279</v>
      </c>
      <c r="BV95" s="17">
        <v>0.12154458285300301</v>
      </c>
      <c r="BW95" s="17">
        <v>9.7195372748322628E-2</v>
      </c>
      <c r="BX95" s="17">
        <v>4.5708559593497598E-3</v>
      </c>
      <c r="BY95" s="17">
        <v>0.24730235418213206</v>
      </c>
      <c r="BZ95" s="17">
        <v>-1.8863221367232119E-2</v>
      </c>
      <c r="CA95" s="17">
        <v>0.15973267740106453</v>
      </c>
      <c r="CB95" s="17" t="e">
        <v>#DIV/0!</v>
      </c>
      <c r="CC95" s="17">
        <v>0.11330766617868195</v>
      </c>
      <c r="CD95" s="17" t="e">
        <v>#DIV/0!</v>
      </c>
      <c r="CE95" s="17">
        <v>0.28761895744326849</v>
      </c>
      <c r="CF95" s="17">
        <v>-1.1483534895915311E-2</v>
      </c>
      <c r="CG95" s="17">
        <v>-1.7539119646346923E-2</v>
      </c>
      <c r="CH95" s="17">
        <v>7.6212527459367602E-2</v>
      </c>
      <c r="CI95" s="17">
        <v>-1.8863221367232216E-2</v>
      </c>
      <c r="CJ95" s="17">
        <v>0.12997550564179028</v>
      </c>
      <c r="CK95" s="17" t="e">
        <v>#DIV/0!</v>
      </c>
      <c r="CL95" s="17">
        <v>-0.13382925304853044</v>
      </c>
      <c r="CM95" s="17">
        <v>0.65488943960550439</v>
      </c>
      <c r="CN95" s="17">
        <v>0.14213171653570295</v>
      </c>
      <c r="CO95" s="17">
        <v>4.7010209921176681E-2</v>
      </c>
      <c r="CP95" s="17">
        <v>0.44536689494056814</v>
      </c>
      <c r="CQ95" s="17">
        <v>1</v>
      </c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</row>
    <row r="96" spans="1:109" x14ac:dyDescent="0.2">
      <c r="A96" s="17" t="s">
        <v>368</v>
      </c>
      <c r="B96" s="17">
        <v>-7.9312019119140112E-2</v>
      </c>
      <c r="C96" s="17">
        <v>3.5798857974776034E-2</v>
      </c>
      <c r="D96" s="17">
        <v>-2.409666903749659E-2</v>
      </c>
      <c r="E96" s="17">
        <v>4.9161805803296592E-2</v>
      </c>
      <c r="F96" s="17">
        <v>0.14296432967930242</v>
      </c>
      <c r="G96" s="17">
        <v>7.2580165969439822E-2</v>
      </c>
      <c r="H96" s="17">
        <v>4.6303071652748065E-2</v>
      </c>
      <c r="I96" s="17" t="e">
        <v>#DIV/0!</v>
      </c>
      <c r="J96" s="17">
        <v>9.9724496547888064E-2</v>
      </c>
      <c r="K96" s="17">
        <v>0.10592693824508749</v>
      </c>
      <c r="L96" s="17">
        <v>-6.4003135867970351E-2</v>
      </c>
      <c r="M96" s="17">
        <v>0.10791900486641431</v>
      </c>
      <c r="N96" s="17">
        <v>5.7293312087048208E-2</v>
      </c>
      <c r="O96" s="17">
        <v>0.11912330497324601</v>
      </c>
      <c r="P96" s="17">
        <v>-1.9684862235298719E-2</v>
      </c>
      <c r="Q96" s="17">
        <v>9.7533285015633936E-2</v>
      </c>
      <c r="R96" s="17">
        <v>3.3539795859630593E-2</v>
      </c>
      <c r="S96" s="17">
        <v>0.23225061891783841</v>
      </c>
      <c r="T96" s="17" t="e">
        <v>#DIV/0!</v>
      </c>
      <c r="U96" s="17">
        <v>1.8314472894539489E-2</v>
      </c>
      <c r="V96" s="17">
        <v>6.2175615320767966E-3</v>
      </c>
      <c r="W96" s="17">
        <v>-3.3700774622829402E-2</v>
      </c>
      <c r="X96" s="17">
        <v>1.0544061346302555E-2</v>
      </c>
      <c r="Y96" s="17">
        <v>-2.6284445584845967E-2</v>
      </c>
      <c r="Z96" s="17">
        <v>-2.6523006529909483E-2</v>
      </c>
      <c r="AA96" s="17">
        <v>-3.1749733629656482E-2</v>
      </c>
      <c r="AB96" s="17">
        <v>4.8730489628122695E-2</v>
      </c>
      <c r="AC96" s="17" t="e">
        <v>#DIV/0!</v>
      </c>
      <c r="AD96" s="17">
        <v>0.13536359822810454</v>
      </c>
      <c r="AE96" s="17" t="e">
        <v>#DIV/0!</v>
      </c>
      <c r="AF96" s="17">
        <v>-1.7781820766461391E-2</v>
      </c>
      <c r="AG96" s="17">
        <v>5.2240744100271894E-2</v>
      </c>
      <c r="AH96" s="17">
        <v>0.12995666157677266</v>
      </c>
      <c r="AI96" s="17">
        <v>7.9852533494686323E-2</v>
      </c>
      <c r="AJ96" s="17">
        <v>3.7579394249443059E-2</v>
      </c>
      <c r="AK96" s="17">
        <v>4.4375741687194464E-2</v>
      </c>
      <c r="AL96" s="17">
        <v>8.8196124481944842E-3</v>
      </c>
      <c r="AM96" s="17">
        <v>5.8297684915246367E-2</v>
      </c>
      <c r="AN96" s="17">
        <v>2.9881588058608307E-4</v>
      </c>
      <c r="AO96" s="17">
        <v>7.9644500766170592E-2</v>
      </c>
      <c r="AP96" s="17">
        <v>0.10262419063177744</v>
      </c>
      <c r="AQ96" s="17">
        <v>0.10262419063177744</v>
      </c>
      <c r="AR96" s="17">
        <v>6.184718246233837E-2</v>
      </c>
      <c r="AS96" s="17">
        <v>0.15689540010207861</v>
      </c>
      <c r="AT96" s="17">
        <v>-3.8296981539707092E-2</v>
      </c>
      <c r="AU96" s="17">
        <v>-4.3821055599463588E-2</v>
      </c>
      <c r="AV96" s="17" t="e">
        <v>#DIV/0!</v>
      </c>
      <c r="AW96" s="17">
        <v>9.6413194423205811E-2</v>
      </c>
      <c r="AX96" s="17">
        <v>6.2458926397338264E-2</v>
      </c>
      <c r="AY96" s="17" t="e">
        <v>#DIV/0!</v>
      </c>
      <c r="AZ96" s="17">
        <v>7.95219357167644E-2</v>
      </c>
      <c r="BA96" s="17">
        <v>-2.5642024382212303E-2</v>
      </c>
      <c r="BB96" s="17">
        <v>0.22544942356234354</v>
      </c>
      <c r="BC96" s="17">
        <v>-2.5432731837278268E-2</v>
      </c>
      <c r="BD96" s="17">
        <v>5.1048130567096665E-2</v>
      </c>
      <c r="BE96" s="17">
        <v>-7.2739301039365396E-3</v>
      </c>
      <c r="BF96" s="17">
        <v>1.5169466112564032E-2</v>
      </c>
      <c r="BG96" s="17" t="e">
        <v>#DIV/0!</v>
      </c>
      <c r="BH96" s="17">
        <v>-3.2413744951464325E-2</v>
      </c>
      <c r="BI96" s="17">
        <v>-2.5652940568353658E-2</v>
      </c>
      <c r="BJ96" s="17">
        <v>-2.2557150267039194E-2</v>
      </c>
      <c r="BK96" s="17">
        <v>-4.9397690645393344E-2</v>
      </c>
      <c r="BL96" s="17">
        <v>-3.1028920283126303E-3</v>
      </c>
      <c r="BM96" s="17">
        <v>-3.4066059750913515E-2</v>
      </c>
      <c r="BN96" s="17">
        <v>0.38227829006687075</v>
      </c>
      <c r="BO96" s="17">
        <v>7.0310163562835133E-3</v>
      </c>
      <c r="BP96" s="17">
        <v>3.2853372839712562E-2</v>
      </c>
      <c r="BQ96" s="17">
        <v>-2.0355806220851206E-2</v>
      </c>
      <c r="BR96" s="17">
        <v>-3.6084255653495351E-2</v>
      </c>
      <c r="BS96" s="17">
        <v>0.11598819219004257</v>
      </c>
      <c r="BT96" s="17" t="e">
        <v>#DIV/0!</v>
      </c>
      <c r="BU96" s="17">
        <v>4.1654655354806329E-2</v>
      </c>
      <c r="BV96" s="17">
        <v>0.13525974199554197</v>
      </c>
      <c r="BW96" s="17">
        <v>0.11411951533959248</v>
      </c>
      <c r="BX96" s="17">
        <v>0.11759701755918972</v>
      </c>
      <c r="BY96" s="17">
        <v>0.11968897812372235</v>
      </c>
      <c r="BZ96" s="17">
        <v>-1.3767069924578167E-2</v>
      </c>
      <c r="CA96" s="17">
        <v>-2.1338685400926077E-2</v>
      </c>
      <c r="CB96" s="17" t="e">
        <v>#DIV/0!</v>
      </c>
      <c r="CC96" s="17">
        <v>-1.015446171146221E-2</v>
      </c>
      <c r="CD96" s="17" t="e">
        <v>#DIV/0!</v>
      </c>
      <c r="CE96" s="17">
        <v>-2.30210480503979E-2</v>
      </c>
      <c r="CF96" s="17">
        <v>6.7779854052284455E-2</v>
      </c>
      <c r="CG96" s="17">
        <v>1.9902493554847821E-2</v>
      </c>
      <c r="CH96" s="17">
        <v>5.7935438382678263E-2</v>
      </c>
      <c r="CI96" s="17">
        <v>-1.376706992457829E-2</v>
      </c>
      <c r="CJ96" s="17">
        <v>-2.9988306148821642E-2</v>
      </c>
      <c r="CK96" s="17" t="e">
        <v>#DIV/0!</v>
      </c>
      <c r="CL96" s="17">
        <v>-7.9238890162415476E-2</v>
      </c>
      <c r="CM96" s="17">
        <v>-2.3299256919930261E-2</v>
      </c>
      <c r="CN96" s="17">
        <v>1.1378113744062253E-2</v>
      </c>
      <c r="CO96" s="17">
        <v>3.1787939771589162E-2</v>
      </c>
      <c r="CP96" s="17">
        <v>0.18872084597998964</v>
      </c>
      <c r="CQ96" s="17">
        <v>5.7468469094316244E-2</v>
      </c>
      <c r="CR96" s="17">
        <v>1</v>
      </c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</row>
    <row r="97" spans="1:109" x14ac:dyDescent="0.2">
      <c r="A97" s="17" t="b">
        <v>1</v>
      </c>
      <c r="B97" s="17">
        <v>0.23260997845529977</v>
      </c>
      <c r="C97" s="17">
        <v>0.10249571163953672</v>
      </c>
      <c r="D97" s="17">
        <v>-1.3156002021963886E-2</v>
      </c>
      <c r="E97" s="17">
        <v>1.2569858066005976E-2</v>
      </c>
      <c r="F97" s="17">
        <v>-0.12714477772884425</v>
      </c>
      <c r="G97" s="17">
        <v>-2.640663013787584E-4</v>
      </c>
      <c r="H97" s="17">
        <v>-1.5536749206877525E-3</v>
      </c>
      <c r="I97" s="17" t="e">
        <v>#DIV/0!</v>
      </c>
      <c r="J97" s="17">
        <v>0.26720840822489578</v>
      </c>
      <c r="K97" s="17">
        <v>0.5688059572652524</v>
      </c>
      <c r="L97" s="17">
        <v>-5.7195406333970786E-2</v>
      </c>
      <c r="M97" s="17">
        <v>0.47392299653420605</v>
      </c>
      <c r="N97" s="17">
        <v>0.51207944213379264</v>
      </c>
      <c r="O97" s="17">
        <v>0.53682416281316281</v>
      </c>
      <c r="P97" s="17">
        <v>7.6557944304461917E-2</v>
      </c>
      <c r="Q97" s="17">
        <v>0.16441890737023634</v>
      </c>
      <c r="R97" s="17">
        <v>0.37795119167289243</v>
      </c>
      <c r="S97" s="17">
        <v>7.4109053092449792E-2</v>
      </c>
      <c r="T97" s="17" t="e">
        <v>#DIV/0!</v>
      </c>
      <c r="U97" s="17">
        <v>-3.8479458401750378E-3</v>
      </c>
      <c r="V97" s="17">
        <v>3.9195964417777153E-2</v>
      </c>
      <c r="W97" s="17">
        <v>4.8132331952572174E-2</v>
      </c>
      <c r="X97" s="17">
        <v>0.48038026083716423</v>
      </c>
      <c r="Y97" s="17">
        <v>0.29459721606354811</v>
      </c>
      <c r="Z97" s="17">
        <v>6.7475183552077683E-2</v>
      </c>
      <c r="AA97" s="17">
        <v>0.50143587043042348</v>
      </c>
      <c r="AB97" s="17">
        <v>7.7129360188153695E-2</v>
      </c>
      <c r="AC97" s="17" t="e">
        <v>#DIV/0!</v>
      </c>
      <c r="AD97" s="17">
        <v>0.3602719531379085</v>
      </c>
      <c r="AE97" s="17" t="e">
        <v>#DIV/0!</v>
      </c>
      <c r="AF97" s="17">
        <v>0.48919749000571761</v>
      </c>
      <c r="AG97" s="17">
        <v>0.53468396785337802</v>
      </c>
      <c r="AH97" s="17">
        <v>0.4506545007233923</v>
      </c>
      <c r="AI97" s="17">
        <v>0.41454307372079302</v>
      </c>
      <c r="AJ97" s="17">
        <v>0.51848534880948882</v>
      </c>
      <c r="AK97" s="17">
        <v>2.9272551675528176E-2</v>
      </c>
      <c r="AL97" s="17">
        <v>0.10362393636948208</v>
      </c>
      <c r="AM97" s="17">
        <v>0.57230001456036861</v>
      </c>
      <c r="AN97" s="17">
        <v>0.27565628633905448</v>
      </c>
      <c r="AO97" s="17">
        <v>0.55479234927780796</v>
      </c>
      <c r="AP97" s="17">
        <v>0.14202970461156816</v>
      </c>
      <c r="AQ97" s="17">
        <v>0.14202970461156816</v>
      </c>
      <c r="AR97" s="17">
        <v>0.56712196335196852</v>
      </c>
      <c r="AS97" s="17">
        <v>0.18137039147789713</v>
      </c>
      <c r="AT97" s="17">
        <v>7.01961568941286E-2</v>
      </c>
      <c r="AU97" s="17">
        <v>8.2816763345237687E-2</v>
      </c>
      <c r="AV97" s="17" t="e">
        <v>#DIV/0!</v>
      </c>
      <c r="AW97" s="17">
        <v>0.41303033651110044</v>
      </c>
      <c r="AX97" s="17">
        <v>2.5836389072206079E-2</v>
      </c>
      <c r="AY97" s="17" t="e">
        <v>#DIV/0!</v>
      </c>
      <c r="AZ97" s="17">
        <v>0.70891607866337691</v>
      </c>
      <c r="BA97" s="17">
        <v>0.50325002904896932</v>
      </c>
      <c r="BB97" s="17">
        <v>4.3981454902679969E-2</v>
      </c>
      <c r="BC97" s="17">
        <v>0.40146809604068484</v>
      </c>
      <c r="BD97" s="17">
        <v>1.352198618552017E-2</v>
      </c>
      <c r="BE97" s="17">
        <v>9.090017432447986E-2</v>
      </c>
      <c r="BF97" s="17">
        <v>3.4938213650219319E-2</v>
      </c>
      <c r="BG97" s="17" t="e">
        <v>#DIV/0!</v>
      </c>
      <c r="BH97" s="17">
        <v>0.309417173132707</v>
      </c>
      <c r="BI97" s="17">
        <v>0.67483623758660283</v>
      </c>
      <c r="BJ97" s="17">
        <v>4.5218768544075368E-2</v>
      </c>
      <c r="BK97" s="17">
        <v>-4.5593855447803235E-2</v>
      </c>
      <c r="BL97" s="17">
        <v>0.78992965035849982</v>
      </c>
      <c r="BM97" s="17">
        <v>0.2731595530196218</v>
      </c>
      <c r="BN97" s="17">
        <v>-6.5771904466280548E-2</v>
      </c>
      <c r="BO97" s="17">
        <v>0.88756981739946927</v>
      </c>
      <c r="BP97" s="17">
        <v>0.41951598928193873</v>
      </c>
      <c r="BQ97" s="17">
        <v>8.1045022504486045E-2</v>
      </c>
      <c r="BR97" s="17">
        <v>-1.5844946833466926E-2</v>
      </c>
      <c r="BS97" s="17">
        <v>0.31934961179497018</v>
      </c>
      <c r="BT97" s="17" t="e">
        <v>#DIV/0!</v>
      </c>
      <c r="BU97" s="17">
        <v>0.80930397125878595</v>
      </c>
      <c r="BV97" s="17">
        <v>4.6304062921849763E-2</v>
      </c>
      <c r="BW97" s="17">
        <v>0.14516418640495318</v>
      </c>
      <c r="BX97" s="17">
        <v>2.0339157431969947E-3</v>
      </c>
      <c r="BY97" s="17">
        <v>0.16375811877882882</v>
      </c>
      <c r="BZ97" s="17">
        <v>-1.8398599145721877E-2</v>
      </c>
      <c r="CA97" s="17">
        <v>3.7420803511633058E-2</v>
      </c>
      <c r="CB97" s="17" t="e">
        <v>#DIV/0!</v>
      </c>
      <c r="CC97" s="17">
        <v>0.36464435506610116</v>
      </c>
      <c r="CD97" s="17" t="e">
        <v>#DIV/0!</v>
      </c>
      <c r="CE97" s="17">
        <v>0.49664096607434882</v>
      </c>
      <c r="CF97" s="17">
        <v>8.7518035882577769E-2</v>
      </c>
      <c r="CG97" s="17">
        <v>0.13331449418697</v>
      </c>
      <c r="CH97" s="17">
        <v>0.6938561559261528</v>
      </c>
      <c r="CI97" s="17">
        <v>-1.8398599145722176E-2</v>
      </c>
      <c r="CJ97" s="17">
        <v>0.4508531223179284</v>
      </c>
      <c r="CK97" s="17" t="e">
        <v>#DIV/0!</v>
      </c>
      <c r="CL97" s="17">
        <v>-9.5396343702435507E-2</v>
      </c>
      <c r="CM97" s="17">
        <v>0.3789513690526351</v>
      </c>
      <c r="CN97" s="17">
        <v>7.5476798032105857E-2</v>
      </c>
      <c r="CO97" s="17">
        <v>0.71910675071306052</v>
      </c>
      <c r="CP97" s="17">
        <v>9.1184362879293671E-2</v>
      </c>
      <c r="CQ97" s="17">
        <v>0.19405280851865211</v>
      </c>
      <c r="CR97" s="17">
        <v>1.4554708947093717E-2</v>
      </c>
      <c r="CS97" s="17">
        <v>1</v>
      </c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</row>
    <row r="98" spans="1:109" x14ac:dyDescent="0.2">
      <c r="A98" s="17" t="s">
        <v>369</v>
      </c>
      <c r="B98" s="17">
        <v>-0.13260098378042928</v>
      </c>
      <c r="C98" s="17">
        <v>4.2285037614620116E-2</v>
      </c>
      <c r="D98" s="17">
        <v>9.0220182141834665E-2</v>
      </c>
      <c r="E98" s="17">
        <v>0.1479212462575018</v>
      </c>
      <c r="F98" s="17">
        <v>-0.11598896452023232</v>
      </c>
      <c r="G98" s="17">
        <v>9.8806116591957857E-2</v>
      </c>
      <c r="H98" s="17">
        <v>-6.5861827814734271E-3</v>
      </c>
      <c r="I98" s="17" t="e">
        <v>#DIV/0!</v>
      </c>
      <c r="J98" s="17">
        <v>0.1902742204345923</v>
      </c>
      <c r="K98" s="17">
        <v>0.23478577720427454</v>
      </c>
      <c r="L98" s="17">
        <v>-0.19045878610370404</v>
      </c>
      <c r="M98" s="17">
        <v>0.39308291378218729</v>
      </c>
      <c r="N98" s="17">
        <v>2.2602139219816932E-2</v>
      </c>
      <c r="O98" s="17">
        <v>6.9767017044948879E-2</v>
      </c>
      <c r="P98" s="17">
        <v>0.35089822902261908</v>
      </c>
      <c r="Q98" s="17">
        <v>2.4015333822011938E-2</v>
      </c>
      <c r="R98" s="17">
        <v>0.3035781440034937</v>
      </c>
      <c r="S98" s="17">
        <v>9.9644537351486359E-2</v>
      </c>
      <c r="T98" s="17" t="e">
        <v>#DIV/0!</v>
      </c>
      <c r="U98" s="17">
        <v>0.13005233665753904</v>
      </c>
      <c r="V98" s="17">
        <v>0.18621440281058849</v>
      </c>
      <c r="W98" s="17">
        <v>6.1325476295494924E-2</v>
      </c>
      <c r="X98" s="17">
        <v>-3.0942483770924883E-2</v>
      </c>
      <c r="Y98" s="17">
        <v>4.7430066173882374E-2</v>
      </c>
      <c r="Z98" s="17">
        <v>3.6822324355884509E-3</v>
      </c>
      <c r="AA98" s="17">
        <v>0.14158023049356225</v>
      </c>
      <c r="AB98" s="17">
        <v>-0.13901047363690566</v>
      </c>
      <c r="AC98" s="17" t="e">
        <v>#DIV/0!</v>
      </c>
      <c r="AD98" s="17">
        <v>0.13296511496426375</v>
      </c>
      <c r="AE98" s="17" t="e">
        <v>#DIV/0!</v>
      </c>
      <c r="AF98" s="17">
        <v>0.20907872805578576</v>
      </c>
      <c r="AG98" s="17">
        <v>0.18198066371592131</v>
      </c>
      <c r="AH98" s="17">
        <v>0.18261420133244627</v>
      </c>
      <c r="AI98" s="17">
        <v>0.20072476794488289</v>
      </c>
      <c r="AJ98" s="17">
        <v>0.15908923205677691</v>
      </c>
      <c r="AK98" s="17">
        <v>0.96540316629413292</v>
      </c>
      <c r="AL98" s="17">
        <v>0.26674127096881078</v>
      </c>
      <c r="AM98" s="17">
        <v>0.22526728035993887</v>
      </c>
      <c r="AN98" s="17">
        <v>0.1001423987386451</v>
      </c>
      <c r="AO98" s="17">
        <v>0.27349530191584548</v>
      </c>
      <c r="AP98" s="17">
        <v>0.1213475795360191</v>
      </c>
      <c r="AQ98" s="17">
        <v>0.1213475795360191</v>
      </c>
      <c r="AR98" s="17">
        <v>0.26862098685756214</v>
      </c>
      <c r="AS98" s="17">
        <v>0.45407962892575843</v>
      </c>
      <c r="AT98" s="17">
        <v>4.0387267240446577E-2</v>
      </c>
      <c r="AU98" s="17">
        <v>-3.8006331224873076E-2</v>
      </c>
      <c r="AV98" s="17" t="e">
        <v>#DIV/0!</v>
      </c>
      <c r="AW98" s="17">
        <v>0.32241748550844407</v>
      </c>
      <c r="AX98" s="17">
        <v>9.6682562552292739E-2</v>
      </c>
      <c r="AY98" s="17" t="e">
        <v>#DIV/0!</v>
      </c>
      <c r="AZ98" s="17">
        <v>7.7924874288833712E-2</v>
      </c>
      <c r="BA98" s="17">
        <v>-2.4892393715658646E-2</v>
      </c>
      <c r="BB98" s="17">
        <v>0.11690957865221248</v>
      </c>
      <c r="BC98" s="17">
        <v>-3.651071574051494E-2</v>
      </c>
      <c r="BD98" s="17">
        <v>0.92126561752482694</v>
      </c>
      <c r="BE98" s="17">
        <v>3.2011501693624697E-2</v>
      </c>
      <c r="BF98" s="17">
        <v>0.170239493343603</v>
      </c>
      <c r="BG98" s="17" t="e">
        <v>#DIV/0!</v>
      </c>
      <c r="BH98" s="17">
        <v>9.9286121730998128E-2</v>
      </c>
      <c r="BI98" s="17">
        <v>-3.0610217861224438E-2</v>
      </c>
      <c r="BJ98" s="17">
        <v>-4.3510626408553417E-2</v>
      </c>
      <c r="BK98" s="17">
        <v>-7.2309564256723691E-2</v>
      </c>
      <c r="BL98" s="17">
        <v>3.4165985348639252E-2</v>
      </c>
      <c r="BM98" s="17">
        <v>-6.5710232963218276E-2</v>
      </c>
      <c r="BN98" s="17">
        <v>-2.6079286646480664E-2</v>
      </c>
      <c r="BO98" s="17">
        <v>1.1024512160242422E-2</v>
      </c>
      <c r="BP98" s="17">
        <v>0.14851580691709984</v>
      </c>
      <c r="BQ98" s="17">
        <v>0.70909540064219079</v>
      </c>
      <c r="BR98" s="17">
        <v>-6.9603143499209416E-2</v>
      </c>
      <c r="BS98" s="17">
        <v>0.13820255477895607</v>
      </c>
      <c r="BT98" s="17" t="e">
        <v>#DIV/0!</v>
      </c>
      <c r="BU98" s="17">
        <v>0.13687134878150989</v>
      </c>
      <c r="BV98" s="17">
        <v>0.17289247572215696</v>
      </c>
      <c r="BW98" s="17">
        <v>0.23519916342849764</v>
      </c>
      <c r="BX98" s="17">
        <v>0.17692468737789496</v>
      </c>
      <c r="BY98" s="17">
        <v>0.11181798708184051</v>
      </c>
      <c r="BZ98" s="17">
        <v>-2.6555386169681137E-2</v>
      </c>
      <c r="CA98" s="17">
        <v>0.11899861619354134</v>
      </c>
      <c r="CB98" s="17" t="e">
        <v>#DIV/0!</v>
      </c>
      <c r="CC98" s="17">
        <v>0.22239531168078483</v>
      </c>
      <c r="CD98" s="17" t="e">
        <v>#DIV/0!</v>
      </c>
      <c r="CE98" s="17">
        <v>0.21028190204644309</v>
      </c>
      <c r="CF98" s="17">
        <v>-8.2194730763627377E-2</v>
      </c>
      <c r="CG98" s="17">
        <v>-2.4103106831061351E-2</v>
      </c>
      <c r="CH98" s="17">
        <v>7.4752914941358023E-2</v>
      </c>
      <c r="CI98" s="17">
        <v>0.11776736475249829</v>
      </c>
      <c r="CJ98" s="17">
        <v>0.19726094206121045</v>
      </c>
      <c r="CK98" s="17" t="e">
        <v>#DIV/0!</v>
      </c>
      <c r="CL98" s="17">
        <v>-0.16142413655860438</v>
      </c>
      <c r="CM98" s="17">
        <v>-3.6280717478396091E-2</v>
      </c>
      <c r="CN98" s="17">
        <v>0.17122663890799375</v>
      </c>
      <c r="CO98" s="17">
        <v>-3.1664572186226223E-3</v>
      </c>
      <c r="CP98" s="17">
        <v>0.57233892455175772</v>
      </c>
      <c r="CQ98" s="17">
        <v>0.379642620127641</v>
      </c>
      <c r="CR98" s="17">
        <v>3.5824137985004757E-2</v>
      </c>
      <c r="CS98" s="17">
        <v>4.8486443427725387E-2</v>
      </c>
      <c r="CT98" s="17">
        <v>1</v>
      </c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</row>
    <row r="99" spans="1:109" x14ac:dyDescent="0.2">
      <c r="A99" s="17" t="s">
        <v>370</v>
      </c>
      <c r="B99" s="17">
        <v>0.36227192477459674</v>
      </c>
      <c r="C99" s="17">
        <v>-0.11169536938595959</v>
      </c>
      <c r="D99" s="17">
        <v>-7.7564835408457503E-2</v>
      </c>
      <c r="E99" s="17">
        <v>-8.9465352392075426E-2</v>
      </c>
      <c r="F99" s="17">
        <v>-0.20902855918922944</v>
      </c>
      <c r="G99" s="17">
        <v>-3.1778392071912513E-2</v>
      </c>
      <c r="H99" s="17">
        <v>0.11265359990924338</v>
      </c>
      <c r="I99" s="17" t="e">
        <v>#DIV/0!</v>
      </c>
      <c r="J99" s="17">
        <v>0.38529617049195464</v>
      </c>
      <c r="K99" s="17">
        <v>0.39075048000765966</v>
      </c>
      <c r="L99" s="17">
        <v>-0.16167714500251615</v>
      </c>
      <c r="M99" s="17">
        <v>0.22746154792938716</v>
      </c>
      <c r="N99" s="17">
        <v>0.30430670531174042</v>
      </c>
      <c r="O99" s="17">
        <v>0.55397086949376162</v>
      </c>
      <c r="P99" s="17">
        <v>-4.213443950736675E-3</v>
      </c>
      <c r="Q99" s="17">
        <v>0.55615163571511883</v>
      </c>
      <c r="R99" s="17">
        <v>6.3374311403938594E-2</v>
      </c>
      <c r="S99" s="17">
        <v>0.23097006839919981</v>
      </c>
      <c r="T99" s="17" t="e">
        <v>#DIV/0!</v>
      </c>
      <c r="U99" s="17">
        <v>0.17276676089134685</v>
      </c>
      <c r="V99" s="17">
        <v>-4.2676440432864234E-4</v>
      </c>
      <c r="W99" s="17">
        <v>-7.6014897688352996E-3</v>
      </c>
      <c r="X99" s="17">
        <v>0.47936294473395014</v>
      </c>
      <c r="Y99" s="17">
        <v>3.177800494155331E-3</v>
      </c>
      <c r="Z99" s="17">
        <v>-1.6275190704170852E-2</v>
      </c>
      <c r="AA99" s="17">
        <v>0.20966013294648825</v>
      </c>
      <c r="AB99" s="17">
        <v>0.63828157306601863</v>
      </c>
      <c r="AC99" s="17" t="e">
        <v>#DIV/0!</v>
      </c>
      <c r="AD99" s="17">
        <v>-1.2011994464525947E-2</v>
      </c>
      <c r="AE99" s="17" t="e">
        <v>#DIV/0!</v>
      </c>
      <c r="AF99" s="17">
        <v>0.15650245989242351</v>
      </c>
      <c r="AG99" s="17">
        <v>0.72001046893660503</v>
      </c>
      <c r="AH99" s="17">
        <v>0.30886978410064353</v>
      </c>
      <c r="AI99" s="17">
        <v>2.633869937076776E-2</v>
      </c>
      <c r="AJ99" s="17">
        <v>0.27522450530872289</v>
      </c>
      <c r="AK99" s="17">
        <v>-4.4722217295404813E-2</v>
      </c>
      <c r="AL99" s="17">
        <v>5.1871529958526525E-3</v>
      </c>
      <c r="AM99" s="17">
        <v>0.32881133912835109</v>
      </c>
      <c r="AN99" s="17">
        <v>7.5767631240883218E-2</v>
      </c>
      <c r="AO99" s="17">
        <v>0.21849754308569239</v>
      </c>
      <c r="AP99" s="17">
        <v>2.9711704009921798E-2</v>
      </c>
      <c r="AQ99" s="17">
        <v>2.9711704009921798E-2</v>
      </c>
      <c r="AR99" s="17">
        <v>0.22628244959428589</v>
      </c>
      <c r="AS99" s="17">
        <v>7.1220833949748125E-2</v>
      </c>
      <c r="AT99" s="17">
        <v>0.18658682897415341</v>
      </c>
      <c r="AU99" s="17">
        <v>0.75925785805677293</v>
      </c>
      <c r="AV99" s="17" t="e">
        <v>#DIV/0!</v>
      </c>
      <c r="AW99" s="17">
        <v>0.28238417990479253</v>
      </c>
      <c r="AX99" s="17">
        <v>0.1432909165633271</v>
      </c>
      <c r="AY99" s="17" t="e">
        <v>#DIV/0!</v>
      </c>
      <c r="AZ99" s="17">
        <v>0.11804673428554593</v>
      </c>
      <c r="BA99" s="17">
        <v>0.25961667505597608</v>
      </c>
      <c r="BB99" s="17">
        <v>-9.9305667606606144E-3</v>
      </c>
      <c r="BC99" s="17">
        <v>0.27748957222294934</v>
      </c>
      <c r="BD99" s="17">
        <v>-2.7568733856936051E-2</v>
      </c>
      <c r="BE99" s="17">
        <v>4.378390557850797E-3</v>
      </c>
      <c r="BF99" s="17">
        <v>0.42448540022918146</v>
      </c>
      <c r="BG99" s="17" t="e">
        <v>#DIV/0!</v>
      </c>
      <c r="BH99" s="17">
        <v>-6.0909959356807084E-3</v>
      </c>
      <c r="BI99" s="17">
        <v>0.18004295711536294</v>
      </c>
      <c r="BJ99" s="17">
        <v>8.4069611958002818E-2</v>
      </c>
      <c r="BK99" s="17">
        <v>-5.3999185197485325E-2</v>
      </c>
      <c r="BL99" s="17">
        <v>2.4485222017622394E-2</v>
      </c>
      <c r="BM99" s="17">
        <v>-6.8524200895068846E-2</v>
      </c>
      <c r="BN99" s="17">
        <v>-6.6821394524287134E-2</v>
      </c>
      <c r="BO99" s="17">
        <v>8.0839475343346609E-2</v>
      </c>
      <c r="BP99" s="17">
        <v>7.5200837098228904E-2</v>
      </c>
      <c r="BQ99" s="17">
        <v>-2.4854559637761921E-2</v>
      </c>
      <c r="BR99" s="17">
        <v>-2.6340552252325719E-2</v>
      </c>
      <c r="BS99" s="17">
        <v>2.0266300301134692E-3</v>
      </c>
      <c r="BT99" s="17" t="e">
        <v>#DIV/0!</v>
      </c>
      <c r="BU99" s="17">
        <v>0.11291618553172675</v>
      </c>
      <c r="BV99" s="17">
        <v>6.8022651561135086E-2</v>
      </c>
      <c r="BW99" s="17">
        <v>0.40989035220514602</v>
      </c>
      <c r="BX99" s="17">
        <v>2.6910433261978353E-2</v>
      </c>
      <c r="BY99" s="17">
        <v>7.7332091187459429E-2</v>
      </c>
      <c r="BZ99" s="17">
        <v>-2.608030709523862E-2</v>
      </c>
      <c r="CA99" s="17">
        <v>8.1483158601419834E-3</v>
      </c>
      <c r="CB99" s="17" t="e">
        <v>#DIV/0!</v>
      </c>
      <c r="CC99" s="17">
        <v>0.1827538453592521</v>
      </c>
      <c r="CD99" s="17" t="e">
        <v>#DIV/0!</v>
      </c>
      <c r="CE99" s="17">
        <v>0.40318305599003634</v>
      </c>
      <c r="CF99" s="17">
        <v>0.81577525476607216</v>
      </c>
      <c r="CG99" s="17">
        <v>0.82140283546581161</v>
      </c>
      <c r="CH99" s="17">
        <v>0.44972553924172143</v>
      </c>
      <c r="CI99" s="17">
        <v>-3.5754011507419484E-2</v>
      </c>
      <c r="CJ99" s="17">
        <v>0.17359444133359173</v>
      </c>
      <c r="CK99" s="17" t="e">
        <v>#DIV/0!</v>
      </c>
      <c r="CL99" s="17">
        <v>-0.17445179965709673</v>
      </c>
      <c r="CM99" s="17">
        <v>0.29270063775769906</v>
      </c>
      <c r="CN99" s="17">
        <v>5.7826066999114604E-3</v>
      </c>
      <c r="CO99" s="17">
        <v>0.13703128881487212</v>
      </c>
      <c r="CP99" s="17">
        <v>2.8614235208644402E-2</v>
      </c>
      <c r="CQ99" s="17">
        <v>0.26756937646771539</v>
      </c>
      <c r="CR99" s="17">
        <v>3.8140783871914379E-2</v>
      </c>
      <c r="CS99" s="17">
        <v>0.24605170286142664</v>
      </c>
      <c r="CT99" s="17">
        <v>-2.4125134374741054E-2</v>
      </c>
      <c r="CU99" s="17">
        <v>1</v>
      </c>
      <c r="CV99" s="17"/>
      <c r="CW99" s="17"/>
      <c r="CX99" s="17"/>
      <c r="CY99" s="17"/>
      <c r="CZ99" s="17"/>
      <c r="DA99" s="17"/>
      <c r="DB99" s="17"/>
      <c r="DC99" s="17"/>
      <c r="DD99" s="17"/>
      <c r="DE99" s="17"/>
    </row>
    <row r="100" spans="1:109" x14ac:dyDescent="0.2">
      <c r="A100" s="17" t="s">
        <v>371</v>
      </c>
      <c r="B100" s="17">
        <v>-4.9391130958291514E-2</v>
      </c>
      <c r="C100" s="17">
        <v>-5.9387655788888986E-2</v>
      </c>
      <c r="D100" s="17">
        <v>0.30952877655287736</v>
      </c>
      <c r="E100" s="17">
        <v>-9.5659597533567342E-2</v>
      </c>
      <c r="F100" s="17">
        <v>-6.4289082924474536E-2</v>
      </c>
      <c r="G100" s="17">
        <v>-0.20229562917029398</v>
      </c>
      <c r="H100" s="17">
        <v>0.24553568372325313</v>
      </c>
      <c r="I100" s="17" t="e">
        <v>#DIV/0!</v>
      </c>
      <c r="J100" s="17">
        <v>0.11215250998105321</v>
      </c>
      <c r="K100" s="17">
        <v>0.10447919157306407</v>
      </c>
      <c r="L100" s="17">
        <v>-3.6244115128317815E-2</v>
      </c>
      <c r="M100" s="17">
        <v>0.1659827994695395</v>
      </c>
      <c r="N100" s="17">
        <v>7.5729546416132909E-3</v>
      </c>
      <c r="O100" s="17">
        <v>3.4312121953636421E-2</v>
      </c>
      <c r="P100" s="17">
        <v>0.37589847273806659</v>
      </c>
      <c r="Q100" s="17">
        <v>5.1394711088315823E-2</v>
      </c>
      <c r="R100" s="17">
        <v>1.9069201984235468E-2</v>
      </c>
      <c r="S100" s="17">
        <v>-1.7449514279325895E-2</v>
      </c>
      <c r="T100" s="17" t="e">
        <v>#DIV/0!</v>
      </c>
      <c r="U100" s="17">
        <v>-1.0035826818521908E-2</v>
      </c>
      <c r="V100" s="17">
        <v>-9.2007037427397232E-3</v>
      </c>
      <c r="W100" s="17">
        <v>-9.8301775062694923E-3</v>
      </c>
      <c r="X100" s="17">
        <v>4.7422422950134527E-3</v>
      </c>
      <c r="Y100" s="17">
        <v>5.5053757900412344E-2</v>
      </c>
      <c r="Z100" s="17">
        <v>-1.4844934362046813E-2</v>
      </c>
      <c r="AA100" s="17">
        <v>6.3339024476508535E-2</v>
      </c>
      <c r="AB100" s="17">
        <v>-2.8860869425652455E-2</v>
      </c>
      <c r="AC100" s="17" t="e">
        <v>#DIV/0!</v>
      </c>
      <c r="AD100" s="17">
        <v>2.0460273492525275E-2</v>
      </c>
      <c r="AE100" s="17" t="e">
        <v>#DIV/0!</v>
      </c>
      <c r="AF100" s="17">
        <v>9.1074676560234449E-2</v>
      </c>
      <c r="AG100" s="17">
        <v>8.0318865268259265E-2</v>
      </c>
      <c r="AH100" s="17">
        <v>7.9592853342118311E-2</v>
      </c>
      <c r="AI100" s="17">
        <v>9.1099118980161695E-2</v>
      </c>
      <c r="AJ100" s="17">
        <v>0.13746260427029652</v>
      </c>
      <c r="AK100" s="17">
        <v>0.37973122870419701</v>
      </c>
      <c r="AL100" s="17">
        <v>0.48656297161803103</v>
      </c>
      <c r="AM100" s="17">
        <v>7.4904684772165928E-2</v>
      </c>
      <c r="AN100" s="17">
        <v>2.850273896396183E-2</v>
      </c>
      <c r="AO100" s="17">
        <v>4.6516646090734207E-2</v>
      </c>
      <c r="AP100" s="17">
        <v>8.2265238111051756E-3</v>
      </c>
      <c r="AQ100" s="17">
        <v>8.2265238111051756E-3</v>
      </c>
      <c r="AR100" s="17">
        <v>4.2045601062068817E-2</v>
      </c>
      <c r="AS100" s="17">
        <v>0.20030200675251864</v>
      </c>
      <c r="AT100" s="17">
        <v>-1.1170844904990132E-2</v>
      </c>
      <c r="AU100" s="17">
        <v>-1.2782161830874456E-2</v>
      </c>
      <c r="AV100" s="17" t="e">
        <v>#DIV/0!</v>
      </c>
      <c r="AW100" s="17">
        <v>5.2962275095337012E-2</v>
      </c>
      <c r="AX100" s="17">
        <v>-1.6028315052210178E-2</v>
      </c>
      <c r="AY100" s="17" t="e">
        <v>#DIV/0!</v>
      </c>
      <c r="AZ100" s="17">
        <v>9.672269478231825E-2</v>
      </c>
      <c r="BA100" s="17">
        <v>-7.4801695759093394E-3</v>
      </c>
      <c r="BB100" s="17">
        <v>-1.0868281233544382E-2</v>
      </c>
      <c r="BC100" s="17">
        <v>-7.4191157486550455E-3</v>
      </c>
      <c r="BD100" s="17">
        <v>0.23525927656456558</v>
      </c>
      <c r="BE100" s="17">
        <v>-6.775241663636548E-3</v>
      </c>
      <c r="BF100" s="17">
        <v>2.7963274255665343E-2</v>
      </c>
      <c r="BG100" s="17" t="e">
        <v>#DIV/0!</v>
      </c>
      <c r="BH100" s="17">
        <v>-9.4555837407057815E-3</v>
      </c>
      <c r="BI100" s="17">
        <v>-7.4833539938882433E-3</v>
      </c>
      <c r="BJ100" s="17">
        <v>-6.5802647494464604E-3</v>
      </c>
      <c r="BK100" s="17">
        <v>-1.4410059719862603E-2</v>
      </c>
      <c r="BL100" s="17">
        <v>5.4774585761802606E-4</v>
      </c>
      <c r="BM100" s="17">
        <v>-9.9375891669716866E-3</v>
      </c>
      <c r="BN100" s="17">
        <v>-3.5732369943287948E-2</v>
      </c>
      <c r="BO100" s="17">
        <v>2.9334254939951798E-2</v>
      </c>
      <c r="BP100" s="17">
        <v>-2.0399783475127625E-3</v>
      </c>
      <c r="BQ100" s="17">
        <v>0.18735939823557693</v>
      </c>
      <c r="BR100" s="17">
        <v>-1.0526327691032398E-2</v>
      </c>
      <c r="BS100" s="17">
        <v>6.8023727472788009E-2</v>
      </c>
      <c r="BT100" s="17" t="e">
        <v>#DIV/0!</v>
      </c>
      <c r="BU100" s="17">
        <v>5.6615655769726339E-2</v>
      </c>
      <c r="BV100" s="17">
        <v>-4.8009657162925268E-2</v>
      </c>
      <c r="BW100" s="17">
        <v>0.12283185654904613</v>
      </c>
      <c r="BX100" s="17">
        <v>-1.2653005982732364E-2</v>
      </c>
      <c r="BY100" s="17">
        <v>-6.5940202977814635E-3</v>
      </c>
      <c r="BZ100" s="17">
        <v>-4.0160642570280418E-3</v>
      </c>
      <c r="CA100" s="17">
        <v>-9.8778833252676015E-3</v>
      </c>
      <c r="CB100" s="17" t="e">
        <v>#DIV/0!</v>
      </c>
      <c r="CC100" s="17">
        <v>2.7511703093971031E-2</v>
      </c>
      <c r="CD100" s="17" t="e">
        <v>#DIV/0!</v>
      </c>
      <c r="CE100" s="17">
        <v>4.8751617716853143E-2</v>
      </c>
      <c r="CF100" s="17">
        <v>-2.4777503911278798E-2</v>
      </c>
      <c r="CG100" s="17">
        <v>1.8607528153176411E-2</v>
      </c>
      <c r="CH100" s="17">
        <v>4.2188407965082962E-2</v>
      </c>
      <c r="CI100" s="17">
        <v>-4.0160642570281364E-3</v>
      </c>
      <c r="CJ100" s="17">
        <v>0.2247237763745874</v>
      </c>
      <c r="CK100" s="17" t="e">
        <v>#DIV/0!</v>
      </c>
      <c r="CL100" s="17">
        <v>-2.9626514617753442E-2</v>
      </c>
      <c r="CM100" s="17">
        <v>-6.7967485778797233E-3</v>
      </c>
      <c r="CN100" s="17">
        <v>8.6298401942238187E-2</v>
      </c>
      <c r="CO100" s="17">
        <v>-1.6943123327645575E-2</v>
      </c>
      <c r="CP100" s="17">
        <v>-2.6822249479986883E-2</v>
      </c>
      <c r="CQ100" s="17">
        <v>-1.8863221367232081E-2</v>
      </c>
      <c r="CR100" s="17">
        <v>-1.3767069924578164E-2</v>
      </c>
      <c r="CS100" s="17">
        <v>6.6386282275394783E-18</v>
      </c>
      <c r="CT100" s="17">
        <v>0.3583052829561344</v>
      </c>
      <c r="CU100" s="17">
        <v>-1.6406602683058338E-2</v>
      </c>
      <c r="CV100" s="17">
        <v>1</v>
      </c>
      <c r="CW100" s="17"/>
      <c r="CX100" s="17"/>
      <c r="CY100" s="17"/>
      <c r="CZ100" s="17"/>
      <c r="DA100" s="17"/>
      <c r="DB100" s="17"/>
      <c r="DC100" s="17"/>
      <c r="DD100" s="17"/>
      <c r="DE100" s="17"/>
    </row>
    <row r="101" spans="1:109" x14ac:dyDescent="0.2">
      <c r="A101" s="17" t="s">
        <v>372</v>
      </c>
      <c r="B101" s="17">
        <v>0.10396349872405808</v>
      </c>
      <c r="C101" s="17">
        <v>7.9293820352132491E-2</v>
      </c>
      <c r="D101" s="17">
        <v>1.4543495811713792E-2</v>
      </c>
      <c r="E101" s="17">
        <v>7.9758663300992211E-2</v>
      </c>
      <c r="F101" s="17">
        <v>-0.13775752973790681</v>
      </c>
      <c r="G101" s="17">
        <v>5.2083102942250575E-2</v>
      </c>
      <c r="H101" s="17">
        <v>-2.8752593499684308E-2</v>
      </c>
      <c r="I101" s="17" t="e">
        <v>#DIV/0!</v>
      </c>
      <c r="J101" s="17">
        <v>7.1573718183824978E-2</v>
      </c>
      <c r="K101" s="17">
        <v>0.44594744056500363</v>
      </c>
      <c r="L101" s="17">
        <v>-9.0019773599816749E-2</v>
      </c>
      <c r="M101" s="17">
        <v>0.34701454061171533</v>
      </c>
      <c r="N101" s="17">
        <v>7.9571004058688735E-2</v>
      </c>
      <c r="O101" s="17">
        <v>0.2223180177948571</v>
      </c>
      <c r="P101" s="17">
        <v>0.14335468819013267</v>
      </c>
      <c r="Q101" s="17">
        <v>1.4642380428608503E-2</v>
      </c>
      <c r="R101" s="17">
        <v>0.23477090511373769</v>
      </c>
      <c r="S101" s="17">
        <v>4.1683613258428606E-2</v>
      </c>
      <c r="T101" s="17" t="e">
        <v>#DIV/0!</v>
      </c>
      <c r="U101" s="17">
        <v>0.1367055352819436</v>
      </c>
      <c r="V101" s="17">
        <v>6.1628222402819961E-2</v>
      </c>
      <c r="W101" s="17">
        <v>-4.2342757752352703E-2</v>
      </c>
      <c r="X101" s="17">
        <v>5.5250127233299792E-2</v>
      </c>
      <c r="Y101" s="17">
        <v>5.5854138859691572E-2</v>
      </c>
      <c r="Z101" s="17">
        <v>-1.0474318789927918E-2</v>
      </c>
      <c r="AA101" s="17">
        <v>0.2297155801374858</v>
      </c>
      <c r="AB101" s="17">
        <v>-0.10751566886148942</v>
      </c>
      <c r="AC101" s="17" t="e">
        <v>#DIV/0!</v>
      </c>
      <c r="AD101" s="17">
        <v>0.32980521396135548</v>
      </c>
      <c r="AE101" s="17" t="e">
        <v>#DIV/0!</v>
      </c>
      <c r="AF101" s="17">
        <v>0.26852453768340584</v>
      </c>
      <c r="AG101" s="17">
        <v>0.29017501188002637</v>
      </c>
      <c r="AH101" s="17">
        <v>0.32624995422376368</v>
      </c>
      <c r="AI101" s="17">
        <v>0.55863744501285273</v>
      </c>
      <c r="AJ101" s="17">
        <v>0.20594236376355735</v>
      </c>
      <c r="AK101" s="17">
        <v>0.37359326360764372</v>
      </c>
      <c r="AL101" s="17">
        <v>0.26732826819984506</v>
      </c>
      <c r="AM101" s="17">
        <v>0.15987697699649531</v>
      </c>
      <c r="AN101" s="17">
        <v>0.2460057129198133</v>
      </c>
      <c r="AO101" s="17">
        <v>0.34715426462209792</v>
      </c>
      <c r="AP101" s="17">
        <v>0.17088060861657015</v>
      </c>
      <c r="AQ101" s="17">
        <v>0.17088060861657015</v>
      </c>
      <c r="AR101" s="17">
        <v>0.34354120132892285</v>
      </c>
      <c r="AS101" s="17">
        <v>0.32369415255173917</v>
      </c>
      <c r="AT101" s="17">
        <v>3.7037201228731137E-2</v>
      </c>
      <c r="AU101" s="17">
        <v>-6.5044736359131626E-3</v>
      </c>
      <c r="AV101" s="17" t="e">
        <v>#DIV/0!</v>
      </c>
      <c r="AW101" s="17">
        <v>0.39716675861291773</v>
      </c>
      <c r="AX101" s="17">
        <v>9.3147969432917366E-2</v>
      </c>
      <c r="AY101" s="17" t="e">
        <v>#DIV/0!</v>
      </c>
      <c r="AZ101" s="17">
        <v>0.27859368074173391</v>
      </c>
      <c r="BA101" s="17">
        <v>0.28769236953629584</v>
      </c>
      <c r="BB101" s="17">
        <v>4.0520086882618281E-2</v>
      </c>
      <c r="BC101" s="17">
        <v>0.26611407911573326</v>
      </c>
      <c r="BD101" s="17">
        <v>0.3798522675901474</v>
      </c>
      <c r="BE101" s="17">
        <v>0.6727045044941723</v>
      </c>
      <c r="BF101" s="17">
        <v>-1.2715666579144077E-2</v>
      </c>
      <c r="BG101" s="17" t="e">
        <v>#DIV/0!</v>
      </c>
      <c r="BH101" s="17">
        <v>0.13293734542898086</v>
      </c>
      <c r="BI101" s="17">
        <v>0.21461811605594061</v>
      </c>
      <c r="BJ101" s="17">
        <v>0.26246213637104127</v>
      </c>
      <c r="BK101" s="17">
        <v>-4.5848055910103032E-3</v>
      </c>
      <c r="BL101" s="17">
        <v>0.12164660445548163</v>
      </c>
      <c r="BM101" s="17">
        <v>-1.6182845297436754E-2</v>
      </c>
      <c r="BN101" s="17">
        <v>-7.1860362370750594E-2</v>
      </c>
      <c r="BO101" s="17">
        <v>0.15584212115205109</v>
      </c>
      <c r="BP101" s="17">
        <v>0.61044632221278416</v>
      </c>
      <c r="BQ101" s="17">
        <v>0.32233478462426801</v>
      </c>
      <c r="BR101" s="17">
        <v>-4.5334955612659822E-2</v>
      </c>
      <c r="BS101" s="17">
        <v>0.30349124069320776</v>
      </c>
      <c r="BT101" s="17" t="e">
        <v>#DIV/0!</v>
      </c>
      <c r="BU101" s="17">
        <v>0.20216024779691219</v>
      </c>
      <c r="BV101" s="17">
        <v>0.10184132732647588</v>
      </c>
      <c r="BW101" s="17">
        <v>0.1019135077461701</v>
      </c>
      <c r="BX101" s="17">
        <v>5.9659626711805858E-2</v>
      </c>
      <c r="BY101" s="17">
        <v>0.41910288704615739</v>
      </c>
      <c r="BZ101" s="17">
        <v>-1.7296449452648542E-2</v>
      </c>
      <c r="CA101" s="17">
        <v>4.598565434068394E-2</v>
      </c>
      <c r="CB101" s="17" t="e">
        <v>#DIV/0!</v>
      </c>
      <c r="CC101" s="17">
        <v>0.19120273149122705</v>
      </c>
      <c r="CD101" s="17" t="e">
        <v>#DIV/0!</v>
      </c>
      <c r="CE101" s="17">
        <v>0.26309856824321937</v>
      </c>
      <c r="CF101" s="17">
        <v>-6.5167658161422323E-2</v>
      </c>
      <c r="CG101" s="17">
        <v>-1.3593241432333257E-2</v>
      </c>
      <c r="CH101" s="17">
        <v>0.21264060538885254</v>
      </c>
      <c r="CI101" s="17">
        <v>-1.7296449452648723E-2</v>
      </c>
      <c r="CJ101" s="17">
        <v>0.12214114346662804</v>
      </c>
      <c r="CK101" s="17" t="e">
        <v>#DIV/0!</v>
      </c>
      <c r="CL101" s="17">
        <v>-0.10311058211578249</v>
      </c>
      <c r="CM101" s="17">
        <v>0.22868496595351606</v>
      </c>
      <c r="CN101" s="17">
        <v>0.10060845386309275</v>
      </c>
      <c r="CO101" s="17">
        <v>9.2378914386575209E-2</v>
      </c>
      <c r="CP101" s="17">
        <v>0.34117774622801955</v>
      </c>
      <c r="CQ101" s="17">
        <v>0.27467360684378267</v>
      </c>
      <c r="CR101" s="17">
        <v>-5.9292235836324744E-2</v>
      </c>
      <c r="CS101" s="17">
        <v>0.17976695071336093</v>
      </c>
      <c r="CT101" s="17">
        <v>0.39896851379901338</v>
      </c>
      <c r="CU101" s="17">
        <v>7.4848889952530778E-2</v>
      </c>
      <c r="CV101" s="17">
        <v>0.1117815315372665</v>
      </c>
      <c r="CW101" s="17">
        <v>1</v>
      </c>
      <c r="CX101" s="17"/>
      <c r="CY101" s="17"/>
      <c r="CZ101" s="17"/>
      <c r="DA101" s="17"/>
      <c r="DB101" s="17"/>
      <c r="DC101" s="17"/>
      <c r="DD101" s="17"/>
      <c r="DE101" s="17"/>
    </row>
    <row r="102" spans="1:109" x14ac:dyDescent="0.2">
      <c r="A102" s="17" t="s">
        <v>374</v>
      </c>
      <c r="B102" s="17">
        <v>0.183197864023006</v>
      </c>
      <c r="C102" s="17">
        <v>2.306508295469533E-2</v>
      </c>
      <c r="D102" s="17">
        <v>-8.5544369109403814E-2</v>
      </c>
      <c r="E102" s="17">
        <v>0.19351172716528639</v>
      </c>
      <c r="F102" s="17">
        <v>-0.22898185741569124</v>
      </c>
      <c r="G102" s="17">
        <v>0.1772583025035272</v>
      </c>
      <c r="H102" s="17">
        <v>-5.8537477056282324E-2</v>
      </c>
      <c r="I102" s="17" t="e">
        <v>#DIV/0!</v>
      </c>
      <c r="J102" s="17">
        <v>0.69593684054518412</v>
      </c>
      <c r="K102" s="17">
        <v>0.71975670804723368</v>
      </c>
      <c r="L102" s="17">
        <v>-0.25977650348377684</v>
      </c>
      <c r="M102" s="17">
        <v>0.80623003539634541</v>
      </c>
      <c r="N102" s="17">
        <v>0.38568041737193681</v>
      </c>
      <c r="O102" s="17">
        <v>0.60223119333257114</v>
      </c>
      <c r="P102" s="17">
        <v>0.31270621457242304</v>
      </c>
      <c r="Q102" s="17">
        <v>0.4094648590614739</v>
      </c>
      <c r="R102" s="17">
        <v>0.46948768902846155</v>
      </c>
      <c r="S102" s="17">
        <v>0.27356350433423005</v>
      </c>
      <c r="T102" s="17" t="e">
        <v>#DIV/0!</v>
      </c>
      <c r="U102" s="17">
        <v>0.13633254830141733</v>
      </c>
      <c r="V102" s="17">
        <v>0.12563721926341156</v>
      </c>
      <c r="W102" s="17">
        <v>4.3246138091300783E-2</v>
      </c>
      <c r="X102" s="17">
        <v>0.62499976289985526</v>
      </c>
      <c r="Y102" s="17">
        <v>0.48097005984337915</v>
      </c>
      <c r="Z102" s="17">
        <v>9.6744515185392899E-2</v>
      </c>
      <c r="AA102" s="17">
        <v>0.34426776929775382</v>
      </c>
      <c r="AB102" s="17">
        <v>0.25411819246710482</v>
      </c>
      <c r="AC102" s="17" t="e">
        <v>#DIV/0!</v>
      </c>
      <c r="AD102" s="17">
        <v>0.27593718688960939</v>
      </c>
      <c r="AE102" s="17" t="e">
        <v>#DIV/0!</v>
      </c>
      <c r="AF102" s="17">
        <v>0.44771454762647156</v>
      </c>
      <c r="AG102" s="17">
        <v>0.80142860451364972</v>
      </c>
      <c r="AH102" s="17">
        <v>0.60938059447500625</v>
      </c>
      <c r="AI102" s="17">
        <v>0.53051182572142452</v>
      </c>
      <c r="AJ102" s="17">
        <v>0.49810544377734467</v>
      </c>
      <c r="AK102" s="17">
        <v>0.3327698037662572</v>
      </c>
      <c r="AL102" s="17">
        <v>0.41015363705899643</v>
      </c>
      <c r="AM102" s="17">
        <v>0.59401536726505866</v>
      </c>
      <c r="AN102" s="17">
        <v>0.58946622310471986</v>
      </c>
      <c r="AO102" s="17">
        <v>0.79443481285224571</v>
      </c>
      <c r="AP102" s="17">
        <v>0.44748112276678226</v>
      </c>
      <c r="AQ102" s="17">
        <v>0.44748112276678226</v>
      </c>
      <c r="AR102" s="17">
        <v>0.80099089749835339</v>
      </c>
      <c r="AS102" s="17">
        <v>0.56552294683960047</v>
      </c>
      <c r="AT102" s="17">
        <v>0.1921394071509788</v>
      </c>
      <c r="AU102" s="17">
        <v>0.24449234894000421</v>
      </c>
      <c r="AV102" s="17" t="e">
        <v>#DIV/0!</v>
      </c>
      <c r="AW102" s="17">
        <v>0.72967337435674384</v>
      </c>
      <c r="AX102" s="17">
        <v>0.1202216495681056</v>
      </c>
      <c r="AY102" s="17" t="e">
        <v>#DIV/0!</v>
      </c>
      <c r="AZ102" s="17">
        <v>0.29291076316265491</v>
      </c>
      <c r="BA102" s="17">
        <v>0.2246733568182066</v>
      </c>
      <c r="BB102" s="17">
        <v>0.23126636129293687</v>
      </c>
      <c r="BC102" s="17">
        <v>0.2049498244785791</v>
      </c>
      <c r="BD102" s="17">
        <v>0.34681748733449624</v>
      </c>
      <c r="BE102" s="17">
        <v>0.11730139610731009</v>
      </c>
      <c r="BF102" s="17">
        <v>0.3045361315794925</v>
      </c>
      <c r="BG102" s="17" t="e">
        <v>#DIV/0!</v>
      </c>
      <c r="BH102" s="17">
        <v>0.19994864013202365</v>
      </c>
      <c r="BI102" s="17">
        <v>0.19899906632121578</v>
      </c>
      <c r="BJ102" s="17">
        <v>0.12038396414590201</v>
      </c>
      <c r="BK102" s="17">
        <v>7.3049833656592691E-2</v>
      </c>
      <c r="BL102" s="17">
        <v>0.17400758316498907</v>
      </c>
      <c r="BM102" s="17">
        <v>-9.9911796931755281E-2</v>
      </c>
      <c r="BN102" s="17">
        <v>-1.7043186424967185E-2</v>
      </c>
      <c r="BO102" s="17">
        <v>0.36254346671692605</v>
      </c>
      <c r="BP102" s="17">
        <v>0.28562512215998365</v>
      </c>
      <c r="BQ102" s="17">
        <v>0.17553750859011683</v>
      </c>
      <c r="BR102" s="17">
        <v>0.10866536196466858</v>
      </c>
      <c r="BS102" s="17">
        <v>0.51162738025942112</v>
      </c>
      <c r="BT102" s="17" t="e">
        <v>#DIV/0!</v>
      </c>
      <c r="BU102" s="17">
        <v>0.35332262755568411</v>
      </c>
      <c r="BV102" s="17">
        <v>0.18159148274577838</v>
      </c>
      <c r="BW102" s="17">
        <v>0.68818699171341269</v>
      </c>
      <c r="BX102" s="17">
        <v>0.21671388565569633</v>
      </c>
      <c r="BY102" s="17">
        <v>0.44432118523324876</v>
      </c>
      <c r="BZ102" s="17">
        <v>2.1194670016677096E-2</v>
      </c>
      <c r="CA102" s="17">
        <v>4.9217918991481355E-2</v>
      </c>
      <c r="CB102" s="17" t="e">
        <v>#DIV/0!</v>
      </c>
      <c r="CC102" s="17">
        <v>0.71338246314277498</v>
      </c>
      <c r="CD102" s="17" t="e">
        <v>#DIV/0!</v>
      </c>
      <c r="CE102" s="17">
        <v>0.50410522407804026</v>
      </c>
      <c r="CF102" s="17">
        <v>0.31349323612062607</v>
      </c>
      <c r="CG102" s="17">
        <v>0.37666747446921173</v>
      </c>
      <c r="CH102" s="17">
        <v>0.45463499593983453</v>
      </c>
      <c r="CI102" s="17">
        <v>1.1900800243961899E-2</v>
      </c>
      <c r="CJ102" s="17">
        <v>0.57737944068542268</v>
      </c>
      <c r="CK102" s="17" t="e">
        <v>#DIV/0!</v>
      </c>
      <c r="CL102" s="17">
        <v>-0.30457199139949087</v>
      </c>
      <c r="CM102" s="17">
        <v>0.21307027773257486</v>
      </c>
      <c r="CN102" s="17">
        <v>4.0659034831969393E-2</v>
      </c>
      <c r="CO102" s="17">
        <v>0.23652696770224946</v>
      </c>
      <c r="CP102" s="17">
        <v>0.36908703099852869</v>
      </c>
      <c r="CQ102" s="17">
        <v>0.35303825660188726</v>
      </c>
      <c r="CR102" s="17">
        <v>9.0729414213214454E-2</v>
      </c>
      <c r="CS102" s="17">
        <v>0.38894593688714196</v>
      </c>
      <c r="CT102" s="17">
        <v>0.34115037798923065</v>
      </c>
      <c r="CU102" s="17">
        <v>0.49157075001279782</v>
      </c>
      <c r="CV102" s="17">
        <v>0.12226550379495525</v>
      </c>
      <c r="CW102" s="17">
        <v>0.31464108658209583</v>
      </c>
      <c r="CX102" s="17">
        <v>1</v>
      </c>
      <c r="CY102" s="17"/>
      <c r="CZ102" s="17"/>
      <c r="DA102" s="17"/>
      <c r="DB102" s="17"/>
      <c r="DC102" s="17"/>
      <c r="DD102" s="17"/>
      <c r="DE102" s="17"/>
    </row>
    <row r="103" spans="1:109" x14ac:dyDescent="0.2">
      <c r="A103" s="17" t="s">
        <v>375</v>
      </c>
      <c r="B103" s="17">
        <v>0.18718430588150578</v>
      </c>
      <c r="C103" s="17">
        <v>1.4179666734890333E-2</v>
      </c>
      <c r="D103" s="17">
        <v>-8.3341757081338411E-2</v>
      </c>
      <c r="E103" s="17">
        <v>0.1032354890710942</v>
      </c>
      <c r="F103" s="17">
        <v>-0.22473063170951701</v>
      </c>
      <c r="G103" s="17">
        <v>0.12389932757821115</v>
      </c>
      <c r="H103" s="17">
        <v>-6.5053593851976885E-2</v>
      </c>
      <c r="I103" s="17" t="e">
        <v>#DIV/0!</v>
      </c>
      <c r="J103" s="17">
        <v>0.53709438647424079</v>
      </c>
      <c r="K103" s="17">
        <v>0.71173225065517409</v>
      </c>
      <c r="L103" s="17">
        <v>-0.21469801270039313</v>
      </c>
      <c r="M103" s="17">
        <v>0.70035488913706001</v>
      </c>
      <c r="N103" s="17">
        <v>0.27891366894772746</v>
      </c>
      <c r="O103" s="17">
        <v>0.56607736064021652</v>
      </c>
      <c r="P103" s="17">
        <v>0.30825460577049657</v>
      </c>
      <c r="Q103" s="17">
        <v>0.40116873335311365</v>
      </c>
      <c r="R103" s="17">
        <v>0.43221104341021499</v>
      </c>
      <c r="S103" s="17">
        <v>0.18427715287857535</v>
      </c>
      <c r="T103" s="17" t="e">
        <v>#DIV/0!</v>
      </c>
      <c r="U103" s="17">
        <v>0.10618821847662423</v>
      </c>
      <c r="V103" s="17">
        <v>0.1306355761749087</v>
      </c>
      <c r="W103" s="17">
        <v>4.5855670148153366E-2</v>
      </c>
      <c r="X103" s="17">
        <v>0.63921468963952055</v>
      </c>
      <c r="Y103" s="17">
        <v>0.48466586937078754</v>
      </c>
      <c r="Z103" s="17">
        <v>6.2584721578791302E-2</v>
      </c>
      <c r="AA103" s="17">
        <v>0.31523522594975995</v>
      </c>
      <c r="AB103" s="17">
        <v>0.27258049001794887</v>
      </c>
      <c r="AC103" s="17" t="e">
        <v>#DIV/0!</v>
      </c>
      <c r="AD103" s="17">
        <v>0.23105868279799935</v>
      </c>
      <c r="AE103" s="17" t="e">
        <v>#DIV/0!</v>
      </c>
      <c r="AF103" s="17">
        <v>0.53592898146869627</v>
      </c>
      <c r="AG103" s="17">
        <v>0.86366703215620433</v>
      </c>
      <c r="AH103" s="17">
        <v>0.56401245802073541</v>
      </c>
      <c r="AI103" s="17">
        <v>0.56040212157741964</v>
      </c>
      <c r="AJ103" s="17">
        <v>0.54599451424468071</v>
      </c>
      <c r="AK103" s="17">
        <v>0.2648398903285783</v>
      </c>
      <c r="AL103" s="17">
        <v>0.42975531454940363</v>
      </c>
      <c r="AM103" s="17">
        <v>0.58031732666883373</v>
      </c>
      <c r="AN103" s="17">
        <v>0.64630319136946379</v>
      </c>
      <c r="AO103" s="17">
        <v>0.8650196219956956</v>
      </c>
      <c r="AP103" s="17">
        <v>0.51968689317565631</v>
      </c>
      <c r="AQ103" s="17">
        <v>0.51968689317565631</v>
      </c>
      <c r="AR103" s="17">
        <v>0.87158111766744206</v>
      </c>
      <c r="AS103" s="17">
        <v>0.45964415456898999</v>
      </c>
      <c r="AT103" s="17">
        <v>0.11182069465039368</v>
      </c>
      <c r="AU103" s="17">
        <v>0.35524845012402212</v>
      </c>
      <c r="AV103" s="17" t="e">
        <v>#DIV/0!</v>
      </c>
      <c r="AW103" s="17">
        <v>0.66874998107152295</v>
      </c>
      <c r="AX103" s="17">
        <v>6.4544129032847786E-2</v>
      </c>
      <c r="AY103" s="17" t="e">
        <v>#DIV/0!</v>
      </c>
      <c r="AZ103" s="17">
        <v>0.24302594273560743</v>
      </c>
      <c r="BA103" s="17">
        <v>0.18592907514907947</v>
      </c>
      <c r="BB103" s="17">
        <v>0.25187863197250676</v>
      </c>
      <c r="BC103" s="17">
        <v>0.18146308836974892</v>
      </c>
      <c r="BD103" s="17">
        <v>0.28330428977394922</v>
      </c>
      <c r="BE103" s="17">
        <v>0.16323767903622</v>
      </c>
      <c r="BF103" s="17">
        <v>0.31093185804333645</v>
      </c>
      <c r="BG103" s="17" t="e">
        <v>#DIV/0!</v>
      </c>
      <c r="BH103" s="17">
        <v>0.20612120571419343</v>
      </c>
      <c r="BI103" s="17">
        <v>0.14699885220432504</v>
      </c>
      <c r="BJ103" s="17">
        <v>0.15255578286616023</v>
      </c>
      <c r="BK103" s="17">
        <v>0.10111708853792789</v>
      </c>
      <c r="BL103" s="17">
        <v>0.10735646748205577</v>
      </c>
      <c r="BM103" s="17">
        <v>-9.7317125022168147E-2</v>
      </c>
      <c r="BN103" s="17">
        <v>-4.2838975959789569E-2</v>
      </c>
      <c r="BO103" s="17">
        <v>0.32912449358145318</v>
      </c>
      <c r="BP103" s="17">
        <v>0.26304162399078779</v>
      </c>
      <c r="BQ103" s="17">
        <v>0.14689446587443647</v>
      </c>
      <c r="BR103" s="17">
        <v>9.4990208550834482E-2</v>
      </c>
      <c r="BS103" s="17">
        <v>0.54070672350953242</v>
      </c>
      <c r="BT103" s="17" t="e">
        <v>#DIV/0!</v>
      </c>
      <c r="BU103" s="17">
        <v>0.29333014376142219</v>
      </c>
      <c r="BV103" s="17">
        <v>0.11344647699295822</v>
      </c>
      <c r="BW103" s="17">
        <v>0.54676996454699656</v>
      </c>
      <c r="BX103" s="17">
        <v>0.1493895784479532</v>
      </c>
      <c r="BY103" s="17">
        <v>0.50815595939251423</v>
      </c>
      <c r="BZ103" s="17">
        <v>-3.7799144820528786E-3</v>
      </c>
      <c r="CA103" s="17">
        <v>3.3026498239346273E-2</v>
      </c>
      <c r="CB103" s="17" t="e">
        <v>#DIV/0!</v>
      </c>
      <c r="CC103" s="17">
        <v>0.69996710477851631</v>
      </c>
      <c r="CD103" s="17" t="e">
        <v>#DIV/0!</v>
      </c>
      <c r="CE103" s="17">
        <v>0.50627857249268859</v>
      </c>
      <c r="CF103" s="17">
        <v>0.37315537901483409</v>
      </c>
      <c r="CG103" s="17">
        <v>0.45234472741154064</v>
      </c>
      <c r="CH103" s="17">
        <v>0.42757694479433789</v>
      </c>
      <c r="CI103" s="17">
        <v>1.4741268175002943E-2</v>
      </c>
      <c r="CJ103" s="17">
        <v>0.58990327734520021</v>
      </c>
      <c r="CK103" s="17" t="e">
        <v>#DIV/0!</v>
      </c>
      <c r="CL103" s="17">
        <v>-0.22459081944706097</v>
      </c>
      <c r="CM103" s="17">
        <v>0.18324381952685545</v>
      </c>
      <c r="CN103" s="17">
        <v>3.3508086586081849E-2</v>
      </c>
      <c r="CO103" s="17">
        <v>0.21001653791114855</v>
      </c>
      <c r="CP103" s="17">
        <v>0.33672882849127905</v>
      </c>
      <c r="CQ103" s="17">
        <v>0.30732939326717718</v>
      </c>
      <c r="CR103" s="17">
        <v>6.6287570081612096E-2</v>
      </c>
      <c r="CS103" s="17">
        <v>0.39515737104887272</v>
      </c>
      <c r="CT103" s="17">
        <v>0.2772623423289306</v>
      </c>
      <c r="CU103" s="17">
        <v>0.54482377697910644</v>
      </c>
      <c r="CV103" s="17">
        <v>8.4046338762695266E-2</v>
      </c>
      <c r="CW103" s="17">
        <v>0.33498614884357958</v>
      </c>
      <c r="CX103" s="17">
        <v>0.91714066251481041</v>
      </c>
      <c r="CY103" s="17">
        <v>1</v>
      </c>
      <c r="CZ103" s="17"/>
      <c r="DA103" s="17"/>
      <c r="DB103" s="17"/>
      <c r="DC103" s="17"/>
      <c r="DD103" s="17"/>
      <c r="DE103" s="17"/>
    </row>
    <row r="104" spans="1:109" x14ac:dyDescent="0.2">
      <c r="A104" s="17" t="s">
        <v>377</v>
      </c>
      <c r="B104" s="17">
        <v>0.168909664175031</v>
      </c>
      <c r="C104" s="17">
        <v>4.1721397637042345E-3</v>
      </c>
      <c r="D104" s="17">
        <v>-7.469921260758107E-2</v>
      </c>
      <c r="E104" s="17">
        <v>0.10445846423809771</v>
      </c>
      <c r="F104" s="17">
        <v>-0.21685697171158422</v>
      </c>
      <c r="G104" s="17">
        <v>0.11849854053090986</v>
      </c>
      <c r="H104" s="17">
        <v>-6.4292627489097004E-2</v>
      </c>
      <c r="I104" s="17" t="e">
        <v>#DIV/0!</v>
      </c>
      <c r="J104" s="17">
        <v>0.54204672520783437</v>
      </c>
      <c r="K104" s="17">
        <v>0.69706083096044769</v>
      </c>
      <c r="L104" s="17">
        <v>-0.18861177630244647</v>
      </c>
      <c r="M104" s="17">
        <v>0.70431836100089062</v>
      </c>
      <c r="N104" s="17">
        <v>0.27994532864126709</v>
      </c>
      <c r="O104" s="17">
        <v>0.55184464794448596</v>
      </c>
      <c r="P104" s="17">
        <v>0.30936236562349956</v>
      </c>
      <c r="Q104" s="17">
        <v>0.37582242019953549</v>
      </c>
      <c r="R104" s="17">
        <v>0.43668901466285304</v>
      </c>
      <c r="S104" s="17">
        <v>0.18228973603199281</v>
      </c>
      <c r="T104" s="17" t="e">
        <v>#DIV/0!</v>
      </c>
      <c r="U104" s="17">
        <v>0.10582103746201287</v>
      </c>
      <c r="V104" s="17">
        <v>0.12111060662181443</v>
      </c>
      <c r="W104" s="17">
        <v>3.433116790428551E-2</v>
      </c>
      <c r="X104" s="17">
        <v>0.66079486188378556</v>
      </c>
      <c r="Y104" s="17">
        <v>0.54089663442831948</v>
      </c>
      <c r="Z104" s="17">
        <v>5.7966752492671011E-2</v>
      </c>
      <c r="AA104" s="17">
        <v>0.29563656677994354</v>
      </c>
      <c r="AB104" s="17">
        <v>0.24859399037210583</v>
      </c>
      <c r="AC104" s="17" t="e">
        <v>#DIV/0!</v>
      </c>
      <c r="AD104" s="17">
        <v>0.22049307439878266</v>
      </c>
      <c r="AE104" s="17" t="e">
        <v>#DIV/0!</v>
      </c>
      <c r="AF104" s="17">
        <v>0.52269298911108708</v>
      </c>
      <c r="AG104" s="17">
        <v>0.85191725422095843</v>
      </c>
      <c r="AH104" s="17">
        <v>0.54949974923791778</v>
      </c>
      <c r="AI104" s="17">
        <v>0.55831352900837816</v>
      </c>
      <c r="AJ104" s="17">
        <v>0.52605015582450132</v>
      </c>
      <c r="AK104" s="17">
        <v>0.25338799874449436</v>
      </c>
      <c r="AL104" s="17">
        <v>0.40744106274829356</v>
      </c>
      <c r="AM104" s="17">
        <v>0.58640908730671071</v>
      </c>
      <c r="AN104" s="17">
        <v>0.66137683936424962</v>
      </c>
      <c r="AO104" s="17">
        <v>0.86864155355651784</v>
      </c>
      <c r="AP104" s="17">
        <v>0.5060041153495024</v>
      </c>
      <c r="AQ104" s="17">
        <v>0.5060041153495024</v>
      </c>
      <c r="AR104" s="17">
        <v>0.88102966711896868</v>
      </c>
      <c r="AS104" s="17">
        <v>0.43694927769110015</v>
      </c>
      <c r="AT104" s="17">
        <v>0.11141206903999168</v>
      </c>
      <c r="AU104" s="17">
        <v>0.32963829889796281</v>
      </c>
      <c r="AV104" s="17" t="e">
        <v>#DIV/0!</v>
      </c>
      <c r="AW104" s="17">
        <v>0.65785038401026863</v>
      </c>
      <c r="AX104" s="17">
        <v>6.4454541612708402E-2</v>
      </c>
      <c r="AY104" s="17" t="e">
        <v>#DIV/0!</v>
      </c>
      <c r="AZ104" s="17">
        <v>0.23572097923124774</v>
      </c>
      <c r="BA104" s="17">
        <v>0.18922979453869188</v>
      </c>
      <c r="BB104" s="17">
        <v>0.25546191889080466</v>
      </c>
      <c r="BC104" s="17">
        <v>0.18603065997989421</v>
      </c>
      <c r="BD104" s="17">
        <v>0.27218907542837606</v>
      </c>
      <c r="BE104" s="17">
        <v>0.1575278806898166</v>
      </c>
      <c r="BF104" s="17">
        <v>0.29618684876553819</v>
      </c>
      <c r="BG104" s="17" t="e">
        <v>#DIV/0!</v>
      </c>
      <c r="BH104" s="17">
        <v>0.20027110327295577</v>
      </c>
      <c r="BI104" s="17">
        <v>0.15053087439035664</v>
      </c>
      <c r="BJ104" s="17">
        <v>0.14262080009564951</v>
      </c>
      <c r="BK104" s="17">
        <v>8.3717345819095873E-2</v>
      </c>
      <c r="BL104" s="17">
        <v>0.10790450712378083</v>
      </c>
      <c r="BM104" s="17">
        <v>-8.4449866099459453E-2</v>
      </c>
      <c r="BN104" s="17">
        <v>-2.7743042869705917E-2</v>
      </c>
      <c r="BO104" s="17">
        <v>0.35287500189281479</v>
      </c>
      <c r="BP104" s="17">
        <v>0.25218507863668249</v>
      </c>
      <c r="BQ104" s="17">
        <v>0.13765684383738636</v>
      </c>
      <c r="BR104" s="17">
        <v>8.4431514678195166E-2</v>
      </c>
      <c r="BS104" s="17">
        <v>0.54262645531890985</v>
      </c>
      <c r="BT104" s="17" t="e">
        <v>#DIV/0!</v>
      </c>
      <c r="BU104" s="17">
        <v>0.28868574420738957</v>
      </c>
      <c r="BV104" s="17">
        <v>0.11160197952691117</v>
      </c>
      <c r="BW104" s="17">
        <v>0.54065833172142264</v>
      </c>
      <c r="BX104" s="17">
        <v>0.15045313596239601</v>
      </c>
      <c r="BY104" s="17">
        <v>0.49679415440436675</v>
      </c>
      <c r="BZ104" s="17">
        <v>-5.0016928687679416E-3</v>
      </c>
      <c r="CA104" s="17">
        <v>2.8315582901212576E-2</v>
      </c>
      <c r="CB104" s="17" t="e">
        <v>#DIV/0!</v>
      </c>
      <c r="CC104" s="17">
        <v>0.7324532067856061</v>
      </c>
      <c r="CD104" s="17" t="e">
        <v>#DIV/0!</v>
      </c>
      <c r="CE104" s="17">
        <v>0.48810058506072285</v>
      </c>
      <c r="CF104" s="17">
        <v>0.3483627746902801</v>
      </c>
      <c r="CG104" s="17">
        <v>0.42299406857235211</v>
      </c>
      <c r="CH104" s="17">
        <v>0.4138331260281391</v>
      </c>
      <c r="CI104" s="17">
        <v>8.8861532743024236E-3</v>
      </c>
      <c r="CJ104" s="17">
        <v>0.62653382373851763</v>
      </c>
      <c r="CK104" s="17" t="e">
        <v>#DIV/0!</v>
      </c>
      <c r="CL104" s="17">
        <v>-0.19998621544997433</v>
      </c>
      <c r="CM104" s="17">
        <v>0.18736203708144461</v>
      </c>
      <c r="CN104" s="17">
        <v>2.1942377944623795E-2</v>
      </c>
      <c r="CO104" s="17">
        <v>0.20783406896919795</v>
      </c>
      <c r="CP104" s="17">
        <v>0.33253695232143604</v>
      </c>
      <c r="CQ104" s="17">
        <v>0.30464258133411493</v>
      </c>
      <c r="CR104" s="17">
        <v>5.8373306036313459E-2</v>
      </c>
      <c r="CS104" s="17">
        <v>0.39831621576075299</v>
      </c>
      <c r="CT104" s="17">
        <v>0.26500101927178393</v>
      </c>
      <c r="CU104" s="17">
        <v>0.52332878797432558</v>
      </c>
      <c r="CV104" s="17">
        <v>8.4068186698813399E-2</v>
      </c>
      <c r="CW104" s="17">
        <v>0.32240857186574223</v>
      </c>
      <c r="CX104" s="17">
        <v>0.91780385590389546</v>
      </c>
      <c r="CY104" s="17">
        <v>0.99533409156477926</v>
      </c>
      <c r="CZ104" s="17">
        <v>1</v>
      </c>
      <c r="DA104" s="17"/>
      <c r="DB104" s="17"/>
      <c r="DC104" s="17"/>
      <c r="DD104" s="17"/>
      <c r="DE104" s="17"/>
    </row>
    <row r="105" spans="1:109" x14ac:dyDescent="0.2">
      <c r="A105" s="17" t="s">
        <v>378</v>
      </c>
      <c r="B105" s="17">
        <v>-8.5246414260201821E-3</v>
      </c>
      <c r="C105" s="17">
        <v>0.15555730606699086</v>
      </c>
      <c r="D105" s="17">
        <v>-7.5442011533934636E-2</v>
      </c>
      <c r="E105" s="17">
        <v>0.14434455908217914</v>
      </c>
      <c r="F105" s="17">
        <v>-0.1261501336207955</v>
      </c>
      <c r="G105" s="17">
        <v>0.17893132389068006</v>
      </c>
      <c r="H105" s="17">
        <v>-0.15601675277502652</v>
      </c>
      <c r="I105" s="17" t="e">
        <v>#DIV/0!</v>
      </c>
      <c r="J105" s="17">
        <v>0.11799180253400532</v>
      </c>
      <c r="K105" s="17">
        <v>0.61160941038935979</v>
      </c>
      <c r="L105" s="17">
        <v>-0.19201600359838916</v>
      </c>
      <c r="M105" s="17">
        <v>0.55310739186745783</v>
      </c>
      <c r="N105" s="17">
        <v>7.1084951219769876E-2</v>
      </c>
      <c r="O105" s="17">
        <v>0.29523128716611374</v>
      </c>
      <c r="P105" s="17">
        <v>0.38625393487046839</v>
      </c>
      <c r="Q105" s="17">
        <v>0.10472003230808606</v>
      </c>
      <c r="R105" s="17">
        <v>0.48880496087243225</v>
      </c>
      <c r="S105" s="17">
        <v>0.13393480838638017</v>
      </c>
      <c r="T105" s="17" t="e">
        <v>#DIV/0!</v>
      </c>
      <c r="U105" s="17">
        <v>0.11902067785016093</v>
      </c>
      <c r="V105" s="17">
        <v>0.28244539010972547</v>
      </c>
      <c r="W105" s="17">
        <v>6.3694322639389275E-2</v>
      </c>
      <c r="X105" s="17">
        <v>0.13618526053263599</v>
      </c>
      <c r="Y105" s="17">
        <v>0.13728626765426338</v>
      </c>
      <c r="Z105" s="17">
        <v>9.5061532662932588E-2</v>
      </c>
      <c r="AA105" s="17">
        <v>0.19234012661894342</v>
      </c>
      <c r="AB105" s="17">
        <v>-3.7642721069517784E-2</v>
      </c>
      <c r="AC105" s="17" t="e">
        <v>#DIV/0!</v>
      </c>
      <c r="AD105" s="17">
        <v>0.35452041453885569</v>
      </c>
      <c r="AE105" s="17" t="e">
        <v>#DIV/0!</v>
      </c>
      <c r="AF105" s="17">
        <v>0.46541702752612601</v>
      </c>
      <c r="AG105" s="17">
        <v>0.4731522798855759</v>
      </c>
      <c r="AH105" s="17">
        <v>0.44149341649348922</v>
      </c>
      <c r="AI105" s="17">
        <v>0.67385669341647192</v>
      </c>
      <c r="AJ105" s="17">
        <v>0.40103477070404159</v>
      </c>
      <c r="AK105" s="17">
        <v>0.23378631162488753</v>
      </c>
      <c r="AL105" s="17">
        <v>0.63827687632891739</v>
      </c>
      <c r="AM105" s="17">
        <v>0.19173109205780914</v>
      </c>
      <c r="AN105" s="17">
        <v>0.72630349168375929</v>
      </c>
      <c r="AO105" s="17">
        <v>0.66336230554092224</v>
      </c>
      <c r="AP105" s="17">
        <v>0.77023332843573344</v>
      </c>
      <c r="AQ105" s="17">
        <v>0.77023332843573344</v>
      </c>
      <c r="AR105" s="17">
        <v>0.61521181335984942</v>
      </c>
      <c r="AS105" s="17">
        <v>0.56570559753572058</v>
      </c>
      <c r="AT105" s="17">
        <v>0.11106820000319463</v>
      </c>
      <c r="AU105" s="17">
        <v>3.2424141509471316E-2</v>
      </c>
      <c r="AV105" s="17" t="e">
        <v>#DIV/0!</v>
      </c>
      <c r="AW105" s="17">
        <v>0.62490513444303275</v>
      </c>
      <c r="AX105" s="17">
        <v>7.1486218099556978E-2</v>
      </c>
      <c r="AY105" s="17" t="e">
        <v>#DIV/0!</v>
      </c>
      <c r="AZ105" s="17">
        <v>0.23816508914467366</v>
      </c>
      <c r="BA105" s="17">
        <v>0.14330772127716868</v>
      </c>
      <c r="BB105" s="17">
        <v>0.38103238885863527</v>
      </c>
      <c r="BC105" s="17">
        <v>0.13773353339160133</v>
      </c>
      <c r="BD105" s="17">
        <v>0.23372712723994848</v>
      </c>
      <c r="BE105" s="17">
        <v>0.24265686622704261</v>
      </c>
      <c r="BF105" s="17">
        <v>6.1915978291417852E-2</v>
      </c>
      <c r="BG105" s="17" t="e">
        <v>#DIV/0!</v>
      </c>
      <c r="BH105" s="17">
        <v>0.33582724095816574</v>
      </c>
      <c r="BI105" s="17">
        <v>0.11021003746562003</v>
      </c>
      <c r="BJ105" s="17">
        <v>0.27379166515682024</v>
      </c>
      <c r="BK105" s="17">
        <v>0.29645494497788466</v>
      </c>
      <c r="BL105" s="17">
        <v>5.8016399295833049E-2</v>
      </c>
      <c r="BM105" s="17">
        <v>-0.10515476700169328</v>
      </c>
      <c r="BN105" s="17">
        <v>-5.3590125236530624E-2</v>
      </c>
      <c r="BO105" s="17">
        <v>0.10218997662172342</v>
      </c>
      <c r="BP105" s="17">
        <v>0.36607291860004765</v>
      </c>
      <c r="BQ105" s="17">
        <v>0.19208509399773538</v>
      </c>
      <c r="BR105" s="17">
        <v>0.16184097311200221</v>
      </c>
      <c r="BS105" s="17">
        <v>0.65754090898056772</v>
      </c>
      <c r="BT105" s="17" t="e">
        <v>#DIV/0!</v>
      </c>
      <c r="BU105" s="17">
        <v>0.23184920533107303</v>
      </c>
      <c r="BV105" s="17">
        <v>8.9038191671264991E-2</v>
      </c>
      <c r="BW105" s="17">
        <v>0.17753923197303653</v>
      </c>
      <c r="BX105" s="17">
        <v>0.11709061040806332</v>
      </c>
      <c r="BY105" s="17">
        <v>0.75747742435120713</v>
      </c>
      <c r="BZ105" s="17">
        <v>-1.0639806661055866E-2</v>
      </c>
      <c r="CA105" s="17">
        <v>0.14838375777456803</v>
      </c>
      <c r="CB105" s="17" t="e">
        <v>#DIV/0!</v>
      </c>
      <c r="CC105" s="17">
        <v>0.29912508003873139</v>
      </c>
      <c r="CD105" s="17" t="e">
        <v>#DIV/0!</v>
      </c>
      <c r="CE105" s="17">
        <v>0.35111979222541084</v>
      </c>
      <c r="CF105" s="17">
        <v>7.8651031026184624E-3</v>
      </c>
      <c r="CG105" s="17">
        <v>6.2485687203424095E-2</v>
      </c>
      <c r="CH105" s="17">
        <v>0.2068763340832446</v>
      </c>
      <c r="CI105" s="17">
        <v>5.7376572441550512E-2</v>
      </c>
      <c r="CJ105" s="17">
        <v>0.29106617561210751</v>
      </c>
      <c r="CK105" s="17" t="e">
        <v>#DIV/0!</v>
      </c>
      <c r="CL105" s="17">
        <v>-0.19148668494599552</v>
      </c>
      <c r="CM105" s="17">
        <v>0.12741583484172819</v>
      </c>
      <c r="CN105" s="17">
        <v>0.11311415566285303</v>
      </c>
      <c r="CO105" s="17">
        <v>8.1137688901550029E-2</v>
      </c>
      <c r="CP105" s="17">
        <v>0.41669478768900275</v>
      </c>
      <c r="CQ105" s="17">
        <v>0.2856201863828538</v>
      </c>
      <c r="CR105" s="17">
        <v>0.14026650737191201</v>
      </c>
      <c r="CS105" s="17">
        <v>0.13749540960268378</v>
      </c>
      <c r="CT105" s="17">
        <v>0.26955123972939826</v>
      </c>
      <c r="CU105" s="17">
        <v>0.11914542639802969</v>
      </c>
      <c r="CV105" s="17">
        <v>7.3118110070362938E-2</v>
      </c>
      <c r="CW105" s="17">
        <v>0.42708038287200645</v>
      </c>
      <c r="CX105" s="17">
        <v>0.58308984591119817</v>
      </c>
      <c r="CY105" s="17">
        <v>0.66722980127069054</v>
      </c>
      <c r="CZ105" s="17">
        <v>0.63428124043086853</v>
      </c>
      <c r="DA105" s="17">
        <v>1</v>
      </c>
      <c r="DB105" s="17"/>
      <c r="DC105" s="17"/>
      <c r="DD105" s="17"/>
      <c r="DE105" s="17"/>
    </row>
    <row r="106" spans="1:109" x14ac:dyDescent="0.2">
      <c r="A106" s="17" t="s">
        <v>379</v>
      </c>
      <c r="B106" s="17">
        <v>2.5499173273850987E-2</v>
      </c>
      <c r="C106" s="17">
        <v>2.3300024114791863E-2</v>
      </c>
      <c r="D106" s="17">
        <v>-6.0424964715356119E-2</v>
      </c>
      <c r="E106" s="17">
        <v>6.7088941906518346E-2</v>
      </c>
      <c r="F106" s="17">
        <v>-0.146747484756557</v>
      </c>
      <c r="G106" s="17">
        <v>0.1208368773750042</v>
      </c>
      <c r="H106" s="17">
        <v>-0.11114020216372342</v>
      </c>
      <c r="I106" s="17" t="e">
        <v>#DIV/0!</v>
      </c>
      <c r="J106" s="17">
        <v>0.2030983496219895</v>
      </c>
      <c r="K106" s="17">
        <v>0.65294421776895162</v>
      </c>
      <c r="L106" s="17">
        <v>-0.1146596684635911</v>
      </c>
      <c r="M106" s="17">
        <v>0.58010071600487212</v>
      </c>
      <c r="N106" s="17">
        <v>0.12368773187234963</v>
      </c>
      <c r="O106" s="17">
        <v>0.35687806026087088</v>
      </c>
      <c r="P106" s="17">
        <v>0.44729654730612117</v>
      </c>
      <c r="Q106" s="17">
        <v>0.11780945529572778</v>
      </c>
      <c r="R106" s="17">
        <v>0.53567976883064328</v>
      </c>
      <c r="S106" s="17">
        <v>0.10521702760072606</v>
      </c>
      <c r="T106" s="17" t="e">
        <v>#DIV/0!</v>
      </c>
      <c r="U106" s="17">
        <v>0.11392754726822134</v>
      </c>
      <c r="V106" s="17">
        <v>0.18096591870399004</v>
      </c>
      <c r="W106" s="17">
        <v>6.1835813192838559E-3</v>
      </c>
      <c r="X106" s="17">
        <v>0.2881474364779979</v>
      </c>
      <c r="Y106" s="17">
        <v>0.32208519976570299</v>
      </c>
      <c r="Z106" s="17">
        <v>6.2449670159057794E-2</v>
      </c>
      <c r="AA106" s="17">
        <v>0.17497644514152499</v>
      </c>
      <c r="AB106" s="17">
        <v>-6.4538822055261466E-3</v>
      </c>
      <c r="AC106" s="17" t="e">
        <v>#DIV/0!</v>
      </c>
      <c r="AD106" s="17">
        <v>0.30857415940990957</v>
      </c>
      <c r="AE106" s="17" t="e">
        <v>#DIV/0!</v>
      </c>
      <c r="AF106" s="17">
        <v>0.51383693513123385</v>
      </c>
      <c r="AG106" s="17">
        <v>0.57257612712324246</v>
      </c>
      <c r="AH106" s="17">
        <v>0.43845996018013877</v>
      </c>
      <c r="AI106" s="17">
        <v>0.69861048109313906</v>
      </c>
      <c r="AJ106" s="17">
        <v>0.35346777518810601</v>
      </c>
      <c r="AK106" s="17">
        <v>0.18957848413370371</v>
      </c>
      <c r="AL106" s="17">
        <v>0.55973404703809282</v>
      </c>
      <c r="AM106" s="17">
        <v>0.29637445166573373</v>
      </c>
      <c r="AN106" s="17">
        <v>0.86168618151900522</v>
      </c>
      <c r="AO106" s="17">
        <v>0.77164792415139616</v>
      </c>
      <c r="AP106" s="17">
        <v>0.80428720864828818</v>
      </c>
      <c r="AQ106" s="17">
        <v>0.80428720864828818</v>
      </c>
      <c r="AR106" s="17">
        <v>0.7502573923667466</v>
      </c>
      <c r="AS106" s="17">
        <v>0.3822636339665374</v>
      </c>
      <c r="AT106" s="17">
        <v>7.1045290288733076E-2</v>
      </c>
      <c r="AU106" s="17">
        <v>5.030094636529054E-2</v>
      </c>
      <c r="AV106" s="17" t="e">
        <v>#DIV/0!</v>
      </c>
      <c r="AW106" s="17">
        <v>0.57145592076236684</v>
      </c>
      <c r="AX106" s="17">
        <v>6.4470766437787611E-2</v>
      </c>
      <c r="AY106" s="17" t="e">
        <v>#DIV/0!</v>
      </c>
      <c r="AZ106" s="17">
        <v>0.23818619531478785</v>
      </c>
      <c r="BA106" s="17">
        <v>0.18280334103857152</v>
      </c>
      <c r="BB106" s="17">
        <v>0.44963484337314347</v>
      </c>
      <c r="BC106" s="17">
        <v>0.18865569534912716</v>
      </c>
      <c r="BD106" s="17">
        <v>0.20365597846053618</v>
      </c>
      <c r="BE106" s="17">
        <v>0.27704166820631027</v>
      </c>
      <c r="BF106" s="17">
        <v>4.9298016449059755E-2</v>
      </c>
      <c r="BG106" s="17" t="e">
        <v>#DIV/0!</v>
      </c>
      <c r="BH106" s="17">
        <v>0.35800719215179744</v>
      </c>
      <c r="BI106" s="17">
        <v>0.16784512651792877</v>
      </c>
      <c r="BJ106" s="17">
        <v>0.18174797697664152</v>
      </c>
      <c r="BK106" s="17">
        <v>0.16625842866308829</v>
      </c>
      <c r="BL106" s="17">
        <v>7.9045061148558499E-2</v>
      </c>
      <c r="BM106" s="17">
        <v>-5.7329446983251722E-2</v>
      </c>
      <c r="BN106" s="17">
        <v>-3.8037536222541045E-2</v>
      </c>
      <c r="BO106" s="17">
        <v>0.20636056780093723</v>
      </c>
      <c r="BP106" s="17">
        <v>0.34393869508141223</v>
      </c>
      <c r="BQ106" s="17">
        <v>0.1088942473252402</v>
      </c>
      <c r="BR106" s="17">
        <v>9.2898036450226401E-2</v>
      </c>
      <c r="BS106" s="17">
        <v>0.68292499426024522</v>
      </c>
      <c r="BT106" s="17" t="e">
        <v>#DIV/0!</v>
      </c>
      <c r="BU106" s="17">
        <v>0.24223642749422936</v>
      </c>
      <c r="BV106" s="17">
        <v>1.8235390123055525E-2</v>
      </c>
      <c r="BW106" s="17">
        <v>0.24430979587893462</v>
      </c>
      <c r="BX106" s="17">
        <v>8.7829502864366582E-2</v>
      </c>
      <c r="BY106" s="17">
        <v>0.76620124518120991</v>
      </c>
      <c r="BZ106" s="17">
        <v>-1.6556336068647856E-2</v>
      </c>
      <c r="CA106" s="17">
        <v>2.4804613208928732E-2</v>
      </c>
      <c r="CB106" s="17" t="e">
        <v>#DIV/0!</v>
      </c>
      <c r="CC106" s="17">
        <v>0.44580495961808064</v>
      </c>
      <c r="CD106" s="17" t="e">
        <v>#DIV/0!</v>
      </c>
      <c r="CE106" s="17">
        <v>0.36501246413835864</v>
      </c>
      <c r="CF106" s="17">
        <v>3.9754607496243925E-2</v>
      </c>
      <c r="CG106" s="17">
        <v>9.246515669466461E-2</v>
      </c>
      <c r="CH106" s="17">
        <v>0.22769704261344759</v>
      </c>
      <c r="CI106" s="17">
        <v>4.7721447685277647E-3</v>
      </c>
      <c r="CJ106" s="17">
        <v>0.46619731022426469</v>
      </c>
      <c r="CK106" s="17" t="e">
        <v>#DIV/0!</v>
      </c>
      <c r="CL106" s="17">
        <v>-0.10883048521389758</v>
      </c>
      <c r="CM106" s="17">
        <v>0.17185075087302687</v>
      </c>
      <c r="CN106" s="17">
        <v>5.24305830986245E-3</v>
      </c>
      <c r="CO106" s="17">
        <v>0.1007651083630569</v>
      </c>
      <c r="CP106" s="17">
        <v>0.40271953250197989</v>
      </c>
      <c r="CQ106" s="17">
        <v>0.28737828939286186</v>
      </c>
      <c r="CR106" s="17">
        <v>7.470545025024658E-2</v>
      </c>
      <c r="CS106" s="17">
        <v>0.19868829404341587</v>
      </c>
      <c r="CT106" s="17">
        <v>0.2119893686248609</v>
      </c>
      <c r="CU106" s="17">
        <v>0.19637492278390226</v>
      </c>
      <c r="CV106" s="17">
        <v>5.4363985483372984E-2</v>
      </c>
      <c r="CW106" s="17">
        <v>0.39911758375139195</v>
      </c>
      <c r="CX106" s="17">
        <v>0.65942755522434482</v>
      </c>
      <c r="CY106" s="17">
        <v>0.78603881507017825</v>
      </c>
      <c r="CZ106" s="17">
        <v>0.7846747734448265</v>
      </c>
      <c r="DA106" s="17">
        <v>0.85936261582597606</v>
      </c>
      <c r="DB106" s="17">
        <v>1</v>
      </c>
      <c r="DC106" s="17"/>
      <c r="DD106" s="17"/>
      <c r="DE106" s="17"/>
    </row>
    <row r="107" spans="1:109" x14ac:dyDescent="0.2">
      <c r="A107" s="17" t="s">
        <v>386</v>
      </c>
      <c r="B107" s="17">
        <v>7.6632152659834776E-3</v>
      </c>
      <c r="C107" s="17">
        <v>0.26500421085315312</v>
      </c>
      <c r="D107" s="17">
        <v>2.4054999681668021E-2</v>
      </c>
      <c r="E107" s="17">
        <v>0.20837153494968366</v>
      </c>
      <c r="F107" s="17">
        <v>3.6641606507973792E-3</v>
      </c>
      <c r="G107" s="17">
        <v>0.10126971388453304</v>
      </c>
      <c r="H107" s="17">
        <v>-0.13475504184343895</v>
      </c>
      <c r="I107" s="17" t="e">
        <v>#DIV/0!</v>
      </c>
      <c r="J107" s="17">
        <v>3.1972266686165686E-2</v>
      </c>
      <c r="K107" s="17">
        <v>0.42283289709287397</v>
      </c>
      <c r="L107" s="17">
        <v>-8.2748452887285884E-2</v>
      </c>
      <c r="M107" s="17">
        <v>0.44810849014934778</v>
      </c>
      <c r="N107" s="17">
        <v>7.2351150592487548E-2</v>
      </c>
      <c r="O107" s="17">
        <v>0.12516529806549112</v>
      </c>
      <c r="P107" s="17">
        <v>-2.9101637496347029E-2</v>
      </c>
      <c r="Q107" s="17">
        <v>-1.3374051028746607E-2</v>
      </c>
      <c r="R107" s="17">
        <v>5.980588285288053E-3</v>
      </c>
      <c r="S107" s="17">
        <v>1.6553655800389356E-2</v>
      </c>
      <c r="T107" s="17" t="e">
        <v>#DIV/0!</v>
      </c>
      <c r="U107" s="17">
        <v>-1.7818376699048427E-2</v>
      </c>
      <c r="V107" s="17">
        <v>0.10532114755568592</v>
      </c>
      <c r="W107" s="17">
        <v>-2.6173858645201491E-2</v>
      </c>
      <c r="X107" s="17">
        <v>-1.7589670850051638E-2</v>
      </c>
      <c r="Y107" s="17">
        <v>7.2540532273297612E-4</v>
      </c>
      <c r="Z107" s="17">
        <v>4.5388797000061806E-2</v>
      </c>
      <c r="AA107" s="17">
        <v>-4.3312146746785794E-3</v>
      </c>
      <c r="AB107" s="17">
        <v>-1.8828238207169085E-2</v>
      </c>
      <c r="AC107" s="17" t="e">
        <v>#DIV/0!</v>
      </c>
      <c r="AD107" s="17">
        <v>2.1300749056300427E-2</v>
      </c>
      <c r="AE107" s="17" t="e">
        <v>#DIV/0!</v>
      </c>
      <c r="AF107" s="17">
        <v>0.17962931734174623</v>
      </c>
      <c r="AG107" s="17">
        <v>0.35491334241286177</v>
      </c>
      <c r="AH107" s="17">
        <v>0.15201223678306494</v>
      </c>
      <c r="AI107" s="17">
        <v>0.12320101569275191</v>
      </c>
      <c r="AJ107" s="17">
        <v>0.38669216725562572</v>
      </c>
      <c r="AK107" s="17">
        <v>9.8133360331498165E-2</v>
      </c>
      <c r="AL107" s="17">
        <v>0.26936173090492305</v>
      </c>
      <c r="AM107" s="17">
        <v>0.14657370052066548</v>
      </c>
      <c r="AN107" s="17">
        <v>0.22447888084660295</v>
      </c>
      <c r="AO107" s="17">
        <v>0.36788579136226407</v>
      </c>
      <c r="AP107" s="17">
        <v>0.24724278551473636</v>
      </c>
      <c r="AQ107" s="17">
        <v>0.24724278551473636</v>
      </c>
      <c r="AR107" s="17">
        <v>0.31942777809428508</v>
      </c>
      <c r="AS107" s="17">
        <v>0.26452722310527754</v>
      </c>
      <c r="AT107" s="17">
        <v>-3.1318211330336729E-2</v>
      </c>
      <c r="AU107" s="17">
        <v>-3.4762161931618692E-2</v>
      </c>
      <c r="AV107" s="17" t="e">
        <v>#DIV/0!</v>
      </c>
      <c r="AW107" s="17">
        <v>0.19609532106052835</v>
      </c>
      <c r="AX107" s="17">
        <v>-3.4144624395826335E-2</v>
      </c>
      <c r="AY107" s="17" t="e">
        <v>#DIV/0!</v>
      </c>
      <c r="AZ107" s="17">
        <v>7.155583782501683E-2</v>
      </c>
      <c r="BA107" s="17">
        <v>0.47973794193549751</v>
      </c>
      <c r="BB107" s="17">
        <v>8.6266876393334482E-2</v>
      </c>
      <c r="BC107" s="17">
        <v>0.50344537958700764</v>
      </c>
      <c r="BD107" s="17">
        <v>0.12788030464788053</v>
      </c>
      <c r="BE107" s="17">
        <v>-2.1346451946950826E-2</v>
      </c>
      <c r="BF107" s="17">
        <v>0.28094446262114836</v>
      </c>
      <c r="BG107" s="17" t="e">
        <v>#DIV/0!</v>
      </c>
      <c r="BH107" s="17">
        <v>0.11592360543508785</v>
      </c>
      <c r="BI107" s="17">
        <v>0.31452332316598625</v>
      </c>
      <c r="BJ107" s="17">
        <v>0.28398728389342304</v>
      </c>
      <c r="BK107" s="17">
        <v>0.20514099591425536</v>
      </c>
      <c r="BL107" s="17">
        <v>9.0128748395353633E-2</v>
      </c>
      <c r="BM107" s="17">
        <v>-3.1353236561698208E-2</v>
      </c>
      <c r="BN107" s="17">
        <v>-5.8616504751235594E-2</v>
      </c>
      <c r="BO107" s="17">
        <v>3.7174082636552801E-2</v>
      </c>
      <c r="BP107" s="17">
        <v>1.538011652448169E-3</v>
      </c>
      <c r="BQ107" s="17">
        <v>2.3377335387795493E-2</v>
      </c>
      <c r="BR107" s="17">
        <v>0.13733917674955604</v>
      </c>
      <c r="BS107" s="17">
        <v>9.2408422945657862E-2</v>
      </c>
      <c r="BT107" s="17" t="e">
        <v>#DIV/0!</v>
      </c>
      <c r="BU107" s="17">
        <v>0.17793505614115726</v>
      </c>
      <c r="BV107" s="17">
        <v>9.8490780917458692E-2</v>
      </c>
      <c r="BW107" s="17">
        <v>0.19085391601323023</v>
      </c>
      <c r="BX107" s="17">
        <v>0.33182566718481099</v>
      </c>
      <c r="BY107" s="17">
        <v>0.19072221055344959</v>
      </c>
      <c r="BZ107" s="17">
        <v>-1.2670740416204588E-2</v>
      </c>
      <c r="CA107" s="17">
        <v>6.2358809145396576E-3</v>
      </c>
      <c r="CB107" s="17" t="e">
        <v>#DIV/0!</v>
      </c>
      <c r="CC107" s="17">
        <v>8.5932989586561245E-2</v>
      </c>
      <c r="CD107" s="17" t="e">
        <v>#DIV/0!</v>
      </c>
      <c r="CE107" s="17">
        <v>-2.091121948030121E-2</v>
      </c>
      <c r="CF107" s="17">
        <v>-2.8789737408609465E-2</v>
      </c>
      <c r="CG107" s="17">
        <v>-3.174564837749598E-2</v>
      </c>
      <c r="CH107" s="17">
        <v>5.4188601931307957E-2</v>
      </c>
      <c r="CI107" s="17">
        <v>0.18646441122841487</v>
      </c>
      <c r="CJ107" s="17">
        <v>-2.377278778437833E-2</v>
      </c>
      <c r="CK107" s="17" t="e">
        <v>#DIV/0!</v>
      </c>
      <c r="CL107" s="17">
        <v>-7.9396477065854593E-2</v>
      </c>
      <c r="CM107" s="17">
        <v>0.52043657914726227</v>
      </c>
      <c r="CN107" s="17">
        <v>-1.3186666867223983E-2</v>
      </c>
      <c r="CO107" s="17">
        <v>-5.8807789907614812E-3</v>
      </c>
      <c r="CP107" s="17">
        <v>0.17147252434920096</v>
      </c>
      <c r="CQ107" s="17">
        <v>0.39667562540867551</v>
      </c>
      <c r="CR107" s="17">
        <v>1.1166246878340108E-2</v>
      </c>
      <c r="CS107" s="17">
        <v>5.9913105270770074E-2</v>
      </c>
      <c r="CT107" s="17">
        <v>0.10296121610784943</v>
      </c>
      <c r="CU107" s="17">
        <v>0.16138532019649737</v>
      </c>
      <c r="CV107" s="17">
        <v>5.2542610276154244E-3</v>
      </c>
      <c r="CW107" s="17">
        <v>0.14163606182528779</v>
      </c>
      <c r="CX107" s="17">
        <v>0.32626653051357901</v>
      </c>
      <c r="CY107" s="17">
        <v>0.36377524476266243</v>
      </c>
      <c r="CZ107" s="17">
        <v>0.3540645843875882</v>
      </c>
      <c r="DA107" s="17">
        <v>0.39982176953856324</v>
      </c>
      <c r="DB107" s="17">
        <v>0.42970726543334964</v>
      </c>
      <c r="DC107" s="17">
        <v>1</v>
      </c>
      <c r="DD107" s="17"/>
      <c r="DE107" s="17"/>
    </row>
    <row r="108" spans="1:109" x14ac:dyDescent="0.2">
      <c r="A108" s="17" t="s">
        <v>390</v>
      </c>
      <c r="B108" s="17">
        <v>-4.7609459174264415E-2</v>
      </c>
      <c r="C108" s="17">
        <v>0.25000689018407107</v>
      </c>
      <c r="D108" s="17">
        <v>9.9613479024227951E-3</v>
      </c>
      <c r="E108" s="17">
        <v>0.21429629871985087</v>
      </c>
      <c r="F108" s="17">
        <v>-4.6162726467574258E-2</v>
      </c>
      <c r="G108" s="17">
        <v>0.11343301873838797</v>
      </c>
      <c r="H108" s="17">
        <v>-0.12207205449874209</v>
      </c>
      <c r="I108" s="17" t="e">
        <v>#DIV/0!</v>
      </c>
      <c r="J108" s="17">
        <v>6.3262845904828349E-2</v>
      </c>
      <c r="K108" s="17">
        <v>0.43358899073526558</v>
      </c>
      <c r="L108" s="17">
        <v>-0.11537724168252568</v>
      </c>
      <c r="M108" s="17">
        <v>0.491816601355403</v>
      </c>
      <c r="N108" s="17">
        <v>7.145787315338567E-2</v>
      </c>
      <c r="O108" s="17">
        <v>0.13915389646680384</v>
      </c>
      <c r="P108" s="17">
        <v>-3.2693478410713195E-3</v>
      </c>
      <c r="Q108" s="17">
        <v>3.5255874858532807E-2</v>
      </c>
      <c r="R108" s="17">
        <v>9.7439479201260865E-2</v>
      </c>
      <c r="S108" s="17">
        <v>6.4225687379740395E-2</v>
      </c>
      <c r="T108" s="17" t="e">
        <v>#DIV/0!</v>
      </c>
      <c r="U108" s="17">
        <v>4.199971289999236E-2</v>
      </c>
      <c r="V108" s="17">
        <v>0.15310219564448538</v>
      </c>
      <c r="W108" s="17">
        <v>-7.7990012752410616E-3</v>
      </c>
      <c r="X108" s="17">
        <v>-2.768168095394016E-2</v>
      </c>
      <c r="Y108" s="17">
        <v>-9.1550180690369819E-3</v>
      </c>
      <c r="Z108" s="17">
        <v>5.5507183455817288E-2</v>
      </c>
      <c r="AA108" s="17">
        <v>-1.0997025302609542E-2</v>
      </c>
      <c r="AB108" s="17">
        <v>-3.40171428650754E-2</v>
      </c>
      <c r="AC108" s="17" t="e">
        <v>#DIV/0!</v>
      </c>
      <c r="AD108" s="17">
        <v>9.0349133160438966E-2</v>
      </c>
      <c r="AE108" s="17" t="e">
        <v>#DIV/0!</v>
      </c>
      <c r="AF108" s="17">
        <v>0.26289036453097114</v>
      </c>
      <c r="AG108" s="17">
        <v>0.32704763091856703</v>
      </c>
      <c r="AH108" s="17">
        <v>0.19409336903167312</v>
      </c>
      <c r="AI108" s="17">
        <v>0.22131853855036016</v>
      </c>
      <c r="AJ108" s="17">
        <v>0.36846069861068653</v>
      </c>
      <c r="AK108" s="17">
        <v>0.14106850413562724</v>
      </c>
      <c r="AL108" s="17">
        <v>0.32517917928229884</v>
      </c>
      <c r="AM108" s="17">
        <v>0.2727794368733531</v>
      </c>
      <c r="AN108" s="17">
        <v>0.26072414497203278</v>
      </c>
      <c r="AO108" s="17">
        <v>0.41318480273160468</v>
      </c>
      <c r="AP108" s="17">
        <v>0.38676096315141412</v>
      </c>
      <c r="AQ108" s="17">
        <v>0.38676096315141412</v>
      </c>
      <c r="AR108" s="17">
        <v>0.38173299246553466</v>
      </c>
      <c r="AS108" s="17">
        <v>0.4701322280281911</v>
      </c>
      <c r="AT108" s="17">
        <v>-9.7022470293650718E-3</v>
      </c>
      <c r="AU108" s="17">
        <v>-5.0099127693828654E-2</v>
      </c>
      <c r="AV108" s="17" t="e">
        <v>#DIV/0!</v>
      </c>
      <c r="AW108" s="17">
        <v>0.36462123203919466</v>
      </c>
      <c r="AX108" s="17">
        <v>1.2554938035211714E-2</v>
      </c>
      <c r="AY108" s="17" t="e">
        <v>#DIV/0!</v>
      </c>
      <c r="AZ108" s="17">
        <v>8.2924381773143596E-2</v>
      </c>
      <c r="BA108" s="17">
        <v>0.29449105118924962</v>
      </c>
      <c r="BB108" s="17">
        <v>0.21014671440620536</v>
      </c>
      <c r="BC108" s="17">
        <v>0.29815961675108926</v>
      </c>
      <c r="BD108" s="17">
        <v>0.16259508084077029</v>
      </c>
      <c r="BE108" s="17">
        <v>-2.5352669400899554E-2</v>
      </c>
      <c r="BF108" s="17">
        <v>0.2018325639687788</v>
      </c>
      <c r="BG108" s="17" t="e">
        <v>#DIV/0!</v>
      </c>
      <c r="BH108" s="17">
        <v>7.2246758273381825E-2</v>
      </c>
      <c r="BI108" s="17">
        <v>0.17400223469129669</v>
      </c>
      <c r="BJ108" s="17">
        <v>0.46324595683656339</v>
      </c>
      <c r="BK108" s="17">
        <v>0.132842491306009</v>
      </c>
      <c r="BL108" s="17">
        <v>7.7770185117091842E-2</v>
      </c>
      <c r="BM108" s="17">
        <v>-5.5437729344364917E-2</v>
      </c>
      <c r="BN108" s="17">
        <v>-5.9451792858603018E-2</v>
      </c>
      <c r="BO108" s="17">
        <v>2.5145897112159702E-2</v>
      </c>
      <c r="BP108" s="17">
        <v>6.8792935411982517E-2</v>
      </c>
      <c r="BQ108" s="17">
        <v>8.8719125732883736E-2</v>
      </c>
      <c r="BR108" s="17">
        <v>0.16645685718102454</v>
      </c>
      <c r="BS108" s="17">
        <v>0.1783575845628034</v>
      </c>
      <c r="BT108" s="17" t="e">
        <v>#DIV/0!</v>
      </c>
      <c r="BU108" s="17">
        <v>0.20210589604467788</v>
      </c>
      <c r="BV108" s="17">
        <v>0.13930866864955171</v>
      </c>
      <c r="BW108" s="17">
        <v>0.21652019073686063</v>
      </c>
      <c r="BX108" s="17">
        <v>0.2309161850119906</v>
      </c>
      <c r="BY108" s="17">
        <v>0.36020870923071918</v>
      </c>
      <c r="BZ108" s="17">
        <v>-2.2403973395345028E-2</v>
      </c>
      <c r="CA108" s="17">
        <v>2.8256409744176654E-2</v>
      </c>
      <c r="CB108" s="17" t="e">
        <v>#DIV/0!</v>
      </c>
      <c r="CC108" s="17">
        <v>0.11089782928792308</v>
      </c>
      <c r="CD108" s="17" t="e">
        <v>#DIV/0!</v>
      </c>
      <c r="CE108" s="17">
        <v>1.4952971381121038E-2</v>
      </c>
      <c r="CF108" s="17">
        <v>-3.8924154178763992E-2</v>
      </c>
      <c r="CG108" s="17">
        <v>-2.4725759682902762E-2</v>
      </c>
      <c r="CH108" s="17">
        <v>6.2169776278328953E-2</v>
      </c>
      <c r="CI108" s="17">
        <v>0.21866517279733114</v>
      </c>
      <c r="CJ108" s="17">
        <v>-2.1556245141610503E-2</v>
      </c>
      <c r="CK108" s="17" t="e">
        <v>#DIV/0!</v>
      </c>
      <c r="CL108" s="17">
        <v>-0.1188458314960284</v>
      </c>
      <c r="CM108" s="17">
        <v>0.31482355010366458</v>
      </c>
      <c r="CN108" s="17">
        <v>2.5002209384736004E-2</v>
      </c>
      <c r="CO108" s="17">
        <v>-4.7718931160764307E-3</v>
      </c>
      <c r="CP108" s="17">
        <v>0.16829308501323662</v>
      </c>
      <c r="CQ108" s="17">
        <v>0.28175553664293701</v>
      </c>
      <c r="CR108" s="17">
        <v>0.10961595920786592</v>
      </c>
      <c r="CS108" s="17">
        <v>6.2047667259978137E-2</v>
      </c>
      <c r="CT108" s="17">
        <v>0.15664931787905556</v>
      </c>
      <c r="CU108" s="17">
        <v>0.1134805212215923</v>
      </c>
      <c r="CV108" s="17">
        <v>6.9819575390367011E-2</v>
      </c>
      <c r="CW108" s="17">
        <v>0.23441016067178874</v>
      </c>
      <c r="CX108" s="17">
        <v>0.39145548279352138</v>
      </c>
      <c r="CY108" s="17">
        <v>0.42512306009186246</v>
      </c>
      <c r="CZ108" s="17">
        <v>0.40515858055662246</v>
      </c>
      <c r="DA108" s="17">
        <v>0.56377534434510745</v>
      </c>
      <c r="DB108" s="17">
        <v>0.47921883497977896</v>
      </c>
      <c r="DC108" s="17">
        <v>0.79430174714828194</v>
      </c>
      <c r="DD108" s="17">
        <v>1</v>
      </c>
      <c r="DE108" s="17"/>
    </row>
    <row r="109" spans="1:109" ht="17" thickBot="1" x14ac:dyDescent="0.25">
      <c r="A109" s="18" t="s">
        <v>391</v>
      </c>
      <c r="B109" s="18">
        <v>-3.5894334474313505E-2</v>
      </c>
      <c r="C109" s="18">
        <v>0.34860335199929998</v>
      </c>
      <c r="D109" s="18">
        <v>3.8657387548461312E-2</v>
      </c>
      <c r="E109" s="18">
        <v>0.33809684563528603</v>
      </c>
      <c r="F109" s="18">
        <v>4.1186054526063894E-2</v>
      </c>
      <c r="G109" s="18">
        <v>0.11943818821313724</v>
      </c>
      <c r="H109" s="18">
        <v>-0.13923786368743857</v>
      </c>
      <c r="I109" s="18" t="e">
        <v>#DIV/0!</v>
      </c>
      <c r="J109" s="18">
        <v>7.7809700597033959E-2</v>
      </c>
      <c r="K109" s="18">
        <v>0.43224689833925051</v>
      </c>
      <c r="L109" s="18">
        <v>-7.6873665563122848E-2</v>
      </c>
      <c r="M109" s="18">
        <v>0.53367914239109338</v>
      </c>
      <c r="N109" s="18">
        <v>5.44021915075465E-2</v>
      </c>
      <c r="O109" s="18">
        <v>0.12055086004254051</v>
      </c>
      <c r="P109" s="18">
        <v>-1.3265770013866201E-2</v>
      </c>
      <c r="Q109" s="18">
        <v>-4.5129384115783079E-2</v>
      </c>
      <c r="R109" s="18">
        <v>4.9522534918465401E-2</v>
      </c>
      <c r="S109" s="18">
        <v>0.14508845028346659</v>
      </c>
      <c r="T109" s="18" t="e">
        <v>#DIV/0!</v>
      </c>
      <c r="U109" s="18">
        <v>-9.8687760439446345E-4</v>
      </c>
      <c r="V109" s="18">
        <v>0.2151870468475805</v>
      </c>
      <c r="W109" s="18">
        <v>-2.5813425281511246E-2</v>
      </c>
      <c r="X109" s="18">
        <v>-2.458171856773984E-2</v>
      </c>
      <c r="Y109" s="18">
        <v>-8.2091876686402453E-3</v>
      </c>
      <c r="Z109" s="18">
        <v>5.6453151563927106E-2</v>
      </c>
      <c r="AA109" s="18">
        <v>4.2673836996208941E-2</v>
      </c>
      <c r="AB109" s="18">
        <v>-6.066155438416871E-2</v>
      </c>
      <c r="AC109" s="18" t="e">
        <v>#DIV/0!</v>
      </c>
      <c r="AD109" s="18">
        <v>5.818611281383447E-2</v>
      </c>
      <c r="AE109" s="18" t="e">
        <v>#DIV/0!</v>
      </c>
      <c r="AF109" s="18">
        <v>0.20068967576722141</v>
      </c>
      <c r="AG109" s="18">
        <v>0.34816384185209986</v>
      </c>
      <c r="AH109" s="18">
        <v>0.17882192580583647</v>
      </c>
      <c r="AI109" s="18">
        <v>0.14513393734115249</v>
      </c>
      <c r="AJ109" s="18">
        <v>0.45755289650663816</v>
      </c>
      <c r="AK109" s="18">
        <v>0.13625123477304682</v>
      </c>
      <c r="AL109" s="18">
        <v>0.31419399324617703</v>
      </c>
      <c r="AM109" s="18">
        <v>0.12865533029805976</v>
      </c>
      <c r="AN109" s="18">
        <v>0.19953125441538697</v>
      </c>
      <c r="AO109" s="18">
        <v>0.35305896103758405</v>
      </c>
      <c r="AP109" s="18">
        <v>0.27438028819675908</v>
      </c>
      <c r="AQ109" s="18">
        <v>0.27438028819675908</v>
      </c>
      <c r="AR109" s="18">
        <v>0.30593741005913982</v>
      </c>
      <c r="AS109" s="18">
        <v>0.41424910732093551</v>
      </c>
      <c r="AT109" s="18">
        <v>-3.6731525838874506E-2</v>
      </c>
      <c r="AU109" s="18">
        <v>-4.8999344610621803E-2</v>
      </c>
      <c r="AV109" s="18" t="e">
        <v>#DIV/0!</v>
      </c>
      <c r="AW109" s="18">
        <v>0.27392879811436538</v>
      </c>
      <c r="AX109" s="18">
        <v>-1.5285990914837917E-2</v>
      </c>
      <c r="AY109" s="18" t="e">
        <v>#DIV/0!</v>
      </c>
      <c r="AZ109" s="18">
        <v>7.1291910741483555E-2</v>
      </c>
      <c r="BA109" s="18">
        <v>0.34065051203196545</v>
      </c>
      <c r="BB109" s="18">
        <v>0.15187552054177433</v>
      </c>
      <c r="BC109" s="18">
        <v>0.35034344079429053</v>
      </c>
      <c r="BD109" s="18">
        <v>0.16147195458064253</v>
      </c>
      <c r="BE109" s="18">
        <v>-3.7233158092755604E-2</v>
      </c>
      <c r="BF109" s="18">
        <v>0.28595238828309533</v>
      </c>
      <c r="BG109" s="18" t="e">
        <v>#DIV/0!</v>
      </c>
      <c r="BH109" s="18">
        <v>0.12381991091010308</v>
      </c>
      <c r="BI109" s="18">
        <v>0.20798076521538325</v>
      </c>
      <c r="BJ109" s="18">
        <v>0.25151856971319841</v>
      </c>
      <c r="BK109" s="18">
        <v>0.15614122740693431</v>
      </c>
      <c r="BL109" s="18">
        <v>7.1111282819744076E-2</v>
      </c>
      <c r="BM109" s="18">
        <v>-5.5176718390192829E-2</v>
      </c>
      <c r="BN109" s="18">
        <v>4.740548117927959E-2</v>
      </c>
      <c r="BO109" s="18">
        <v>1.7407061163762661E-2</v>
      </c>
      <c r="BP109" s="18">
        <v>2.4995155666513866E-2</v>
      </c>
      <c r="BQ109" s="18">
        <v>7.3862471212534767E-2</v>
      </c>
      <c r="BR109" s="18">
        <v>0.15842736893220136</v>
      </c>
      <c r="BS109" s="18">
        <v>0.12329265322474707</v>
      </c>
      <c r="BT109" s="18" t="e">
        <v>#DIV/0!</v>
      </c>
      <c r="BU109" s="18">
        <v>0.18075031355510776</v>
      </c>
      <c r="BV109" s="18">
        <v>0.12601029450112294</v>
      </c>
      <c r="BW109" s="18">
        <v>0.27677818072512378</v>
      </c>
      <c r="BX109" s="18">
        <v>0.37285966728911951</v>
      </c>
      <c r="BY109" s="18">
        <v>0.1632008290142877</v>
      </c>
      <c r="BZ109" s="18">
        <v>-2.2298491397032279E-2</v>
      </c>
      <c r="CA109" s="18">
        <v>4.4941529290943333E-2</v>
      </c>
      <c r="CB109" s="18" t="e">
        <v>#DIV/0!</v>
      </c>
      <c r="CC109" s="18">
        <v>7.3371353815003232E-2</v>
      </c>
      <c r="CD109" s="18" t="e">
        <v>#DIV/0!</v>
      </c>
      <c r="CE109" s="18">
        <v>2.0065656658265912E-2</v>
      </c>
      <c r="CF109" s="18">
        <v>-2.8439942502413704E-2</v>
      </c>
      <c r="CG109" s="18">
        <v>-6.6029387189538408E-2</v>
      </c>
      <c r="CH109" s="18">
        <v>3.3345771057656175E-2</v>
      </c>
      <c r="CI109" s="18">
        <v>0.19506065639514186</v>
      </c>
      <c r="CJ109" s="18">
        <v>-3.454338283140343E-2</v>
      </c>
      <c r="CK109" s="18" t="e">
        <v>#DIV/0!</v>
      </c>
      <c r="CL109" s="18">
        <v>-9.6045840568057969E-2</v>
      </c>
      <c r="CM109" s="18">
        <v>0.36741087069703082</v>
      </c>
      <c r="CN109" s="18">
        <v>6.9535670668737476E-2</v>
      </c>
      <c r="CO109" s="18">
        <v>7.8155024286970416E-3</v>
      </c>
      <c r="CP109" s="18">
        <v>0.24889828299943009</v>
      </c>
      <c r="CQ109" s="18">
        <v>0.34272353511312198</v>
      </c>
      <c r="CR109" s="18">
        <v>5.5050276676798432E-2</v>
      </c>
      <c r="CS109" s="18">
        <v>5.8340808616149334E-2</v>
      </c>
      <c r="CT109" s="18">
        <v>0.16316188387310018</v>
      </c>
      <c r="CU109" s="18">
        <v>0.11451202763634859</v>
      </c>
      <c r="CV109" s="18">
        <v>2.8844837495243539E-2</v>
      </c>
      <c r="CW109" s="18">
        <v>0.11272302963591535</v>
      </c>
      <c r="CX109" s="18">
        <v>0.39582764632747125</v>
      </c>
      <c r="CY109" s="18">
        <v>0.36231298622315028</v>
      </c>
      <c r="CZ109" s="18">
        <v>0.34975190984816967</v>
      </c>
      <c r="DA109" s="18">
        <v>0.41980638954495364</v>
      </c>
      <c r="DB109" s="18">
        <v>0.36328460274347346</v>
      </c>
      <c r="DC109" s="18">
        <v>0.81081915064025489</v>
      </c>
      <c r="DD109" s="18">
        <v>0.70578720614621782</v>
      </c>
      <c r="DE109" s="18">
        <v>1</v>
      </c>
    </row>
  </sheetData>
  <conditionalFormatting sqref="A107:XFD109">
    <cfRule type="cellIs" dxfId="0" priority="1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9302-E83F-BC4C-AE25-C2088967684C}">
  <dimension ref="A1:T30"/>
  <sheetViews>
    <sheetView workbookViewId="0">
      <selection activeCell="B23" sqref="B23:C30"/>
    </sheetView>
  </sheetViews>
  <sheetFormatPr baseColWidth="10" defaultRowHeight="16" x14ac:dyDescent="0.2"/>
  <sheetData>
    <row r="1" spans="1:20" x14ac:dyDescent="0.2">
      <c r="A1" s="19"/>
      <c r="B1" s="19" t="s">
        <v>387</v>
      </c>
      <c r="C1" s="19" t="s">
        <v>388</v>
      </c>
      <c r="D1" s="19" t="s">
        <v>389</v>
      </c>
      <c r="E1" s="19" t="s">
        <v>392</v>
      </c>
      <c r="F1" s="19" t="s">
        <v>393</v>
      </c>
      <c r="G1" s="19" t="s">
        <v>394</v>
      </c>
      <c r="H1" s="19" t="s">
        <v>395</v>
      </c>
      <c r="I1" s="19" t="s">
        <v>396</v>
      </c>
      <c r="J1" s="19" t="s">
        <v>405</v>
      </c>
      <c r="K1" s="19" t="s">
        <v>406</v>
      </c>
      <c r="L1" s="19" t="s">
        <v>407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412</v>
      </c>
      <c r="R1" s="19" t="s">
        <v>413</v>
      </c>
      <c r="S1" s="19" t="s">
        <v>414</v>
      </c>
      <c r="T1" s="19" t="s">
        <v>415</v>
      </c>
    </row>
    <row r="2" spans="1:20" x14ac:dyDescent="0.2">
      <c r="A2" s="17" t="s">
        <v>387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">
      <c r="A3" s="17" t="s">
        <v>388</v>
      </c>
      <c r="B3" s="17">
        <v>0.40191157886811141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">
      <c r="A4" s="17" t="s">
        <v>389</v>
      </c>
      <c r="B4" s="17">
        <v>0.55280077073070066</v>
      </c>
      <c r="C4" s="17">
        <v>0.64654049153710857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2">
      <c r="A5" s="17" t="s">
        <v>392</v>
      </c>
      <c r="B5" s="17">
        <v>0.2467823443199979</v>
      </c>
      <c r="C5" s="17">
        <v>0.27456592708326422</v>
      </c>
      <c r="D5" s="17">
        <v>0.29042865429070136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">
      <c r="A6" s="17" t="s">
        <v>393</v>
      </c>
      <c r="B6" s="17">
        <v>7.4685161852708543E-2</v>
      </c>
      <c r="C6" s="17">
        <v>0.17447864041213795</v>
      </c>
      <c r="D6" s="17">
        <v>0.16996579794297229</v>
      </c>
      <c r="E6" s="17">
        <v>0.57436901331217216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x14ac:dyDescent="0.2">
      <c r="A7" s="17" t="s">
        <v>394</v>
      </c>
      <c r="B7" s="17">
        <v>7.7012206494301252E-2</v>
      </c>
      <c r="C7" s="17">
        <v>0.17750428694546438</v>
      </c>
      <c r="D7" s="17">
        <v>0.17248094109596213</v>
      </c>
      <c r="E7" s="17">
        <v>0.57777568482254427</v>
      </c>
      <c r="F7" s="17">
        <v>0.9998509838583205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">
      <c r="A8" s="17" t="s">
        <v>395</v>
      </c>
      <c r="B8" s="17">
        <v>0.52497328493493234</v>
      </c>
      <c r="C8" s="17">
        <v>0.7126989441645285</v>
      </c>
      <c r="D8" s="17">
        <v>0.72483497809137076</v>
      </c>
      <c r="E8" s="17">
        <v>0.29143079634665459</v>
      </c>
      <c r="F8" s="17">
        <v>0.12664604070954782</v>
      </c>
      <c r="G8" s="17">
        <v>0.12885153555338141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">
      <c r="A9" s="17" t="s">
        <v>396</v>
      </c>
      <c r="B9" s="17">
        <v>0.51434545953869748</v>
      </c>
      <c r="C9" s="17">
        <v>0.76960438849044976</v>
      </c>
      <c r="D9" s="17">
        <v>0.71574265139448279</v>
      </c>
      <c r="E9" s="17">
        <v>0.2884168229858467</v>
      </c>
      <c r="F9" s="17">
        <v>0.13363456179430122</v>
      </c>
      <c r="G9" s="17">
        <v>0.13598586988747297</v>
      </c>
      <c r="H9" s="17">
        <v>0.97141997353760201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x14ac:dyDescent="0.2">
      <c r="A10" s="17" t="s">
        <v>405</v>
      </c>
      <c r="B10" s="17">
        <v>1.1870085893324292E-2</v>
      </c>
      <c r="C10" s="17">
        <v>3.8576632498384614E-3</v>
      </c>
      <c r="D10" s="17">
        <v>5.2828577687555984E-3</v>
      </c>
      <c r="E10" s="17">
        <v>3.9955588594502836E-2</v>
      </c>
      <c r="F10" s="17">
        <v>8.9981435915916244E-2</v>
      </c>
      <c r="G10" s="17">
        <v>8.9235567761705062E-2</v>
      </c>
      <c r="H10" s="17">
        <v>1.6498734303498734E-2</v>
      </c>
      <c r="I10" s="17">
        <v>2.9179301801121431E-2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x14ac:dyDescent="0.2">
      <c r="A11" s="17" t="s">
        <v>406</v>
      </c>
      <c r="B11" s="17">
        <v>8.9235995521733062E-3</v>
      </c>
      <c r="C11" s="17">
        <v>-4.6602319156772008E-2</v>
      </c>
      <c r="D11" s="17">
        <v>8.0035402958089676E-3</v>
      </c>
      <c r="E11" s="17">
        <v>2.7095246516270423E-3</v>
      </c>
      <c r="F11" s="17">
        <v>6.0407986851319047E-2</v>
      </c>
      <c r="G11" s="17">
        <v>5.8277458085162409E-2</v>
      </c>
      <c r="H11" s="17">
        <v>-1.6244606879392712E-3</v>
      </c>
      <c r="I11" s="17">
        <v>-3.916299088107744E-3</v>
      </c>
      <c r="J11" s="17">
        <v>-2.5244947919166708E-2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">
      <c r="A12" s="17" t="s">
        <v>407</v>
      </c>
      <c r="B12" s="17">
        <v>-7.4816608391776174E-2</v>
      </c>
      <c r="C12" s="17">
        <v>1.4197101246412805E-2</v>
      </c>
      <c r="D12" s="17">
        <v>-4.617342693165629E-2</v>
      </c>
      <c r="E12" s="17">
        <v>-0.10579466162496091</v>
      </c>
      <c r="F12" s="17">
        <v>-8.4537249984413324E-3</v>
      </c>
      <c r="G12" s="17">
        <v>-9.7685664094906439E-3</v>
      </c>
      <c r="H12" s="17">
        <v>-4.6479514903723776E-2</v>
      </c>
      <c r="I12" s="17">
        <v>-3.9461688345718983E-2</v>
      </c>
      <c r="J12" s="17">
        <v>0.10042490279844478</v>
      </c>
      <c r="K12" s="17">
        <v>5.7935390966255461E-2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</row>
    <row r="13" spans="1:20" x14ac:dyDescent="0.2">
      <c r="A13" s="17" t="s">
        <v>408</v>
      </c>
      <c r="B13" s="17">
        <v>1.9711356035684951E-2</v>
      </c>
      <c r="C13" s="17">
        <v>1.7024014731705121E-2</v>
      </c>
      <c r="D13" s="17">
        <v>5.1902808931951094E-2</v>
      </c>
      <c r="E13" s="17">
        <v>7.1368122522557035E-3</v>
      </c>
      <c r="F13" s="17">
        <v>-3.0678927867282295E-3</v>
      </c>
      <c r="G13" s="17">
        <v>-5.1085311890322251E-3</v>
      </c>
      <c r="H13" s="17">
        <v>4.0060256170805636E-2</v>
      </c>
      <c r="I13" s="17">
        <v>1.6807205899836659E-2</v>
      </c>
      <c r="J13" s="17">
        <v>-4.8534152546440744E-2</v>
      </c>
      <c r="K13" s="17">
        <v>-0.11291585465367447</v>
      </c>
      <c r="L13" s="17">
        <v>-0.11949234387750204</v>
      </c>
      <c r="M13" s="17">
        <v>1</v>
      </c>
      <c r="N13" s="17"/>
      <c r="O13" s="17"/>
      <c r="P13" s="17"/>
      <c r="Q13" s="17"/>
      <c r="R13" s="17"/>
      <c r="S13" s="17"/>
      <c r="T13" s="17"/>
    </row>
    <row r="14" spans="1:20" x14ac:dyDescent="0.2">
      <c r="A14" s="17" t="s">
        <v>409</v>
      </c>
      <c r="B14" s="17">
        <v>-0.21526648746927937</v>
      </c>
      <c r="C14" s="17">
        <v>-9.1469661530472854E-2</v>
      </c>
      <c r="D14" s="17">
        <v>-0.10880868774207506</v>
      </c>
      <c r="E14" s="17">
        <v>-2.5585163923807934E-2</v>
      </c>
      <c r="F14" s="17">
        <v>2.297731747946543E-2</v>
      </c>
      <c r="G14" s="17">
        <v>2.3318548226305968E-2</v>
      </c>
      <c r="H14" s="17">
        <v>-0.11254990841441481</v>
      </c>
      <c r="I14" s="17">
        <v>-0.1349318880686019</v>
      </c>
      <c r="J14" s="17">
        <v>-0.10165218643498294</v>
      </c>
      <c r="K14" s="17">
        <v>5.0244515912254595E-2</v>
      </c>
      <c r="L14" s="17">
        <v>6.8562376998031957E-2</v>
      </c>
      <c r="M14" s="17">
        <v>-1.9967167474679595E-2</v>
      </c>
      <c r="N14" s="17">
        <v>1</v>
      </c>
      <c r="O14" s="17"/>
      <c r="P14" s="17"/>
      <c r="Q14" s="17"/>
      <c r="R14" s="17"/>
      <c r="S14" s="17"/>
      <c r="T14" s="17"/>
    </row>
    <row r="15" spans="1:20" x14ac:dyDescent="0.2">
      <c r="A15" s="17" t="s">
        <v>410</v>
      </c>
      <c r="B15" s="17">
        <v>1.4661879088504954E-2</v>
      </c>
      <c r="C15" s="17">
        <v>3.2890672764932662E-2</v>
      </c>
      <c r="D15" s="17">
        <v>2.5674065699084904E-2</v>
      </c>
      <c r="E15" s="17">
        <v>1.6639948566942429E-2</v>
      </c>
      <c r="F15" s="17">
        <v>6.8226304678715571E-2</v>
      </c>
      <c r="G15" s="17">
        <v>6.7789895471636205E-2</v>
      </c>
      <c r="H15" s="17">
        <v>-1.4677618085828186E-2</v>
      </c>
      <c r="I15" s="17">
        <v>2.5311091440959905E-3</v>
      </c>
      <c r="J15" s="17">
        <v>6.3057648922382756E-3</v>
      </c>
      <c r="K15" s="17">
        <v>-9.5844477511640186E-2</v>
      </c>
      <c r="L15" s="17">
        <v>5.6562184994959915E-2</v>
      </c>
      <c r="M15" s="17">
        <v>1.6009216147458358E-3</v>
      </c>
      <c r="N15" s="17">
        <v>-2.8581193299092787E-2</v>
      </c>
      <c r="O15" s="17">
        <v>1</v>
      </c>
      <c r="P15" s="17"/>
      <c r="Q15" s="17"/>
      <c r="R15" s="17"/>
      <c r="S15" s="17"/>
      <c r="T15" s="17"/>
    </row>
    <row r="16" spans="1:20" x14ac:dyDescent="0.2">
      <c r="A16" s="17" t="s">
        <v>411</v>
      </c>
      <c r="B16" s="17">
        <v>1.044701347279323E-3</v>
      </c>
      <c r="C16" s="17">
        <v>6.9370401971545037E-2</v>
      </c>
      <c r="D16" s="17">
        <v>1.4371261895206508E-2</v>
      </c>
      <c r="E16" s="17">
        <v>-2.1728117302151122E-2</v>
      </c>
      <c r="F16" s="17">
        <v>-2.5797747269307159E-2</v>
      </c>
      <c r="G16" s="17">
        <v>-2.5356773278667886E-2</v>
      </c>
      <c r="H16" s="17">
        <v>6.4917827901053243E-2</v>
      </c>
      <c r="I16" s="17">
        <v>4.9803892576298414E-2</v>
      </c>
      <c r="J16" s="17">
        <v>-4.9487255796092741E-2</v>
      </c>
      <c r="K16" s="17">
        <v>1.8280612489799834E-2</v>
      </c>
      <c r="L16" s="17">
        <v>-1.8363557816925068E-2</v>
      </c>
      <c r="M16" s="17">
        <v>-1.7656218499495991E-2</v>
      </c>
      <c r="N16" s="17">
        <v>-8.2446119137906198E-4</v>
      </c>
      <c r="O16" s="17">
        <v>5.9985599769596318E-3</v>
      </c>
      <c r="P16" s="17">
        <v>1</v>
      </c>
      <c r="Q16" s="17"/>
      <c r="R16" s="17"/>
      <c r="S16" s="17"/>
      <c r="T16" s="17"/>
    </row>
    <row r="17" spans="1:20" x14ac:dyDescent="0.2">
      <c r="A17" s="17" t="s">
        <v>412</v>
      </c>
      <c r="B17" s="17">
        <v>5.867364695300129E-3</v>
      </c>
      <c r="C17" s="17">
        <v>-4.4810580906360746E-2</v>
      </c>
      <c r="D17" s="17">
        <v>-3.1333304796838712E-2</v>
      </c>
      <c r="E17" s="17">
        <v>-7.8144134155401553E-3</v>
      </c>
      <c r="F17" s="17">
        <v>4.4634111892575837E-2</v>
      </c>
      <c r="G17" s="17">
        <v>4.4347065229942313E-2</v>
      </c>
      <c r="H17" s="17">
        <v>-4.2927986410525136E-2</v>
      </c>
      <c r="I17" s="17">
        <v>-6.0917862245624441E-2</v>
      </c>
      <c r="J17" s="17">
        <v>2.0516296260740172E-2</v>
      </c>
      <c r="K17" s="17">
        <v>0.1352972687563001</v>
      </c>
      <c r="L17" s="17">
        <v>0.11536888590217444</v>
      </c>
      <c r="M17" s="17">
        <v>6.122977967647482E-3</v>
      </c>
      <c r="N17" s="17">
        <v>7.9084145346325532E-2</v>
      </c>
      <c r="O17" s="17">
        <v>3.6520136322181151E-2</v>
      </c>
      <c r="P17" s="17">
        <v>2.6161186578985262E-2</v>
      </c>
      <c r="Q17" s="17">
        <v>1</v>
      </c>
      <c r="R17" s="17"/>
      <c r="S17" s="17"/>
      <c r="T17" s="17"/>
    </row>
    <row r="18" spans="1:20" x14ac:dyDescent="0.2">
      <c r="A18" s="17" t="s">
        <v>413</v>
      </c>
      <c r="B18" s="17">
        <v>-2.4792189701642719E-2</v>
      </c>
      <c r="C18" s="17">
        <v>5.7405854303259604E-2</v>
      </c>
      <c r="D18" s="17">
        <v>1.279833669520764E-2</v>
      </c>
      <c r="E18" s="17">
        <v>8.0990939042706989E-2</v>
      </c>
      <c r="F18" s="17">
        <v>0.20836816587619256</v>
      </c>
      <c r="G18" s="17">
        <v>0.20830206135604321</v>
      </c>
      <c r="H18" s="17">
        <v>3.4962460043238809E-2</v>
      </c>
      <c r="I18" s="17">
        <v>1.9470070339199924E-2</v>
      </c>
      <c r="J18" s="17">
        <v>-0.10177122833965342</v>
      </c>
      <c r="K18" s="17">
        <v>-4.2299428790860655E-2</v>
      </c>
      <c r="L18" s="17">
        <v>-2.0445639130226085E-2</v>
      </c>
      <c r="M18" s="17">
        <v>-3.3711515384246146E-2</v>
      </c>
      <c r="N18" s="17">
        <v>8.7678202851245612E-2</v>
      </c>
      <c r="O18" s="17">
        <v>-1.7667738683818941E-2</v>
      </c>
      <c r="P18" s="17">
        <v>-0.11903921662746604</v>
      </c>
      <c r="Q18" s="17">
        <v>7.9478135650170409E-2</v>
      </c>
      <c r="R18" s="17">
        <v>1</v>
      </c>
      <c r="S18" s="17"/>
      <c r="T18" s="17"/>
    </row>
    <row r="19" spans="1:20" x14ac:dyDescent="0.2">
      <c r="A19" s="17" t="s">
        <v>414</v>
      </c>
      <c r="B19" s="17">
        <v>1.4355628468442082E-2</v>
      </c>
      <c r="C19" s="17">
        <v>5.8867413984329632E-2</v>
      </c>
      <c r="D19" s="17">
        <v>2.3357390616276331E-2</v>
      </c>
      <c r="E19" s="17">
        <v>6.8516917627697793E-2</v>
      </c>
      <c r="F19" s="17">
        <v>2.4105489395402118E-2</v>
      </c>
      <c r="G19" s="17">
        <v>2.6115433929122848E-2</v>
      </c>
      <c r="H19" s="17">
        <v>6.7532603612470307E-2</v>
      </c>
      <c r="I19" s="17">
        <v>4.386982174078885E-2</v>
      </c>
      <c r="J19" s="17">
        <v>-7.223808380934095E-2</v>
      </c>
      <c r="K19" s="17">
        <v>8.1251476023616376E-2</v>
      </c>
      <c r="L19" s="17">
        <v>-7.2430854893678301E-2</v>
      </c>
      <c r="M19" s="17">
        <v>-7.6666826669226709E-3</v>
      </c>
      <c r="N19" s="17">
        <v>4.2100513608217732E-2</v>
      </c>
      <c r="O19" s="17">
        <v>-9.588979023664379E-2</v>
      </c>
      <c r="P19" s="17">
        <v>5.6009216147458359E-2</v>
      </c>
      <c r="Q19" s="17">
        <v>-6.4895886334181349E-2</v>
      </c>
      <c r="R19" s="17">
        <v>3.1860989775836417E-3</v>
      </c>
      <c r="S19" s="17">
        <v>1</v>
      </c>
      <c r="T19" s="17"/>
    </row>
    <row r="20" spans="1:20" ht="17" thickBot="1" x14ac:dyDescent="0.25">
      <c r="A20" s="18" t="s">
        <v>415</v>
      </c>
      <c r="B20" s="18">
        <v>-5.6137103729372084E-2</v>
      </c>
      <c r="C20" s="18">
        <v>5.1049563940616126E-2</v>
      </c>
      <c r="D20" s="18">
        <v>1.7008029547791445E-2</v>
      </c>
      <c r="E20" s="18">
        <v>1.1947627098555092E-2</v>
      </c>
      <c r="F20" s="18">
        <v>0.15690446121227963</v>
      </c>
      <c r="G20" s="18">
        <v>0.15645363023002773</v>
      </c>
      <c r="H20" s="18">
        <v>1.6648640670001449E-2</v>
      </c>
      <c r="I20" s="18">
        <v>-6.136958231716407E-3</v>
      </c>
      <c r="J20" s="18">
        <v>0.220599598734603</v>
      </c>
      <c r="K20" s="18">
        <v>0.32077145843650157</v>
      </c>
      <c r="L20" s="18">
        <v>0.2798120216805558</v>
      </c>
      <c r="M20" s="18">
        <v>0.16746036438088835</v>
      </c>
      <c r="N20" s="18">
        <v>0.36442162707193648</v>
      </c>
      <c r="O20" s="18">
        <v>0.21205019068307726</v>
      </c>
      <c r="P20" s="18">
        <v>0.26544513005942394</v>
      </c>
      <c r="Q20" s="18">
        <v>0.42225914975942136</v>
      </c>
      <c r="R20" s="18">
        <v>0.26895815954968716</v>
      </c>
      <c r="S20" s="18">
        <v>0.27079395062402384</v>
      </c>
      <c r="T20" s="18">
        <v>1</v>
      </c>
    </row>
    <row r="23" spans="1:20" x14ac:dyDescent="0.2">
      <c r="B23" s="17" t="s">
        <v>388</v>
      </c>
      <c r="C23" s="17">
        <f>TRUNC(B3,3)</f>
        <v>0.40100000000000002</v>
      </c>
    </row>
    <row r="24" spans="1:20" x14ac:dyDescent="0.2">
      <c r="B24" s="17" t="s">
        <v>389</v>
      </c>
      <c r="C24" s="17">
        <f t="shared" ref="C24:C29" si="0">TRUNC(B4,3)</f>
        <v>0.55200000000000005</v>
      </c>
    </row>
    <row r="25" spans="1:20" x14ac:dyDescent="0.2">
      <c r="B25" s="17" t="s">
        <v>392</v>
      </c>
      <c r="C25" s="17">
        <f t="shared" si="0"/>
        <v>0.246</v>
      </c>
    </row>
    <row r="26" spans="1:20" x14ac:dyDescent="0.2">
      <c r="B26" s="17" t="s">
        <v>393</v>
      </c>
      <c r="C26" s="17">
        <f t="shared" si="0"/>
        <v>7.3999999999999996E-2</v>
      </c>
    </row>
    <row r="27" spans="1:20" x14ac:dyDescent="0.2">
      <c r="B27" s="17" t="s">
        <v>394</v>
      </c>
      <c r="C27" s="17">
        <f t="shared" si="0"/>
        <v>7.6999999999999999E-2</v>
      </c>
    </row>
    <row r="28" spans="1:20" x14ac:dyDescent="0.2">
      <c r="B28" s="17" t="s">
        <v>395</v>
      </c>
      <c r="C28" s="17">
        <f t="shared" si="0"/>
        <v>0.52400000000000002</v>
      </c>
    </row>
    <row r="29" spans="1:20" x14ac:dyDescent="0.2">
      <c r="B29" s="17" t="s">
        <v>396</v>
      </c>
      <c r="C29" s="17">
        <f t="shared" si="0"/>
        <v>0.51400000000000001</v>
      </c>
    </row>
    <row r="30" spans="1:20" ht="17" thickBot="1" x14ac:dyDescent="0.25">
      <c r="B30" s="18" t="s">
        <v>415</v>
      </c>
      <c r="C30" s="18">
        <f>TRUNC(B20,3)</f>
        <v>-5.6000000000000001E-2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5925-CCDA-A242-830D-A2ADD18C320E}">
  <dimension ref="A1:GB505"/>
  <sheetViews>
    <sheetView topLeftCell="DC1" zoomScaleNormal="100" workbookViewId="0">
      <selection activeCell="DH2" sqref="L2:DH2"/>
    </sheetView>
  </sheetViews>
  <sheetFormatPr baseColWidth="10" defaultRowHeight="16" x14ac:dyDescent="0.2"/>
  <cols>
    <col min="1" max="1" width="12.33203125" bestFit="1" customWidth="1"/>
    <col min="2" max="2" width="69.83203125" bestFit="1" customWidth="1"/>
    <col min="3" max="3" width="18.1640625" bestFit="1" customWidth="1"/>
    <col min="4" max="4" width="26" bestFit="1" customWidth="1"/>
    <col min="5" max="5" width="25.6640625" bestFit="1" customWidth="1"/>
    <col min="6" max="6" width="19.5" bestFit="1" customWidth="1"/>
    <col min="7" max="7" width="14" bestFit="1" customWidth="1"/>
    <col min="8" max="8" width="14" customWidth="1"/>
    <col min="9" max="9" width="16.83203125" bestFit="1" customWidth="1"/>
    <col min="10" max="10" width="21" bestFit="1" customWidth="1"/>
    <col min="11" max="11" width="22" bestFit="1" customWidth="1"/>
    <col min="12" max="12" width="14" bestFit="1" customWidth="1"/>
    <col min="113" max="113" width="14.1640625" bestFit="1" customWidth="1"/>
    <col min="117" max="117" width="26.1640625" customWidth="1"/>
    <col min="118" max="118" width="23.83203125" bestFit="1" customWidth="1"/>
    <col min="121" max="121" width="15.6640625" bestFit="1" customWidth="1"/>
    <col min="123" max="123" width="18.1640625" bestFit="1" customWidth="1"/>
    <col min="145" max="146" width="6.33203125" bestFit="1" customWidth="1"/>
  </cols>
  <sheetData>
    <row r="1" spans="1:184" x14ac:dyDescent="0.2">
      <c r="L1" s="28" t="s">
        <v>283</v>
      </c>
      <c r="M1" s="28"/>
      <c r="N1" s="28"/>
      <c r="O1" s="28"/>
      <c r="P1" s="28"/>
      <c r="Q1" s="28"/>
      <c r="R1" s="28"/>
      <c r="S1" s="28"/>
      <c r="T1" s="27" t="s">
        <v>381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30" t="s">
        <v>373</v>
      </c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16" t="s">
        <v>380</v>
      </c>
      <c r="DI1" s="16"/>
      <c r="DJ1" s="16"/>
      <c r="DK1" s="16"/>
      <c r="DL1" s="16"/>
      <c r="DM1" s="15"/>
      <c r="DN1" s="15"/>
      <c r="DQ1" s="16"/>
    </row>
    <row r="2" spans="1:184" x14ac:dyDescent="0.2">
      <c r="C2" t="s">
        <v>0</v>
      </c>
      <c r="D2" t="s">
        <v>2</v>
      </c>
      <c r="E2" t="s">
        <v>1</v>
      </c>
      <c r="F2" t="s">
        <v>3</v>
      </c>
      <c r="G2" t="s">
        <v>273</v>
      </c>
      <c r="H2" t="s">
        <v>383</v>
      </c>
      <c r="I2" t="s">
        <v>385</v>
      </c>
      <c r="J2" t="s">
        <v>274</v>
      </c>
      <c r="K2" t="s">
        <v>384</v>
      </c>
      <c r="L2" s="5" t="s">
        <v>275</v>
      </c>
      <c r="M2" s="6" t="s">
        <v>276</v>
      </c>
      <c r="N2" s="6" t="s">
        <v>277</v>
      </c>
      <c r="O2" s="6" t="s">
        <v>278</v>
      </c>
      <c r="P2" s="6" t="s">
        <v>279</v>
      </c>
      <c r="Q2" s="6" t="s">
        <v>280</v>
      </c>
      <c r="R2" s="6" t="s">
        <v>281</v>
      </c>
      <c r="S2" s="6" t="s">
        <v>282</v>
      </c>
      <c r="T2" s="9" t="s">
        <v>284</v>
      </c>
      <c r="U2" s="9" t="s">
        <v>285</v>
      </c>
      <c r="V2" s="9" t="s">
        <v>286</v>
      </c>
      <c r="W2" s="9" t="s">
        <v>287</v>
      </c>
      <c r="X2" s="9" t="s">
        <v>288</v>
      </c>
      <c r="Y2" s="9" t="s">
        <v>289</v>
      </c>
      <c r="Z2" s="9" t="s">
        <v>290</v>
      </c>
      <c r="AA2" s="9" t="s">
        <v>291</v>
      </c>
      <c r="AB2" s="9" t="s">
        <v>292</v>
      </c>
      <c r="AC2" s="9" t="s">
        <v>293</v>
      </c>
      <c r="AD2" s="9" t="s">
        <v>294</v>
      </c>
      <c r="AE2" s="9" t="s">
        <v>295</v>
      </c>
      <c r="AF2" s="9" t="s">
        <v>296</v>
      </c>
      <c r="AG2" s="9" t="s">
        <v>297</v>
      </c>
      <c r="AH2" s="9" t="s">
        <v>298</v>
      </c>
      <c r="AI2" s="9" t="s">
        <v>299</v>
      </c>
      <c r="AJ2" s="9" t="s">
        <v>300</v>
      </c>
      <c r="AK2" s="9" t="s">
        <v>301</v>
      </c>
      <c r="AL2" s="9" t="s">
        <v>302</v>
      </c>
      <c r="AM2" s="9" t="s">
        <v>303</v>
      </c>
      <c r="AN2" s="9" t="s">
        <v>304</v>
      </c>
      <c r="AO2" s="9" t="s">
        <v>305</v>
      </c>
      <c r="AP2" s="9" t="s">
        <v>306</v>
      </c>
      <c r="AQ2" s="9" t="s">
        <v>307</v>
      </c>
      <c r="AR2" s="9" t="s">
        <v>308</v>
      </c>
      <c r="AS2" s="9" t="s">
        <v>309</v>
      </c>
      <c r="AT2" s="9" t="s">
        <v>310</v>
      </c>
      <c r="AU2" s="9" t="s">
        <v>311</v>
      </c>
      <c r="AV2" s="9" t="s">
        <v>312</v>
      </c>
      <c r="AW2" s="9" t="s">
        <v>313</v>
      </c>
      <c r="AX2" s="9" t="s">
        <v>314</v>
      </c>
      <c r="AY2" s="9" t="s">
        <v>315</v>
      </c>
      <c r="AZ2" s="9" t="s">
        <v>316</v>
      </c>
      <c r="BA2" s="9" t="s">
        <v>317</v>
      </c>
      <c r="BB2" s="9" t="s">
        <v>318</v>
      </c>
      <c r="BC2" s="9" t="s">
        <v>319</v>
      </c>
      <c r="BD2" s="9" t="s">
        <v>320</v>
      </c>
      <c r="BE2" s="9" t="s">
        <v>321</v>
      </c>
      <c r="BF2" s="9" t="s">
        <v>322</v>
      </c>
      <c r="BG2" s="10"/>
      <c r="BH2" s="12" t="s">
        <v>323</v>
      </c>
      <c r="BI2" s="12" t="s">
        <v>324</v>
      </c>
      <c r="BJ2" s="12" t="s">
        <v>325</v>
      </c>
      <c r="BK2" s="12" t="s">
        <v>326</v>
      </c>
      <c r="BL2" s="12" t="s">
        <v>327</v>
      </c>
      <c r="BM2" s="12" t="s">
        <v>328</v>
      </c>
      <c r="BN2" s="12" t="s">
        <v>329</v>
      </c>
      <c r="BO2" s="12" t="s">
        <v>330</v>
      </c>
      <c r="BP2" s="12" t="s">
        <v>331</v>
      </c>
      <c r="BQ2" s="12" t="s">
        <v>332</v>
      </c>
      <c r="BR2" s="12" t="s">
        <v>333</v>
      </c>
      <c r="BS2" s="12" t="s">
        <v>334</v>
      </c>
      <c r="BT2" s="12" t="s">
        <v>335</v>
      </c>
      <c r="BU2" s="12" t="s">
        <v>336</v>
      </c>
      <c r="BV2" s="12" t="s">
        <v>337</v>
      </c>
      <c r="BW2" s="12" t="s">
        <v>338</v>
      </c>
      <c r="BX2" s="12" t="s">
        <v>339</v>
      </c>
      <c r="BY2" s="12" t="b">
        <v>0</v>
      </c>
      <c r="BZ2" s="12" t="s">
        <v>340</v>
      </c>
      <c r="CA2" s="12" t="s">
        <v>341</v>
      </c>
      <c r="CB2" s="12" t="s">
        <v>342</v>
      </c>
      <c r="CC2" s="12" t="s">
        <v>343</v>
      </c>
      <c r="CD2" s="12" t="s">
        <v>344</v>
      </c>
      <c r="CE2" s="12" t="s">
        <v>345</v>
      </c>
      <c r="CF2" s="12" t="s">
        <v>346</v>
      </c>
      <c r="CG2" s="12" t="s">
        <v>347</v>
      </c>
      <c r="CH2" s="12" t="s">
        <v>348</v>
      </c>
      <c r="CI2" s="12" t="s">
        <v>349</v>
      </c>
      <c r="CJ2" s="12" t="s">
        <v>350</v>
      </c>
      <c r="CK2" s="12" t="s">
        <v>351</v>
      </c>
      <c r="CL2" s="12" t="s">
        <v>352</v>
      </c>
      <c r="CM2" s="12" t="s">
        <v>353</v>
      </c>
      <c r="CN2" s="12" t="s">
        <v>354</v>
      </c>
      <c r="CO2" s="12" t="s">
        <v>355</v>
      </c>
      <c r="CP2" s="12" t="s">
        <v>356</v>
      </c>
      <c r="CQ2" s="12" t="s">
        <v>357</v>
      </c>
      <c r="CR2" s="12" t="s">
        <v>358</v>
      </c>
      <c r="CS2" s="12" t="s">
        <v>359</v>
      </c>
      <c r="CT2" s="12" t="s">
        <v>360</v>
      </c>
      <c r="CU2" s="12" t="s">
        <v>361</v>
      </c>
      <c r="CV2" s="12" t="s">
        <v>362</v>
      </c>
      <c r="CW2" s="12" t="s">
        <v>363</v>
      </c>
      <c r="CX2" s="12" t="s">
        <v>364</v>
      </c>
      <c r="CY2" s="12" t="s">
        <v>365</v>
      </c>
      <c r="CZ2" s="12" t="s">
        <v>366</v>
      </c>
      <c r="DA2" s="12" t="s">
        <v>367</v>
      </c>
      <c r="DB2" s="12" t="s">
        <v>368</v>
      </c>
      <c r="DC2" s="12" t="b">
        <v>1</v>
      </c>
      <c r="DD2" s="12" t="s">
        <v>369</v>
      </c>
      <c r="DE2" s="12" t="s">
        <v>370</v>
      </c>
      <c r="DF2" s="12" t="s">
        <v>371</v>
      </c>
      <c r="DG2" s="12" t="s">
        <v>372</v>
      </c>
      <c r="DH2" s="13" t="s">
        <v>374</v>
      </c>
      <c r="DI2" s="13" t="s">
        <v>375</v>
      </c>
      <c r="DJ2" s="13" t="s">
        <v>377</v>
      </c>
      <c r="DK2" s="13" t="s">
        <v>378</v>
      </c>
      <c r="DL2" s="13" t="s">
        <v>379</v>
      </c>
      <c r="DM2" s="14" t="s">
        <v>386</v>
      </c>
      <c r="DN2" s="14" t="s">
        <v>390</v>
      </c>
      <c r="DO2" s="20" t="s">
        <v>391</v>
      </c>
      <c r="DP2" s="20" t="s">
        <v>403</v>
      </c>
      <c r="DQ2" s="13" t="s">
        <v>376</v>
      </c>
      <c r="DR2" t="s">
        <v>399</v>
      </c>
      <c r="DS2" s="23" t="s">
        <v>387</v>
      </c>
      <c r="DT2" t="s">
        <v>388</v>
      </c>
      <c r="DU2" s="24" t="s">
        <v>389</v>
      </c>
      <c r="DV2" t="s">
        <v>392</v>
      </c>
      <c r="DW2" s="24" t="s">
        <v>393</v>
      </c>
      <c r="DX2" t="s">
        <v>394</v>
      </c>
      <c r="DY2" s="24" t="s">
        <v>395</v>
      </c>
      <c r="DZ2" t="s">
        <v>396</v>
      </c>
      <c r="EA2" s="24" t="s">
        <v>404</v>
      </c>
      <c r="EB2" t="s">
        <v>416</v>
      </c>
      <c r="EC2" s="24" t="s">
        <v>417</v>
      </c>
      <c r="EF2" t="s">
        <v>399</v>
      </c>
      <c r="EG2" t="s">
        <v>387</v>
      </c>
      <c r="EH2" t="s">
        <v>388</v>
      </c>
      <c r="EI2" t="s">
        <v>389</v>
      </c>
      <c r="EJ2" t="s">
        <v>392</v>
      </c>
      <c r="EK2" t="s">
        <v>393</v>
      </c>
      <c r="EL2" t="s">
        <v>394</v>
      </c>
      <c r="EM2" t="s">
        <v>395</v>
      </c>
      <c r="EN2" t="s">
        <v>396</v>
      </c>
      <c r="EO2" t="s">
        <v>404</v>
      </c>
      <c r="EP2" t="s">
        <v>416</v>
      </c>
      <c r="EQ2" t="s">
        <v>417</v>
      </c>
      <c r="FG2" t="s">
        <v>397</v>
      </c>
      <c r="FH2" t="s">
        <v>398</v>
      </c>
      <c r="FI2" t="s">
        <v>400</v>
      </c>
      <c r="FJ2" t="s">
        <v>285</v>
      </c>
      <c r="FK2" t="s">
        <v>287</v>
      </c>
      <c r="FL2" t="s">
        <v>326</v>
      </c>
      <c r="FM2" t="s">
        <v>328</v>
      </c>
      <c r="FN2" t="s">
        <v>363</v>
      </c>
      <c r="FO2" t="s">
        <v>401</v>
      </c>
      <c r="FP2" t="s">
        <v>402</v>
      </c>
      <c r="FQ2" s="25" t="s">
        <v>405</v>
      </c>
      <c r="FR2" s="25" t="s">
        <v>406</v>
      </c>
      <c r="FS2" s="25" t="s">
        <v>407</v>
      </c>
      <c r="FT2" s="25" t="s">
        <v>408</v>
      </c>
      <c r="FU2" s="25" t="s">
        <v>409</v>
      </c>
      <c r="FV2" s="25" t="s">
        <v>410</v>
      </c>
      <c r="FW2" s="25" t="s">
        <v>411</v>
      </c>
      <c r="FX2" s="25" t="s">
        <v>412</v>
      </c>
      <c r="FY2" s="25" t="s">
        <v>413</v>
      </c>
      <c r="FZ2" s="25" t="s">
        <v>414</v>
      </c>
      <c r="GA2" t="s">
        <v>415</v>
      </c>
    </row>
    <row r="3" spans="1:184" x14ac:dyDescent="0.2">
      <c r="A3" s="29" t="s">
        <v>4</v>
      </c>
      <c r="B3" t="s">
        <v>17</v>
      </c>
      <c r="C3">
        <v>18</v>
      </c>
      <c r="D3">
        <v>2</v>
      </c>
      <c r="E3">
        <v>2</v>
      </c>
      <c r="F3">
        <f t="shared" ref="F3:F24" si="0">E3-D3</f>
        <v>0</v>
      </c>
      <c r="G3" s="3">
        <v>2</v>
      </c>
      <c r="H3">
        <v>2</v>
      </c>
      <c r="I3">
        <v>0</v>
      </c>
      <c r="J3">
        <f t="shared" ref="J3:J24" si="1">MIN(G3-D3,E3-G3)</f>
        <v>0</v>
      </c>
      <c r="K3">
        <f>E3-H3</f>
        <v>0</v>
      </c>
      <c r="L3" s="6">
        <v>5</v>
      </c>
      <c r="M3" s="6">
        <v>2</v>
      </c>
      <c r="N3" s="6">
        <v>2</v>
      </c>
      <c r="O3" s="6">
        <v>11</v>
      </c>
      <c r="P3" s="6">
        <v>0.4</v>
      </c>
      <c r="Q3" s="6">
        <v>0.85</v>
      </c>
      <c r="R3" s="6">
        <v>0.25</v>
      </c>
      <c r="S3" s="6">
        <v>1</v>
      </c>
      <c r="T3" s="8">
        <v>12</v>
      </c>
      <c r="U3" s="8">
        <v>7</v>
      </c>
      <c r="V3" s="8">
        <v>1</v>
      </c>
      <c r="W3" s="8">
        <v>14</v>
      </c>
      <c r="X3" s="8">
        <v>4</v>
      </c>
      <c r="Y3" s="8">
        <v>5</v>
      </c>
      <c r="Z3" s="8">
        <v>1</v>
      </c>
      <c r="AA3" s="8">
        <v>5</v>
      </c>
      <c r="AB3" s="8">
        <v>0</v>
      </c>
      <c r="AC3" s="8">
        <v>0</v>
      </c>
      <c r="AD3" s="8">
        <v>0</v>
      </c>
      <c r="AE3" s="8">
        <v>1</v>
      </c>
      <c r="AF3" s="8">
        <v>0</v>
      </c>
      <c r="AG3" s="8">
        <v>0</v>
      </c>
      <c r="AH3" s="8">
        <v>2</v>
      </c>
      <c r="AI3" s="8">
        <v>0</v>
      </c>
      <c r="AJ3" s="8">
        <v>0</v>
      </c>
      <c r="AK3" s="8">
        <v>2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73</v>
      </c>
      <c r="AR3" s="8">
        <v>0</v>
      </c>
      <c r="AS3" s="8">
        <v>1</v>
      </c>
      <c r="AT3" s="8">
        <v>0</v>
      </c>
      <c r="AU3" s="8">
        <v>1</v>
      </c>
      <c r="AV3" s="8">
        <v>0</v>
      </c>
      <c r="AW3" s="8">
        <v>3</v>
      </c>
      <c r="AX3" s="8">
        <v>0</v>
      </c>
      <c r="AY3" s="8">
        <v>15</v>
      </c>
      <c r="AZ3" s="8">
        <v>0</v>
      </c>
      <c r="BA3" s="8">
        <v>0</v>
      </c>
      <c r="BB3" s="8">
        <v>14</v>
      </c>
      <c r="BC3" s="8">
        <v>1</v>
      </c>
      <c r="BD3" s="8">
        <v>1</v>
      </c>
      <c r="BE3" s="8">
        <v>0</v>
      </c>
      <c r="BF3" s="8">
        <v>0</v>
      </c>
      <c r="BG3" s="8">
        <v>62</v>
      </c>
      <c r="BH3" s="12">
        <v>2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1</v>
      </c>
      <c r="BO3" s="12">
        <v>0</v>
      </c>
      <c r="BP3" s="12">
        <v>1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1</v>
      </c>
      <c r="BZ3" s="12">
        <v>1</v>
      </c>
      <c r="CA3" s="12">
        <v>0</v>
      </c>
      <c r="CB3" s="12">
        <v>0</v>
      </c>
      <c r="CC3" s="12">
        <v>1</v>
      </c>
      <c r="CD3" s="12">
        <v>0</v>
      </c>
      <c r="CE3" s="12">
        <v>5</v>
      </c>
      <c r="CF3" s="12">
        <v>0</v>
      </c>
      <c r="CG3" s="12">
        <v>9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4</v>
      </c>
      <c r="CN3" s="12">
        <v>1</v>
      </c>
      <c r="CO3" s="12">
        <v>4</v>
      </c>
      <c r="CP3" s="12">
        <v>0</v>
      </c>
      <c r="CQ3" s="12">
        <v>7</v>
      </c>
      <c r="CR3" s="12">
        <v>1</v>
      </c>
      <c r="CS3" s="12">
        <v>0</v>
      </c>
      <c r="CT3" s="12">
        <v>1</v>
      </c>
      <c r="CU3" s="12">
        <v>0</v>
      </c>
      <c r="CV3" s="12">
        <v>0</v>
      </c>
      <c r="CW3" s="12">
        <v>0</v>
      </c>
      <c r="CX3" s="12">
        <v>0</v>
      </c>
      <c r="CY3" s="12">
        <v>1</v>
      </c>
      <c r="CZ3" s="12">
        <v>0</v>
      </c>
      <c r="DA3" s="12">
        <v>5</v>
      </c>
      <c r="DB3" s="12">
        <v>0</v>
      </c>
      <c r="DC3" s="12">
        <v>0</v>
      </c>
      <c r="DD3" s="12">
        <v>1</v>
      </c>
      <c r="DE3" s="12">
        <v>4</v>
      </c>
      <c r="DF3" s="12">
        <v>0</v>
      </c>
      <c r="DG3" s="12">
        <v>0</v>
      </c>
      <c r="DH3" s="13">
        <v>102</v>
      </c>
      <c r="DI3" s="13">
        <v>233</v>
      </c>
      <c r="DJ3" s="13">
        <v>1554.6750999999999</v>
      </c>
      <c r="DK3" s="13">
        <v>4.2473999999999998</v>
      </c>
      <c r="DL3" s="13">
        <v>6603.3622999999998</v>
      </c>
      <c r="DM3">
        <f>DN3*DO3</f>
        <v>0</v>
      </c>
      <c r="DN3">
        <v>0</v>
      </c>
      <c r="DO3">
        <v>0</v>
      </c>
      <c r="DP3">
        <f ca="1">RAND()</f>
        <v>0.65495276755377163</v>
      </c>
      <c r="DQ3" s="13">
        <v>651.80119999999999</v>
      </c>
      <c r="DR3">
        <v>0</v>
      </c>
      <c r="DS3">
        <f t="shared" ref="DS3:DS66" si="2">_xlfn.RANK.AVG(DM3,$DM$3:$DM$252,0)</f>
        <v>154</v>
      </c>
      <c r="DT3">
        <f t="shared" ref="DT3:DT66" si="3">_xlfn.RANK.AVG(U3,$U$3:$U$252,0)</f>
        <v>172</v>
      </c>
      <c r="DU3">
        <f t="shared" ref="DU3:DU66" si="4">_xlfn.RANK.AVG(W3,$W$3:$W$252,0)</f>
        <v>80</v>
      </c>
      <c r="DV3">
        <f t="shared" ref="DV3:DV66" si="5">_xlfn.RANK.AVG(BK3,$BK$3:$BK$252,0)</f>
        <v>134</v>
      </c>
      <c r="DW3">
        <f t="shared" ref="DW3:DW66" si="6">_xlfn.RANK.AVG(BM3,$BM$3:$BM$252,0)</f>
        <v>131</v>
      </c>
      <c r="DX3">
        <f t="shared" ref="DX3:DX66" si="7">_xlfn.RANK.AVG(CW3,$CW$3:$CW$252,0)</f>
        <v>131</v>
      </c>
      <c r="DY3">
        <f t="shared" ref="DY3:DY66" si="8">_xlfn.RANK.AVG(DK3,$DK$3:$DK$252,0)</f>
        <v>117</v>
      </c>
      <c r="DZ3">
        <f t="shared" ref="DZ3:DZ66" si="9">_xlfn.RANK.AVG(DL3,$DL$3:$DL$252,0)</f>
        <v>106</v>
      </c>
      <c r="EA3">
        <f ca="1">_xlfn.RANK.AVG(DP3,$DP$3:$DP$252,0)</f>
        <v>95</v>
      </c>
      <c r="EB3">
        <v>3</v>
      </c>
      <c r="EC3">
        <v>33</v>
      </c>
      <c r="EF3">
        <v>0</v>
      </c>
      <c r="EG3">
        <v>154</v>
      </c>
      <c r="EH3">
        <v>214.5</v>
      </c>
      <c r="EI3">
        <v>209.5</v>
      </c>
      <c r="EJ3">
        <v>134</v>
      </c>
      <c r="EK3">
        <v>131</v>
      </c>
      <c r="EL3">
        <v>131</v>
      </c>
      <c r="EM3">
        <v>209.5</v>
      </c>
      <c r="EN3">
        <v>209.5</v>
      </c>
      <c r="EO3" s="2">
        <v>1</v>
      </c>
      <c r="EP3">
        <v>150</v>
      </c>
      <c r="EQ3">
        <v>75</v>
      </c>
      <c r="ER3" t="str">
        <f>_xlfn.TEXTJOIN(",",TRUE,EQ3:EQ52)</f>
        <v>75,84,57,202,149,102,70,112,28,162,184,237,97,104,98,172,48,166,105,165,37,111,87,133,107,198,89,95,246,73,168,200,144,245,243,188,13,195,136,128,193,229,249,79,222,96,140,232,61,163</v>
      </c>
      <c r="FG3">
        <v>5</v>
      </c>
      <c r="FH3">
        <f>SUM($EF$3:EF7)</f>
        <v>1.989722125165422</v>
      </c>
      <c r="FI3">
        <v>1396.4820393596415</v>
      </c>
      <c r="FJ3">
        <v>471.85330912085743</v>
      </c>
      <c r="FK3">
        <v>410.12434451275493</v>
      </c>
      <c r="FL3">
        <v>433.39024997711329</v>
      </c>
      <c r="FM3">
        <v>403.4525156780939</v>
      </c>
      <c r="FN3">
        <v>406.96637845413835</v>
      </c>
      <c r="FO3">
        <v>484.32294050604554</v>
      </c>
      <c r="FP3">
        <v>435.36053327209328</v>
      </c>
      <c r="FQ3" s="25">
        <v>139.85212062917765</v>
      </c>
      <c r="FR3" s="25">
        <v>13.666877414714969</v>
      </c>
      <c r="FS3" s="25">
        <v>0</v>
      </c>
      <c r="FT3" s="25">
        <v>15.845315750906524</v>
      </c>
      <c r="FU3" s="25">
        <v>1.3532191259236701</v>
      </c>
      <c r="FV3" s="25">
        <v>130.40575135406235</v>
      </c>
      <c r="FW3" s="25">
        <v>113.39868364511695</v>
      </c>
      <c r="FX3" s="25">
        <v>26.272398423529957</v>
      </c>
      <c r="FY3" s="25">
        <v>3.8109401106248062</v>
      </c>
      <c r="FZ3" s="25">
        <v>436.17639104563813</v>
      </c>
      <c r="GA3">
        <f>MEDIAN(FQ3:FZ3)</f>
        <v>21.058857087218239</v>
      </c>
      <c r="GB3" t="str">
        <f>_xlfn.TEXTJOIN(", ",TRUE,FQ3:FZ3)</f>
        <v>139.852120629178, 13.666877414715, 0, 15.8453157509065, 1.35321912592367, 130.405751354062, 113.398683645117, 26.27239842353, 3.81094011062481, 436.176391045638</v>
      </c>
    </row>
    <row r="4" spans="1:184" x14ac:dyDescent="0.2">
      <c r="A4" s="29"/>
      <c r="B4" t="s">
        <v>16</v>
      </c>
      <c r="C4">
        <v>17</v>
      </c>
      <c r="D4">
        <v>1</v>
      </c>
      <c r="E4">
        <v>1</v>
      </c>
      <c r="F4">
        <f t="shared" si="0"/>
        <v>0</v>
      </c>
      <c r="G4" s="3">
        <v>1</v>
      </c>
      <c r="H4">
        <v>1</v>
      </c>
      <c r="I4">
        <v>0</v>
      </c>
      <c r="J4">
        <f t="shared" si="1"/>
        <v>0</v>
      </c>
      <c r="K4">
        <f t="shared" ref="K4:K60" si="10">E4-H4</f>
        <v>0</v>
      </c>
      <c r="L4" s="6">
        <v>32</v>
      </c>
      <c r="M4" s="6">
        <v>0</v>
      </c>
      <c r="N4" s="6">
        <v>1</v>
      </c>
      <c r="O4" s="6">
        <v>15</v>
      </c>
      <c r="P4" s="6">
        <v>0</v>
      </c>
      <c r="Q4" s="6">
        <v>0.94</v>
      </c>
      <c r="R4" s="6">
        <v>0.06</v>
      </c>
      <c r="S4" s="6">
        <v>1</v>
      </c>
      <c r="T4" s="8">
        <v>7</v>
      </c>
      <c r="U4" s="8">
        <v>10</v>
      </c>
      <c r="V4" s="8">
        <v>2</v>
      </c>
      <c r="W4" s="8">
        <v>14</v>
      </c>
      <c r="X4" s="8">
        <v>0</v>
      </c>
      <c r="Y4" s="8">
        <v>2</v>
      </c>
      <c r="Z4" s="8">
        <v>0</v>
      </c>
      <c r="AA4" s="8">
        <v>2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3</v>
      </c>
      <c r="AI4" s="8">
        <v>1</v>
      </c>
      <c r="AJ4" s="8">
        <v>0</v>
      </c>
      <c r="AK4" s="8">
        <v>3</v>
      </c>
      <c r="AL4" s="8">
        <v>0</v>
      </c>
      <c r="AM4" s="8">
        <v>0</v>
      </c>
      <c r="AN4" s="8">
        <v>1</v>
      </c>
      <c r="AO4" s="8">
        <v>0</v>
      </c>
      <c r="AP4" s="8">
        <v>0</v>
      </c>
      <c r="AQ4" s="8">
        <v>52</v>
      </c>
      <c r="AR4" s="8">
        <v>0</v>
      </c>
      <c r="AS4" s="8">
        <v>0</v>
      </c>
      <c r="AT4" s="8">
        <v>0</v>
      </c>
      <c r="AU4" s="8">
        <v>0</v>
      </c>
      <c r="AV4" s="8">
        <v>1</v>
      </c>
      <c r="AW4" s="8">
        <v>12</v>
      </c>
      <c r="AX4" s="8">
        <v>11</v>
      </c>
      <c r="AY4" s="8">
        <v>15</v>
      </c>
      <c r="AZ4" s="8">
        <v>3</v>
      </c>
      <c r="BA4" s="8">
        <v>3</v>
      </c>
      <c r="BB4" s="8">
        <v>15</v>
      </c>
      <c r="BC4" s="8">
        <v>1</v>
      </c>
      <c r="BD4" s="8">
        <v>0</v>
      </c>
      <c r="BE4" s="8">
        <v>0</v>
      </c>
      <c r="BF4" s="8">
        <v>0</v>
      </c>
      <c r="BG4" s="8">
        <v>52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1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1</v>
      </c>
      <c r="BW4" s="12">
        <v>0</v>
      </c>
      <c r="BX4" s="12">
        <v>1</v>
      </c>
      <c r="BY4" s="12">
        <v>0</v>
      </c>
      <c r="BZ4" s="12">
        <v>1</v>
      </c>
      <c r="CA4" s="12">
        <v>0</v>
      </c>
      <c r="CB4" s="12">
        <v>0</v>
      </c>
      <c r="CC4" s="12">
        <v>0</v>
      </c>
      <c r="CD4" s="12">
        <v>0</v>
      </c>
      <c r="CE4" s="12">
        <v>1</v>
      </c>
      <c r="CF4" s="12">
        <v>0</v>
      </c>
      <c r="CG4" s="12">
        <v>4</v>
      </c>
      <c r="CH4" s="12">
        <v>0</v>
      </c>
      <c r="CI4" s="12">
        <v>0</v>
      </c>
      <c r="CJ4" s="12">
        <v>0</v>
      </c>
      <c r="CK4" s="12">
        <v>1</v>
      </c>
      <c r="CL4" s="12">
        <v>0</v>
      </c>
      <c r="CM4" s="12">
        <v>1</v>
      </c>
      <c r="CN4" s="12">
        <v>1</v>
      </c>
      <c r="CO4" s="12">
        <v>3</v>
      </c>
      <c r="CP4" s="12">
        <v>0</v>
      </c>
      <c r="CQ4" s="12">
        <v>3</v>
      </c>
      <c r="CR4" s="12">
        <v>0</v>
      </c>
      <c r="CS4" s="12">
        <v>0</v>
      </c>
      <c r="CT4" s="12">
        <v>1</v>
      </c>
      <c r="CU4" s="12">
        <v>0</v>
      </c>
      <c r="CV4" s="12">
        <v>1</v>
      </c>
      <c r="CW4" s="12">
        <v>0</v>
      </c>
      <c r="CX4" s="12">
        <v>0</v>
      </c>
      <c r="CY4" s="12">
        <v>2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1</v>
      </c>
      <c r="DF4" s="12">
        <v>0</v>
      </c>
      <c r="DG4" s="12">
        <v>0</v>
      </c>
      <c r="DH4" s="13">
        <v>82</v>
      </c>
      <c r="DI4" s="13">
        <v>233</v>
      </c>
      <c r="DJ4" s="13">
        <v>1481.3096</v>
      </c>
      <c r="DK4" s="13">
        <v>5.1947999999999999</v>
      </c>
      <c r="DL4" s="13">
        <v>7695.1148999999996</v>
      </c>
      <c r="DM4">
        <f t="shared" ref="DM4:DM67" si="11">DN4*DO4</f>
        <v>0</v>
      </c>
      <c r="DN4">
        <v>0</v>
      </c>
      <c r="DO4">
        <v>0</v>
      </c>
      <c r="DP4">
        <f t="shared" ref="DP4:DP67" ca="1" si="12">RAND()</f>
        <v>0.21335411899600965</v>
      </c>
      <c r="DQ4" s="13">
        <v>494.15219999999999</v>
      </c>
      <c r="DR4">
        <v>0</v>
      </c>
      <c r="DS4">
        <f t="shared" si="2"/>
        <v>154</v>
      </c>
      <c r="DT4">
        <f t="shared" si="3"/>
        <v>133.5</v>
      </c>
      <c r="DU4">
        <f t="shared" si="4"/>
        <v>80</v>
      </c>
      <c r="DV4">
        <f t="shared" si="5"/>
        <v>134</v>
      </c>
      <c r="DW4">
        <f t="shared" si="6"/>
        <v>131</v>
      </c>
      <c r="DX4">
        <f t="shared" si="7"/>
        <v>131</v>
      </c>
      <c r="DY4">
        <f t="shared" si="8"/>
        <v>100</v>
      </c>
      <c r="DZ4">
        <f t="shared" si="9"/>
        <v>99</v>
      </c>
      <c r="EA4">
        <f t="shared" ref="EA4:EA67" ca="1" si="13">_xlfn.RANK.AVG(DP4,$DP$3:$DP$252,0)</f>
        <v>202</v>
      </c>
      <c r="EB4">
        <v>4</v>
      </c>
      <c r="EC4">
        <v>32</v>
      </c>
      <c r="EF4">
        <v>1.989722125165422</v>
      </c>
      <c r="EG4">
        <v>43</v>
      </c>
      <c r="EH4">
        <v>86</v>
      </c>
      <c r="EI4">
        <v>80</v>
      </c>
      <c r="EJ4">
        <v>134</v>
      </c>
      <c r="EK4">
        <v>131</v>
      </c>
      <c r="EL4">
        <v>131</v>
      </c>
      <c r="EM4">
        <v>75</v>
      </c>
      <c r="EN4">
        <v>100</v>
      </c>
      <c r="EO4" s="2">
        <v>2</v>
      </c>
      <c r="EP4">
        <v>136</v>
      </c>
      <c r="EQ4">
        <v>84</v>
      </c>
      <c r="FG4">
        <v>10</v>
      </c>
      <c r="FH4">
        <f>SUM($EF$3:EF12)</f>
        <v>17.835037876071947</v>
      </c>
      <c r="FI4">
        <v>1801.2118003792368</v>
      </c>
      <c r="FJ4">
        <v>768.12906968540017</v>
      </c>
      <c r="FK4">
        <v>715.01496507868194</v>
      </c>
      <c r="FL4">
        <v>462.68520714945788</v>
      </c>
      <c r="FM4">
        <v>407.65485621919964</v>
      </c>
      <c r="FN4">
        <v>407.65485621919964</v>
      </c>
      <c r="FO4">
        <v>684.22767852177958</v>
      </c>
      <c r="FP4">
        <v>724.83383596591193</v>
      </c>
      <c r="FQ4" s="25">
        <v>159.0455333233152</v>
      </c>
      <c r="FR4" s="25">
        <v>13.666877414714969</v>
      </c>
      <c r="FS4" s="25">
        <v>0</v>
      </c>
      <c r="FT4" s="25">
        <v>15.845315750906524</v>
      </c>
      <c r="FU4" s="25">
        <v>4.16471691081213</v>
      </c>
      <c r="FV4" s="25">
        <v>130.40575135406235</v>
      </c>
      <c r="FW4" s="25">
        <v>113.39868364511695</v>
      </c>
      <c r="FX4" s="25">
        <v>26.773678645761699</v>
      </c>
      <c r="FY4" s="25">
        <v>3.8109401106248062</v>
      </c>
      <c r="FZ4" s="25">
        <v>436.17639104563813</v>
      </c>
      <c r="GA4">
        <f t="shared" ref="GA4:GA12" si="14">MEDIAN(FQ4:FZ4)</f>
        <v>21.30949719833411</v>
      </c>
    </row>
    <row r="5" spans="1:184" x14ac:dyDescent="0.2">
      <c r="A5" s="29"/>
      <c r="B5" t="s">
        <v>15</v>
      </c>
      <c r="C5">
        <v>3</v>
      </c>
      <c r="D5">
        <v>1</v>
      </c>
      <c r="E5">
        <v>1</v>
      </c>
      <c r="F5">
        <f t="shared" si="0"/>
        <v>0</v>
      </c>
      <c r="G5" s="3">
        <v>1</v>
      </c>
      <c r="H5">
        <v>1</v>
      </c>
      <c r="I5">
        <v>0</v>
      </c>
      <c r="J5">
        <f t="shared" si="1"/>
        <v>0</v>
      </c>
      <c r="K5">
        <f t="shared" si="10"/>
        <v>0</v>
      </c>
      <c r="L5" s="6">
        <v>32</v>
      </c>
      <c r="M5" s="6">
        <v>0</v>
      </c>
      <c r="N5" s="6">
        <v>1</v>
      </c>
      <c r="O5" s="6">
        <v>15</v>
      </c>
      <c r="P5" s="6">
        <v>0</v>
      </c>
      <c r="Q5" s="6">
        <v>0.94</v>
      </c>
      <c r="R5" s="6">
        <v>0.06</v>
      </c>
      <c r="S5" s="6">
        <v>1</v>
      </c>
      <c r="T5" s="8">
        <v>5</v>
      </c>
      <c r="U5" s="8">
        <v>3</v>
      </c>
      <c r="V5" s="8">
        <v>2</v>
      </c>
      <c r="W5" s="8">
        <v>7</v>
      </c>
      <c r="X5" s="8">
        <v>0</v>
      </c>
      <c r="Y5" s="8">
        <v>2</v>
      </c>
      <c r="Z5" s="8">
        <v>0</v>
      </c>
      <c r="AA5" s="8">
        <v>2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4</v>
      </c>
      <c r="AI5" s="8">
        <v>1</v>
      </c>
      <c r="AJ5" s="8">
        <v>0</v>
      </c>
      <c r="AK5" s="8">
        <v>1</v>
      </c>
      <c r="AL5" s="8">
        <v>0</v>
      </c>
      <c r="AM5" s="8">
        <v>0</v>
      </c>
      <c r="AN5" s="8">
        <v>1</v>
      </c>
      <c r="AO5" s="8">
        <v>0</v>
      </c>
      <c r="AP5" s="8">
        <v>0</v>
      </c>
      <c r="AQ5" s="8">
        <v>37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4</v>
      </c>
      <c r="AX5" s="8">
        <v>6</v>
      </c>
      <c r="AY5" s="8">
        <v>8</v>
      </c>
      <c r="AZ5" s="8">
        <v>0</v>
      </c>
      <c r="BA5" s="8">
        <v>0</v>
      </c>
      <c r="BB5" s="8">
        <v>8</v>
      </c>
      <c r="BC5" s="8">
        <v>1</v>
      </c>
      <c r="BD5" s="8">
        <v>0</v>
      </c>
      <c r="BE5" s="8">
        <v>0</v>
      </c>
      <c r="BF5" s="8">
        <v>0</v>
      </c>
      <c r="BG5" s="8">
        <v>30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1</v>
      </c>
      <c r="BY5" s="12">
        <v>4</v>
      </c>
      <c r="BZ5" s="12">
        <v>1</v>
      </c>
      <c r="CA5" s="12">
        <v>0</v>
      </c>
      <c r="CB5" s="12">
        <v>0</v>
      </c>
      <c r="CC5" s="12">
        <v>0</v>
      </c>
      <c r="CD5" s="12">
        <v>0</v>
      </c>
      <c r="CE5" s="12">
        <v>1</v>
      </c>
      <c r="CF5" s="12">
        <v>0</v>
      </c>
      <c r="CG5" s="12">
        <v>3</v>
      </c>
      <c r="CH5" s="12">
        <v>0</v>
      </c>
      <c r="CI5" s="12">
        <v>1</v>
      </c>
      <c r="CJ5" s="12">
        <v>0</v>
      </c>
      <c r="CK5" s="12">
        <v>1</v>
      </c>
      <c r="CL5" s="12">
        <v>0</v>
      </c>
      <c r="CM5" s="12">
        <v>0</v>
      </c>
      <c r="CN5" s="12">
        <v>1</v>
      </c>
      <c r="CO5" s="12">
        <v>1</v>
      </c>
      <c r="CP5" s="12">
        <v>0</v>
      </c>
      <c r="CQ5" s="12">
        <v>3</v>
      </c>
      <c r="CR5" s="12">
        <v>0</v>
      </c>
      <c r="CS5" s="12">
        <v>0</v>
      </c>
      <c r="CT5" s="12">
        <v>1</v>
      </c>
      <c r="CU5" s="12">
        <v>0</v>
      </c>
      <c r="CV5" s="12">
        <v>1</v>
      </c>
      <c r="CW5" s="12">
        <v>0</v>
      </c>
      <c r="CX5" s="12">
        <v>0</v>
      </c>
      <c r="CY5" s="12">
        <v>2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1</v>
      </c>
      <c r="DF5" s="12">
        <v>0</v>
      </c>
      <c r="DG5" s="12">
        <v>0</v>
      </c>
      <c r="DH5" s="13">
        <v>50</v>
      </c>
      <c r="DI5" s="13">
        <v>140</v>
      </c>
      <c r="DJ5" s="13">
        <v>790.13990000000001</v>
      </c>
      <c r="DK5" s="13">
        <v>2.766</v>
      </c>
      <c r="DL5" s="13">
        <v>2185.4931999999999</v>
      </c>
      <c r="DM5">
        <f t="shared" si="11"/>
        <v>0</v>
      </c>
      <c r="DN5">
        <v>0</v>
      </c>
      <c r="DO5">
        <v>0</v>
      </c>
      <c r="DP5">
        <f t="shared" ca="1" si="12"/>
        <v>0.84522622243583123</v>
      </c>
      <c r="DQ5" s="13">
        <v>265.82060000000001</v>
      </c>
      <c r="DR5">
        <v>0</v>
      </c>
      <c r="DS5">
        <f t="shared" si="2"/>
        <v>154</v>
      </c>
      <c r="DT5">
        <f t="shared" si="3"/>
        <v>230</v>
      </c>
      <c r="DU5">
        <f t="shared" si="4"/>
        <v>122.5</v>
      </c>
      <c r="DV5">
        <f t="shared" si="5"/>
        <v>134</v>
      </c>
      <c r="DW5">
        <f t="shared" si="6"/>
        <v>131</v>
      </c>
      <c r="DX5">
        <f t="shared" si="7"/>
        <v>131</v>
      </c>
      <c r="DY5">
        <f t="shared" si="8"/>
        <v>139</v>
      </c>
      <c r="DZ5">
        <f t="shared" si="9"/>
        <v>135</v>
      </c>
      <c r="EA5">
        <f t="shared" ca="1" si="13"/>
        <v>45</v>
      </c>
      <c r="EB5">
        <v>5</v>
      </c>
      <c r="EC5">
        <v>31</v>
      </c>
      <c r="EF5">
        <v>0</v>
      </c>
      <c r="EG5">
        <v>154</v>
      </c>
      <c r="EH5">
        <v>36.5</v>
      </c>
      <c r="EI5">
        <v>27</v>
      </c>
      <c r="EJ5">
        <v>134</v>
      </c>
      <c r="EK5">
        <v>131</v>
      </c>
      <c r="EL5">
        <v>131</v>
      </c>
      <c r="EM5">
        <v>40</v>
      </c>
      <c r="EN5">
        <v>33</v>
      </c>
      <c r="EO5" s="2">
        <v>3</v>
      </c>
      <c r="EP5">
        <v>32</v>
      </c>
      <c r="EQ5">
        <v>57</v>
      </c>
      <c r="FG5">
        <v>15</v>
      </c>
      <c r="FH5">
        <f>SUM($EF$3:EF17)</f>
        <v>37.547558096511047</v>
      </c>
      <c r="FI5">
        <v>1965.6234287138914</v>
      </c>
      <c r="FJ5">
        <v>1017.5103147421695</v>
      </c>
      <c r="FK5">
        <v>983.26773435667872</v>
      </c>
      <c r="FL5">
        <v>834.34243476934216</v>
      </c>
      <c r="FM5">
        <v>530.39752282716017</v>
      </c>
      <c r="FN5">
        <v>530.39752282716017</v>
      </c>
      <c r="FO5">
        <v>780.96486801540868</v>
      </c>
      <c r="FP5">
        <v>1270.9342918230809</v>
      </c>
      <c r="FQ5" s="25">
        <v>183.66061332535438</v>
      </c>
      <c r="FR5" s="25">
        <v>14.348463344071025</v>
      </c>
      <c r="FS5" s="25">
        <v>11.171515452189547</v>
      </c>
      <c r="FT5" s="25">
        <v>26.862902668793758</v>
      </c>
      <c r="FU5" s="25">
        <v>4.16471691081213</v>
      </c>
      <c r="FV5" s="25">
        <v>134.21669146468716</v>
      </c>
      <c r="FW5" s="25">
        <v>113.39868364511695</v>
      </c>
      <c r="FX5" s="25">
        <v>196.55664173825352</v>
      </c>
      <c r="FY5" s="25">
        <v>10.482768945285825</v>
      </c>
      <c r="FZ5" s="25">
        <v>440.60836446068544</v>
      </c>
      <c r="GA5">
        <f t="shared" si="14"/>
        <v>70.130793156955349</v>
      </c>
    </row>
    <row r="6" spans="1:184" x14ac:dyDescent="0.2">
      <c r="A6" s="29"/>
      <c r="B6" t="s">
        <v>14</v>
      </c>
      <c r="C6">
        <v>69</v>
      </c>
      <c r="D6">
        <v>3</v>
      </c>
      <c r="E6">
        <v>3</v>
      </c>
      <c r="F6">
        <f t="shared" si="0"/>
        <v>0</v>
      </c>
      <c r="G6" s="3">
        <v>3</v>
      </c>
      <c r="H6">
        <v>3</v>
      </c>
      <c r="I6">
        <v>0</v>
      </c>
      <c r="J6">
        <f t="shared" si="1"/>
        <v>0</v>
      </c>
      <c r="K6">
        <f t="shared" si="10"/>
        <v>0</v>
      </c>
      <c r="L6" s="6">
        <v>32</v>
      </c>
      <c r="M6" s="6">
        <v>0</v>
      </c>
      <c r="N6" s="6">
        <v>1</v>
      </c>
      <c r="O6" s="6">
        <v>15</v>
      </c>
      <c r="P6" s="6">
        <v>0</v>
      </c>
      <c r="Q6" s="6">
        <v>0.94</v>
      </c>
      <c r="R6" s="6">
        <v>0.06</v>
      </c>
      <c r="S6" s="6">
        <v>1</v>
      </c>
      <c r="T6" s="8">
        <v>62</v>
      </c>
      <c r="U6" s="8">
        <v>54</v>
      </c>
      <c r="V6" s="8">
        <v>2</v>
      </c>
      <c r="W6" s="8">
        <v>84</v>
      </c>
      <c r="X6" s="8">
        <v>236</v>
      </c>
      <c r="Y6" s="8">
        <v>28</v>
      </c>
      <c r="Z6" s="8">
        <v>1</v>
      </c>
      <c r="AA6" s="8">
        <v>7</v>
      </c>
      <c r="AB6" s="8">
        <v>4</v>
      </c>
      <c r="AC6" s="8">
        <v>1</v>
      </c>
      <c r="AD6" s="8">
        <v>0</v>
      </c>
      <c r="AE6" s="8">
        <v>0</v>
      </c>
      <c r="AF6" s="8">
        <v>0</v>
      </c>
      <c r="AG6" s="8">
        <v>0</v>
      </c>
      <c r="AH6" s="8">
        <v>68</v>
      </c>
      <c r="AI6" s="8">
        <v>56</v>
      </c>
      <c r="AJ6" s="8">
        <v>0</v>
      </c>
      <c r="AK6" s="8">
        <v>1</v>
      </c>
      <c r="AL6" s="8">
        <v>0</v>
      </c>
      <c r="AM6" s="8">
        <v>0</v>
      </c>
      <c r="AN6" s="8">
        <v>1</v>
      </c>
      <c r="AO6" s="8">
        <v>0</v>
      </c>
      <c r="AP6" s="8">
        <v>0</v>
      </c>
      <c r="AQ6" s="8">
        <v>712</v>
      </c>
      <c r="AR6" s="8">
        <v>25</v>
      </c>
      <c r="AS6" s="8">
        <v>14</v>
      </c>
      <c r="AT6" s="8">
        <v>5</v>
      </c>
      <c r="AU6" s="8">
        <v>0</v>
      </c>
      <c r="AV6" s="8">
        <v>0</v>
      </c>
      <c r="AW6" s="8">
        <v>102</v>
      </c>
      <c r="AX6" s="8">
        <v>128</v>
      </c>
      <c r="AY6" s="8">
        <v>231</v>
      </c>
      <c r="AZ6" s="8">
        <v>16</v>
      </c>
      <c r="BA6" s="8">
        <v>16</v>
      </c>
      <c r="BB6" s="8">
        <v>196</v>
      </c>
      <c r="BC6" s="8">
        <v>3</v>
      </c>
      <c r="BD6" s="8">
        <v>0</v>
      </c>
      <c r="BE6" s="8">
        <v>0</v>
      </c>
      <c r="BF6" s="8">
        <v>0</v>
      </c>
      <c r="BG6" s="8">
        <v>257</v>
      </c>
      <c r="BH6" s="12">
        <v>0</v>
      </c>
      <c r="BI6" s="12">
        <v>0</v>
      </c>
      <c r="BJ6" s="12">
        <v>2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2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4</v>
      </c>
      <c r="BW6" s="12">
        <v>0</v>
      </c>
      <c r="BX6" s="12">
        <v>1</v>
      </c>
      <c r="BY6" s="12">
        <v>40</v>
      </c>
      <c r="BZ6" s="12">
        <v>1</v>
      </c>
      <c r="CA6" s="12">
        <v>0</v>
      </c>
      <c r="CB6" s="12">
        <v>0</v>
      </c>
      <c r="CC6" s="12">
        <v>14</v>
      </c>
      <c r="CD6" s="12">
        <v>0</v>
      </c>
      <c r="CE6" s="12">
        <v>12</v>
      </c>
      <c r="CF6" s="12">
        <v>1</v>
      </c>
      <c r="CG6" s="12">
        <v>31</v>
      </c>
      <c r="CH6" s="12">
        <v>0</v>
      </c>
      <c r="CI6" s="12">
        <v>14</v>
      </c>
      <c r="CJ6" s="12">
        <v>0</v>
      </c>
      <c r="CK6" s="12">
        <v>1</v>
      </c>
      <c r="CL6" s="12">
        <v>0</v>
      </c>
      <c r="CM6" s="12">
        <v>166</v>
      </c>
      <c r="CN6" s="12">
        <v>1</v>
      </c>
      <c r="CO6" s="12">
        <v>5</v>
      </c>
      <c r="CP6" s="12">
        <v>1</v>
      </c>
      <c r="CQ6" s="12">
        <v>8</v>
      </c>
      <c r="CR6" s="12">
        <v>25</v>
      </c>
      <c r="CS6" s="12">
        <v>0</v>
      </c>
      <c r="CT6" s="12">
        <v>57</v>
      </c>
      <c r="CU6" s="12">
        <v>0</v>
      </c>
      <c r="CV6" s="12">
        <v>1</v>
      </c>
      <c r="CW6" s="12">
        <v>0</v>
      </c>
      <c r="CX6" s="12">
        <v>0</v>
      </c>
      <c r="CY6" s="12">
        <v>19</v>
      </c>
      <c r="CZ6" s="12">
        <v>0</v>
      </c>
      <c r="DA6" s="12">
        <v>0</v>
      </c>
      <c r="DB6" s="12">
        <v>0</v>
      </c>
      <c r="DC6" s="12">
        <v>12</v>
      </c>
      <c r="DD6" s="12">
        <v>0</v>
      </c>
      <c r="DE6" s="12">
        <v>6</v>
      </c>
      <c r="DF6" s="12">
        <v>0</v>
      </c>
      <c r="DG6" s="12">
        <v>0</v>
      </c>
      <c r="DH6" s="13">
        <v>428</v>
      </c>
      <c r="DI6" s="13">
        <v>2525</v>
      </c>
      <c r="DJ6" s="13">
        <v>22072.204099999999</v>
      </c>
      <c r="DK6" s="13">
        <v>15.91</v>
      </c>
      <c r="DL6" s="13">
        <v>351167.7218</v>
      </c>
      <c r="DM6">
        <f t="shared" si="11"/>
        <v>0</v>
      </c>
      <c r="DN6">
        <v>0</v>
      </c>
      <c r="DO6">
        <v>0</v>
      </c>
      <c r="DP6">
        <f t="shared" ca="1" si="12"/>
        <v>0.72499191596049295</v>
      </c>
      <c r="DQ6" s="13">
        <v>3695.8136</v>
      </c>
      <c r="DR6">
        <v>0</v>
      </c>
      <c r="DS6">
        <f t="shared" si="2"/>
        <v>154</v>
      </c>
      <c r="DT6">
        <f t="shared" si="3"/>
        <v>19</v>
      </c>
      <c r="DU6">
        <f t="shared" si="4"/>
        <v>2</v>
      </c>
      <c r="DV6">
        <f t="shared" si="5"/>
        <v>134</v>
      </c>
      <c r="DW6">
        <f t="shared" si="6"/>
        <v>131</v>
      </c>
      <c r="DX6">
        <f t="shared" si="7"/>
        <v>131</v>
      </c>
      <c r="DY6">
        <f t="shared" si="8"/>
        <v>27</v>
      </c>
      <c r="DZ6">
        <f t="shared" si="9"/>
        <v>5</v>
      </c>
      <c r="EA6">
        <f t="shared" ca="1" si="13"/>
        <v>82</v>
      </c>
      <c r="EB6">
        <v>6</v>
      </c>
      <c r="EC6">
        <v>30</v>
      </c>
      <c r="EF6">
        <v>0</v>
      </c>
      <c r="EG6">
        <v>154</v>
      </c>
      <c r="EH6">
        <v>190</v>
      </c>
      <c r="EI6">
        <v>209.5</v>
      </c>
      <c r="EJ6">
        <v>134</v>
      </c>
      <c r="EK6">
        <v>131</v>
      </c>
      <c r="EL6">
        <v>131</v>
      </c>
      <c r="EM6">
        <v>155</v>
      </c>
      <c r="EN6">
        <v>152</v>
      </c>
      <c r="EO6" s="2">
        <v>4</v>
      </c>
      <c r="EP6">
        <v>166</v>
      </c>
      <c r="EQ6">
        <v>202</v>
      </c>
      <c r="FG6">
        <v>20</v>
      </c>
      <c r="FH6">
        <f>SUM($EF$3:EF22)</f>
        <v>154.45041988011269</v>
      </c>
      <c r="FI6">
        <v>2062.0136052968401</v>
      </c>
      <c r="FJ6">
        <v>1518.3255176739131</v>
      </c>
      <c r="FK6">
        <v>1514.3644338505762</v>
      </c>
      <c r="FL6">
        <v>869.84279168197884</v>
      </c>
      <c r="FM6">
        <v>850.58227901377222</v>
      </c>
      <c r="FN6">
        <v>850.58227901377222</v>
      </c>
      <c r="FO6">
        <v>1314.0559115830495</v>
      </c>
      <c r="FP6">
        <v>1618.0258598105434</v>
      </c>
      <c r="FQ6" s="25">
        <v>614.32112177400586</v>
      </c>
      <c r="FR6" s="25">
        <v>14.348463344071025</v>
      </c>
      <c r="FS6" s="25">
        <v>11.171515452189547</v>
      </c>
      <c r="FT6" s="25">
        <v>314.96249886006933</v>
      </c>
      <c r="FU6" s="25">
        <v>5.7819939448969802</v>
      </c>
      <c r="FV6" s="25">
        <v>183.33121512561942</v>
      </c>
      <c r="FW6" s="25">
        <v>114.61700428360719</v>
      </c>
      <c r="FX6" s="25">
        <v>196.55664173825352</v>
      </c>
      <c r="FY6" s="25">
        <v>12.675582248953265</v>
      </c>
      <c r="FZ6" s="25">
        <v>447.6802299523722</v>
      </c>
      <c r="GA6">
        <f t="shared" si="14"/>
        <v>148.97410970461331</v>
      </c>
    </row>
    <row r="7" spans="1:184" x14ac:dyDescent="0.2">
      <c r="A7" s="29" t="s">
        <v>5</v>
      </c>
      <c r="B7" t="s">
        <v>22</v>
      </c>
      <c r="C7">
        <v>12</v>
      </c>
      <c r="D7">
        <v>0</v>
      </c>
      <c r="E7">
        <v>8</v>
      </c>
      <c r="F7">
        <f t="shared" si="0"/>
        <v>8</v>
      </c>
      <c r="G7">
        <v>7.832476635514019</v>
      </c>
      <c r="H7">
        <v>8</v>
      </c>
      <c r="I7">
        <v>1.0378314515914873</v>
      </c>
      <c r="J7">
        <f t="shared" si="1"/>
        <v>0.16752336448598104</v>
      </c>
      <c r="K7">
        <f t="shared" si="10"/>
        <v>0</v>
      </c>
      <c r="L7" s="6">
        <v>6</v>
      </c>
      <c r="M7" s="6">
        <v>2</v>
      </c>
      <c r="N7" s="6">
        <v>0</v>
      </c>
      <c r="O7" s="6">
        <v>7</v>
      </c>
      <c r="P7" s="6">
        <v>0.33</v>
      </c>
      <c r="Q7" s="6">
        <v>1</v>
      </c>
      <c r="R7" s="6">
        <v>0.33</v>
      </c>
      <c r="S7" s="6">
        <v>1</v>
      </c>
      <c r="T7" s="8">
        <v>7</v>
      </c>
      <c r="U7" s="8">
        <v>11</v>
      </c>
      <c r="V7" s="8">
        <v>1</v>
      </c>
      <c r="W7" s="8">
        <v>12</v>
      </c>
      <c r="X7" s="8">
        <v>15</v>
      </c>
      <c r="Y7" s="8">
        <v>7</v>
      </c>
      <c r="Z7" s="8">
        <v>2</v>
      </c>
      <c r="AA7" s="8">
        <v>5</v>
      </c>
      <c r="AB7" s="8">
        <v>0</v>
      </c>
      <c r="AC7" s="8">
        <v>2</v>
      </c>
      <c r="AD7" s="8">
        <v>0</v>
      </c>
      <c r="AE7" s="8">
        <v>1</v>
      </c>
      <c r="AF7" s="8">
        <v>0</v>
      </c>
      <c r="AG7" s="8">
        <v>0</v>
      </c>
      <c r="AH7" s="8">
        <v>2</v>
      </c>
      <c r="AI7" s="8">
        <v>1</v>
      </c>
      <c r="AJ7" s="8">
        <v>0</v>
      </c>
      <c r="AK7" s="8">
        <v>0</v>
      </c>
      <c r="AL7" s="8">
        <v>2</v>
      </c>
      <c r="AM7" s="8">
        <v>0</v>
      </c>
      <c r="AN7" s="8">
        <v>0</v>
      </c>
      <c r="AO7" s="8">
        <v>0</v>
      </c>
      <c r="AP7" s="8">
        <v>0</v>
      </c>
      <c r="AQ7" s="8">
        <v>52</v>
      </c>
      <c r="AR7" s="8">
        <v>4</v>
      </c>
      <c r="AS7" s="8">
        <v>2</v>
      </c>
      <c r="AT7" s="8">
        <v>1</v>
      </c>
      <c r="AU7" s="8">
        <v>0</v>
      </c>
      <c r="AV7" s="8">
        <v>0</v>
      </c>
      <c r="AW7" s="8">
        <v>0</v>
      </c>
      <c r="AX7" s="8">
        <v>5</v>
      </c>
      <c r="AY7" s="8">
        <v>11</v>
      </c>
      <c r="AZ7" s="8">
        <v>1</v>
      </c>
      <c r="BA7" s="8">
        <v>1</v>
      </c>
      <c r="BB7" s="8">
        <v>9</v>
      </c>
      <c r="BC7" s="8">
        <v>2</v>
      </c>
      <c r="BD7" s="8">
        <v>0</v>
      </c>
      <c r="BE7" s="8">
        <v>0</v>
      </c>
      <c r="BF7" s="8">
        <v>0</v>
      </c>
      <c r="BG7" s="8">
        <v>31</v>
      </c>
      <c r="BH7" s="12">
        <v>2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2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2</v>
      </c>
      <c r="CD7" s="12">
        <v>0</v>
      </c>
      <c r="CE7" s="12">
        <v>2</v>
      </c>
      <c r="CF7" s="12">
        <v>0</v>
      </c>
      <c r="CG7" s="12">
        <v>4</v>
      </c>
      <c r="CH7" s="12">
        <v>0</v>
      </c>
      <c r="CI7" s="12">
        <v>3</v>
      </c>
      <c r="CJ7" s="12">
        <v>0</v>
      </c>
      <c r="CK7" s="12">
        <v>0</v>
      </c>
      <c r="CL7" s="12">
        <v>0</v>
      </c>
      <c r="CM7" s="12">
        <v>3</v>
      </c>
      <c r="CN7" s="12">
        <v>1</v>
      </c>
      <c r="CO7" s="12">
        <v>0</v>
      </c>
      <c r="CP7" s="12">
        <v>4</v>
      </c>
      <c r="CQ7" s="12">
        <v>6</v>
      </c>
      <c r="CR7" s="12">
        <v>4</v>
      </c>
      <c r="CS7" s="12">
        <v>0</v>
      </c>
      <c r="CT7" s="12">
        <v>3</v>
      </c>
      <c r="CU7" s="12">
        <v>0</v>
      </c>
      <c r="CV7" s="12">
        <v>0</v>
      </c>
      <c r="CW7" s="12">
        <v>0</v>
      </c>
      <c r="CX7" s="12">
        <v>0</v>
      </c>
      <c r="CY7" s="12">
        <v>2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3</v>
      </c>
      <c r="DF7" s="12">
        <v>0</v>
      </c>
      <c r="DG7" s="12">
        <v>0</v>
      </c>
      <c r="DH7" s="13">
        <v>48</v>
      </c>
      <c r="DI7" s="13">
        <v>150</v>
      </c>
      <c r="DJ7" s="13">
        <v>837.74440000000004</v>
      </c>
      <c r="DK7" s="13">
        <v>6.1859999999999999</v>
      </c>
      <c r="DL7" s="13">
        <v>5182.3257000000003</v>
      </c>
      <c r="DM7">
        <f t="shared" si="11"/>
        <v>0</v>
      </c>
      <c r="DN7">
        <v>1.0378314515914873</v>
      </c>
      <c r="DO7">
        <v>0</v>
      </c>
      <c r="DP7">
        <f t="shared" ca="1" si="12"/>
        <v>4.0069108309920387E-2</v>
      </c>
      <c r="DQ7" s="13">
        <v>244.93899999999999</v>
      </c>
      <c r="DR7">
        <v>0</v>
      </c>
      <c r="DS7">
        <f t="shared" si="2"/>
        <v>154</v>
      </c>
      <c r="DT7">
        <f t="shared" si="3"/>
        <v>124.5</v>
      </c>
      <c r="DU7">
        <f t="shared" si="4"/>
        <v>95</v>
      </c>
      <c r="DV7">
        <f t="shared" si="5"/>
        <v>134</v>
      </c>
      <c r="DW7">
        <f t="shared" si="6"/>
        <v>131</v>
      </c>
      <c r="DX7">
        <f t="shared" si="7"/>
        <v>131</v>
      </c>
      <c r="DY7">
        <f t="shared" si="8"/>
        <v>82</v>
      </c>
      <c r="DZ7">
        <f t="shared" si="9"/>
        <v>112</v>
      </c>
      <c r="EA7">
        <f t="shared" ca="1" si="13"/>
        <v>240</v>
      </c>
      <c r="EB7">
        <v>7</v>
      </c>
      <c r="EC7">
        <v>38</v>
      </c>
      <c r="EF7">
        <v>0</v>
      </c>
      <c r="EG7">
        <v>154</v>
      </c>
      <c r="EH7">
        <v>190</v>
      </c>
      <c r="EI7">
        <v>158</v>
      </c>
      <c r="EJ7">
        <v>134</v>
      </c>
      <c r="EK7">
        <v>131</v>
      </c>
      <c r="EL7">
        <v>131</v>
      </c>
      <c r="EM7">
        <v>209.5</v>
      </c>
      <c r="EN7">
        <v>209.5</v>
      </c>
      <c r="EO7" s="2">
        <v>5</v>
      </c>
      <c r="EP7">
        <v>149</v>
      </c>
      <c r="EQ7">
        <v>149</v>
      </c>
      <c r="FG7">
        <v>25</v>
      </c>
      <c r="FH7">
        <f>SUM($EF$3:EF27)</f>
        <v>154.45041988011269</v>
      </c>
      <c r="FI7">
        <v>2130.8899603384643</v>
      </c>
      <c r="FJ7">
        <v>1594.8881881846801</v>
      </c>
      <c r="FK7">
        <v>1639.3882313730635</v>
      </c>
      <c r="FL7">
        <v>1124.4286835452606</v>
      </c>
      <c r="FM7">
        <v>903.17130860111752</v>
      </c>
      <c r="FN7">
        <v>903.17130860111752</v>
      </c>
      <c r="FO7">
        <v>1379.6856325561728</v>
      </c>
      <c r="FP7">
        <v>1635.6327419587396</v>
      </c>
      <c r="FQ7" s="25">
        <v>614.32112177400586</v>
      </c>
      <c r="FR7" s="25">
        <v>14.721629705130757</v>
      </c>
      <c r="FS7" s="25">
        <v>16.291459887576423</v>
      </c>
      <c r="FT7" s="25">
        <v>314.96249886006933</v>
      </c>
      <c r="FU7" s="25">
        <v>5.7819939448969802</v>
      </c>
      <c r="FV7" s="25">
        <v>183.33121512561942</v>
      </c>
      <c r="FW7" s="25">
        <v>114.61700428360719</v>
      </c>
      <c r="FX7" s="25">
        <v>196.55664173825352</v>
      </c>
      <c r="FY7" s="25">
        <v>93.469155952023058</v>
      </c>
      <c r="FZ7" s="25">
        <v>735.77982614364782</v>
      </c>
      <c r="GA7">
        <f t="shared" si="14"/>
        <v>148.97410970461331</v>
      </c>
    </row>
    <row r="8" spans="1:184" x14ac:dyDescent="0.2">
      <c r="A8" s="29"/>
      <c r="B8" t="s">
        <v>21</v>
      </c>
      <c r="C8">
        <v>28</v>
      </c>
      <c r="D8">
        <v>23</v>
      </c>
      <c r="E8">
        <v>23</v>
      </c>
      <c r="F8">
        <f t="shared" si="0"/>
        <v>0</v>
      </c>
      <c r="G8" s="3">
        <v>23</v>
      </c>
      <c r="H8">
        <v>23</v>
      </c>
      <c r="I8">
        <v>0</v>
      </c>
      <c r="J8">
        <f t="shared" si="1"/>
        <v>0</v>
      </c>
      <c r="K8">
        <f t="shared" si="10"/>
        <v>0</v>
      </c>
      <c r="L8" s="6">
        <v>32</v>
      </c>
      <c r="M8" s="6">
        <v>3</v>
      </c>
      <c r="N8" s="6">
        <v>1</v>
      </c>
      <c r="O8" s="6">
        <v>16</v>
      </c>
      <c r="P8" s="6">
        <v>0.09</v>
      </c>
      <c r="Q8" s="6">
        <v>0.94</v>
      </c>
      <c r="R8" s="6">
        <v>0.03</v>
      </c>
      <c r="S8" s="6">
        <v>1</v>
      </c>
      <c r="T8" s="8">
        <v>4</v>
      </c>
      <c r="U8" s="8">
        <v>15</v>
      </c>
      <c r="V8" s="8">
        <v>1</v>
      </c>
      <c r="W8" s="8">
        <v>8</v>
      </c>
      <c r="X8" s="8">
        <v>8</v>
      </c>
      <c r="Y8" s="8">
        <v>8</v>
      </c>
      <c r="Z8" s="8">
        <v>3</v>
      </c>
      <c r="AA8" s="8">
        <v>8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2</v>
      </c>
      <c r="AH8" s="8">
        <v>4</v>
      </c>
      <c r="AI8" s="8">
        <v>1</v>
      </c>
      <c r="AJ8" s="8">
        <v>0</v>
      </c>
      <c r="AK8" s="8">
        <v>4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73</v>
      </c>
      <c r="AR8" s="8">
        <v>11</v>
      </c>
      <c r="AS8" s="8">
        <v>0</v>
      </c>
      <c r="AT8" s="8">
        <v>5</v>
      </c>
      <c r="AU8" s="8">
        <v>0</v>
      </c>
      <c r="AV8" s="8">
        <v>5</v>
      </c>
      <c r="AW8" s="8">
        <v>7</v>
      </c>
      <c r="AX8" s="8">
        <v>3</v>
      </c>
      <c r="AY8" s="8">
        <v>13</v>
      </c>
      <c r="AZ8" s="8">
        <v>0</v>
      </c>
      <c r="BA8" s="8">
        <v>0</v>
      </c>
      <c r="BB8" s="8">
        <v>8</v>
      </c>
      <c r="BC8" s="8">
        <v>1</v>
      </c>
      <c r="BD8" s="8">
        <v>0</v>
      </c>
      <c r="BE8" s="8">
        <v>0</v>
      </c>
      <c r="BF8" s="8">
        <v>0</v>
      </c>
      <c r="BG8" s="8">
        <v>30</v>
      </c>
      <c r="BH8" s="12">
        <v>0</v>
      </c>
      <c r="BI8" s="12">
        <v>0</v>
      </c>
      <c r="BJ8" s="12">
        <v>3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2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4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6</v>
      </c>
      <c r="CF8" s="12">
        <v>1</v>
      </c>
      <c r="CG8" s="12">
        <v>0</v>
      </c>
      <c r="CH8" s="12">
        <v>1</v>
      </c>
      <c r="CI8" s="12">
        <v>2</v>
      </c>
      <c r="CJ8" s="12">
        <v>0</v>
      </c>
      <c r="CK8" s="12">
        <v>0</v>
      </c>
      <c r="CL8" s="12">
        <v>0</v>
      </c>
      <c r="CM8" s="12">
        <v>7</v>
      </c>
      <c r="CN8" s="12">
        <v>1</v>
      </c>
      <c r="CO8" s="12">
        <v>4</v>
      </c>
      <c r="CP8" s="12">
        <v>0</v>
      </c>
      <c r="CQ8" s="12">
        <v>9</v>
      </c>
      <c r="CR8" s="12">
        <v>11</v>
      </c>
      <c r="CS8" s="12">
        <v>0</v>
      </c>
      <c r="CT8" s="12">
        <v>5</v>
      </c>
      <c r="CU8" s="12">
        <v>0</v>
      </c>
      <c r="CV8" s="12">
        <v>0</v>
      </c>
      <c r="CW8" s="12">
        <v>0</v>
      </c>
      <c r="CX8" s="12">
        <v>2</v>
      </c>
      <c r="CY8" s="12">
        <v>5</v>
      </c>
      <c r="CZ8" s="12">
        <v>0</v>
      </c>
      <c r="DA8" s="12">
        <v>0</v>
      </c>
      <c r="DB8" s="12">
        <v>0</v>
      </c>
      <c r="DC8" s="12">
        <v>3</v>
      </c>
      <c r="DD8" s="12">
        <v>0</v>
      </c>
      <c r="DE8" s="12">
        <v>1</v>
      </c>
      <c r="DF8" s="12">
        <v>0</v>
      </c>
      <c r="DG8" s="12">
        <v>0</v>
      </c>
      <c r="DH8" s="13">
        <v>65</v>
      </c>
      <c r="DI8" s="13">
        <v>230</v>
      </c>
      <c r="DJ8" s="13">
        <v>1385.1446000000001</v>
      </c>
      <c r="DK8" s="13">
        <v>10.5517</v>
      </c>
      <c r="DL8" s="13">
        <v>14615.663699999999</v>
      </c>
      <c r="DM8">
        <f t="shared" si="11"/>
        <v>0</v>
      </c>
      <c r="DN8">
        <v>0</v>
      </c>
      <c r="DO8">
        <v>0</v>
      </c>
      <c r="DP8">
        <f t="shared" ca="1" si="12"/>
        <v>0.27524222830464296</v>
      </c>
      <c r="DQ8" s="13">
        <v>359.4144</v>
      </c>
      <c r="DR8">
        <v>0</v>
      </c>
      <c r="DS8">
        <f t="shared" si="2"/>
        <v>154</v>
      </c>
      <c r="DT8">
        <f t="shared" si="3"/>
        <v>86</v>
      </c>
      <c r="DU8">
        <f t="shared" si="4"/>
        <v>115</v>
      </c>
      <c r="DV8">
        <f t="shared" si="5"/>
        <v>134</v>
      </c>
      <c r="DW8">
        <f t="shared" si="6"/>
        <v>131</v>
      </c>
      <c r="DX8">
        <f t="shared" si="7"/>
        <v>131</v>
      </c>
      <c r="DY8">
        <f t="shared" si="8"/>
        <v>52</v>
      </c>
      <c r="DZ8">
        <f t="shared" si="9"/>
        <v>70</v>
      </c>
      <c r="EA8">
        <f t="shared" ca="1" si="13"/>
        <v>182</v>
      </c>
      <c r="EB8">
        <v>8</v>
      </c>
      <c r="EC8">
        <v>37</v>
      </c>
      <c r="EF8">
        <v>0</v>
      </c>
      <c r="EG8">
        <v>154</v>
      </c>
      <c r="EH8">
        <v>243</v>
      </c>
      <c r="EI8">
        <v>164.5</v>
      </c>
      <c r="EJ8">
        <v>134</v>
      </c>
      <c r="EK8">
        <v>131</v>
      </c>
      <c r="EL8">
        <v>131</v>
      </c>
      <c r="EM8">
        <v>209.5</v>
      </c>
      <c r="EN8">
        <v>209.5</v>
      </c>
      <c r="EO8" s="2">
        <v>6</v>
      </c>
      <c r="EP8">
        <v>103</v>
      </c>
      <c r="EQ8">
        <v>102</v>
      </c>
      <c r="FG8">
        <v>30</v>
      </c>
      <c r="FH8">
        <f>SUM($EF$3:EF32)</f>
        <v>595.23750252343189</v>
      </c>
      <c r="FI8">
        <v>2167.0165106064251</v>
      </c>
      <c r="FJ8">
        <v>1765.4776331462776</v>
      </c>
      <c r="FK8">
        <v>1696.8802421223365</v>
      </c>
      <c r="FL8">
        <v>1601.4799447761709</v>
      </c>
      <c r="FM8">
        <v>1138.0955609599757</v>
      </c>
      <c r="FN8">
        <v>1138.0955609599757</v>
      </c>
      <c r="FO8">
        <v>1938.0431007306886</v>
      </c>
      <c r="FP8">
        <v>1672.8034270620988</v>
      </c>
      <c r="FQ8" s="25">
        <v>617.24754679595253</v>
      </c>
      <c r="FR8" s="25">
        <v>14.721629705130757</v>
      </c>
      <c r="FS8" s="25">
        <v>34.084790527634652</v>
      </c>
      <c r="FT8" s="25">
        <v>341.77131453963898</v>
      </c>
      <c r="FU8" s="25">
        <v>5.7819939448969802</v>
      </c>
      <c r="FV8" s="25">
        <v>186.19929397046488</v>
      </c>
      <c r="FW8" s="25">
        <v>130.9744880472889</v>
      </c>
      <c r="FX8" s="25">
        <v>198.06097727685966</v>
      </c>
      <c r="FY8" s="25">
        <v>93.469155952023058</v>
      </c>
      <c r="FZ8" s="25">
        <v>736.38237016069775</v>
      </c>
      <c r="GA8">
        <f t="shared" si="14"/>
        <v>158.58689100887688</v>
      </c>
    </row>
    <row r="9" spans="1:184" x14ac:dyDescent="0.2">
      <c r="A9" s="29"/>
      <c r="B9" t="s">
        <v>20</v>
      </c>
      <c r="C9">
        <v>16</v>
      </c>
      <c r="D9">
        <v>10</v>
      </c>
      <c r="E9">
        <v>10</v>
      </c>
      <c r="F9">
        <f t="shared" si="0"/>
        <v>0</v>
      </c>
      <c r="G9" s="3">
        <v>10</v>
      </c>
      <c r="H9">
        <v>10</v>
      </c>
      <c r="I9">
        <v>0</v>
      </c>
      <c r="J9">
        <f t="shared" si="1"/>
        <v>0</v>
      </c>
      <c r="K9">
        <f t="shared" si="10"/>
        <v>0</v>
      </c>
      <c r="L9" s="6">
        <v>32</v>
      </c>
      <c r="M9" s="6">
        <v>3</v>
      </c>
      <c r="N9" s="6">
        <v>1</v>
      </c>
      <c r="O9" s="6">
        <v>16</v>
      </c>
      <c r="P9" s="6">
        <v>0.09</v>
      </c>
      <c r="Q9" s="6">
        <v>0.94</v>
      </c>
      <c r="R9" s="6">
        <v>0.03</v>
      </c>
      <c r="S9" s="6">
        <v>1</v>
      </c>
      <c r="T9" s="8">
        <v>3</v>
      </c>
      <c r="U9" s="8">
        <v>12</v>
      </c>
      <c r="V9" s="8">
        <v>1</v>
      </c>
      <c r="W9" s="8">
        <v>1</v>
      </c>
      <c r="X9" s="8">
        <v>0</v>
      </c>
      <c r="Y9" s="8">
        <v>6</v>
      </c>
      <c r="Z9" s="8">
        <v>3</v>
      </c>
      <c r="AA9" s="8">
        <v>6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2</v>
      </c>
      <c r="AH9" s="8">
        <v>3</v>
      </c>
      <c r="AI9" s="8">
        <v>1</v>
      </c>
      <c r="AJ9" s="8">
        <v>0</v>
      </c>
      <c r="AK9" s="8">
        <v>3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54</v>
      </c>
      <c r="AR9" s="8">
        <v>10</v>
      </c>
      <c r="AS9" s="8">
        <v>0</v>
      </c>
      <c r="AT9" s="8">
        <v>3</v>
      </c>
      <c r="AU9" s="8">
        <v>0</v>
      </c>
      <c r="AV9" s="8">
        <v>2</v>
      </c>
      <c r="AW9" s="8">
        <v>2</v>
      </c>
      <c r="AX9" s="8">
        <v>2</v>
      </c>
      <c r="AY9" s="8">
        <v>10</v>
      </c>
      <c r="AZ9" s="8">
        <v>0</v>
      </c>
      <c r="BA9" s="8">
        <v>0</v>
      </c>
      <c r="BB9" s="8">
        <v>6</v>
      </c>
      <c r="BC9" s="8">
        <v>1</v>
      </c>
      <c r="BD9" s="8">
        <v>0</v>
      </c>
      <c r="BE9" s="8">
        <v>0</v>
      </c>
      <c r="BF9" s="8">
        <v>0</v>
      </c>
      <c r="BG9" s="8">
        <v>28</v>
      </c>
      <c r="BH9" s="12">
        <v>0</v>
      </c>
      <c r="BI9" s="12">
        <v>0</v>
      </c>
      <c r="BJ9" s="12">
        <v>3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4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5</v>
      </c>
      <c r="CF9" s="12">
        <v>1</v>
      </c>
      <c r="CG9" s="12">
        <v>0</v>
      </c>
      <c r="CH9" s="12">
        <v>1</v>
      </c>
      <c r="CI9" s="12">
        <v>2</v>
      </c>
      <c r="CJ9" s="12">
        <v>0</v>
      </c>
      <c r="CK9" s="12">
        <v>0</v>
      </c>
      <c r="CL9" s="12">
        <v>0</v>
      </c>
      <c r="CM9" s="12">
        <v>4</v>
      </c>
      <c r="CN9" s="12">
        <v>1</v>
      </c>
      <c r="CO9" s="12">
        <v>3</v>
      </c>
      <c r="CP9" s="12">
        <v>0</v>
      </c>
      <c r="CQ9" s="12">
        <v>7</v>
      </c>
      <c r="CR9" s="12">
        <v>10</v>
      </c>
      <c r="CS9" s="12">
        <v>0</v>
      </c>
      <c r="CT9" s="12">
        <v>5</v>
      </c>
      <c r="CU9" s="12">
        <v>0</v>
      </c>
      <c r="CV9" s="12">
        <v>0</v>
      </c>
      <c r="CW9" s="12">
        <v>0</v>
      </c>
      <c r="CX9" s="12">
        <v>2</v>
      </c>
      <c r="CY9" s="12">
        <v>1</v>
      </c>
      <c r="CZ9" s="12">
        <v>0</v>
      </c>
      <c r="DA9" s="12">
        <v>0</v>
      </c>
      <c r="DB9" s="12">
        <v>0</v>
      </c>
      <c r="DC9" s="12">
        <v>3</v>
      </c>
      <c r="DD9" s="12">
        <v>0</v>
      </c>
      <c r="DE9" s="12">
        <v>0</v>
      </c>
      <c r="DF9" s="12">
        <v>0</v>
      </c>
      <c r="DG9" s="12">
        <v>0</v>
      </c>
      <c r="DH9" s="13">
        <v>52</v>
      </c>
      <c r="DI9" s="13">
        <v>151</v>
      </c>
      <c r="DJ9" s="13">
        <v>860.76639999999998</v>
      </c>
      <c r="DK9" s="13">
        <v>5.6666999999999996</v>
      </c>
      <c r="DL9" s="13">
        <v>4877.6763000000001</v>
      </c>
      <c r="DM9">
        <f t="shared" si="11"/>
        <v>0</v>
      </c>
      <c r="DN9">
        <v>0</v>
      </c>
      <c r="DO9">
        <v>0</v>
      </c>
      <c r="DP9">
        <f t="shared" ca="1" si="12"/>
        <v>0.54516675628097411</v>
      </c>
      <c r="DQ9" s="13">
        <v>276.07819999999998</v>
      </c>
      <c r="DR9">
        <v>0</v>
      </c>
      <c r="DS9">
        <f t="shared" si="2"/>
        <v>154</v>
      </c>
      <c r="DT9">
        <f t="shared" si="3"/>
        <v>115</v>
      </c>
      <c r="DU9">
        <f t="shared" si="4"/>
        <v>164.5</v>
      </c>
      <c r="DV9">
        <f t="shared" si="5"/>
        <v>134</v>
      </c>
      <c r="DW9">
        <f t="shared" si="6"/>
        <v>131</v>
      </c>
      <c r="DX9">
        <f t="shared" si="7"/>
        <v>131</v>
      </c>
      <c r="DY9">
        <f t="shared" si="8"/>
        <v>92</v>
      </c>
      <c r="DZ9">
        <f t="shared" si="9"/>
        <v>115</v>
      </c>
      <c r="EA9">
        <f t="shared" ca="1" si="13"/>
        <v>119</v>
      </c>
      <c r="EB9">
        <v>9</v>
      </c>
      <c r="EC9">
        <v>36</v>
      </c>
      <c r="EF9">
        <v>0</v>
      </c>
      <c r="EG9">
        <v>154</v>
      </c>
      <c r="EH9">
        <v>20.5</v>
      </c>
      <c r="EI9">
        <v>9</v>
      </c>
      <c r="EJ9">
        <v>134</v>
      </c>
      <c r="EK9">
        <v>131</v>
      </c>
      <c r="EL9">
        <v>131</v>
      </c>
      <c r="EM9">
        <v>13</v>
      </c>
      <c r="EN9">
        <v>15</v>
      </c>
      <c r="EO9" s="2">
        <v>7</v>
      </c>
      <c r="EP9">
        <v>43</v>
      </c>
      <c r="EQ9">
        <v>70</v>
      </c>
      <c r="FG9">
        <v>35</v>
      </c>
      <c r="FH9">
        <f>SUM($EF$3:EF37)</f>
        <v>600.10458442540005</v>
      </c>
      <c r="FI9">
        <v>2188.3417581306776</v>
      </c>
      <c r="FJ9">
        <v>1779.5507827199019</v>
      </c>
      <c r="FK9">
        <v>1744.0710446361943</v>
      </c>
      <c r="FL9">
        <v>1726.5037422986582</v>
      </c>
      <c r="FM9">
        <v>1677.5413350647063</v>
      </c>
      <c r="FN9">
        <v>1677.5413350647063</v>
      </c>
      <c r="FO9">
        <v>1950.0175260039755</v>
      </c>
      <c r="FP9">
        <v>1672.8034270620988</v>
      </c>
      <c r="FQ9" s="25">
        <v>632.22342853542955</v>
      </c>
      <c r="FR9" s="25">
        <v>15.324173722180625</v>
      </c>
      <c r="FS9" s="25">
        <v>34.586070749866394</v>
      </c>
      <c r="FT9" s="25">
        <v>344.58085766786382</v>
      </c>
      <c r="FU9" s="25">
        <v>5.7819939448969802</v>
      </c>
      <c r="FV9" s="25">
        <v>191.06896500540901</v>
      </c>
      <c r="FW9" s="25">
        <v>130.9744880472889</v>
      </c>
      <c r="FX9" s="25">
        <v>198.06097727685966</v>
      </c>
      <c r="FY9" s="25">
        <v>111.30419382809501</v>
      </c>
      <c r="FZ9" s="25">
        <v>752.62221440512769</v>
      </c>
      <c r="GA9">
        <f t="shared" si="14"/>
        <v>161.02172652634897</v>
      </c>
    </row>
    <row r="10" spans="1:184" x14ac:dyDescent="0.2">
      <c r="A10" s="29"/>
      <c r="B10" t="s">
        <v>18</v>
      </c>
      <c r="C10">
        <v>40</v>
      </c>
      <c r="D10">
        <v>35</v>
      </c>
      <c r="E10">
        <v>35</v>
      </c>
      <c r="F10">
        <f t="shared" si="0"/>
        <v>0</v>
      </c>
      <c r="G10" s="3">
        <v>35</v>
      </c>
      <c r="H10">
        <v>35</v>
      </c>
      <c r="I10">
        <v>0</v>
      </c>
      <c r="J10">
        <f t="shared" si="1"/>
        <v>0</v>
      </c>
      <c r="K10">
        <f t="shared" si="10"/>
        <v>0</v>
      </c>
      <c r="L10" s="6">
        <v>32</v>
      </c>
      <c r="M10" s="6">
        <v>3</v>
      </c>
      <c r="N10" s="6">
        <v>1</v>
      </c>
      <c r="O10" s="6">
        <v>16</v>
      </c>
      <c r="P10" s="6">
        <v>0.09</v>
      </c>
      <c r="Q10" s="6">
        <v>0.94</v>
      </c>
      <c r="R10" s="6">
        <v>0.03</v>
      </c>
      <c r="S10" s="6">
        <v>1</v>
      </c>
      <c r="T10" s="8">
        <v>3</v>
      </c>
      <c r="U10" s="8">
        <v>18</v>
      </c>
      <c r="V10" s="8">
        <v>1</v>
      </c>
      <c r="W10" s="8">
        <v>9</v>
      </c>
      <c r="X10" s="8">
        <v>19</v>
      </c>
      <c r="Y10" s="8">
        <v>10</v>
      </c>
      <c r="Z10" s="8">
        <v>3</v>
      </c>
      <c r="AA10" s="8">
        <v>10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2</v>
      </c>
      <c r="AH10" s="8">
        <v>5</v>
      </c>
      <c r="AI10" s="8">
        <v>1</v>
      </c>
      <c r="AJ10" s="8">
        <v>0</v>
      </c>
      <c r="AK10" s="8">
        <v>5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92</v>
      </c>
      <c r="AR10" s="8">
        <v>12</v>
      </c>
      <c r="AS10" s="8">
        <v>0</v>
      </c>
      <c r="AT10" s="8">
        <v>7</v>
      </c>
      <c r="AU10" s="8">
        <v>0</v>
      </c>
      <c r="AV10" s="8">
        <v>8</v>
      </c>
      <c r="AW10" s="8">
        <v>12</v>
      </c>
      <c r="AX10" s="8">
        <v>4</v>
      </c>
      <c r="AY10" s="8">
        <v>16</v>
      </c>
      <c r="AZ10" s="8">
        <v>0</v>
      </c>
      <c r="BA10" s="8">
        <v>0</v>
      </c>
      <c r="BB10" s="8">
        <v>9</v>
      </c>
      <c r="BC10" s="8">
        <v>1</v>
      </c>
      <c r="BD10" s="8">
        <v>0</v>
      </c>
      <c r="BE10" s="8">
        <v>0</v>
      </c>
      <c r="BF10" s="8">
        <v>0</v>
      </c>
      <c r="BG10" s="8">
        <v>33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2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4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7</v>
      </c>
      <c r="CF10" s="12">
        <v>1</v>
      </c>
      <c r="CG10" s="12">
        <v>0</v>
      </c>
      <c r="CH10" s="12">
        <v>1</v>
      </c>
      <c r="CI10" s="12">
        <v>2</v>
      </c>
      <c r="CJ10" s="12">
        <v>0</v>
      </c>
      <c r="CK10" s="12">
        <v>0</v>
      </c>
      <c r="CL10" s="12">
        <v>0</v>
      </c>
      <c r="CM10" s="12">
        <v>10</v>
      </c>
      <c r="CN10" s="12">
        <v>1</v>
      </c>
      <c r="CO10" s="12">
        <v>5</v>
      </c>
      <c r="CP10" s="12">
        <v>0</v>
      </c>
      <c r="CQ10" s="12">
        <v>11</v>
      </c>
      <c r="CR10" s="12">
        <v>12</v>
      </c>
      <c r="CS10" s="12">
        <v>0</v>
      </c>
      <c r="CT10" s="12">
        <v>5</v>
      </c>
      <c r="CU10" s="12">
        <v>0</v>
      </c>
      <c r="CV10" s="12">
        <v>0</v>
      </c>
      <c r="CW10" s="12">
        <v>0</v>
      </c>
      <c r="CX10" s="12">
        <v>2</v>
      </c>
      <c r="CY10" s="12">
        <v>9</v>
      </c>
      <c r="CZ10" s="12">
        <v>0</v>
      </c>
      <c r="DA10" s="12">
        <v>0</v>
      </c>
      <c r="DB10" s="12">
        <v>0</v>
      </c>
      <c r="DC10" s="12">
        <v>3</v>
      </c>
      <c r="DD10" s="12">
        <v>0</v>
      </c>
      <c r="DE10" s="12">
        <v>2</v>
      </c>
      <c r="DF10" s="12">
        <v>0</v>
      </c>
      <c r="DG10" s="12">
        <v>0</v>
      </c>
      <c r="DH10" s="13">
        <v>70</v>
      </c>
      <c r="DI10" s="13">
        <v>303</v>
      </c>
      <c r="DJ10" s="13">
        <v>1857.1728000000001</v>
      </c>
      <c r="DK10" s="13">
        <v>12.7143</v>
      </c>
      <c r="DL10" s="13">
        <v>23612.625</v>
      </c>
      <c r="DM10">
        <f t="shared" si="11"/>
        <v>0</v>
      </c>
      <c r="DN10">
        <v>0</v>
      </c>
      <c r="DO10">
        <v>0</v>
      </c>
      <c r="DP10">
        <f t="shared" ca="1" si="12"/>
        <v>0.36653441442894252</v>
      </c>
      <c r="DQ10" s="13">
        <v>396.2201</v>
      </c>
      <c r="DR10">
        <v>0</v>
      </c>
      <c r="DS10">
        <f t="shared" si="2"/>
        <v>154</v>
      </c>
      <c r="DT10">
        <f t="shared" si="3"/>
        <v>75</v>
      </c>
      <c r="DU10">
        <f t="shared" si="4"/>
        <v>109.5</v>
      </c>
      <c r="DV10">
        <f t="shared" si="5"/>
        <v>134</v>
      </c>
      <c r="DW10">
        <f t="shared" si="6"/>
        <v>131</v>
      </c>
      <c r="DX10">
        <f t="shared" si="7"/>
        <v>131</v>
      </c>
      <c r="DY10">
        <f t="shared" si="8"/>
        <v>39</v>
      </c>
      <c r="DZ10">
        <f t="shared" si="9"/>
        <v>50</v>
      </c>
      <c r="EA10">
        <f t="shared" ca="1" si="13"/>
        <v>153</v>
      </c>
      <c r="EB10">
        <v>10</v>
      </c>
      <c r="EC10">
        <v>34</v>
      </c>
      <c r="EF10">
        <v>0</v>
      </c>
      <c r="EG10">
        <v>154</v>
      </c>
      <c r="EH10">
        <v>235.5</v>
      </c>
      <c r="EI10">
        <v>158</v>
      </c>
      <c r="EJ10">
        <v>134</v>
      </c>
      <c r="EK10">
        <v>131</v>
      </c>
      <c r="EL10">
        <v>131</v>
      </c>
      <c r="EM10">
        <v>209.5</v>
      </c>
      <c r="EN10">
        <v>209.5</v>
      </c>
      <c r="EO10" s="2">
        <v>8</v>
      </c>
      <c r="EP10">
        <v>106</v>
      </c>
      <c r="EQ10">
        <v>112</v>
      </c>
      <c r="FG10">
        <v>40</v>
      </c>
      <c r="FH10">
        <f>SUM($EF$3:EF42)</f>
        <v>604.53655784044736</v>
      </c>
      <c r="FI10">
        <v>2204.4811364173593</v>
      </c>
      <c r="FJ10">
        <v>1780.7691033583922</v>
      </c>
      <c r="FK10">
        <v>1883.0367292804053</v>
      </c>
      <c r="FL10">
        <v>1783.9957530479312</v>
      </c>
      <c r="FM10">
        <v>1726.5037422986586</v>
      </c>
      <c r="FN10">
        <v>1726.5037422986586</v>
      </c>
      <c r="FO10">
        <v>1983.8234588546056</v>
      </c>
      <c r="FP10">
        <v>1860.3495375200469</v>
      </c>
      <c r="FQ10" s="25">
        <v>633.44174917391979</v>
      </c>
      <c r="FR10" s="25">
        <v>50.724093023635653</v>
      </c>
      <c r="FS10" s="25">
        <v>34.959237110926125</v>
      </c>
      <c r="FT10" s="25">
        <v>925.77686263873443</v>
      </c>
      <c r="FU10" s="25">
        <v>5.7819939448969802</v>
      </c>
      <c r="FV10" s="25">
        <v>193.99539002735568</v>
      </c>
      <c r="FW10" s="25">
        <v>132.46255584575076</v>
      </c>
      <c r="FX10" s="25">
        <v>602.11603697200349</v>
      </c>
      <c r="FY10" s="25">
        <v>111.30419382809501</v>
      </c>
      <c r="FZ10" s="25">
        <v>811.9923100167681</v>
      </c>
      <c r="GA10">
        <f t="shared" si="14"/>
        <v>163.22897293655322</v>
      </c>
    </row>
    <row r="11" spans="1:184" x14ac:dyDescent="0.2">
      <c r="A11" s="29"/>
      <c r="B11" t="s">
        <v>19</v>
      </c>
      <c r="C11">
        <v>108</v>
      </c>
      <c r="D11">
        <v>101</v>
      </c>
      <c r="E11">
        <v>103</v>
      </c>
      <c r="F11">
        <f t="shared" si="0"/>
        <v>2</v>
      </c>
      <c r="G11">
        <v>102.94343151005143</v>
      </c>
      <c r="H11">
        <v>103</v>
      </c>
      <c r="I11">
        <v>0.32447883599999999</v>
      </c>
      <c r="J11">
        <f t="shared" si="1"/>
        <v>5.6568489948574552E-2</v>
      </c>
      <c r="K11">
        <f t="shared" si="10"/>
        <v>0</v>
      </c>
      <c r="L11" s="6">
        <v>32</v>
      </c>
      <c r="M11" s="6">
        <v>3</v>
      </c>
      <c r="N11" s="6">
        <v>1</v>
      </c>
      <c r="O11" s="6">
        <v>16</v>
      </c>
      <c r="P11" s="6">
        <v>0.09</v>
      </c>
      <c r="Q11" s="6">
        <v>0.94</v>
      </c>
      <c r="R11" s="6">
        <v>0.03</v>
      </c>
      <c r="S11" s="6">
        <v>1</v>
      </c>
      <c r="T11" s="8">
        <v>8</v>
      </c>
      <c r="U11" s="8">
        <v>37</v>
      </c>
      <c r="V11" s="8">
        <v>1</v>
      </c>
      <c r="W11" s="8">
        <v>24</v>
      </c>
      <c r="X11" s="8">
        <v>208</v>
      </c>
      <c r="Y11" s="8">
        <v>24</v>
      </c>
      <c r="Z11" s="8">
        <v>3</v>
      </c>
      <c r="AA11" s="8">
        <v>24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2</v>
      </c>
      <c r="AH11" s="8">
        <v>12</v>
      </c>
      <c r="AI11" s="8">
        <v>1</v>
      </c>
      <c r="AJ11" s="8">
        <v>0</v>
      </c>
      <c r="AK11" s="8">
        <v>12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214</v>
      </c>
      <c r="AR11" s="8">
        <v>19</v>
      </c>
      <c r="AS11" s="8">
        <v>0</v>
      </c>
      <c r="AT11" s="8">
        <v>19</v>
      </c>
      <c r="AU11" s="8">
        <v>0</v>
      </c>
      <c r="AV11" s="8">
        <v>23</v>
      </c>
      <c r="AW11" s="8">
        <v>47</v>
      </c>
      <c r="AX11" s="8">
        <v>8</v>
      </c>
      <c r="AY11" s="8">
        <v>37</v>
      </c>
      <c r="AZ11" s="8">
        <v>0</v>
      </c>
      <c r="BA11" s="8">
        <v>0</v>
      </c>
      <c r="BB11" s="8">
        <v>16</v>
      </c>
      <c r="BC11" s="8">
        <v>1</v>
      </c>
      <c r="BD11" s="8">
        <v>0</v>
      </c>
      <c r="BE11" s="8">
        <v>0</v>
      </c>
      <c r="BF11" s="8">
        <v>0</v>
      </c>
      <c r="BG11" s="8">
        <v>49</v>
      </c>
      <c r="BH11" s="12">
        <v>0</v>
      </c>
      <c r="BI11" s="12">
        <v>0</v>
      </c>
      <c r="BJ11" s="12">
        <v>6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2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4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12</v>
      </c>
      <c r="CF11" s="12">
        <v>1</v>
      </c>
      <c r="CG11" s="12">
        <v>0</v>
      </c>
      <c r="CH11" s="12">
        <v>1</v>
      </c>
      <c r="CI11" s="12">
        <v>5</v>
      </c>
      <c r="CJ11" s="12">
        <v>0</v>
      </c>
      <c r="CK11" s="12">
        <v>0</v>
      </c>
      <c r="CL11" s="12">
        <v>0</v>
      </c>
      <c r="CM11" s="12">
        <v>32</v>
      </c>
      <c r="CN11" s="12">
        <v>1</v>
      </c>
      <c r="CO11" s="12">
        <v>12</v>
      </c>
      <c r="CP11" s="12">
        <v>0</v>
      </c>
      <c r="CQ11" s="12">
        <v>25</v>
      </c>
      <c r="CR11" s="12">
        <v>19</v>
      </c>
      <c r="CS11" s="12">
        <v>0</v>
      </c>
      <c r="CT11" s="12">
        <v>5</v>
      </c>
      <c r="CU11" s="12">
        <v>0</v>
      </c>
      <c r="CV11" s="12">
        <v>0</v>
      </c>
      <c r="CW11" s="12">
        <v>0</v>
      </c>
      <c r="CX11" s="12">
        <v>2</v>
      </c>
      <c r="CY11" s="12">
        <v>33</v>
      </c>
      <c r="CZ11" s="12">
        <v>0</v>
      </c>
      <c r="DA11" s="12">
        <v>0</v>
      </c>
      <c r="DB11" s="12">
        <v>0</v>
      </c>
      <c r="DC11" s="12">
        <v>3</v>
      </c>
      <c r="DD11" s="12">
        <v>0</v>
      </c>
      <c r="DE11" s="12">
        <v>9</v>
      </c>
      <c r="DF11" s="12">
        <v>0</v>
      </c>
      <c r="DG11" s="12">
        <v>0</v>
      </c>
      <c r="DH11" s="13">
        <v>105</v>
      </c>
      <c r="DI11" s="13">
        <v>758</v>
      </c>
      <c r="DJ11" s="13">
        <v>5089.3981000000003</v>
      </c>
      <c r="DK11" s="13">
        <v>20.2347</v>
      </c>
      <c r="DL11" s="13">
        <v>102982.4126</v>
      </c>
      <c r="DM11">
        <f t="shared" si="11"/>
        <v>0</v>
      </c>
      <c r="DN11">
        <v>0.32447883599999999</v>
      </c>
      <c r="DO11">
        <v>0</v>
      </c>
      <c r="DP11">
        <f t="shared" ca="1" si="12"/>
        <v>0.34449356603614989</v>
      </c>
      <c r="DQ11" s="13">
        <v>667.89300000000003</v>
      </c>
      <c r="DR11">
        <v>0</v>
      </c>
      <c r="DS11">
        <f t="shared" si="2"/>
        <v>154</v>
      </c>
      <c r="DT11">
        <f t="shared" si="3"/>
        <v>28</v>
      </c>
      <c r="DU11">
        <f t="shared" si="4"/>
        <v>40.5</v>
      </c>
      <c r="DV11">
        <f t="shared" si="5"/>
        <v>134</v>
      </c>
      <c r="DW11">
        <f t="shared" si="6"/>
        <v>131</v>
      </c>
      <c r="DX11">
        <f t="shared" si="7"/>
        <v>131</v>
      </c>
      <c r="DY11">
        <f t="shared" si="8"/>
        <v>20</v>
      </c>
      <c r="DZ11">
        <f t="shared" si="9"/>
        <v>20</v>
      </c>
      <c r="EA11">
        <f t="shared" ca="1" si="13"/>
        <v>160</v>
      </c>
      <c r="EB11">
        <v>11</v>
      </c>
      <c r="EC11">
        <v>35</v>
      </c>
      <c r="EF11">
        <v>15.845315750906524</v>
      </c>
      <c r="EG11">
        <v>22</v>
      </c>
      <c r="EH11">
        <v>47.5</v>
      </c>
      <c r="EI11">
        <v>46</v>
      </c>
      <c r="EJ11">
        <v>14</v>
      </c>
      <c r="EK11">
        <v>131</v>
      </c>
      <c r="EL11">
        <v>131</v>
      </c>
      <c r="EM11">
        <v>56</v>
      </c>
      <c r="EN11">
        <v>49</v>
      </c>
      <c r="EO11" s="2">
        <v>9</v>
      </c>
      <c r="EP11">
        <v>74</v>
      </c>
      <c r="EQ11">
        <v>28</v>
      </c>
      <c r="FG11">
        <v>45</v>
      </c>
      <c r="FH11">
        <f>SUM($EF$3:EF47)</f>
        <v>604.53655784044736</v>
      </c>
      <c r="FI11">
        <v>2215.2135120283292</v>
      </c>
      <c r="FJ11">
        <v>1806.4325582354404</v>
      </c>
      <c r="FK11">
        <v>1883.4301539217945</v>
      </c>
      <c r="FL11">
        <v>1831.186555561789</v>
      </c>
      <c r="FM11">
        <v>1811.4740353413504</v>
      </c>
      <c r="FN11">
        <v>1811.4740353413504</v>
      </c>
      <c r="FO11">
        <v>1990.0043157065713</v>
      </c>
      <c r="FP11">
        <v>2007.4630757036587</v>
      </c>
      <c r="FQ11" s="25">
        <v>633.44174917391979</v>
      </c>
      <c r="FR11" s="25">
        <v>102.49799804247635</v>
      </c>
      <c r="FS11" s="25">
        <v>68.287754030064676</v>
      </c>
      <c r="FT11" s="25">
        <v>943.20359219716738</v>
      </c>
      <c r="FU11" s="25">
        <v>5.7819939448969802</v>
      </c>
      <c r="FV11" s="25">
        <v>303.25416338046136</v>
      </c>
      <c r="FW11" s="25">
        <v>143.03152728089043</v>
      </c>
      <c r="FX11" s="25">
        <v>732.5217883260658</v>
      </c>
      <c r="FY11" s="25">
        <v>117.41922096438218</v>
      </c>
      <c r="FZ11" s="25">
        <v>811.9923100167681</v>
      </c>
      <c r="GA11">
        <f t="shared" si="14"/>
        <v>223.1428453306759</v>
      </c>
    </row>
    <row r="12" spans="1:184" x14ac:dyDescent="0.2">
      <c r="A12" s="29" t="s">
        <v>6</v>
      </c>
      <c r="B12" s="1" t="s">
        <v>25</v>
      </c>
      <c r="C12">
        <v>47</v>
      </c>
      <c r="D12">
        <v>24</v>
      </c>
      <c r="E12">
        <v>24</v>
      </c>
      <c r="F12">
        <f t="shared" si="0"/>
        <v>0</v>
      </c>
      <c r="G12" s="3">
        <v>24</v>
      </c>
      <c r="H12">
        <v>24</v>
      </c>
      <c r="I12">
        <v>0</v>
      </c>
      <c r="J12">
        <f t="shared" si="1"/>
        <v>0</v>
      </c>
      <c r="K12">
        <f t="shared" si="10"/>
        <v>0</v>
      </c>
      <c r="L12" s="6">
        <v>12</v>
      </c>
      <c r="M12" s="6">
        <v>3</v>
      </c>
      <c r="N12" s="6">
        <v>0</v>
      </c>
      <c r="O12" s="6">
        <v>15</v>
      </c>
      <c r="P12" s="6">
        <v>0.25</v>
      </c>
      <c r="Q12" s="6">
        <v>1</v>
      </c>
      <c r="R12" s="6">
        <v>0.25</v>
      </c>
      <c r="S12" s="6">
        <v>1</v>
      </c>
      <c r="T12" s="8">
        <v>18</v>
      </c>
      <c r="U12" s="8">
        <v>21</v>
      </c>
      <c r="V12" s="8">
        <v>2</v>
      </c>
      <c r="W12" s="8">
        <v>35</v>
      </c>
      <c r="X12" s="8">
        <v>43</v>
      </c>
      <c r="Y12" s="8">
        <v>10</v>
      </c>
      <c r="Z12" s="8">
        <v>1</v>
      </c>
      <c r="AA12" s="8">
        <v>4</v>
      </c>
      <c r="AB12" s="8">
        <v>6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1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0</v>
      </c>
      <c r="AO12" s="8">
        <v>0</v>
      </c>
      <c r="AP12" s="8">
        <v>1</v>
      </c>
      <c r="AQ12" s="8">
        <v>192</v>
      </c>
      <c r="AR12" s="8">
        <v>10</v>
      </c>
      <c r="AS12" s="8">
        <v>1</v>
      </c>
      <c r="AT12" s="8">
        <v>2</v>
      </c>
      <c r="AU12" s="8">
        <v>2</v>
      </c>
      <c r="AV12" s="8">
        <v>1</v>
      </c>
      <c r="AW12" s="8">
        <v>10</v>
      </c>
      <c r="AX12" s="8">
        <v>0</v>
      </c>
      <c r="AY12" s="8">
        <v>24</v>
      </c>
      <c r="AZ12" s="8">
        <v>5</v>
      </c>
      <c r="BA12" s="8">
        <v>5</v>
      </c>
      <c r="BB12" s="8">
        <v>16</v>
      </c>
      <c r="BC12" s="8">
        <v>2</v>
      </c>
      <c r="BD12" s="8">
        <v>0</v>
      </c>
      <c r="BE12" s="8">
        <v>3</v>
      </c>
      <c r="BF12" s="8">
        <v>0</v>
      </c>
      <c r="BG12" s="8">
        <v>108</v>
      </c>
      <c r="BH12" s="12">
        <v>0</v>
      </c>
      <c r="BI12" s="12">
        <v>0</v>
      </c>
      <c r="BJ12" s="12">
        <v>2</v>
      </c>
      <c r="BK12" s="12">
        <v>0</v>
      </c>
      <c r="BL12" s="12">
        <v>0</v>
      </c>
      <c r="BM12" s="12">
        <v>0</v>
      </c>
      <c r="BN12" s="12">
        <v>2</v>
      </c>
      <c r="BO12" s="12">
        <v>0</v>
      </c>
      <c r="BP12" s="12">
        <v>6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6</v>
      </c>
      <c r="BW12" s="12">
        <v>0</v>
      </c>
      <c r="BX12" s="12">
        <v>1</v>
      </c>
      <c r="BY12" s="12">
        <v>0</v>
      </c>
      <c r="BZ12" s="12">
        <v>7</v>
      </c>
      <c r="CA12" s="12">
        <v>0</v>
      </c>
      <c r="CB12" s="12">
        <v>0</v>
      </c>
      <c r="CC12" s="12">
        <v>1</v>
      </c>
      <c r="CD12" s="12">
        <v>0</v>
      </c>
      <c r="CE12" s="12">
        <v>8</v>
      </c>
      <c r="CF12" s="12">
        <v>1</v>
      </c>
      <c r="CG12" s="12">
        <v>12</v>
      </c>
      <c r="CH12" s="12">
        <v>0</v>
      </c>
      <c r="CI12" s="12">
        <v>3</v>
      </c>
      <c r="CJ12" s="12">
        <v>0</v>
      </c>
      <c r="CK12" s="12">
        <v>0</v>
      </c>
      <c r="CL12" s="12">
        <v>0</v>
      </c>
      <c r="CM12" s="12">
        <v>15</v>
      </c>
      <c r="CN12" s="12">
        <v>1</v>
      </c>
      <c r="CO12" s="12">
        <v>12</v>
      </c>
      <c r="CP12" s="12">
        <v>0</v>
      </c>
      <c r="CQ12" s="12">
        <v>28</v>
      </c>
      <c r="CR12" s="12">
        <v>22</v>
      </c>
      <c r="CS12" s="12">
        <v>0</v>
      </c>
      <c r="CT12" s="12">
        <v>9</v>
      </c>
      <c r="CU12" s="12">
        <v>0</v>
      </c>
      <c r="CV12" s="12">
        <v>0</v>
      </c>
      <c r="CW12" s="12">
        <v>0</v>
      </c>
      <c r="CX12" s="12">
        <v>1</v>
      </c>
      <c r="CY12" s="12">
        <v>9</v>
      </c>
      <c r="CZ12" s="12">
        <v>4</v>
      </c>
      <c r="DA12" s="12">
        <v>0</v>
      </c>
      <c r="DB12" s="12">
        <v>0</v>
      </c>
      <c r="DC12" s="12">
        <v>0</v>
      </c>
      <c r="DD12" s="12">
        <v>2</v>
      </c>
      <c r="DE12" s="12">
        <v>5</v>
      </c>
      <c r="DF12" s="12">
        <v>0</v>
      </c>
      <c r="DG12" s="12">
        <v>1</v>
      </c>
      <c r="DH12" s="13">
        <v>147</v>
      </c>
      <c r="DI12" s="13">
        <v>509</v>
      </c>
      <c r="DJ12" s="13">
        <v>3664.6332000000002</v>
      </c>
      <c r="DK12" s="13">
        <v>9.766</v>
      </c>
      <c r="DL12" s="13">
        <v>35788.652099999999</v>
      </c>
      <c r="DM12">
        <f t="shared" si="11"/>
        <v>0</v>
      </c>
      <c r="DN12">
        <v>0</v>
      </c>
      <c r="DO12">
        <v>0</v>
      </c>
      <c r="DP12">
        <f t="shared" ca="1" si="12"/>
        <v>0.50455305024137131</v>
      </c>
      <c r="DQ12" s="13">
        <v>1022.1865</v>
      </c>
      <c r="DR12">
        <v>0</v>
      </c>
      <c r="DS12">
        <f t="shared" si="2"/>
        <v>154</v>
      </c>
      <c r="DT12">
        <f t="shared" si="3"/>
        <v>64.5</v>
      </c>
      <c r="DU12">
        <f t="shared" si="4"/>
        <v>23</v>
      </c>
      <c r="DV12">
        <f t="shared" si="5"/>
        <v>134</v>
      </c>
      <c r="DW12">
        <f t="shared" si="6"/>
        <v>131</v>
      </c>
      <c r="DX12">
        <f t="shared" si="7"/>
        <v>131</v>
      </c>
      <c r="DY12">
        <f t="shared" si="8"/>
        <v>55</v>
      </c>
      <c r="DZ12">
        <f t="shared" si="9"/>
        <v>34</v>
      </c>
      <c r="EA12">
        <f t="shared" ca="1" si="13"/>
        <v>127</v>
      </c>
      <c r="EB12">
        <v>12</v>
      </c>
      <c r="EC12">
        <v>41</v>
      </c>
      <c r="EF12">
        <v>0</v>
      </c>
      <c r="EG12">
        <v>154</v>
      </c>
      <c r="EH12">
        <v>86</v>
      </c>
      <c r="EI12">
        <v>132</v>
      </c>
      <c r="EJ12">
        <v>134</v>
      </c>
      <c r="EK12">
        <v>131</v>
      </c>
      <c r="EL12">
        <v>131</v>
      </c>
      <c r="EM12">
        <v>87</v>
      </c>
      <c r="EN12">
        <v>118</v>
      </c>
      <c r="EO12" s="2">
        <v>10</v>
      </c>
      <c r="EP12">
        <v>178</v>
      </c>
      <c r="EQ12">
        <v>162</v>
      </c>
      <c r="FG12">
        <v>50</v>
      </c>
      <c r="FH12">
        <f>SUM($EF$3:EF52)</f>
        <v>607.40463668529287</v>
      </c>
      <c r="FI12">
        <v>2221.2992342434654</v>
      </c>
      <c r="FJ12">
        <v>1822.277873986347</v>
      </c>
      <c r="FK12">
        <v>2087.570259529974</v>
      </c>
      <c r="FL12">
        <v>1970.5456648473892</v>
      </c>
      <c r="FM12">
        <v>1839.746488851938</v>
      </c>
      <c r="FN12">
        <v>1839.746488851938</v>
      </c>
      <c r="FO12">
        <v>2020.2936565250732</v>
      </c>
      <c r="FP12">
        <v>2041.1017220946235</v>
      </c>
      <c r="FQ12" s="25">
        <v>633.44174917391979</v>
      </c>
      <c r="FR12" s="25">
        <v>125.94906682636028</v>
      </c>
      <c r="FS12" s="25">
        <v>208.13987465924231</v>
      </c>
      <c r="FT12" s="25">
        <v>946.13001721911405</v>
      </c>
      <c r="FU12" s="25">
        <v>18.370677778442634</v>
      </c>
      <c r="FV12" s="25">
        <v>490.10167834349255</v>
      </c>
      <c r="FW12" s="25">
        <v>283.56523383942414</v>
      </c>
      <c r="FX12" s="25">
        <v>732.5217883260658</v>
      </c>
      <c r="FY12" s="25">
        <v>117.41922096438218</v>
      </c>
      <c r="FZ12" s="25">
        <v>811.9923100167681</v>
      </c>
      <c r="GA12">
        <f t="shared" si="14"/>
        <v>386.83345609145834</v>
      </c>
    </row>
    <row r="13" spans="1:184" x14ac:dyDescent="0.2">
      <c r="A13" s="29"/>
      <c r="B13" s="1" t="s">
        <v>23</v>
      </c>
      <c r="C13">
        <v>10</v>
      </c>
      <c r="D13">
        <v>7</v>
      </c>
      <c r="E13">
        <v>8</v>
      </c>
      <c r="F13">
        <f t="shared" si="0"/>
        <v>1</v>
      </c>
      <c r="G13">
        <v>7.9990654205607479</v>
      </c>
      <c r="H13">
        <v>8</v>
      </c>
      <c r="I13">
        <v>3.0560173545229267E-2</v>
      </c>
      <c r="J13">
        <f t="shared" si="1"/>
        <v>9.3457943925212561E-4</v>
      </c>
      <c r="K13">
        <f t="shared" si="10"/>
        <v>0</v>
      </c>
      <c r="L13" s="6">
        <v>12</v>
      </c>
      <c r="M13" s="6">
        <v>3</v>
      </c>
      <c r="N13" s="6">
        <v>0</v>
      </c>
      <c r="O13" s="6">
        <v>15</v>
      </c>
      <c r="P13" s="6">
        <v>0.25</v>
      </c>
      <c r="Q13" s="6">
        <v>1</v>
      </c>
      <c r="R13" s="6">
        <v>0.25</v>
      </c>
      <c r="S13" s="6">
        <v>1</v>
      </c>
      <c r="T13" s="8">
        <v>14</v>
      </c>
      <c r="U13" s="8">
        <v>9</v>
      </c>
      <c r="V13" s="8">
        <v>1</v>
      </c>
      <c r="W13" s="8">
        <v>11</v>
      </c>
      <c r="X13" s="8">
        <v>0</v>
      </c>
      <c r="Y13" s="8">
        <v>4</v>
      </c>
      <c r="Z13" s="8">
        <v>0</v>
      </c>
      <c r="AA13" s="8">
        <v>4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2</v>
      </c>
      <c r="AI13" s="8">
        <v>0</v>
      </c>
      <c r="AJ13" s="8">
        <v>0</v>
      </c>
      <c r="AK13" s="8">
        <v>2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56</v>
      </c>
      <c r="AR13" s="8">
        <v>2</v>
      </c>
      <c r="AS13" s="8">
        <v>1</v>
      </c>
      <c r="AT13" s="8">
        <v>0</v>
      </c>
      <c r="AU13" s="8">
        <v>3</v>
      </c>
      <c r="AV13" s="8">
        <v>0</v>
      </c>
      <c r="AW13" s="8">
        <v>5</v>
      </c>
      <c r="AX13" s="8">
        <v>1</v>
      </c>
      <c r="AY13" s="8">
        <v>12</v>
      </c>
      <c r="AZ13" s="8">
        <v>1</v>
      </c>
      <c r="BA13" s="8">
        <v>1</v>
      </c>
      <c r="BB13" s="8">
        <v>9</v>
      </c>
      <c r="BC13" s="8">
        <v>2</v>
      </c>
      <c r="BD13" s="8">
        <v>0</v>
      </c>
      <c r="BE13" s="8">
        <v>0</v>
      </c>
      <c r="BF13" s="8">
        <v>0</v>
      </c>
      <c r="BG13" s="8">
        <v>34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3</v>
      </c>
      <c r="BO13" s="12">
        <v>0</v>
      </c>
      <c r="BP13" s="12">
        <v>1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1</v>
      </c>
      <c r="CB13" s="12">
        <v>0</v>
      </c>
      <c r="CC13" s="12">
        <v>1</v>
      </c>
      <c r="CD13" s="12">
        <v>0</v>
      </c>
      <c r="CE13" s="12">
        <v>1</v>
      </c>
      <c r="CF13" s="12">
        <v>1</v>
      </c>
      <c r="CG13" s="12">
        <v>9</v>
      </c>
      <c r="CH13" s="12">
        <v>0</v>
      </c>
      <c r="CI13" s="12">
        <v>1</v>
      </c>
      <c r="CJ13" s="12">
        <v>0</v>
      </c>
      <c r="CK13" s="12">
        <v>0</v>
      </c>
      <c r="CL13" s="12">
        <v>0</v>
      </c>
      <c r="CM13" s="12">
        <v>5</v>
      </c>
      <c r="CN13" s="12">
        <v>1</v>
      </c>
      <c r="CO13" s="12">
        <v>2</v>
      </c>
      <c r="CP13" s="12">
        <v>0</v>
      </c>
      <c r="CQ13" s="12">
        <v>5</v>
      </c>
      <c r="CR13" s="12">
        <v>2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2</v>
      </c>
      <c r="CZ13" s="12">
        <v>3</v>
      </c>
      <c r="DA13" s="12">
        <v>0</v>
      </c>
      <c r="DB13" s="12">
        <v>0</v>
      </c>
      <c r="DC13" s="12">
        <v>0</v>
      </c>
      <c r="DD13" s="12">
        <v>3</v>
      </c>
      <c r="DE13" s="12">
        <v>2</v>
      </c>
      <c r="DF13" s="12">
        <v>0</v>
      </c>
      <c r="DG13" s="12">
        <v>0</v>
      </c>
      <c r="DH13" s="13">
        <v>62</v>
      </c>
      <c r="DI13" s="13">
        <v>153</v>
      </c>
      <c r="DJ13" s="13">
        <v>910.99199999999996</v>
      </c>
      <c r="DK13" s="13">
        <v>4.8070000000000004</v>
      </c>
      <c r="DL13" s="13">
        <v>4379.1547</v>
      </c>
      <c r="DM13">
        <f t="shared" si="11"/>
        <v>0</v>
      </c>
      <c r="DN13">
        <v>3.0560173545229267E-2</v>
      </c>
      <c r="DO13">
        <v>0</v>
      </c>
      <c r="DP13">
        <f t="shared" ca="1" si="12"/>
        <v>0.28662521634452864</v>
      </c>
      <c r="DQ13" s="13">
        <v>344.08440000000002</v>
      </c>
      <c r="DR13">
        <v>0</v>
      </c>
      <c r="DS13">
        <f t="shared" si="2"/>
        <v>154</v>
      </c>
      <c r="DT13">
        <f t="shared" si="3"/>
        <v>146.5</v>
      </c>
      <c r="DU13">
        <f t="shared" si="4"/>
        <v>102</v>
      </c>
      <c r="DV13">
        <f t="shared" si="5"/>
        <v>134</v>
      </c>
      <c r="DW13">
        <f t="shared" si="6"/>
        <v>131</v>
      </c>
      <c r="DX13">
        <f t="shared" si="7"/>
        <v>131</v>
      </c>
      <c r="DY13">
        <f t="shared" si="8"/>
        <v>106</v>
      </c>
      <c r="DZ13">
        <f t="shared" si="9"/>
        <v>119</v>
      </c>
      <c r="EA13">
        <f t="shared" ca="1" si="13"/>
        <v>176</v>
      </c>
      <c r="EB13">
        <v>13</v>
      </c>
      <c r="EC13">
        <v>39</v>
      </c>
      <c r="EF13">
        <v>0</v>
      </c>
      <c r="EG13">
        <v>154</v>
      </c>
      <c r="EH13">
        <v>7</v>
      </c>
      <c r="EI13">
        <v>209.5</v>
      </c>
      <c r="EJ13">
        <v>134</v>
      </c>
      <c r="EK13">
        <v>131</v>
      </c>
      <c r="EL13">
        <v>131</v>
      </c>
      <c r="EM13">
        <v>209.5</v>
      </c>
      <c r="EN13">
        <v>209.5</v>
      </c>
      <c r="EO13" s="2">
        <v>11</v>
      </c>
      <c r="EP13">
        <v>197</v>
      </c>
      <c r="EQ13">
        <v>184</v>
      </c>
      <c r="FQ13" s="25"/>
      <c r="FR13" s="25"/>
      <c r="FS13" s="25"/>
      <c r="FT13" s="25"/>
      <c r="FU13" s="25"/>
      <c r="FV13" s="25"/>
      <c r="FW13" s="25"/>
      <c r="FX13" s="25"/>
      <c r="FY13" s="25"/>
      <c r="FZ13" s="25"/>
    </row>
    <row r="14" spans="1:184" x14ac:dyDescent="0.2">
      <c r="A14" s="29"/>
      <c r="B14" s="1" t="s">
        <v>26</v>
      </c>
      <c r="C14">
        <v>8</v>
      </c>
      <c r="D14">
        <v>4</v>
      </c>
      <c r="E14">
        <v>4</v>
      </c>
      <c r="F14">
        <f t="shared" si="0"/>
        <v>0</v>
      </c>
      <c r="G14" s="3">
        <v>4</v>
      </c>
      <c r="H14">
        <v>4</v>
      </c>
      <c r="I14">
        <v>0</v>
      </c>
      <c r="J14">
        <f t="shared" si="1"/>
        <v>0</v>
      </c>
      <c r="K14">
        <f t="shared" si="10"/>
        <v>0</v>
      </c>
      <c r="L14" s="5">
        <v>16</v>
      </c>
      <c r="M14" s="6">
        <v>4</v>
      </c>
      <c r="N14" s="6">
        <v>2</v>
      </c>
      <c r="O14" s="6">
        <v>9</v>
      </c>
      <c r="P14" s="6">
        <v>0.25</v>
      </c>
      <c r="Q14" s="6">
        <v>0.82</v>
      </c>
      <c r="R14" s="6">
        <v>7.0000000000000007E-2</v>
      </c>
      <c r="S14" s="6">
        <v>1</v>
      </c>
      <c r="T14" s="8">
        <v>5</v>
      </c>
      <c r="U14" s="8">
        <v>7</v>
      </c>
      <c r="V14" s="8">
        <v>1</v>
      </c>
      <c r="W14" s="8">
        <v>5</v>
      </c>
      <c r="X14" s="8">
        <v>0</v>
      </c>
      <c r="Y14" s="8">
        <v>4</v>
      </c>
      <c r="Z14" s="8">
        <v>0</v>
      </c>
      <c r="AA14" s="8">
        <v>4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 s="8">
        <v>0</v>
      </c>
      <c r="AK14" s="8">
        <v>1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28</v>
      </c>
      <c r="AR14" s="8">
        <v>4</v>
      </c>
      <c r="AS14" s="8">
        <v>0</v>
      </c>
      <c r="AT14" s="8">
        <v>1</v>
      </c>
      <c r="AU14" s="8">
        <v>1</v>
      </c>
      <c r="AV14" s="8">
        <v>0</v>
      </c>
      <c r="AW14" s="8">
        <v>0</v>
      </c>
      <c r="AX14" s="8">
        <v>0</v>
      </c>
      <c r="AY14" s="8">
        <v>2</v>
      </c>
      <c r="AZ14" s="8">
        <v>0</v>
      </c>
      <c r="BA14" s="8">
        <v>0</v>
      </c>
      <c r="BB14" s="8">
        <v>2</v>
      </c>
      <c r="BC14" s="8">
        <v>1</v>
      </c>
      <c r="BD14" s="8">
        <v>0</v>
      </c>
      <c r="BE14" s="8">
        <v>0</v>
      </c>
      <c r="BF14" s="8">
        <v>0</v>
      </c>
      <c r="BG14" s="8">
        <v>19</v>
      </c>
      <c r="BH14" s="12">
        <v>0</v>
      </c>
      <c r="BI14" s="12">
        <v>0</v>
      </c>
      <c r="BJ14" s="12">
        <v>1</v>
      </c>
      <c r="BK14" s="12">
        <v>0</v>
      </c>
      <c r="BL14" s="12">
        <v>0</v>
      </c>
      <c r="BM14" s="12">
        <v>0</v>
      </c>
      <c r="BN14" s="12">
        <v>1</v>
      </c>
      <c r="BO14" s="12">
        <v>0</v>
      </c>
      <c r="BP14" s="12">
        <v>2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1</v>
      </c>
      <c r="BW14" s="12">
        <v>0</v>
      </c>
      <c r="BX14" s="12">
        <v>0</v>
      </c>
      <c r="BY14" s="12">
        <v>1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1</v>
      </c>
      <c r="CF14" s="12">
        <v>1</v>
      </c>
      <c r="CG14" s="12">
        <v>3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1</v>
      </c>
      <c r="CO14" s="12">
        <v>1</v>
      </c>
      <c r="CP14" s="12">
        <v>0</v>
      </c>
      <c r="CQ14" s="12">
        <v>5</v>
      </c>
      <c r="CR14" s="12">
        <v>4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1</v>
      </c>
      <c r="CZ14" s="12">
        <v>0</v>
      </c>
      <c r="DA14" s="12">
        <v>0</v>
      </c>
      <c r="DB14" s="12">
        <v>0</v>
      </c>
      <c r="DC14" s="12">
        <v>1</v>
      </c>
      <c r="DD14" s="12">
        <v>1</v>
      </c>
      <c r="DE14" s="12">
        <v>2</v>
      </c>
      <c r="DF14" s="12">
        <v>0</v>
      </c>
      <c r="DG14" s="12">
        <v>0</v>
      </c>
      <c r="DH14" s="13">
        <v>31</v>
      </c>
      <c r="DI14" s="13">
        <v>65</v>
      </c>
      <c r="DJ14" s="13">
        <v>322.02280000000002</v>
      </c>
      <c r="DK14" s="13">
        <v>4.4443999999999999</v>
      </c>
      <c r="DL14" s="13">
        <v>1431.2122999999999</v>
      </c>
      <c r="DM14">
        <f t="shared" si="11"/>
        <v>0</v>
      </c>
      <c r="DN14">
        <v>0</v>
      </c>
      <c r="DO14">
        <v>0</v>
      </c>
      <c r="DP14">
        <f t="shared" ca="1" si="12"/>
        <v>0.3415741891296934</v>
      </c>
      <c r="DQ14" s="13">
        <v>136.38200000000001</v>
      </c>
      <c r="DR14">
        <v>0</v>
      </c>
      <c r="DS14">
        <f t="shared" si="2"/>
        <v>154</v>
      </c>
      <c r="DT14">
        <f t="shared" si="3"/>
        <v>172</v>
      </c>
      <c r="DU14">
        <f t="shared" si="4"/>
        <v>141.5</v>
      </c>
      <c r="DV14">
        <f t="shared" si="5"/>
        <v>134</v>
      </c>
      <c r="DW14">
        <f t="shared" si="6"/>
        <v>131</v>
      </c>
      <c r="DX14">
        <f t="shared" si="7"/>
        <v>131</v>
      </c>
      <c r="DY14">
        <f t="shared" si="8"/>
        <v>114</v>
      </c>
      <c r="DZ14">
        <f t="shared" si="9"/>
        <v>148</v>
      </c>
      <c r="EA14">
        <f t="shared" ca="1" si="13"/>
        <v>162</v>
      </c>
      <c r="EB14">
        <v>14</v>
      </c>
      <c r="EC14">
        <v>42</v>
      </c>
      <c r="EF14">
        <v>19.712520220439099</v>
      </c>
      <c r="EG14">
        <v>17</v>
      </c>
      <c r="EH14">
        <v>103.5</v>
      </c>
      <c r="EI14">
        <v>34</v>
      </c>
      <c r="EJ14">
        <v>134</v>
      </c>
      <c r="EK14">
        <v>131</v>
      </c>
      <c r="EL14">
        <v>131</v>
      </c>
      <c r="EM14">
        <v>25</v>
      </c>
      <c r="EN14">
        <v>28</v>
      </c>
      <c r="EO14" s="2">
        <v>12</v>
      </c>
      <c r="EP14">
        <v>246</v>
      </c>
      <c r="EQ14">
        <v>237</v>
      </c>
      <c r="FI14">
        <v>5</v>
      </c>
      <c r="FJ14" s="26">
        <f>TRUNC(FJ3/$FI3,3)</f>
        <v>0.33700000000000002</v>
      </c>
      <c r="FK14" s="26">
        <f t="shared" ref="FK14:FP14" si="15">TRUNC(FK3/$FI3,3)</f>
        <v>0.29299999999999998</v>
      </c>
      <c r="FL14" s="26">
        <f t="shared" si="15"/>
        <v>0.31</v>
      </c>
      <c r="FM14" s="26">
        <f t="shared" si="15"/>
        <v>0.28799999999999998</v>
      </c>
      <c r="FN14" s="26">
        <f t="shared" si="15"/>
        <v>0.29099999999999998</v>
      </c>
      <c r="FO14" s="26">
        <f t="shared" si="15"/>
        <v>0.34599999999999997</v>
      </c>
      <c r="FP14" s="26">
        <f t="shared" si="15"/>
        <v>0.311</v>
      </c>
      <c r="FQ14" s="26">
        <v>1.4999999999999999E-2</v>
      </c>
      <c r="FR14" s="25"/>
      <c r="FS14" s="25" t="str">
        <f>_xlfn.TEXTJOIN("&amp; ",0,FI14:FQ14)&amp;"\\"&amp;CHAR(10)&amp;"\hline"</f>
        <v>5&amp; 0.337&amp; 0.293&amp; 0.31&amp; 0.288&amp; 0.291&amp; 0.346&amp; 0.311&amp; 0.015\\
\hline</v>
      </c>
      <c r="FT14" s="25"/>
      <c r="FU14" s="25"/>
      <c r="FV14" s="25"/>
      <c r="FW14" s="25"/>
      <c r="FX14" s="25"/>
      <c r="FY14" s="25"/>
      <c r="FZ14" s="25"/>
      <c r="GA14">
        <v>1.5079934072675081E-2</v>
      </c>
      <c r="GB14">
        <f>TRUNC(GA3/$FI3,3)</f>
        <v>1.4999999999999999E-2</v>
      </c>
    </row>
    <row r="15" spans="1:184" x14ac:dyDescent="0.2">
      <c r="A15" s="29"/>
      <c r="B15" s="1" t="s">
        <v>24</v>
      </c>
      <c r="C15">
        <v>5</v>
      </c>
      <c r="D15">
        <v>3</v>
      </c>
      <c r="E15">
        <v>3</v>
      </c>
      <c r="F15">
        <f t="shared" si="0"/>
        <v>0</v>
      </c>
      <c r="G15" s="3">
        <v>3</v>
      </c>
      <c r="H15" s="3">
        <v>3</v>
      </c>
      <c r="I15" s="3">
        <v>0</v>
      </c>
      <c r="J15">
        <f t="shared" si="1"/>
        <v>0</v>
      </c>
      <c r="K15">
        <f t="shared" si="10"/>
        <v>0</v>
      </c>
      <c r="L15" s="5">
        <v>16</v>
      </c>
      <c r="M15" s="6">
        <v>4</v>
      </c>
      <c r="N15" s="6">
        <v>2</v>
      </c>
      <c r="O15" s="6">
        <v>9</v>
      </c>
      <c r="P15" s="6">
        <v>0.25</v>
      </c>
      <c r="Q15" s="6">
        <v>0.82</v>
      </c>
      <c r="R15" s="6">
        <v>7.0000000000000007E-2</v>
      </c>
      <c r="S15" s="6">
        <v>1</v>
      </c>
      <c r="T15" s="8">
        <v>7</v>
      </c>
      <c r="U15" s="8">
        <v>4</v>
      </c>
      <c r="V15" s="8">
        <v>1</v>
      </c>
      <c r="W15" s="8">
        <v>4</v>
      </c>
      <c r="X15" s="8">
        <v>1</v>
      </c>
      <c r="Y15" s="8">
        <v>3</v>
      </c>
      <c r="Z15" s="8">
        <v>0</v>
      </c>
      <c r="AA15" s="8">
        <v>2</v>
      </c>
      <c r="AB15" s="8">
        <v>1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1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20</v>
      </c>
      <c r="AR15" s="8">
        <v>3</v>
      </c>
      <c r="AS15" s="8">
        <v>0</v>
      </c>
      <c r="AT15" s="8">
        <v>1</v>
      </c>
      <c r="AU15" s="8">
        <v>0</v>
      </c>
      <c r="AV15" s="8">
        <v>0</v>
      </c>
      <c r="AW15" s="8">
        <v>0</v>
      </c>
      <c r="AX15" s="8">
        <v>0</v>
      </c>
      <c r="AY15" s="8">
        <v>2</v>
      </c>
      <c r="AZ15" s="8">
        <v>0</v>
      </c>
      <c r="BA15" s="8">
        <v>0</v>
      </c>
      <c r="BB15" s="8">
        <v>2</v>
      </c>
      <c r="BC15" s="8">
        <v>1</v>
      </c>
      <c r="BD15" s="8">
        <v>0</v>
      </c>
      <c r="BE15" s="8">
        <v>0</v>
      </c>
      <c r="BF15" s="8">
        <v>0</v>
      </c>
      <c r="BG15" s="8">
        <v>26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1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1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1</v>
      </c>
      <c r="CF15" s="12">
        <v>1</v>
      </c>
      <c r="CG15" s="12">
        <v>2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1</v>
      </c>
      <c r="CO15" s="12">
        <v>2</v>
      </c>
      <c r="CP15" s="12">
        <v>0</v>
      </c>
      <c r="CQ15" s="12">
        <v>3</v>
      </c>
      <c r="CR15" s="12">
        <v>3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1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1</v>
      </c>
      <c r="DF15" s="12">
        <v>0</v>
      </c>
      <c r="DG15" s="12">
        <v>0</v>
      </c>
      <c r="DH15" s="13">
        <v>27</v>
      </c>
      <c r="DI15" s="13">
        <v>40</v>
      </c>
      <c r="DJ15" s="13">
        <v>190.19550000000001</v>
      </c>
      <c r="DK15" s="13">
        <v>1.48</v>
      </c>
      <c r="DL15" s="13">
        <v>281.48930000000001</v>
      </c>
      <c r="DM15">
        <f t="shared" si="11"/>
        <v>0</v>
      </c>
      <c r="DN15" s="3">
        <v>0</v>
      </c>
      <c r="DO15">
        <v>0</v>
      </c>
      <c r="DP15">
        <f t="shared" ca="1" si="12"/>
        <v>0.92624865332749717</v>
      </c>
      <c r="DQ15" s="13">
        <v>118.0964</v>
      </c>
      <c r="DR15">
        <v>0</v>
      </c>
      <c r="DS15">
        <f t="shared" si="2"/>
        <v>154</v>
      </c>
      <c r="DT15">
        <f t="shared" si="3"/>
        <v>214.5</v>
      </c>
      <c r="DU15">
        <f t="shared" si="4"/>
        <v>148</v>
      </c>
      <c r="DV15">
        <f t="shared" si="5"/>
        <v>134</v>
      </c>
      <c r="DW15">
        <f t="shared" si="6"/>
        <v>131</v>
      </c>
      <c r="DX15">
        <f t="shared" si="7"/>
        <v>131</v>
      </c>
      <c r="DY15">
        <f t="shared" si="8"/>
        <v>168</v>
      </c>
      <c r="DZ15">
        <f t="shared" si="9"/>
        <v>168</v>
      </c>
      <c r="EA15">
        <f t="shared" ca="1" si="13"/>
        <v>22</v>
      </c>
      <c r="EB15">
        <v>15</v>
      </c>
      <c r="EC15">
        <v>40</v>
      </c>
      <c r="EF15">
        <v>0</v>
      </c>
      <c r="EG15">
        <v>154</v>
      </c>
      <c r="EH15">
        <v>64.5</v>
      </c>
      <c r="EI15">
        <v>50.5</v>
      </c>
      <c r="EJ15">
        <v>134</v>
      </c>
      <c r="EK15">
        <v>131</v>
      </c>
      <c r="EL15">
        <v>131</v>
      </c>
      <c r="EM15">
        <v>89</v>
      </c>
      <c r="EN15">
        <v>72</v>
      </c>
      <c r="EO15" s="2">
        <v>13</v>
      </c>
      <c r="EP15">
        <v>116</v>
      </c>
      <c r="EQ15">
        <v>97</v>
      </c>
      <c r="FI15">
        <v>10</v>
      </c>
      <c r="FJ15" s="26">
        <f t="shared" ref="FJ15:FP15" si="16">TRUNC(FJ4/$FI4,3)</f>
        <v>0.42599999999999999</v>
      </c>
      <c r="FK15" s="26">
        <f t="shared" si="16"/>
        <v>0.39600000000000002</v>
      </c>
      <c r="FL15" s="26">
        <f t="shared" si="16"/>
        <v>0.25600000000000001</v>
      </c>
      <c r="FM15" s="26">
        <f t="shared" si="16"/>
        <v>0.22600000000000001</v>
      </c>
      <c r="FN15" s="26">
        <f t="shared" si="16"/>
        <v>0.22600000000000001</v>
      </c>
      <c r="FO15" s="26">
        <f t="shared" si="16"/>
        <v>0.379</v>
      </c>
      <c r="FP15" s="26">
        <f t="shared" si="16"/>
        <v>0.40200000000000002</v>
      </c>
      <c r="FQ15" s="26">
        <v>1.0999999999999999E-2</v>
      </c>
      <c r="FR15" s="25"/>
      <c r="FS15" s="25" t="str">
        <f t="shared" ref="FS15:FS23" si="17">_xlfn.TEXTJOIN("&amp; ",0,FI15:FQ15)&amp;"\\"&amp;CHAR(10)&amp;"\hline"</f>
        <v>10&amp; 0.426&amp; 0.396&amp; 0.256&amp; 0.226&amp; 0.226&amp; 0.379&amp; 0.402&amp; 0.011\\
\hline</v>
      </c>
      <c r="FT15" s="25"/>
      <c r="FU15" s="25"/>
      <c r="FV15" s="25"/>
      <c r="FW15" s="25"/>
      <c r="FX15" s="25"/>
      <c r="FY15" s="25"/>
      <c r="FZ15" s="25"/>
      <c r="GA15">
        <v>1.1830644899088211E-2</v>
      </c>
      <c r="GB15">
        <f t="shared" ref="GB15:GB23" si="18">TRUNC(GA4/$FI4,3)</f>
        <v>1.0999999999999999E-2</v>
      </c>
    </row>
    <row r="16" spans="1:184" x14ac:dyDescent="0.2">
      <c r="A16" s="29" t="s">
        <v>7</v>
      </c>
      <c r="B16" t="s">
        <v>27</v>
      </c>
      <c r="C16">
        <v>120</v>
      </c>
      <c r="D16">
        <v>117</v>
      </c>
      <c r="E16">
        <v>120</v>
      </c>
      <c r="F16">
        <f t="shared" si="0"/>
        <v>3</v>
      </c>
      <c r="G16">
        <v>117.69899509231129</v>
      </c>
      <c r="H16">
        <v>118</v>
      </c>
      <c r="I16">
        <v>0.75216776930306506</v>
      </c>
      <c r="J16">
        <f t="shared" si="1"/>
        <v>0.69899509231129286</v>
      </c>
      <c r="K16">
        <f t="shared" si="10"/>
        <v>2</v>
      </c>
      <c r="L16" s="6">
        <v>19</v>
      </c>
      <c r="M16" s="6">
        <v>5</v>
      </c>
      <c r="N16" s="6">
        <v>6</v>
      </c>
      <c r="O16" s="6">
        <v>4</v>
      </c>
      <c r="P16" s="6">
        <v>0.26</v>
      </c>
      <c r="Q16" s="6">
        <v>0.4</v>
      </c>
      <c r="R16" s="6">
        <v>0.34</v>
      </c>
      <c r="S16" s="6">
        <v>1</v>
      </c>
      <c r="T16" s="8">
        <v>9</v>
      </c>
      <c r="U16" s="8">
        <v>82</v>
      </c>
      <c r="V16" s="8">
        <v>1</v>
      </c>
      <c r="W16" s="8">
        <v>43</v>
      </c>
      <c r="X16" s="8">
        <v>507</v>
      </c>
      <c r="Y16" s="8">
        <v>39</v>
      </c>
      <c r="Z16" s="8">
        <v>4</v>
      </c>
      <c r="AA16" s="8">
        <v>38</v>
      </c>
      <c r="AB16" s="8">
        <v>1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14</v>
      </c>
      <c r="AI16" s="8">
        <v>0</v>
      </c>
      <c r="AJ16" s="8">
        <v>0</v>
      </c>
      <c r="AK16" s="8">
        <v>14</v>
      </c>
      <c r="AL16" s="8">
        <v>0</v>
      </c>
      <c r="AM16" s="8">
        <v>0</v>
      </c>
      <c r="AN16" s="8">
        <v>0</v>
      </c>
      <c r="AO16" s="8">
        <v>0</v>
      </c>
      <c r="AP16" s="8">
        <v>90</v>
      </c>
      <c r="AQ16" s="8">
        <v>613</v>
      </c>
      <c r="AR16" s="8">
        <v>20</v>
      </c>
      <c r="AS16" s="8">
        <v>1</v>
      </c>
      <c r="AT16" s="8">
        <v>41</v>
      </c>
      <c r="AU16" s="8">
        <v>0</v>
      </c>
      <c r="AV16" s="8">
        <v>0</v>
      </c>
      <c r="AW16" s="8">
        <v>77</v>
      </c>
      <c r="AX16" s="8">
        <v>3</v>
      </c>
      <c r="AY16" s="8">
        <v>151</v>
      </c>
      <c r="AZ16" s="8">
        <v>0</v>
      </c>
      <c r="BA16" s="8">
        <v>0</v>
      </c>
      <c r="BB16" s="8">
        <v>134</v>
      </c>
      <c r="BC16" s="8">
        <v>2</v>
      </c>
      <c r="BD16" s="8">
        <v>0</v>
      </c>
      <c r="BE16" s="8">
        <v>0</v>
      </c>
      <c r="BF16" s="8">
        <v>0</v>
      </c>
      <c r="BG16" s="8">
        <v>136</v>
      </c>
      <c r="BH16" s="12">
        <v>0</v>
      </c>
      <c r="BI16" s="12">
        <v>0</v>
      </c>
      <c r="BJ16" s="12">
        <v>1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1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11</v>
      </c>
      <c r="BW16" s="12">
        <v>0</v>
      </c>
      <c r="BX16" s="12">
        <v>0</v>
      </c>
      <c r="BY16" s="12">
        <v>17</v>
      </c>
      <c r="BZ16" s="12">
        <v>0</v>
      </c>
      <c r="CA16" s="12">
        <v>0</v>
      </c>
      <c r="CB16" s="12">
        <v>0</v>
      </c>
      <c r="CC16" s="12">
        <v>1</v>
      </c>
      <c r="CD16" s="12">
        <v>0</v>
      </c>
      <c r="CE16" s="12">
        <v>42</v>
      </c>
      <c r="CF16" s="12">
        <v>1</v>
      </c>
      <c r="CG16" s="12">
        <v>4</v>
      </c>
      <c r="CH16" s="12">
        <v>0</v>
      </c>
      <c r="CI16" s="12">
        <v>3</v>
      </c>
      <c r="CJ16" s="12">
        <v>0</v>
      </c>
      <c r="CK16" s="12">
        <v>0</v>
      </c>
      <c r="CL16" s="12">
        <v>0</v>
      </c>
      <c r="CM16" s="12">
        <v>19</v>
      </c>
      <c r="CN16" s="12">
        <v>1</v>
      </c>
      <c r="CO16" s="12">
        <v>15</v>
      </c>
      <c r="CP16" s="12">
        <v>0</v>
      </c>
      <c r="CQ16" s="12">
        <v>39</v>
      </c>
      <c r="CR16" s="12">
        <v>20</v>
      </c>
      <c r="CS16" s="12">
        <v>0</v>
      </c>
      <c r="CT16" s="12">
        <v>4</v>
      </c>
      <c r="CU16" s="12">
        <v>0</v>
      </c>
      <c r="CV16" s="12">
        <v>0</v>
      </c>
      <c r="CW16" s="12">
        <v>0</v>
      </c>
      <c r="CX16" s="12">
        <v>0</v>
      </c>
      <c r="CY16" s="12">
        <v>16</v>
      </c>
      <c r="CZ16" s="12">
        <v>3</v>
      </c>
      <c r="DA16" s="12">
        <v>3</v>
      </c>
      <c r="DB16" s="12">
        <v>0</v>
      </c>
      <c r="DC16" s="12">
        <v>26</v>
      </c>
      <c r="DD16" s="12">
        <v>0</v>
      </c>
      <c r="DE16" s="12">
        <v>18</v>
      </c>
      <c r="DF16" s="12">
        <v>0</v>
      </c>
      <c r="DG16" s="12">
        <v>0</v>
      </c>
      <c r="DH16" s="13">
        <v>168</v>
      </c>
      <c r="DI16" s="13">
        <v>1503</v>
      </c>
      <c r="DJ16" s="13">
        <v>11110.6531</v>
      </c>
      <c r="DK16" s="13">
        <v>7.9394</v>
      </c>
      <c r="DL16" s="13">
        <v>88211.851800000004</v>
      </c>
      <c r="DM16">
        <f t="shared" si="11"/>
        <v>1.5043355386061301</v>
      </c>
      <c r="DN16">
        <v>0.75216776930306506</v>
      </c>
      <c r="DO16">
        <v>2</v>
      </c>
      <c r="DP16">
        <f t="shared" ca="1" si="12"/>
        <v>0.41695841128299838</v>
      </c>
      <c r="DQ16" s="13">
        <v>1220.1981000000001</v>
      </c>
      <c r="DR16">
        <v>1.5043355386061301</v>
      </c>
      <c r="DS16">
        <f t="shared" si="2"/>
        <v>45</v>
      </c>
      <c r="DT16">
        <f t="shared" si="3"/>
        <v>8</v>
      </c>
      <c r="DU16">
        <f t="shared" si="4"/>
        <v>19</v>
      </c>
      <c r="DV16">
        <f t="shared" si="5"/>
        <v>134</v>
      </c>
      <c r="DW16">
        <f t="shared" si="6"/>
        <v>131</v>
      </c>
      <c r="DX16">
        <f t="shared" si="7"/>
        <v>131</v>
      </c>
      <c r="DY16">
        <f t="shared" si="8"/>
        <v>65</v>
      </c>
      <c r="DZ16">
        <f t="shared" si="9"/>
        <v>24</v>
      </c>
      <c r="EA16">
        <f t="shared" ca="1" si="13"/>
        <v>144</v>
      </c>
      <c r="EB16">
        <v>16</v>
      </c>
      <c r="EC16">
        <v>43</v>
      </c>
      <c r="EF16">
        <v>0</v>
      </c>
      <c r="EG16">
        <v>154</v>
      </c>
      <c r="EH16">
        <v>243</v>
      </c>
      <c r="EI16">
        <v>164.5</v>
      </c>
      <c r="EJ16">
        <v>134</v>
      </c>
      <c r="EK16">
        <v>131</v>
      </c>
      <c r="EL16">
        <v>131</v>
      </c>
      <c r="EM16">
        <v>209.5</v>
      </c>
      <c r="EN16">
        <v>209.5</v>
      </c>
      <c r="EO16" s="2">
        <v>14</v>
      </c>
      <c r="EP16">
        <v>101</v>
      </c>
      <c r="EQ16">
        <v>104</v>
      </c>
      <c r="FI16">
        <v>15</v>
      </c>
      <c r="FJ16" s="26">
        <f t="shared" ref="FJ16:FP16" si="19">TRUNC(FJ5/$FI5,3)</f>
        <v>0.51700000000000002</v>
      </c>
      <c r="FK16" s="26">
        <f t="shared" si="19"/>
        <v>0.5</v>
      </c>
      <c r="FL16" s="26">
        <f t="shared" si="19"/>
        <v>0.42399999999999999</v>
      </c>
      <c r="FM16" s="26">
        <f t="shared" si="19"/>
        <v>0.26900000000000002</v>
      </c>
      <c r="FN16" s="26">
        <f t="shared" si="19"/>
        <v>0.26900000000000002</v>
      </c>
      <c r="FO16" s="26">
        <f t="shared" si="19"/>
        <v>0.39700000000000002</v>
      </c>
      <c r="FP16" s="26">
        <f t="shared" si="19"/>
        <v>0.64600000000000002</v>
      </c>
      <c r="FQ16" s="26">
        <v>3.5000000000000003E-2</v>
      </c>
      <c r="FR16" s="25"/>
      <c r="FS16" s="25" t="str">
        <f t="shared" si="17"/>
        <v>15&amp; 0.517&amp; 0.5&amp; 0.424&amp; 0.269&amp; 0.269&amp; 0.397&amp; 0.646&amp; 0.035\\
\hline</v>
      </c>
      <c r="FT16" s="25"/>
      <c r="FU16" s="25"/>
      <c r="FV16" s="25"/>
      <c r="FW16" s="25"/>
      <c r="FX16" s="25"/>
      <c r="FY16" s="25"/>
      <c r="FZ16" s="25"/>
      <c r="GA16">
        <v>3.5678651430626249E-2</v>
      </c>
      <c r="GB16">
        <f t="shared" si="18"/>
        <v>3.5000000000000003E-2</v>
      </c>
    </row>
    <row r="17" spans="1:184" x14ac:dyDescent="0.2">
      <c r="A17" s="29"/>
      <c r="B17" t="s">
        <v>29</v>
      </c>
      <c r="C17">
        <v>18</v>
      </c>
      <c r="D17">
        <v>11</v>
      </c>
      <c r="E17">
        <v>18</v>
      </c>
      <c r="F17">
        <f t="shared" si="0"/>
        <v>7</v>
      </c>
      <c r="G17">
        <v>15.184582743988685</v>
      </c>
      <c r="H17">
        <v>17</v>
      </c>
      <c r="I17">
        <v>2.8095431282248633</v>
      </c>
      <c r="J17">
        <f t="shared" si="1"/>
        <v>2.8154172560113153</v>
      </c>
      <c r="K17">
        <f t="shared" si="10"/>
        <v>1</v>
      </c>
      <c r="L17" s="6">
        <v>4</v>
      </c>
      <c r="M17" s="6">
        <v>0</v>
      </c>
      <c r="N17" s="6">
        <v>1</v>
      </c>
      <c r="O17" s="6">
        <v>7</v>
      </c>
      <c r="P17" s="6">
        <v>0</v>
      </c>
      <c r="Q17" s="6">
        <v>0.88</v>
      </c>
      <c r="R17" s="6">
        <v>0.12</v>
      </c>
      <c r="S17" s="6">
        <v>1</v>
      </c>
      <c r="T17" s="8">
        <v>14</v>
      </c>
      <c r="U17" s="8">
        <v>15</v>
      </c>
      <c r="V17" s="8">
        <v>1</v>
      </c>
      <c r="W17" s="8">
        <v>19</v>
      </c>
      <c r="X17" s="8">
        <v>13</v>
      </c>
      <c r="Y17" s="8">
        <v>6</v>
      </c>
      <c r="Z17" s="8">
        <v>0</v>
      </c>
      <c r="AA17" s="8">
        <v>3</v>
      </c>
      <c r="AB17" s="8">
        <v>3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1</v>
      </c>
      <c r="AI17" s="8">
        <v>0</v>
      </c>
      <c r="AJ17" s="8">
        <v>0</v>
      </c>
      <c r="AK17" s="8">
        <v>1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83</v>
      </c>
      <c r="AR17" s="8">
        <v>5</v>
      </c>
      <c r="AS17" s="8">
        <v>2</v>
      </c>
      <c r="AT17" s="8">
        <v>7</v>
      </c>
      <c r="AU17" s="8">
        <v>1</v>
      </c>
      <c r="AV17" s="8">
        <v>0</v>
      </c>
      <c r="AW17" s="8">
        <v>5</v>
      </c>
      <c r="AX17" s="8">
        <v>11</v>
      </c>
      <c r="AY17" s="8">
        <v>22</v>
      </c>
      <c r="AZ17" s="8">
        <v>1</v>
      </c>
      <c r="BA17" s="8">
        <v>1</v>
      </c>
      <c r="BB17" s="8">
        <v>15</v>
      </c>
      <c r="BC17" s="8">
        <v>3</v>
      </c>
      <c r="BD17" s="8">
        <v>0</v>
      </c>
      <c r="BE17" s="8">
        <v>0</v>
      </c>
      <c r="BF17" s="8">
        <v>0</v>
      </c>
      <c r="BG17" s="8">
        <v>106</v>
      </c>
      <c r="BH17" s="12">
        <v>0</v>
      </c>
      <c r="BI17" s="12">
        <v>0</v>
      </c>
      <c r="BJ17" s="12">
        <v>2</v>
      </c>
      <c r="BK17" s="12">
        <v>0</v>
      </c>
      <c r="BL17" s="12">
        <v>0</v>
      </c>
      <c r="BM17" s="12">
        <v>0</v>
      </c>
      <c r="BN17" s="12">
        <v>1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4</v>
      </c>
      <c r="BW17" s="12">
        <v>0</v>
      </c>
      <c r="BX17" s="12">
        <v>0</v>
      </c>
      <c r="BY17" s="12">
        <v>2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6</v>
      </c>
      <c r="CF17" s="12">
        <v>0</v>
      </c>
      <c r="CG17" s="12">
        <v>3</v>
      </c>
      <c r="CH17" s="12">
        <v>0</v>
      </c>
      <c r="CI17" s="12">
        <v>1</v>
      </c>
      <c r="CJ17" s="12">
        <v>0</v>
      </c>
      <c r="CK17" s="12">
        <v>0</v>
      </c>
      <c r="CL17" s="12">
        <v>0</v>
      </c>
      <c r="CM17" s="12">
        <v>8</v>
      </c>
      <c r="CN17" s="12">
        <v>1</v>
      </c>
      <c r="CO17" s="12">
        <v>4</v>
      </c>
      <c r="CP17" s="12">
        <v>0</v>
      </c>
      <c r="CQ17" s="12">
        <v>4</v>
      </c>
      <c r="CR17" s="12">
        <v>5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1</v>
      </c>
      <c r="DA17" s="12">
        <v>0</v>
      </c>
      <c r="DB17" s="12">
        <v>0</v>
      </c>
      <c r="DC17" s="12">
        <v>4</v>
      </c>
      <c r="DD17" s="12">
        <v>1</v>
      </c>
      <c r="DE17" s="12">
        <v>2</v>
      </c>
      <c r="DF17" s="12">
        <v>0</v>
      </c>
      <c r="DG17" s="12">
        <v>2</v>
      </c>
      <c r="DH17" s="13">
        <v>65</v>
      </c>
      <c r="DI17" s="13">
        <v>219</v>
      </c>
      <c r="DJ17" s="13">
        <v>1318.8986</v>
      </c>
      <c r="DK17" s="13">
        <v>6.1638999999999999</v>
      </c>
      <c r="DL17" s="13">
        <v>8129.6041999999998</v>
      </c>
      <c r="DM17">
        <f t="shared" si="11"/>
        <v>2.8095431282248633</v>
      </c>
      <c r="DN17">
        <v>2.8095431282248633</v>
      </c>
      <c r="DO17">
        <v>1</v>
      </c>
      <c r="DP17">
        <f t="shared" ca="1" si="12"/>
        <v>0.92855343840909232</v>
      </c>
      <c r="DQ17" s="13">
        <v>369.77499999999998</v>
      </c>
      <c r="DR17">
        <v>2.8095431282248633</v>
      </c>
      <c r="DS17">
        <f t="shared" si="2"/>
        <v>42</v>
      </c>
      <c r="DT17">
        <f t="shared" si="3"/>
        <v>86</v>
      </c>
      <c r="DU17">
        <f t="shared" si="4"/>
        <v>61</v>
      </c>
      <c r="DV17">
        <f t="shared" si="5"/>
        <v>134</v>
      </c>
      <c r="DW17">
        <f t="shared" si="6"/>
        <v>131</v>
      </c>
      <c r="DX17">
        <f t="shared" si="7"/>
        <v>131</v>
      </c>
      <c r="DY17">
        <f t="shared" si="8"/>
        <v>83</v>
      </c>
      <c r="DZ17">
        <f t="shared" si="9"/>
        <v>91</v>
      </c>
      <c r="EA17">
        <f t="shared" ca="1" si="13"/>
        <v>20</v>
      </c>
      <c r="EB17">
        <v>17</v>
      </c>
      <c r="EC17">
        <v>45</v>
      </c>
      <c r="EF17">
        <v>0</v>
      </c>
      <c r="EG17">
        <v>154</v>
      </c>
      <c r="EH17">
        <v>133.5</v>
      </c>
      <c r="EI17">
        <v>158</v>
      </c>
      <c r="EJ17">
        <v>134</v>
      </c>
      <c r="EK17">
        <v>131</v>
      </c>
      <c r="EL17">
        <v>131</v>
      </c>
      <c r="EM17">
        <v>209.5</v>
      </c>
      <c r="EN17">
        <v>209.5</v>
      </c>
      <c r="EO17" s="2">
        <v>15</v>
      </c>
      <c r="EP17">
        <v>117</v>
      </c>
      <c r="EQ17">
        <v>98</v>
      </c>
      <c r="FI17">
        <v>20</v>
      </c>
      <c r="FJ17" s="26">
        <f t="shared" ref="FJ17:FP17" si="20">TRUNC(FJ6/$FI6,3)</f>
        <v>0.73599999999999999</v>
      </c>
      <c r="FK17" s="26">
        <f t="shared" si="20"/>
        <v>0.73399999999999999</v>
      </c>
      <c r="FL17" s="26">
        <f t="shared" si="20"/>
        <v>0.42099999999999999</v>
      </c>
      <c r="FM17" s="26">
        <f t="shared" si="20"/>
        <v>0.41199999999999998</v>
      </c>
      <c r="FN17" s="26">
        <f t="shared" si="20"/>
        <v>0.41199999999999998</v>
      </c>
      <c r="FO17" s="26">
        <f t="shared" si="20"/>
        <v>0.63700000000000001</v>
      </c>
      <c r="FP17" s="26">
        <f t="shared" si="20"/>
        <v>0.78400000000000003</v>
      </c>
      <c r="FQ17" s="26">
        <v>7.1999999999999995E-2</v>
      </c>
      <c r="FR17" s="25"/>
      <c r="FS17" s="25" t="str">
        <f t="shared" si="17"/>
        <v>20&amp; 0.736&amp; 0.734&amp; 0.421&amp; 0.412&amp; 0.412&amp; 0.637&amp; 0.784&amp; 0.072\\
\hline</v>
      </c>
      <c r="FT17" s="25"/>
      <c r="FU17" s="25"/>
      <c r="FV17" s="25"/>
      <c r="FW17" s="25"/>
      <c r="FX17" s="25"/>
      <c r="FY17" s="25"/>
      <c r="FZ17" s="25"/>
      <c r="GA17">
        <v>7.2246909196880649E-2</v>
      </c>
      <c r="GB17">
        <f t="shared" si="18"/>
        <v>7.1999999999999995E-2</v>
      </c>
    </row>
    <row r="18" spans="1:184" x14ac:dyDescent="0.2">
      <c r="A18" s="29"/>
      <c r="B18" t="s">
        <v>28</v>
      </c>
      <c r="C18">
        <v>16</v>
      </c>
      <c r="D18">
        <v>9</v>
      </c>
      <c r="E18">
        <v>13</v>
      </c>
      <c r="F18">
        <f>E18-D18</f>
        <v>4</v>
      </c>
      <c r="G18">
        <v>10.50645085620455</v>
      </c>
      <c r="H18">
        <v>10</v>
      </c>
      <c r="I18">
        <v>1.2703133702082687</v>
      </c>
      <c r="J18">
        <f t="shared" si="1"/>
        <v>1.50645085620455</v>
      </c>
      <c r="K18">
        <f t="shared" si="10"/>
        <v>3</v>
      </c>
      <c r="L18" s="6">
        <v>15</v>
      </c>
      <c r="M18" s="6">
        <v>0</v>
      </c>
      <c r="N18" s="6">
        <v>1</v>
      </c>
      <c r="O18" s="6">
        <v>9</v>
      </c>
      <c r="P18" s="6">
        <v>0</v>
      </c>
      <c r="Q18" s="6">
        <v>0.9</v>
      </c>
      <c r="R18" s="6">
        <v>0.1</v>
      </c>
      <c r="S18" s="6">
        <v>1</v>
      </c>
      <c r="T18" s="8">
        <v>10</v>
      </c>
      <c r="U18" s="8">
        <v>13</v>
      </c>
      <c r="V18" s="8">
        <v>1</v>
      </c>
      <c r="W18" s="8">
        <v>17</v>
      </c>
      <c r="X18" s="8">
        <v>0</v>
      </c>
      <c r="Y18" s="8">
        <v>5</v>
      </c>
      <c r="Z18" s="8">
        <v>0</v>
      </c>
      <c r="AA18" s="8">
        <v>5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</v>
      </c>
      <c r="AH18" s="8">
        <v>7</v>
      </c>
      <c r="AI18" s="8">
        <v>0</v>
      </c>
      <c r="AJ18" s="8">
        <v>0</v>
      </c>
      <c r="AK18" s="8">
        <v>7</v>
      </c>
      <c r="AL18" s="8">
        <v>0</v>
      </c>
      <c r="AM18" s="8">
        <v>0</v>
      </c>
      <c r="AN18" s="8">
        <v>0</v>
      </c>
      <c r="AO18" s="8">
        <v>0</v>
      </c>
      <c r="AP18" s="8">
        <v>2</v>
      </c>
      <c r="AQ18" s="8">
        <v>103</v>
      </c>
      <c r="AR18" s="8">
        <v>8</v>
      </c>
      <c r="AS18" s="8">
        <v>0</v>
      </c>
      <c r="AT18" s="8">
        <v>4</v>
      </c>
      <c r="AU18" s="8">
        <v>1</v>
      </c>
      <c r="AV18" s="8">
        <v>0</v>
      </c>
      <c r="AW18" s="8">
        <v>2</v>
      </c>
      <c r="AX18" s="8">
        <v>4</v>
      </c>
      <c r="AY18" s="8">
        <v>18</v>
      </c>
      <c r="AZ18" s="8">
        <v>0</v>
      </c>
      <c r="BA18" s="8">
        <v>0</v>
      </c>
      <c r="BB18" s="8">
        <v>18</v>
      </c>
      <c r="BC18" s="8">
        <v>3</v>
      </c>
      <c r="BD18" s="8">
        <v>0</v>
      </c>
      <c r="BE18" s="8">
        <v>0</v>
      </c>
      <c r="BF18" s="8">
        <v>0</v>
      </c>
      <c r="BG18" s="8">
        <v>133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1</v>
      </c>
      <c r="BO18" s="12">
        <v>0</v>
      </c>
      <c r="BP18" s="12">
        <v>1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4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7</v>
      </c>
      <c r="CF18" s="12">
        <v>0</v>
      </c>
      <c r="CG18" s="12">
        <v>3</v>
      </c>
      <c r="CH18" s="12">
        <v>0</v>
      </c>
      <c r="CI18" s="12">
        <v>2</v>
      </c>
      <c r="CJ18" s="12">
        <v>0</v>
      </c>
      <c r="CK18" s="12">
        <v>0</v>
      </c>
      <c r="CL18" s="12">
        <v>0</v>
      </c>
      <c r="CM18" s="12">
        <v>3</v>
      </c>
      <c r="CN18" s="12">
        <v>1</v>
      </c>
      <c r="CO18" s="12">
        <v>7</v>
      </c>
      <c r="CP18" s="12">
        <v>0</v>
      </c>
      <c r="CQ18" s="12">
        <v>6</v>
      </c>
      <c r="CR18" s="12">
        <v>8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2</v>
      </c>
      <c r="CY18" s="12">
        <v>1</v>
      </c>
      <c r="CZ18" s="12">
        <v>2</v>
      </c>
      <c r="DA18" s="12">
        <v>3</v>
      </c>
      <c r="DB18" s="12">
        <v>0</v>
      </c>
      <c r="DC18" s="12">
        <v>0</v>
      </c>
      <c r="DD18" s="12">
        <v>1</v>
      </c>
      <c r="DE18" s="12">
        <v>1</v>
      </c>
      <c r="DF18" s="12">
        <v>0</v>
      </c>
      <c r="DG18" s="12">
        <v>0</v>
      </c>
      <c r="DH18" s="13">
        <v>66</v>
      </c>
      <c r="DI18" s="13">
        <v>217</v>
      </c>
      <c r="DJ18" s="13">
        <v>1311.6334999999999</v>
      </c>
      <c r="DK18" s="13">
        <v>6.1935000000000002</v>
      </c>
      <c r="DL18" s="13">
        <v>8123.6656999999996</v>
      </c>
      <c r="DM18">
        <f t="shared" si="11"/>
        <v>3.8109401106248062</v>
      </c>
      <c r="DN18">
        <v>1.2703133702082687</v>
      </c>
      <c r="DO18">
        <v>3</v>
      </c>
      <c r="DP18">
        <f t="shared" ca="1" si="12"/>
        <v>0.82360192393294263</v>
      </c>
      <c r="DQ18" s="13">
        <v>377.16019999999997</v>
      </c>
      <c r="DR18">
        <v>3.8109401106248062</v>
      </c>
      <c r="DS18">
        <f t="shared" si="2"/>
        <v>35</v>
      </c>
      <c r="DT18">
        <f t="shared" si="3"/>
        <v>103.5</v>
      </c>
      <c r="DU18">
        <f t="shared" si="4"/>
        <v>70</v>
      </c>
      <c r="DV18">
        <f t="shared" si="5"/>
        <v>134</v>
      </c>
      <c r="DW18">
        <f t="shared" si="6"/>
        <v>131</v>
      </c>
      <c r="DX18">
        <f t="shared" si="7"/>
        <v>131</v>
      </c>
      <c r="DY18">
        <f t="shared" si="8"/>
        <v>81</v>
      </c>
      <c r="DZ18">
        <f t="shared" si="9"/>
        <v>92</v>
      </c>
      <c r="EA18">
        <f t="shared" ca="1" si="13"/>
        <v>56</v>
      </c>
      <c r="EB18">
        <v>18</v>
      </c>
      <c r="EC18">
        <v>44</v>
      </c>
      <c r="EF18">
        <v>0</v>
      </c>
      <c r="EG18">
        <v>154</v>
      </c>
      <c r="EH18">
        <v>172</v>
      </c>
      <c r="EI18">
        <v>209.5</v>
      </c>
      <c r="EJ18">
        <v>134</v>
      </c>
      <c r="EK18">
        <v>131</v>
      </c>
      <c r="EL18">
        <v>131</v>
      </c>
      <c r="EM18">
        <v>209.5</v>
      </c>
      <c r="EN18">
        <v>209.5</v>
      </c>
      <c r="EO18" s="2">
        <v>16</v>
      </c>
      <c r="EP18">
        <v>209</v>
      </c>
      <c r="EQ18">
        <v>172</v>
      </c>
      <c r="FI18">
        <v>25</v>
      </c>
      <c r="FJ18" s="26">
        <f t="shared" ref="FJ18:FP18" si="21">TRUNC(FJ7/$FI7,3)</f>
        <v>0.748</v>
      </c>
      <c r="FK18" s="26">
        <f t="shared" si="21"/>
        <v>0.76900000000000002</v>
      </c>
      <c r="FL18" s="26">
        <f t="shared" si="21"/>
        <v>0.52700000000000002</v>
      </c>
      <c r="FM18" s="26">
        <f t="shared" si="21"/>
        <v>0.42299999999999999</v>
      </c>
      <c r="FN18" s="26">
        <f t="shared" si="21"/>
        <v>0.42299999999999999</v>
      </c>
      <c r="FO18" s="26">
        <f t="shared" si="21"/>
        <v>0.64700000000000002</v>
      </c>
      <c r="FP18" s="26">
        <f t="shared" si="21"/>
        <v>0.76700000000000002</v>
      </c>
      <c r="FQ18" s="26">
        <v>6.9000000000000006E-2</v>
      </c>
      <c r="FR18" s="25"/>
      <c r="FS18" s="25" t="str">
        <f t="shared" si="17"/>
        <v>25&amp; 0.748&amp; 0.769&amp; 0.527&amp; 0.423&amp; 0.423&amp; 0.647&amp; 0.767&amp; 0.069\\
\hline</v>
      </c>
      <c r="FT18" s="25"/>
      <c r="FU18" s="25"/>
      <c r="FV18" s="25"/>
      <c r="FW18" s="25"/>
      <c r="FX18" s="25"/>
      <c r="FY18" s="25"/>
      <c r="FZ18" s="25"/>
      <c r="GA18">
        <v>6.9911685951606198E-2</v>
      </c>
      <c r="GB18">
        <f t="shared" si="18"/>
        <v>6.9000000000000006E-2</v>
      </c>
    </row>
    <row r="19" spans="1:184" x14ac:dyDescent="0.2">
      <c r="A19" s="29"/>
      <c r="B19" t="s">
        <v>31</v>
      </c>
      <c r="C19">
        <v>24</v>
      </c>
      <c r="D19">
        <v>0</v>
      </c>
      <c r="E19">
        <v>1</v>
      </c>
      <c r="F19">
        <f t="shared" si="0"/>
        <v>1</v>
      </c>
      <c r="G19">
        <v>0.99951585572500601</v>
      </c>
      <c r="H19">
        <v>1</v>
      </c>
      <c r="I19">
        <v>2.2000614736350271E-2</v>
      </c>
      <c r="J19">
        <f t="shared" si="1"/>
        <v>4.8414427499399171E-4</v>
      </c>
      <c r="K19">
        <f t="shared" si="10"/>
        <v>0</v>
      </c>
      <c r="L19" s="6">
        <v>2</v>
      </c>
      <c r="M19" s="6">
        <v>0</v>
      </c>
      <c r="N19" s="6">
        <v>2</v>
      </c>
      <c r="O19" s="6">
        <v>4</v>
      </c>
      <c r="P19" s="6">
        <v>0</v>
      </c>
      <c r="Q19" s="6">
        <v>0.67</v>
      </c>
      <c r="R19" s="6">
        <v>0.33</v>
      </c>
      <c r="S19" s="6">
        <v>1</v>
      </c>
      <c r="T19" s="8">
        <v>26</v>
      </c>
      <c r="U19" s="8">
        <v>22</v>
      </c>
      <c r="V19" s="8">
        <v>1</v>
      </c>
      <c r="W19" s="8">
        <v>46</v>
      </c>
      <c r="X19" s="8">
        <v>21</v>
      </c>
      <c r="Y19" s="8">
        <v>15</v>
      </c>
      <c r="Z19" s="8">
        <v>0</v>
      </c>
      <c r="AA19" s="8">
        <v>8</v>
      </c>
      <c r="AB19" s="8">
        <v>2</v>
      </c>
      <c r="AC19" s="8">
        <v>5</v>
      </c>
      <c r="AD19" s="8">
        <v>0</v>
      </c>
      <c r="AE19" s="8">
        <v>0</v>
      </c>
      <c r="AF19" s="8">
        <v>0</v>
      </c>
      <c r="AG19" s="8">
        <v>0</v>
      </c>
      <c r="AH19" s="8">
        <v>14</v>
      </c>
      <c r="AI19" s="8">
        <v>0</v>
      </c>
      <c r="AJ19" s="8">
        <v>0</v>
      </c>
      <c r="AK19" s="8">
        <v>13</v>
      </c>
      <c r="AL19" s="8">
        <v>1</v>
      </c>
      <c r="AM19" s="8">
        <v>0</v>
      </c>
      <c r="AN19" s="8">
        <v>0</v>
      </c>
      <c r="AO19" s="8">
        <v>0</v>
      </c>
      <c r="AP19" s="8">
        <v>3</v>
      </c>
      <c r="AQ19" s="8">
        <v>201</v>
      </c>
      <c r="AR19" s="8">
        <v>2</v>
      </c>
      <c r="AS19" s="8">
        <v>2</v>
      </c>
      <c r="AT19" s="8">
        <v>5</v>
      </c>
      <c r="AU19" s="8">
        <v>0</v>
      </c>
      <c r="AV19" s="8">
        <v>0</v>
      </c>
      <c r="AW19" s="8">
        <v>3</v>
      </c>
      <c r="AX19" s="8">
        <v>11</v>
      </c>
      <c r="AY19" s="8">
        <v>45</v>
      </c>
      <c r="AZ19" s="8">
        <v>0</v>
      </c>
      <c r="BA19" s="8">
        <v>0</v>
      </c>
      <c r="BB19" s="8">
        <v>32</v>
      </c>
      <c r="BC19" s="8">
        <v>1</v>
      </c>
      <c r="BD19" s="8">
        <v>0</v>
      </c>
      <c r="BE19" s="8">
        <v>0</v>
      </c>
      <c r="BF19" s="8">
        <v>0</v>
      </c>
      <c r="BG19" s="8">
        <v>148</v>
      </c>
      <c r="BH19" s="12">
        <v>0</v>
      </c>
      <c r="BI19" s="12">
        <v>0</v>
      </c>
      <c r="BJ19" s="12">
        <v>1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1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1</v>
      </c>
      <c r="BW19" s="12">
        <v>0</v>
      </c>
      <c r="BX19" s="12">
        <v>0</v>
      </c>
      <c r="BY19" s="12">
        <v>8</v>
      </c>
      <c r="BZ19" s="12">
        <v>0</v>
      </c>
      <c r="CA19" s="12">
        <v>0</v>
      </c>
      <c r="CB19" s="12">
        <v>0</v>
      </c>
      <c r="CC19" s="12">
        <v>2</v>
      </c>
      <c r="CD19" s="12">
        <v>0</v>
      </c>
      <c r="CE19" s="12">
        <v>5</v>
      </c>
      <c r="CF19" s="12">
        <v>1</v>
      </c>
      <c r="CG19" s="12">
        <v>13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4</v>
      </c>
      <c r="CN19" s="12">
        <v>1</v>
      </c>
      <c r="CO19" s="12">
        <v>15</v>
      </c>
      <c r="CP19" s="12">
        <v>6</v>
      </c>
      <c r="CQ19" s="12">
        <v>9</v>
      </c>
      <c r="CR19" s="12">
        <v>2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8</v>
      </c>
      <c r="CZ19" s="12">
        <v>0</v>
      </c>
      <c r="DA19" s="12">
        <v>5</v>
      </c>
      <c r="DB19" s="12">
        <v>0</v>
      </c>
      <c r="DC19" s="12">
        <v>7</v>
      </c>
      <c r="DD19" s="12">
        <v>0</v>
      </c>
      <c r="DE19" s="12">
        <v>13</v>
      </c>
      <c r="DF19" s="12">
        <v>0</v>
      </c>
      <c r="DG19" s="12">
        <v>0</v>
      </c>
      <c r="DH19" s="13">
        <v>140</v>
      </c>
      <c r="DI19" s="13">
        <v>517</v>
      </c>
      <c r="DJ19" s="13">
        <v>3685.8393000000001</v>
      </c>
      <c r="DK19" s="13">
        <v>3.3795999999999999</v>
      </c>
      <c r="DL19" s="13">
        <v>12456.5227</v>
      </c>
      <c r="DM19">
        <f t="shared" si="11"/>
        <v>0</v>
      </c>
      <c r="DN19">
        <v>2.2000614736350271E-2</v>
      </c>
      <c r="DO19">
        <v>0</v>
      </c>
      <c r="DP19">
        <f t="shared" ca="1" si="12"/>
        <v>0.98834552742852011</v>
      </c>
      <c r="DQ19" s="13">
        <v>977.18529999999998</v>
      </c>
      <c r="DR19">
        <v>0</v>
      </c>
      <c r="DS19">
        <f t="shared" si="2"/>
        <v>154</v>
      </c>
      <c r="DT19">
        <f t="shared" si="3"/>
        <v>60</v>
      </c>
      <c r="DU19">
        <f t="shared" si="4"/>
        <v>15.5</v>
      </c>
      <c r="DV19">
        <f t="shared" si="5"/>
        <v>134</v>
      </c>
      <c r="DW19">
        <f t="shared" si="6"/>
        <v>131</v>
      </c>
      <c r="DX19">
        <f t="shared" si="7"/>
        <v>131</v>
      </c>
      <c r="DY19">
        <f t="shared" si="8"/>
        <v>130</v>
      </c>
      <c r="DZ19">
        <f t="shared" si="9"/>
        <v>77</v>
      </c>
      <c r="EA19">
        <f t="shared" ca="1" si="13"/>
        <v>4</v>
      </c>
      <c r="EB19">
        <v>19</v>
      </c>
      <c r="EC19">
        <v>47</v>
      </c>
      <c r="EF19">
        <v>113.39868364511695</v>
      </c>
      <c r="EG19">
        <v>6</v>
      </c>
      <c r="EH19">
        <v>12</v>
      </c>
      <c r="EI19">
        <v>13</v>
      </c>
      <c r="EJ19">
        <v>134</v>
      </c>
      <c r="EK19">
        <v>131</v>
      </c>
      <c r="EL19">
        <v>131</v>
      </c>
      <c r="EM19">
        <v>19</v>
      </c>
      <c r="EN19">
        <v>13</v>
      </c>
      <c r="EO19" s="2">
        <v>17</v>
      </c>
      <c r="EP19">
        <v>24</v>
      </c>
      <c r="EQ19">
        <v>48</v>
      </c>
      <c r="FI19">
        <v>30</v>
      </c>
      <c r="FJ19" s="26">
        <f t="shared" ref="FJ19:FP19" si="22">TRUNC(FJ8/$FI8,3)</f>
        <v>0.81399999999999995</v>
      </c>
      <c r="FK19" s="26">
        <f t="shared" si="22"/>
        <v>0.78300000000000003</v>
      </c>
      <c r="FL19" s="26">
        <f t="shared" si="22"/>
        <v>0.73899999999999999</v>
      </c>
      <c r="FM19" s="26">
        <f t="shared" si="22"/>
        <v>0.52500000000000002</v>
      </c>
      <c r="FN19" s="26">
        <f t="shared" si="22"/>
        <v>0.52500000000000002</v>
      </c>
      <c r="FO19" s="26">
        <f t="shared" si="22"/>
        <v>0.89400000000000002</v>
      </c>
      <c r="FP19" s="26">
        <f t="shared" si="22"/>
        <v>0.77100000000000002</v>
      </c>
      <c r="FQ19" s="26">
        <v>7.2999999999999995E-2</v>
      </c>
      <c r="FR19" s="25"/>
      <c r="FS19" s="25" t="str">
        <f t="shared" si="17"/>
        <v>30&amp; 0.814&amp; 0.783&amp; 0.739&amp; 0.525&amp; 0.525&amp; 0.894&amp; 0.771&amp; 0.073\\
\hline</v>
      </c>
      <c r="FT19" s="25"/>
      <c r="FU19" s="25"/>
      <c r="FV19" s="25"/>
      <c r="FW19" s="25"/>
      <c r="FX19" s="25"/>
      <c r="FY19" s="25"/>
      <c r="FZ19" s="25"/>
      <c r="GA19">
        <v>7.3182133238337638E-2</v>
      </c>
      <c r="GB19">
        <f t="shared" si="18"/>
        <v>7.2999999999999995E-2</v>
      </c>
    </row>
    <row r="20" spans="1:184" x14ac:dyDescent="0.2">
      <c r="A20" s="29"/>
      <c r="B20" t="s">
        <v>30</v>
      </c>
      <c r="C20">
        <v>17</v>
      </c>
      <c r="D20">
        <v>7</v>
      </c>
      <c r="E20">
        <v>17</v>
      </c>
      <c r="F20">
        <f t="shared" si="0"/>
        <v>10</v>
      </c>
      <c r="G20">
        <v>8.3726765799256508</v>
      </c>
      <c r="H20">
        <v>7</v>
      </c>
      <c r="I20">
        <v>2.7207992770557512</v>
      </c>
      <c r="J20">
        <f t="shared" si="1"/>
        <v>1.3726765799256508</v>
      </c>
      <c r="K20">
        <f t="shared" si="10"/>
        <v>10</v>
      </c>
      <c r="L20" s="6">
        <v>14</v>
      </c>
      <c r="M20" s="6">
        <v>7</v>
      </c>
      <c r="N20" s="6">
        <v>5</v>
      </c>
      <c r="O20" s="6">
        <v>9</v>
      </c>
      <c r="P20" s="6">
        <v>0.5</v>
      </c>
      <c r="Q20" s="6">
        <v>0.64</v>
      </c>
      <c r="R20" s="6">
        <v>0.14000000000000001</v>
      </c>
      <c r="S20" s="6">
        <v>1</v>
      </c>
      <c r="T20" s="8">
        <v>15</v>
      </c>
      <c r="U20" s="8">
        <v>13</v>
      </c>
      <c r="V20" s="8">
        <v>2</v>
      </c>
      <c r="W20" s="8">
        <v>37</v>
      </c>
      <c r="X20" s="8">
        <v>8</v>
      </c>
      <c r="Y20" s="8">
        <v>5</v>
      </c>
      <c r="Z20" s="8">
        <v>0</v>
      </c>
      <c r="AA20" s="8">
        <v>2</v>
      </c>
      <c r="AB20" s="8">
        <v>3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2</v>
      </c>
      <c r="AI20" s="8">
        <v>0</v>
      </c>
      <c r="AJ20" s="8">
        <v>0</v>
      </c>
      <c r="AK20" s="8">
        <v>2</v>
      </c>
      <c r="AL20" s="8">
        <v>0</v>
      </c>
      <c r="AM20" s="8">
        <v>0</v>
      </c>
      <c r="AN20" s="8">
        <v>2</v>
      </c>
      <c r="AO20" s="8">
        <v>0</v>
      </c>
      <c r="AP20" s="8">
        <v>0</v>
      </c>
      <c r="AQ20" s="8">
        <v>73</v>
      </c>
      <c r="AR20" s="8">
        <v>5</v>
      </c>
      <c r="AS20" s="8">
        <v>2</v>
      </c>
      <c r="AT20" s="8">
        <v>4</v>
      </c>
      <c r="AU20" s="8">
        <v>0</v>
      </c>
      <c r="AV20" s="8">
        <v>1</v>
      </c>
      <c r="AW20" s="8">
        <v>0</v>
      </c>
      <c r="AX20" s="8">
        <v>5</v>
      </c>
      <c r="AY20" s="8">
        <v>22</v>
      </c>
      <c r="AZ20" s="8">
        <v>0</v>
      </c>
      <c r="BA20" s="8">
        <v>0</v>
      </c>
      <c r="BB20" s="8">
        <v>17</v>
      </c>
      <c r="BC20" s="8">
        <v>2</v>
      </c>
      <c r="BD20" s="8">
        <v>0</v>
      </c>
      <c r="BE20" s="8">
        <v>0</v>
      </c>
      <c r="BF20" s="8">
        <v>0</v>
      </c>
      <c r="BG20" s="8">
        <v>135</v>
      </c>
      <c r="BH20" s="12">
        <v>0</v>
      </c>
      <c r="BI20" s="12">
        <v>0</v>
      </c>
      <c r="BJ20" s="12">
        <v>2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1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1</v>
      </c>
      <c r="BY20" s="12">
        <v>0</v>
      </c>
      <c r="BZ20" s="12">
        <v>2</v>
      </c>
      <c r="CA20" s="12">
        <v>0</v>
      </c>
      <c r="CB20" s="12">
        <v>0</v>
      </c>
      <c r="CC20" s="12">
        <v>1</v>
      </c>
      <c r="CD20" s="12">
        <v>0</v>
      </c>
      <c r="CE20" s="12">
        <v>6</v>
      </c>
      <c r="CF20" s="12">
        <v>1</v>
      </c>
      <c r="CG20" s="12">
        <v>4</v>
      </c>
      <c r="CH20" s="12">
        <v>1</v>
      </c>
      <c r="CI20" s="12">
        <v>14</v>
      </c>
      <c r="CJ20" s="12">
        <v>0</v>
      </c>
      <c r="CK20" s="12">
        <v>0</v>
      </c>
      <c r="CL20" s="12">
        <v>0</v>
      </c>
      <c r="CM20" s="12">
        <v>9</v>
      </c>
      <c r="CN20" s="12">
        <v>1</v>
      </c>
      <c r="CO20" s="12">
        <v>5</v>
      </c>
      <c r="CP20" s="12">
        <v>0</v>
      </c>
      <c r="CQ20" s="12">
        <v>3</v>
      </c>
      <c r="CR20" s="12">
        <v>5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1</v>
      </c>
      <c r="CZ20" s="12">
        <v>0</v>
      </c>
      <c r="DA20" s="12">
        <v>0</v>
      </c>
      <c r="DB20" s="12">
        <v>0</v>
      </c>
      <c r="DC20" s="12">
        <v>2</v>
      </c>
      <c r="DD20" s="12">
        <v>0</v>
      </c>
      <c r="DE20" s="12">
        <v>1</v>
      </c>
      <c r="DF20" s="12">
        <v>0</v>
      </c>
      <c r="DG20" s="12">
        <v>1</v>
      </c>
      <c r="DH20" s="13">
        <v>87</v>
      </c>
      <c r="DI20" s="13">
        <v>242</v>
      </c>
      <c r="DJ20" s="13">
        <v>1559.1922999999999</v>
      </c>
      <c r="DK20" s="13">
        <v>2.5594999999999999</v>
      </c>
      <c r="DL20" s="13">
        <v>3990.7899000000002</v>
      </c>
      <c r="DM20">
        <f t="shared" si="11"/>
        <v>27.20799277055751</v>
      </c>
      <c r="DN20">
        <v>2.7207992770557512</v>
      </c>
      <c r="DO20">
        <v>10</v>
      </c>
      <c r="DP20">
        <f t="shared" ca="1" si="12"/>
        <v>0.99287285939566183</v>
      </c>
      <c r="DQ20" s="13">
        <v>541.70960000000002</v>
      </c>
      <c r="DR20">
        <v>27.20799277055751</v>
      </c>
      <c r="DS20">
        <f t="shared" si="2"/>
        <v>14</v>
      </c>
      <c r="DT20">
        <f t="shared" si="3"/>
        <v>103.5</v>
      </c>
      <c r="DU20">
        <f t="shared" si="4"/>
        <v>20.5</v>
      </c>
      <c r="DV20">
        <f t="shared" si="5"/>
        <v>134</v>
      </c>
      <c r="DW20">
        <f t="shared" si="6"/>
        <v>131</v>
      </c>
      <c r="DX20">
        <f t="shared" si="7"/>
        <v>131</v>
      </c>
      <c r="DY20">
        <f t="shared" si="8"/>
        <v>146</v>
      </c>
      <c r="DZ20">
        <f t="shared" si="9"/>
        <v>120</v>
      </c>
      <c r="EA20">
        <f t="shared" ca="1" si="13"/>
        <v>2</v>
      </c>
      <c r="EB20">
        <v>20</v>
      </c>
      <c r="EC20">
        <v>46</v>
      </c>
      <c r="EF20">
        <v>0</v>
      </c>
      <c r="EG20">
        <v>154</v>
      </c>
      <c r="EH20">
        <v>69.5</v>
      </c>
      <c r="EI20">
        <v>209.5</v>
      </c>
      <c r="EJ20">
        <v>134</v>
      </c>
      <c r="EK20">
        <v>131</v>
      </c>
      <c r="EL20">
        <v>131</v>
      </c>
      <c r="EM20">
        <v>116</v>
      </c>
      <c r="EN20">
        <v>79</v>
      </c>
      <c r="EO20" s="2">
        <v>18</v>
      </c>
      <c r="EP20">
        <v>201</v>
      </c>
      <c r="EQ20">
        <v>166</v>
      </c>
      <c r="FI20">
        <v>35</v>
      </c>
      <c r="FJ20" s="26">
        <f t="shared" ref="FJ20:FP20" si="23">TRUNC(FJ9/$FI9,3)</f>
        <v>0.81299999999999994</v>
      </c>
      <c r="FK20" s="26">
        <f t="shared" si="23"/>
        <v>0.79600000000000004</v>
      </c>
      <c r="FL20" s="26">
        <f t="shared" si="23"/>
        <v>0.78800000000000003</v>
      </c>
      <c r="FM20" s="26">
        <f t="shared" si="23"/>
        <v>0.76600000000000001</v>
      </c>
      <c r="FN20" s="26">
        <f t="shared" si="23"/>
        <v>0.76600000000000001</v>
      </c>
      <c r="FO20" s="26">
        <f t="shared" si="23"/>
        <v>0.89100000000000001</v>
      </c>
      <c r="FP20" s="26">
        <f t="shared" si="23"/>
        <v>0.76400000000000001</v>
      </c>
      <c r="FQ20" s="26">
        <v>7.2999999999999995E-2</v>
      </c>
      <c r="FR20" s="25"/>
      <c r="FS20" s="25" t="str">
        <f t="shared" si="17"/>
        <v>35&amp; 0.813&amp; 0.796&amp; 0.788&amp; 0.766&amp; 0.766&amp; 0.891&amp; 0.764&amp; 0.073\\
\hline</v>
      </c>
      <c r="FT20" s="25"/>
      <c r="FU20" s="25"/>
      <c r="FV20" s="25"/>
      <c r="FW20" s="25"/>
      <c r="FX20" s="25"/>
      <c r="FY20" s="25"/>
      <c r="FZ20" s="25"/>
      <c r="GA20">
        <v>7.3581617646366504E-2</v>
      </c>
      <c r="GB20">
        <f t="shared" si="18"/>
        <v>7.2999999999999995E-2</v>
      </c>
    </row>
    <row r="21" spans="1:184" x14ac:dyDescent="0.2">
      <c r="A21" s="29" t="s">
        <v>8</v>
      </c>
      <c r="B21" s="2" t="s">
        <v>33</v>
      </c>
      <c r="C21">
        <v>111</v>
      </c>
      <c r="D21">
        <v>42</v>
      </c>
      <c r="E21">
        <v>98</v>
      </c>
      <c r="F21">
        <f t="shared" si="0"/>
        <v>56</v>
      </c>
      <c r="G21">
        <v>86.181322588291067</v>
      </c>
      <c r="H21">
        <v>90</v>
      </c>
      <c r="I21">
        <v>11.258170082371015</v>
      </c>
      <c r="J21">
        <f t="shared" si="1"/>
        <v>11.818677411708933</v>
      </c>
      <c r="K21">
        <f t="shared" si="10"/>
        <v>8</v>
      </c>
      <c r="L21" s="7">
        <v>6</v>
      </c>
      <c r="M21" s="7">
        <v>0</v>
      </c>
      <c r="N21" s="7">
        <v>0</v>
      </c>
      <c r="O21" s="7">
        <v>12</v>
      </c>
      <c r="P21" s="7">
        <v>0</v>
      </c>
      <c r="Q21" s="7">
        <v>1</v>
      </c>
      <c r="R21" s="7">
        <v>0</v>
      </c>
      <c r="S21" s="7">
        <v>1</v>
      </c>
      <c r="T21" s="8">
        <v>19</v>
      </c>
      <c r="U21" s="8">
        <v>64</v>
      </c>
      <c r="V21" s="8">
        <v>1</v>
      </c>
      <c r="W21" s="8">
        <v>51</v>
      </c>
      <c r="X21" s="8">
        <v>91</v>
      </c>
      <c r="Y21" s="8">
        <v>14</v>
      </c>
      <c r="Z21" s="8">
        <v>0</v>
      </c>
      <c r="AA21" s="8">
        <v>14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19</v>
      </c>
      <c r="AQ21" s="8">
        <v>271</v>
      </c>
      <c r="AR21" s="8">
        <v>5</v>
      </c>
      <c r="AS21" s="8">
        <v>3</v>
      </c>
      <c r="AT21" s="8">
        <v>3</v>
      </c>
      <c r="AU21" s="8">
        <v>2</v>
      </c>
      <c r="AV21" s="8">
        <v>0</v>
      </c>
      <c r="AW21" s="8">
        <v>136</v>
      </c>
      <c r="AX21" s="8">
        <v>7</v>
      </c>
      <c r="AY21" s="8">
        <v>60</v>
      </c>
      <c r="AZ21" s="8">
        <v>34</v>
      </c>
      <c r="BA21" s="8">
        <v>34</v>
      </c>
      <c r="BB21" s="8">
        <v>55</v>
      </c>
      <c r="BC21" s="8">
        <v>5</v>
      </c>
      <c r="BD21" s="8">
        <v>0</v>
      </c>
      <c r="BE21" s="8">
        <v>0</v>
      </c>
      <c r="BF21" s="8">
        <v>0</v>
      </c>
      <c r="BG21" s="8">
        <v>95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3</v>
      </c>
      <c r="BO21" s="12">
        <v>0</v>
      </c>
      <c r="BP21" s="12">
        <v>1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7</v>
      </c>
      <c r="BW21" s="12">
        <v>0</v>
      </c>
      <c r="BX21" s="12">
        <v>0</v>
      </c>
      <c r="BY21" s="12">
        <v>0</v>
      </c>
      <c r="BZ21" s="12">
        <v>0</v>
      </c>
      <c r="CA21" s="12">
        <v>1</v>
      </c>
      <c r="CB21" s="12">
        <v>0</v>
      </c>
      <c r="CC21" s="12">
        <v>2</v>
      </c>
      <c r="CD21" s="12">
        <v>0</v>
      </c>
      <c r="CE21" s="12">
        <v>38</v>
      </c>
      <c r="CF21" s="12">
        <v>1</v>
      </c>
      <c r="CG21" s="12">
        <v>17</v>
      </c>
      <c r="CH21" s="12">
        <v>0</v>
      </c>
      <c r="CI21" s="12">
        <v>2</v>
      </c>
      <c r="CJ21" s="12">
        <v>0</v>
      </c>
      <c r="CK21" s="12">
        <v>0</v>
      </c>
      <c r="CL21" s="12">
        <v>0</v>
      </c>
      <c r="CM21" s="12">
        <v>20</v>
      </c>
      <c r="CN21" s="12">
        <v>1</v>
      </c>
      <c r="CO21" s="12">
        <v>0</v>
      </c>
      <c r="CP21" s="12">
        <v>0</v>
      </c>
      <c r="CQ21" s="12">
        <v>15</v>
      </c>
      <c r="CR21" s="12">
        <v>5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2</v>
      </c>
      <c r="DE21" s="12">
        <v>9</v>
      </c>
      <c r="DF21" s="12">
        <v>0</v>
      </c>
      <c r="DG21" s="12">
        <v>1</v>
      </c>
      <c r="DH21" s="13">
        <v>186</v>
      </c>
      <c r="DI21" s="13">
        <v>1080</v>
      </c>
      <c r="DJ21" s="13">
        <v>8142.2915000000003</v>
      </c>
      <c r="DK21" s="13">
        <v>27.4148</v>
      </c>
      <c r="DL21" s="13">
        <v>223219.07139999999</v>
      </c>
      <c r="DM21">
        <f t="shared" si="11"/>
        <v>90.065360658968117</v>
      </c>
      <c r="DN21">
        <v>11.258170082371015</v>
      </c>
      <c r="DO21">
        <v>8</v>
      </c>
      <c r="DP21">
        <f t="shared" ca="1" si="12"/>
        <v>0.96149307455792854</v>
      </c>
      <c r="DQ21" s="13">
        <v>1346.0791999999999</v>
      </c>
      <c r="DR21">
        <v>90.065360658968117</v>
      </c>
      <c r="DS21">
        <f t="shared" si="2"/>
        <v>7</v>
      </c>
      <c r="DT21">
        <f t="shared" si="3"/>
        <v>13</v>
      </c>
      <c r="DU21">
        <f t="shared" si="4"/>
        <v>12</v>
      </c>
      <c r="DV21">
        <f t="shared" si="5"/>
        <v>134</v>
      </c>
      <c r="DW21">
        <f t="shared" si="6"/>
        <v>131</v>
      </c>
      <c r="DX21">
        <f t="shared" si="7"/>
        <v>131</v>
      </c>
      <c r="DY21">
        <f t="shared" si="8"/>
        <v>14</v>
      </c>
      <c r="DZ21">
        <f t="shared" si="9"/>
        <v>9</v>
      </c>
      <c r="EA21">
        <f t="shared" ca="1" si="13"/>
        <v>13</v>
      </c>
      <c r="EB21">
        <v>21</v>
      </c>
      <c r="EC21">
        <v>49</v>
      </c>
      <c r="EF21">
        <v>0</v>
      </c>
      <c r="EG21">
        <v>154</v>
      </c>
      <c r="EH21">
        <v>214.5</v>
      </c>
      <c r="EI21">
        <v>148</v>
      </c>
      <c r="EJ21">
        <v>134</v>
      </c>
      <c r="EK21">
        <v>131</v>
      </c>
      <c r="EL21">
        <v>131</v>
      </c>
      <c r="EM21">
        <v>148</v>
      </c>
      <c r="EN21">
        <v>162</v>
      </c>
      <c r="EO21" s="2">
        <v>19</v>
      </c>
      <c r="EP21">
        <v>131</v>
      </c>
      <c r="EQ21">
        <v>105</v>
      </c>
      <c r="FI21">
        <v>40</v>
      </c>
      <c r="FJ21" s="26">
        <f t="shared" ref="FJ21:FP21" si="24">TRUNC(FJ10/$FI10,3)</f>
        <v>0.80700000000000005</v>
      </c>
      <c r="FK21" s="26">
        <f t="shared" si="24"/>
        <v>0.85399999999999998</v>
      </c>
      <c r="FL21" s="26">
        <f t="shared" si="24"/>
        <v>0.80900000000000005</v>
      </c>
      <c r="FM21" s="26">
        <f t="shared" si="24"/>
        <v>0.78300000000000003</v>
      </c>
      <c r="FN21" s="26">
        <f t="shared" si="24"/>
        <v>0.78300000000000003</v>
      </c>
      <c r="FO21" s="26">
        <f t="shared" si="24"/>
        <v>0.89900000000000002</v>
      </c>
      <c r="FP21" s="26">
        <f t="shared" si="24"/>
        <v>0.84299999999999997</v>
      </c>
      <c r="FQ21" s="26">
        <v>7.3999999999999996E-2</v>
      </c>
      <c r="FR21" s="25"/>
      <c r="FS21" s="25" t="str">
        <f t="shared" si="17"/>
        <v>40&amp; 0.807&amp; 0.854&amp; 0.809&amp; 0.783&amp; 0.783&amp; 0.899&amp; 0.843&amp; 0.074\\
\hline</v>
      </c>
      <c r="FT21" s="25"/>
      <c r="FU21" s="25"/>
      <c r="FV21" s="25"/>
      <c r="FW21" s="25"/>
      <c r="FX21" s="25"/>
      <c r="FY21" s="25"/>
      <c r="FZ21" s="25"/>
      <c r="GA21">
        <v>7.4044168598252053E-2</v>
      </c>
      <c r="GB21">
        <f t="shared" si="18"/>
        <v>7.3999999999999996E-2</v>
      </c>
    </row>
    <row r="22" spans="1:184" x14ac:dyDescent="0.2">
      <c r="A22" s="29"/>
      <c r="B22" s="2" t="s">
        <v>35</v>
      </c>
      <c r="C22">
        <v>19</v>
      </c>
      <c r="D22">
        <v>2</v>
      </c>
      <c r="E22">
        <v>2</v>
      </c>
      <c r="F22">
        <f t="shared" si="0"/>
        <v>0</v>
      </c>
      <c r="G22" s="3">
        <v>2</v>
      </c>
      <c r="H22">
        <v>2</v>
      </c>
      <c r="I22">
        <v>0</v>
      </c>
      <c r="J22">
        <f t="shared" si="1"/>
        <v>0</v>
      </c>
      <c r="K22">
        <f t="shared" si="10"/>
        <v>0</v>
      </c>
      <c r="L22" s="6">
        <v>6</v>
      </c>
      <c r="M22" s="6">
        <v>0</v>
      </c>
      <c r="N22" s="6">
        <v>0</v>
      </c>
      <c r="O22" s="6">
        <v>13</v>
      </c>
      <c r="P22" s="6">
        <v>0</v>
      </c>
      <c r="Q22" s="6">
        <v>1</v>
      </c>
      <c r="R22" s="6">
        <v>0</v>
      </c>
      <c r="S22" s="6">
        <v>1</v>
      </c>
      <c r="T22" s="8">
        <v>11</v>
      </c>
      <c r="U22" s="8">
        <v>9</v>
      </c>
      <c r="V22" s="8">
        <v>1</v>
      </c>
      <c r="W22" s="8">
        <v>13</v>
      </c>
      <c r="X22" s="8">
        <v>0</v>
      </c>
      <c r="Y22" s="8">
        <v>1</v>
      </c>
      <c r="Z22" s="8">
        <v>0</v>
      </c>
      <c r="AA22" s="8">
        <v>1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1</v>
      </c>
      <c r="AQ22" s="8">
        <v>53</v>
      </c>
      <c r="AR22" s="8">
        <v>1</v>
      </c>
      <c r="AS22" s="8">
        <v>2</v>
      </c>
      <c r="AT22" s="8">
        <v>0</v>
      </c>
      <c r="AU22" s="8">
        <v>2</v>
      </c>
      <c r="AV22" s="8">
        <v>0</v>
      </c>
      <c r="AW22" s="8">
        <v>5</v>
      </c>
      <c r="AX22" s="8">
        <v>1</v>
      </c>
      <c r="AY22" s="8">
        <v>11</v>
      </c>
      <c r="AZ22" s="8">
        <v>0</v>
      </c>
      <c r="BA22" s="8">
        <v>0</v>
      </c>
      <c r="BB22" s="8">
        <v>10</v>
      </c>
      <c r="BC22" s="8">
        <v>3</v>
      </c>
      <c r="BD22" s="8">
        <v>0</v>
      </c>
      <c r="BE22" s="8">
        <v>0</v>
      </c>
      <c r="BF22" s="8">
        <v>0</v>
      </c>
      <c r="BG22" s="8">
        <v>38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3</v>
      </c>
      <c r="BO22" s="12">
        <v>0</v>
      </c>
      <c r="BP22" s="12">
        <v>1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1</v>
      </c>
      <c r="CB22" s="12">
        <v>0</v>
      </c>
      <c r="CC22" s="12">
        <v>0</v>
      </c>
      <c r="CD22" s="12">
        <v>0</v>
      </c>
      <c r="CE22" s="12">
        <v>3</v>
      </c>
      <c r="CF22" s="12">
        <v>1</v>
      </c>
      <c r="CG22" s="12">
        <v>10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3</v>
      </c>
      <c r="CN22" s="12">
        <v>1</v>
      </c>
      <c r="CO22" s="12">
        <v>0</v>
      </c>
      <c r="CP22" s="12">
        <v>0</v>
      </c>
      <c r="CQ22" s="12">
        <v>2</v>
      </c>
      <c r="CR22" s="12">
        <v>1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1</v>
      </c>
      <c r="DD22" s="12">
        <v>2</v>
      </c>
      <c r="DE22" s="12">
        <v>0</v>
      </c>
      <c r="DF22" s="12">
        <v>0</v>
      </c>
      <c r="DG22" s="12">
        <v>2</v>
      </c>
      <c r="DH22" s="13">
        <v>59</v>
      </c>
      <c r="DI22" s="13">
        <v>147</v>
      </c>
      <c r="DJ22" s="13">
        <v>864.74850000000004</v>
      </c>
      <c r="DK22" s="13">
        <v>2.3683999999999998</v>
      </c>
      <c r="DL22" s="13">
        <v>2048.0886</v>
      </c>
      <c r="DM22">
        <f t="shared" si="11"/>
        <v>0</v>
      </c>
      <c r="DN22">
        <v>0</v>
      </c>
      <c r="DO22">
        <v>0</v>
      </c>
      <c r="DP22">
        <f t="shared" ca="1" si="12"/>
        <v>0.58911505009747933</v>
      </c>
      <c r="DQ22" s="13">
        <v>334.47469999999998</v>
      </c>
      <c r="DR22">
        <v>0</v>
      </c>
      <c r="DS22">
        <f t="shared" si="2"/>
        <v>154</v>
      </c>
      <c r="DT22">
        <f t="shared" si="3"/>
        <v>146.5</v>
      </c>
      <c r="DU22">
        <f t="shared" si="4"/>
        <v>87</v>
      </c>
      <c r="DV22">
        <f t="shared" si="5"/>
        <v>134</v>
      </c>
      <c r="DW22">
        <f t="shared" si="6"/>
        <v>131</v>
      </c>
      <c r="DX22">
        <f t="shared" si="7"/>
        <v>131</v>
      </c>
      <c r="DY22">
        <f t="shared" si="8"/>
        <v>153</v>
      </c>
      <c r="DZ22">
        <f t="shared" si="9"/>
        <v>138</v>
      </c>
      <c r="EA22">
        <f t="shared" ca="1" si="13"/>
        <v>112</v>
      </c>
      <c r="EB22">
        <v>22</v>
      </c>
      <c r="EC22">
        <v>51</v>
      </c>
      <c r="EF22">
        <v>3.5041781384846802</v>
      </c>
      <c r="EG22">
        <v>37</v>
      </c>
      <c r="EH22">
        <v>33</v>
      </c>
      <c r="EI22">
        <v>61</v>
      </c>
      <c r="EJ22">
        <v>134</v>
      </c>
      <c r="EK22">
        <v>131</v>
      </c>
      <c r="EL22">
        <v>131</v>
      </c>
      <c r="EM22">
        <v>51</v>
      </c>
      <c r="EN22">
        <v>39</v>
      </c>
      <c r="EO22" s="2">
        <v>20</v>
      </c>
      <c r="EP22">
        <v>175</v>
      </c>
      <c r="EQ22">
        <v>165</v>
      </c>
      <c r="FI22">
        <v>45</v>
      </c>
      <c r="FJ22" s="26">
        <f t="shared" ref="FJ22:FP22" si="25">TRUNC(FJ11/$FI11,3)</f>
        <v>0.81499999999999995</v>
      </c>
      <c r="FK22" s="26">
        <f t="shared" si="25"/>
        <v>0.85</v>
      </c>
      <c r="FL22" s="26">
        <f t="shared" si="25"/>
        <v>0.82599999999999996</v>
      </c>
      <c r="FM22" s="26">
        <f t="shared" si="25"/>
        <v>0.81699999999999995</v>
      </c>
      <c r="FN22" s="26">
        <f t="shared" si="25"/>
        <v>0.81699999999999995</v>
      </c>
      <c r="FO22" s="26">
        <f t="shared" si="25"/>
        <v>0.89800000000000002</v>
      </c>
      <c r="FP22" s="26">
        <f t="shared" si="25"/>
        <v>0.90600000000000003</v>
      </c>
      <c r="FQ22" s="26">
        <v>0.1</v>
      </c>
      <c r="FR22" s="25"/>
      <c r="FS22" s="25" t="str">
        <f t="shared" si="17"/>
        <v>45&amp; 0.815&amp; 0.85&amp; 0.826&amp; 0.817&amp; 0.817&amp; 0.898&amp; 0.906&amp; 0.1\\
\hline</v>
      </c>
      <c r="FT22" s="25"/>
      <c r="FU22" s="25"/>
      <c r="FV22" s="25"/>
      <c r="FW22" s="25"/>
      <c r="FX22" s="25"/>
      <c r="FY22" s="25"/>
      <c r="FZ22" s="25"/>
      <c r="GA22">
        <v>0.10073198096663752</v>
      </c>
      <c r="GB22">
        <f t="shared" si="18"/>
        <v>0.1</v>
      </c>
    </row>
    <row r="23" spans="1:184" x14ac:dyDescent="0.2">
      <c r="A23" s="29"/>
      <c r="B23" s="2" t="s">
        <v>34</v>
      </c>
      <c r="C23">
        <v>26</v>
      </c>
      <c r="D23">
        <v>15</v>
      </c>
      <c r="E23">
        <v>15</v>
      </c>
      <c r="F23">
        <f t="shared" si="0"/>
        <v>0</v>
      </c>
      <c r="G23" s="3">
        <v>15</v>
      </c>
      <c r="H23">
        <v>15</v>
      </c>
      <c r="I23">
        <v>0</v>
      </c>
      <c r="J23">
        <f t="shared" si="1"/>
        <v>0</v>
      </c>
      <c r="K23">
        <f t="shared" si="10"/>
        <v>0</v>
      </c>
      <c r="L23" s="6">
        <v>5</v>
      </c>
      <c r="M23" s="6">
        <v>0</v>
      </c>
      <c r="N23" s="6">
        <v>0</v>
      </c>
      <c r="O23" s="6">
        <v>14</v>
      </c>
      <c r="P23" s="6">
        <v>0</v>
      </c>
      <c r="Q23" s="6">
        <v>1</v>
      </c>
      <c r="R23" s="6">
        <v>0</v>
      </c>
      <c r="S23" s="6">
        <v>1</v>
      </c>
      <c r="T23" s="8">
        <v>18</v>
      </c>
      <c r="U23" s="8">
        <v>14</v>
      </c>
      <c r="V23" s="8">
        <v>1</v>
      </c>
      <c r="W23" s="8">
        <v>32</v>
      </c>
      <c r="X23" s="8">
        <v>3</v>
      </c>
      <c r="Y23" s="8">
        <v>3</v>
      </c>
      <c r="Z23" s="8">
        <v>0</v>
      </c>
      <c r="AA23" s="8">
        <v>3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1</v>
      </c>
      <c r="AI23" s="8">
        <v>1</v>
      </c>
      <c r="AJ23" s="8">
        <v>0</v>
      </c>
      <c r="AK23" s="8">
        <v>1</v>
      </c>
      <c r="AL23" s="8">
        <v>0</v>
      </c>
      <c r="AM23" s="8">
        <v>0</v>
      </c>
      <c r="AN23" s="8">
        <v>0</v>
      </c>
      <c r="AO23" s="8">
        <v>0</v>
      </c>
      <c r="AP23" s="8">
        <v>3</v>
      </c>
      <c r="AQ23" s="8">
        <v>95</v>
      </c>
      <c r="AR23" s="8">
        <v>2</v>
      </c>
      <c r="AS23" s="8">
        <v>1</v>
      </c>
      <c r="AT23" s="8">
        <v>0</v>
      </c>
      <c r="AU23" s="8">
        <v>2</v>
      </c>
      <c r="AV23" s="8">
        <v>0</v>
      </c>
      <c r="AW23" s="8">
        <v>20</v>
      </c>
      <c r="AX23" s="8">
        <v>0</v>
      </c>
      <c r="AY23" s="8">
        <v>14</v>
      </c>
      <c r="AZ23" s="8">
        <v>1</v>
      </c>
      <c r="BA23" s="8">
        <v>1</v>
      </c>
      <c r="BB23" s="8">
        <v>12</v>
      </c>
      <c r="BC23" s="8">
        <v>3</v>
      </c>
      <c r="BD23" s="8">
        <v>0</v>
      </c>
      <c r="BE23" s="8">
        <v>0</v>
      </c>
      <c r="BF23" s="8">
        <v>0</v>
      </c>
      <c r="BG23" s="8">
        <v>64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3</v>
      </c>
      <c r="BO23" s="12">
        <v>0</v>
      </c>
      <c r="BP23" s="12">
        <v>2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3</v>
      </c>
      <c r="BW23" s="12">
        <v>0</v>
      </c>
      <c r="BX23" s="12">
        <v>0</v>
      </c>
      <c r="BY23" s="12">
        <v>0</v>
      </c>
      <c r="BZ23" s="12">
        <v>0</v>
      </c>
      <c r="CA23" s="12">
        <v>1</v>
      </c>
      <c r="CB23" s="12">
        <v>0</v>
      </c>
      <c r="CC23" s="12">
        <v>0</v>
      </c>
      <c r="CD23" s="12">
        <v>0</v>
      </c>
      <c r="CE23" s="12">
        <v>6</v>
      </c>
      <c r="CF23" s="12">
        <v>1</v>
      </c>
      <c r="CG23" s="12">
        <v>15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5</v>
      </c>
      <c r="CN23" s="12">
        <v>1</v>
      </c>
      <c r="CO23" s="12">
        <v>1</v>
      </c>
      <c r="CP23" s="12">
        <v>0</v>
      </c>
      <c r="CQ23" s="12">
        <v>4</v>
      </c>
      <c r="CR23" s="12">
        <v>2</v>
      </c>
      <c r="CS23" s="12">
        <v>0</v>
      </c>
      <c r="CT23" s="12">
        <v>1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2</v>
      </c>
      <c r="DE23" s="12">
        <v>1</v>
      </c>
      <c r="DF23" s="12">
        <v>0</v>
      </c>
      <c r="DG23" s="12">
        <v>1</v>
      </c>
      <c r="DH23" s="13">
        <v>111</v>
      </c>
      <c r="DI23" s="13">
        <v>298</v>
      </c>
      <c r="DJ23" s="13">
        <v>2024.7358999999999</v>
      </c>
      <c r="DK23" s="13">
        <v>2.6111</v>
      </c>
      <c r="DL23" s="13">
        <v>5286.8104999999996</v>
      </c>
      <c r="DM23">
        <f t="shared" si="11"/>
        <v>0</v>
      </c>
      <c r="DN23">
        <v>0</v>
      </c>
      <c r="DO23">
        <v>0</v>
      </c>
      <c r="DP23">
        <f t="shared" ca="1" si="12"/>
        <v>3.1422323801492791E-2</v>
      </c>
      <c r="DQ23" s="13">
        <v>734.28269999999998</v>
      </c>
      <c r="DR23">
        <v>0</v>
      </c>
      <c r="DS23">
        <f t="shared" si="2"/>
        <v>154</v>
      </c>
      <c r="DT23">
        <f t="shared" si="3"/>
        <v>95</v>
      </c>
      <c r="DU23">
        <f t="shared" si="4"/>
        <v>30</v>
      </c>
      <c r="DV23">
        <f t="shared" si="5"/>
        <v>134</v>
      </c>
      <c r="DW23">
        <f t="shared" si="6"/>
        <v>131</v>
      </c>
      <c r="DX23">
        <f t="shared" si="7"/>
        <v>131</v>
      </c>
      <c r="DY23">
        <f t="shared" si="8"/>
        <v>142</v>
      </c>
      <c r="DZ23">
        <f t="shared" si="9"/>
        <v>111</v>
      </c>
      <c r="EA23">
        <f t="shared" ca="1" si="13"/>
        <v>241</v>
      </c>
      <c r="EB23">
        <v>23</v>
      </c>
      <c r="EC23">
        <v>50</v>
      </c>
      <c r="EF23">
        <v>0</v>
      </c>
      <c r="EG23">
        <v>154</v>
      </c>
      <c r="EH23">
        <v>86</v>
      </c>
      <c r="EI23">
        <v>115</v>
      </c>
      <c r="EJ23">
        <v>134</v>
      </c>
      <c r="EK23">
        <v>131</v>
      </c>
      <c r="EL23">
        <v>131</v>
      </c>
      <c r="EM23">
        <v>52</v>
      </c>
      <c r="EN23">
        <v>70</v>
      </c>
      <c r="EO23" s="2">
        <v>21</v>
      </c>
      <c r="EP23">
        <v>8</v>
      </c>
      <c r="EQ23">
        <v>37</v>
      </c>
      <c r="FI23">
        <v>50</v>
      </c>
      <c r="FJ23" s="26">
        <f t="shared" ref="FJ23:FP23" si="26">TRUNC(FJ12/$FI12,3)</f>
        <v>0.82</v>
      </c>
      <c r="FK23" s="26">
        <f t="shared" si="26"/>
        <v>0.93899999999999995</v>
      </c>
      <c r="FL23" s="26">
        <f t="shared" si="26"/>
        <v>0.88700000000000001</v>
      </c>
      <c r="FM23" s="26">
        <f t="shared" si="26"/>
        <v>0.82799999999999996</v>
      </c>
      <c r="FN23" s="26">
        <f t="shared" si="26"/>
        <v>0.82799999999999996</v>
      </c>
      <c r="FO23" s="26">
        <f t="shared" si="26"/>
        <v>0.90900000000000003</v>
      </c>
      <c r="FP23" s="26">
        <f t="shared" si="26"/>
        <v>0.91800000000000004</v>
      </c>
      <c r="FQ23" s="26">
        <v>0.17399999999999999</v>
      </c>
      <c r="FR23" s="25"/>
      <c r="FS23" s="25" t="str">
        <f t="shared" si="17"/>
        <v>50&amp; 0.82&amp; 0.939&amp; 0.887&amp; 0.828&amp; 0.828&amp; 0.909&amp; 0.918&amp; 0.174\\
\hline</v>
      </c>
      <c r="FT23" s="25"/>
      <c r="FU23" s="25"/>
      <c r="FV23" s="25"/>
      <c r="FW23" s="25"/>
      <c r="FX23" s="25"/>
      <c r="FY23" s="25"/>
      <c r="FZ23" s="25"/>
      <c r="GA23">
        <v>0.17414738641604352</v>
      </c>
      <c r="GB23">
        <f t="shared" si="18"/>
        <v>0.17399999999999999</v>
      </c>
    </row>
    <row r="24" spans="1:184" x14ac:dyDescent="0.2">
      <c r="A24" s="29"/>
      <c r="B24" s="2" t="s">
        <v>32</v>
      </c>
      <c r="C24">
        <v>111</v>
      </c>
      <c r="D24">
        <v>46</v>
      </c>
      <c r="E24">
        <v>100</v>
      </c>
      <c r="F24">
        <f t="shared" si="0"/>
        <v>54</v>
      </c>
      <c r="G24">
        <v>86.376870102113514</v>
      </c>
      <c r="H24">
        <v>90</v>
      </c>
      <c r="I24">
        <v>11.339868364511695</v>
      </c>
      <c r="J24">
        <f t="shared" si="1"/>
        <v>13.623129897886486</v>
      </c>
      <c r="K24">
        <f t="shared" si="10"/>
        <v>10</v>
      </c>
      <c r="L24" s="6">
        <v>6</v>
      </c>
      <c r="M24" s="6">
        <v>0</v>
      </c>
      <c r="N24" s="6">
        <v>0</v>
      </c>
      <c r="O24" s="6">
        <v>12</v>
      </c>
      <c r="P24" s="6">
        <v>0</v>
      </c>
      <c r="Q24" s="6">
        <v>1</v>
      </c>
      <c r="R24" s="6">
        <v>0</v>
      </c>
      <c r="S24" s="6">
        <v>1</v>
      </c>
      <c r="T24" s="8">
        <v>20</v>
      </c>
      <c r="U24" s="8">
        <v>65</v>
      </c>
      <c r="V24" s="8">
        <v>1</v>
      </c>
      <c r="W24" s="8">
        <v>50</v>
      </c>
      <c r="X24" s="8">
        <v>91</v>
      </c>
      <c r="Y24" s="8">
        <v>14</v>
      </c>
      <c r="Z24" s="8">
        <v>0</v>
      </c>
      <c r="AA24" s="8">
        <v>14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19</v>
      </c>
      <c r="AQ24" s="8">
        <v>293</v>
      </c>
      <c r="AR24" s="8">
        <v>5</v>
      </c>
      <c r="AS24" s="8">
        <v>4</v>
      </c>
      <c r="AT24" s="8">
        <v>3</v>
      </c>
      <c r="AU24" s="8">
        <v>2</v>
      </c>
      <c r="AV24" s="8">
        <v>0</v>
      </c>
      <c r="AW24" s="8">
        <v>154</v>
      </c>
      <c r="AX24" s="8">
        <v>5</v>
      </c>
      <c r="AY24" s="8">
        <v>61</v>
      </c>
      <c r="AZ24" s="8">
        <v>37</v>
      </c>
      <c r="BA24" s="8">
        <v>37</v>
      </c>
      <c r="BB24" s="8">
        <v>56</v>
      </c>
      <c r="BC24" s="8">
        <v>5</v>
      </c>
      <c r="BD24" s="8">
        <v>0</v>
      </c>
      <c r="BE24" s="8">
        <v>0</v>
      </c>
      <c r="BF24" s="8">
        <v>0</v>
      </c>
      <c r="BG24" s="8">
        <v>96</v>
      </c>
      <c r="BH24" s="12">
        <v>0</v>
      </c>
      <c r="BI24" s="12">
        <v>0</v>
      </c>
      <c r="BJ24" s="12">
        <v>1</v>
      </c>
      <c r="BK24" s="12">
        <v>0</v>
      </c>
      <c r="BL24" s="12">
        <v>0</v>
      </c>
      <c r="BM24" s="12">
        <v>0</v>
      </c>
      <c r="BN24" s="12">
        <v>3</v>
      </c>
      <c r="BO24" s="12">
        <v>0</v>
      </c>
      <c r="BP24" s="12">
        <v>1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7</v>
      </c>
      <c r="BW24" s="12">
        <v>0</v>
      </c>
      <c r="BX24" s="12">
        <v>0</v>
      </c>
      <c r="BY24" s="12">
        <v>0</v>
      </c>
      <c r="BZ24" s="12">
        <v>0</v>
      </c>
      <c r="CA24" s="12">
        <v>1</v>
      </c>
      <c r="CB24" s="12">
        <v>0</v>
      </c>
      <c r="CC24" s="12">
        <v>2</v>
      </c>
      <c r="CD24" s="12">
        <v>0</v>
      </c>
      <c r="CE24" s="12">
        <v>38</v>
      </c>
      <c r="CF24" s="12">
        <v>1</v>
      </c>
      <c r="CG24" s="12">
        <v>18</v>
      </c>
      <c r="CH24" s="12">
        <v>0</v>
      </c>
      <c r="CI24" s="12">
        <v>2</v>
      </c>
      <c r="CJ24" s="12">
        <v>0</v>
      </c>
      <c r="CK24" s="12">
        <v>0</v>
      </c>
      <c r="CL24" s="12">
        <v>0</v>
      </c>
      <c r="CM24" s="12">
        <v>21</v>
      </c>
      <c r="CN24" s="12">
        <v>1</v>
      </c>
      <c r="CO24" s="12">
        <v>0</v>
      </c>
      <c r="CP24" s="12">
        <v>0</v>
      </c>
      <c r="CQ24" s="12">
        <v>15</v>
      </c>
      <c r="CR24" s="12">
        <v>5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1</v>
      </c>
      <c r="DD24" s="12">
        <v>2</v>
      </c>
      <c r="DE24" s="12">
        <v>9</v>
      </c>
      <c r="DF24" s="12">
        <v>0</v>
      </c>
      <c r="DG24" s="12">
        <v>2</v>
      </c>
      <c r="DH24" s="13">
        <v>206</v>
      </c>
      <c r="DI24" s="13">
        <v>1115</v>
      </c>
      <c r="DJ24" s="13">
        <v>8570.4480999999996</v>
      </c>
      <c r="DK24" s="13">
        <v>20.263999999999999</v>
      </c>
      <c r="DL24" s="13">
        <v>173671.212</v>
      </c>
      <c r="DM24">
        <f t="shared" si="11"/>
        <v>113.39868364511695</v>
      </c>
      <c r="DN24">
        <v>11.339868364511695</v>
      </c>
      <c r="DO24">
        <v>10</v>
      </c>
      <c r="DP24">
        <f t="shared" ca="1" si="12"/>
        <v>0.45182764645850748</v>
      </c>
      <c r="DQ24" s="13">
        <v>1530.0735</v>
      </c>
      <c r="DR24">
        <v>113.39868364511695</v>
      </c>
      <c r="DS24">
        <f t="shared" si="2"/>
        <v>6</v>
      </c>
      <c r="DT24">
        <f t="shared" si="3"/>
        <v>12</v>
      </c>
      <c r="DU24">
        <f t="shared" si="4"/>
        <v>13</v>
      </c>
      <c r="DV24">
        <f t="shared" si="5"/>
        <v>134</v>
      </c>
      <c r="DW24">
        <f t="shared" si="6"/>
        <v>131</v>
      </c>
      <c r="DX24">
        <f t="shared" si="7"/>
        <v>131</v>
      </c>
      <c r="DY24">
        <f t="shared" si="8"/>
        <v>19</v>
      </c>
      <c r="DZ24">
        <f t="shared" si="9"/>
        <v>13</v>
      </c>
      <c r="EA24">
        <f t="shared" ca="1" si="13"/>
        <v>137</v>
      </c>
      <c r="EB24">
        <v>24</v>
      </c>
      <c r="EC24">
        <v>48</v>
      </c>
      <c r="EF24">
        <v>0</v>
      </c>
      <c r="EG24">
        <v>154</v>
      </c>
      <c r="EH24">
        <v>235.5</v>
      </c>
      <c r="EI24">
        <v>209.5</v>
      </c>
      <c r="EJ24">
        <v>134</v>
      </c>
      <c r="EK24">
        <v>131</v>
      </c>
      <c r="EL24">
        <v>131</v>
      </c>
      <c r="EM24">
        <v>209.5</v>
      </c>
      <c r="EN24">
        <v>209.5</v>
      </c>
      <c r="EO24" s="2">
        <v>22</v>
      </c>
      <c r="EP24">
        <v>109</v>
      </c>
      <c r="EQ24">
        <v>111</v>
      </c>
      <c r="FK24" s="26"/>
      <c r="FL24" s="26"/>
      <c r="FM24" s="26"/>
      <c r="FN24" s="26"/>
      <c r="FO24" s="26"/>
      <c r="FP24" s="26"/>
      <c r="FQ24" s="26"/>
      <c r="FR24" s="26"/>
    </row>
    <row r="25" spans="1:184" x14ac:dyDescent="0.2">
      <c r="A25" s="29" t="s">
        <v>9</v>
      </c>
      <c r="B25" t="s">
        <v>36</v>
      </c>
      <c r="C25">
        <v>16</v>
      </c>
      <c r="D25">
        <v>15</v>
      </c>
      <c r="E25">
        <v>15</v>
      </c>
      <c r="F25">
        <f t="shared" ref="F25:F45" si="27">E25-D25</f>
        <v>0</v>
      </c>
      <c r="G25" s="3">
        <v>15</v>
      </c>
      <c r="H25">
        <v>15</v>
      </c>
      <c r="I25">
        <v>0</v>
      </c>
      <c r="J25">
        <f t="shared" ref="J25:J60" si="28">MIN(G25-D25,E25-G25)</f>
        <v>0</v>
      </c>
      <c r="K25">
        <f t="shared" si="10"/>
        <v>0</v>
      </c>
      <c r="L25" s="5">
        <v>37</v>
      </c>
      <c r="M25" s="6">
        <v>0</v>
      </c>
      <c r="N25" s="6">
        <v>2</v>
      </c>
      <c r="O25" s="6">
        <v>6</v>
      </c>
      <c r="P25" s="6">
        <v>0</v>
      </c>
      <c r="Q25" s="6">
        <v>0.75</v>
      </c>
      <c r="R25" s="6">
        <v>0.25</v>
      </c>
      <c r="S25" s="6">
        <v>1</v>
      </c>
      <c r="T25" s="8">
        <v>5</v>
      </c>
      <c r="U25" s="8">
        <v>12</v>
      </c>
      <c r="V25" s="8">
        <v>1</v>
      </c>
      <c r="W25" s="8">
        <v>6</v>
      </c>
      <c r="X25" s="8">
        <v>0</v>
      </c>
      <c r="Y25" s="8">
        <v>5</v>
      </c>
      <c r="Z25" s="8">
        <v>0</v>
      </c>
      <c r="AA25" s="8">
        <v>5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1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43</v>
      </c>
      <c r="AR25" s="8">
        <v>4</v>
      </c>
      <c r="AS25" s="8">
        <v>2</v>
      </c>
      <c r="AT25" s="8">
        <v>0</v>
      </c>
      <c r="AU25" s="8">
        <v>0</v>
      </c>
      <c r="AV25" s="8">
        <v>0</v>
      </c>
      <c r="AW25" s="8">
        <v>5</v>
      </c>
      <c r="AX25" s="8">
        <v>5</v>
      </c>
      <c r="AY25" s="8">
        <v>9</v>
      </c>
      <c r="AZ25" s="8">
        <v>3</v>
      </c>
      <c r="BA25" s="8">
        <v>3</v>
      </c>
      <c r="BB25" s="8">
        <v>7</v>
      </c>
      <c r="BC25" s="8">
        <v>3</v>
      </c>
      <c r="BD25" s="8">
        <v>0</v>
      </c>
      <c r="BE25" s="8">
        <v>0</v>
      </c>
      <c r="BF25" s="8">
        <v>0</v>
      </c>
      <c r="BG25" s="8">
        <v>29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1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1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2</v>
      </c>
      <c r="CD25" s="12">
        <v>0</v>
      </c>
      <c r="CE25" s="12">
        <v>4</v>
      </c>
      <c r="CF25" s="12">
        <v>1</v>
      </c>
      <c r="CG25" s="12">
        <v>2</v>
      </c>
      <c r="CH25" s="12">
        <v>0</v>
      </c>
      <c r="CI25" s="12">
        <v>3</v>
      </c>
      <c r="CJ25" s="12">
        <v>0</v>
      </c>
      <c r="CK25" s="12">
        <v>0</v>
      </c>
      <c r="CL25" s="12">
        <v>0</v>
      </c>
      <c r="CM25" s="12">
        <v>4</v>
      </c>
      <c r="CN25" s="12">
        <v>1</v>
      </c>
      <c r="CO25" s="12">
        <v>0</v>
      </c>
      <c r="CP25" s="12">
        <v>0</v>
      </c>
      <c r="CQ25" s="12">
        <v>6</v>
      </c>
      <c r="CR25" s="12">
        <v>4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1</v>
      </c>
      <c r="DF25" s="12">
        <v>0</v>
      </c>
      <c r="DG25" s="12">
        <v>0</v>
      </c>
      <c r="DH25" s="13">
        <v>45</v>
      </c>
      <c r="DI25" s="13">
        <v>128</v>
      </c>
      <c r="DJ25" s="13">
        <v>702.95719999999994</v>
      </c>
      <c r="DK25" s="13">
        <v>11.4595</v>
      </c>
      <c r="DL25" s="13">
        <v>8055.5095000000001</v>
      </c>
      <c r="DM25">
        <f t="shared" si="11"/>
        <v>0</v>
      </c>
      <c r="DN25">
        <v>0</v>
      </c>
      <c r="DO25">
        <v>0</v>
      </c>
      <c r="DP25">
        <f t="shared" ca="1" si="12"/>
        <v>0.88215099431662602</v>
      </c>
      <c r="DQ25" s="13">
        <v>216.74979999999999</v>
      </c>
      <c r="DR25">
        <v>0</v>
      </c>
      <c r="DS25">
        <f t="shared" si="2"/>
        <v>154</v>
      </c>
      <c r="DT25">
        <f t="shared" si="3"/>
        <v>115</v>
      </c>
      <c r="DU25">
        <f t="shared" si="4"/>
        <v>132</v>
      </c>
      <c r="DV25">
        <f t="shared" si="5"/>
        <v>134</v>
      </c>
      <c r="DW25">
        <f t="shared" si="6"/>
        <v>131</v>
      </c>
      <c r="DX25">
        <f t="shared" si="7"/>
        <v>131</v>
      </c>
      <c r="DY25">
        <f t="shared" si="8"/>
        <v>48</v>
      </c>
      <c r="DZ25">
        <f t="shared" si="9"/>
        <v>94</v>
      </c>
      <c r="EA25">
        <f t="shared" ca="1" si="13"/>
        <v>34</v>
      </c>
      <c r="EB25">
        <v>25</v>
      </c>
      <c r="EC25">
        <v>52</v>
      </c>
      <c r="EF25">
        <v>0</v>
      </c>
      <c r="EG25">
        <v>154</v>
      </c>
      <c r="EH25">
        <v>235.5</v>
      </c>
      <c r="EI25">
        <v>209.5</v>
      </c>
      <c r="EJ25">
        <v>134</v>
      </c>
      <c r="EK25">
        <v>131</v>
      </c>
      <c r="EL25">
        <v>131</v>
      </c>
      <c r="EM25">
        <v>209.5</v>
      </c>
      <c r="EN25">
        <v>209.5</v>
      </c>
      <c r="EO25" s="2">
        <v>23</v>
      </c>
      <c r="EP25">
        <v>140</v>
      </c>
      <c r="EQ25">
        <v>87</v>
      </c>
      <c r="FK25" s="26"/>
      <c r="FL25" s="26"/>
      <c r="FM25" s="26"/>
      <c r="FN25" s="26"/>
      <c r="FO25" s="26"/>
      <c r="FP25" s="26" t="str">
        <f>_xlfn.TEXTJOIN("&amp; ",TRUE,FJ2:FP2)</f>
        <v>wmc&amp; rfc&amp; break&amp; case&amp; switch&amp; difficulty&amp; effort</v>
      </c>
      <c r="FQ25" s="26"/>
      <c r="FR25" s="26"/>
    </row>
    <row r="26" spans="1:184" x14ac:dyDescent="0.2">
      <c r="A26" s="29"/>
      <c r="B26" t="s">
        <v>37</v>
      </c>
      <c r="C26">
        <v>16</v>
      </c>
      <c r="D26">
        <v>15</v>
      </c>
      <c r="E26">
        <v>15</v>
      </c>
      <c r="F26">
        <f t="shared" si="27"/>
        <v>0</v>
      </c>
      <c r="G26" s="3">
        <v>15</v>
      </c>
      <c r="H26">
        <v>15</v>
      </c>
      <c r="I26">
        <v>0</v>
      </c>
      <c r="J26">
        <f t="shared" si="28"/>
        <v>0</v>
      </c>
      <c r="K26">
        <f t="shared" si="10"/>
        <v>0</v>
      </c>
      <c r="L26" s="5">
        <v>37</v>
      </c>
      <c r="M26" s="6">
        <v>0</v>
      </c>
      <c r="N26" s="6">
        <v>2</v>
      </c>
      <c r="O26" s="6">
        <v>6</v>
      </c>
      <c r="P26" s="6">
        <v>0</v>
      </c>
      <c r="Q26" s="6">
        <v>0.75</v>
      </c>
      <c r="R26" s="6">
        <v>0.25</v>
      </c>
      <c r="S26" s="6">
        <v>1</v>
      </c>
      <c r="T26" s="8">
        <v>5</v>
      </c>
      <c r="U26" s="8">
        <v>12</v>
      </c>
      <c r="V26" s="8">
        <v>1</v>
      </c>
      <c r="W26" s="8">
        <v>6</v>
      </c>
      <c r="X26" s="8">
        <v>0</v>
      </c>
      <c r="Y26" s="8">
        <v>5</v>
      </c>
      <c r="Z26" s="8">
        <v>0</v>
      </c>
      <c r="AA26" s="8">
        <v>5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1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43</v>
      </c>
      <c r="AR26" s="8">
        <v>4</v>
      </c>
      <c r="AS26" s="8">
        <v>2</v>
      </c>
      <c r="AT26" s="8">
        <v>0</v>
      </c>
      <c r="AU26" s="8">
        <v>0</v>
      </c>
      <c r="AV26" s="8">
        <v>0</v>
      </c>
      <c r="AW26" s="8">
        <v>6</v>
      </c>
      <c r="AX26" s="8">
        <v>5</v>
      </c>
      <c r="AY26" s="8">
        <v>9</v>
      </c>
      <c r="AZ26" s="8">
        <v>4</v>
      </c>
      <c r="BA26" s="8">
        <v>4</v>
      </c>
      <c r="BB26" s="8">
        <v>7</v>
      </c>
      <c r="BC26" s="8">
        <v>3</v>
      </c>
      <c r="BD26" s="8">
        <v>0</v>
      </c>
      <c r="BE26" s="8">
        <v>0</v>
      </c>
      <c r="BF26" s="8">
        <v>0</v>
      </c>
      <c r="BG26" s="8">
        <v>28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1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1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2</v>
      </c>
      <c r="CD26" s="12">
        <v>0</v>
      </c>
      <c r="CE26" s="12">
        <v>4</v>
      </c>
      <c r="CF26" s="12">
        <v>1</v>
      </c>
      <c r="CG26" s="12">
        <v>2</v>
      </c>
      <c r="CH26" s="12">
        <v>0</v>
      </c>
      <c r="CI26" s="12">
        <v>3</v>
      </c>
      <c r="CJ26" s="12">
        <v>0</v>
      </c>
      <c r="CK26" s="12">
        <v>0</v>
      </c>
      <c r="CL26" s="12">
        <v>0</v>
      </c>
      <c r="CM26" s="12">
        <v>4</v>
      </c>
      <c r="CN26" s="12">
        <v>1</v>
      </c>
      <c r="CO26" s="12">
        <v>0</v>
      </c>
      <c r="CP26" s="12">
        <v>0</v>
      </c>
      <c r="CQ26" s="12">
        <v>6</v>
      </c>
      <c r="CR26" s="12">
        <v>4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1</v>
      </c>
      <c r="DF26" s="12">
        <v>0</v>
      </c>
      <c r="DG26" s="12">
        <v>0</v>
      </c>
      <c r="DH26" s="13">
        <v>45</v>
      </c>
      <c r="DI26" s="13">
        <v>130</v>
      </c>
      <c r="DJ26" s="13">
        <v>713.94090000000006</v>
      </c>
      <c r="DK26" s="13">
        <v>11.567600000000001</v>
      </c>
      <c r="DL26" s="13">
        <v>8258.5596000000005</v>
      </c>
      <c r="DM26">
        <f t="shared" si="11"/>
        <v>0</v>
      </c>
      <c r="DN26">
        <v>0</v>
      </c>
      <c r="DO26">
        <v>0</v>
      </c>
      <c r="DP26">
        <f t="shared" ca="1" si="12"/>
        <v>0.76736151281691178</v>
      </c>
      <c r="DQ26" s="13">
        <v>216.74979999999999</v>
      </c>
      <c r="DR26">
        <v>0</v>
      </c>
      <c r="DS26">
        <f t="shared" si="2"/>
        <v>154</v>
      </c>
      <c r="DT26">
        <f t="shared" si="3"/>
        <v>115</v>
      </c>
      <c r="DU26">
        <f t="shared" si="4"/>
        <v>132</v>
      </c>
      <c r="DV26">
        <f t="shared" si="5"/>
        <v>134</v>
      </c>
      <c r="DW26">
        <f t="shared" si="6"/>
        <v>131</v>
      </c>
      <c r="DX26">
        <f t="shared" si="7"/>
        <v>131</v>
      </c>
      <c r="DY26">
        <f t="shared" si="8"/>
        <v>46</v>
      </c>
      <c r="DZ26">
        <f t="shared" si="9"/>
        <v>89</v>
      </c>
      <c r="EA26">
        <f t="shared" ca="1" si="13"/>
        <v>68</v>
      </c>
      <c r="EB26">
        <v>26</v>
      </c>
      <c r="EC26">
        <v>53</v>
      </c>
      <c r="EF26">
        <v>0</v>
      </c>
      <c r="EG26">
        <v>154</v>
      </c>
      <c r="EH26">
        <v>172</v>
      </c>
      <c r="EI26">
        <v>209.5</v>
      </c>
      <c r="EJ26">
        <v>134</v>
      </c>
      <c r="EK26">
        <v>131</v>
      </c>
      <c r="EL26">
        <v>131</v>
      </c>
      <c r="EM26">
        <v>209.5</v>
      </c>
      <c r="EN26">
        <v>209.5</v>
      </c>
      <c r="EO26" s="2">
        <v>24</v>
      </c>
      <c r="EP26">
        <v>156</v>
      </c>
      <c r="EQ26">
        <v>133</v>
      </c>
      <c r="FK26" s="26"/>
      <c r="FL26" s="26"/>
      <c r="FM26" s="26"/>
      <c r="FN26" s="26"/>
      <c r="FO26" s="26"/>
      <c r="FP26" s="26"/>
      <c r="FQ26" s="26"/>
      <c r="FR26" s="26"/>
    </row>
    <row r="27" spans="1:184" x14ac:dyDescent="0.2">
      <c r="A27" s="29"/>
      <c r="B27" t="s">
        <v>38</v>
      </c>
      <c r="C27">
        <v>19</v>
      </c>
      <c r="D27">
        <v>15</v>
      </c>
      <c r="E27">
        <v>15</v>
      </c>
      <c r="F27">
        <f t="shared" si="27"/>
        <v>0</v>
      </c>
      <c r="G27" s="3">
        <v>15</v>
      </c>
      <c r="H27">
        <v>15</v>
      </c>
      <c r="I27">
        <v>0</v>
      </c>
      <c r="J27">
        <f t="shared" si="28"/>
        <v>0</v>
      </c>
      <c r="K27">
        <f t="shared" si="10"/>
        <v>0</v>
      </c>
      <c r="L27" s="6">
        <v>3</v>
      </c>
      <c r="M27" s="6">
        <v>0</v>
      </c>
      <c r="N27" s="6">
        <v>1</v>
      </c>
      <c r="O27" s="6">
        <v>7</v>
      </c>
      <c r="P27" s="6">
        <v>0</v>
      </c>
      <c r="Q27" s="6">
        <v>0.88</v>
      </c>
      <c r="R27" s="6">
        <v>0.12</v>
      </c>
      <c r="S27" s="6">
        <v>1</v>
      </c>
      <c r="T27" s="8">
        <v>9</v>
      </c>
      <c r="U27" s="8">
        <v>23</v>
      </c>
      <c r="V27" s="8">
        <v>1</v>
      </c>
      <c r="W27" s="8">
        <v>8</v>
      </c>
      <c r="X27" s="8">
        <v>78</v>
      </c>
      <c r="Y27" s="8">
        <v>13</v>
      </c>
      <c r="Z27" s="8">
        <v>0</v>
      </c>
      <c r="AA27" s="8">
        <v>13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147</v>
      </c>
      <c r="AR27" s="8">
        <v>13</v>
      </c>
      <c r="AS27" s="8">
        <v>0</v>
      </c>
      <c r="AT27" s="8">
        <v>0</v>
      </c>
      <c r="AU27" s="8">
        <v>5</v>
      </c>
      <c r="AV27" s="8">
        <v>0</v>
      </c>
      <c r="AW27" s="8">
        <v>29</v>
      </c>
      <c r="AX27" s="8">
        <v>0</v>
      </c>
      <c r="AY27" s="8">
        <v>64</v>
      </c>
      <c r="AZ27" s="8">
        <v>0</v>
      </c>
      <c r="BA27" s="8">
        <v>0</v>
      </c>
      <c r="BB27" s="8">
        <v>49</v>
      </c>
      <c r="BC27" s="8">
        <v>2</v>
      </c>
      <c r="BD27" s="8">
        <v>0</v>
      </c>
      <c r="BE27" s="8">
        <v>0</v>
      </c>
      <c r="BF27" s="8">
        <v>0</v>
      </c>
      <c r="BG27" s="8">
        <v>85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5</v>
      </c>
      <c r="BO27" s="12">
        <v>0</v>
      </c>
      <c r="BP27" s="12">
        <v>6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5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5</v>
      </c>
      <c r="CF27" s="12">
        <v>0</v>
      </c>
      <c r="CG27" s="12">
        <v>6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15</v>
      </c>
      <c r="CN27" s="12">
        <v>1</v>
      </c>
      <c r="CO27" s="12">
        <v>0</v>
      </c>
      <c r="CP27" s="12">
        <v>0</v>
      </c>
      <c r="CQ27" s="12">
        <v>14</v>
      </c>
      <c r="CR27" s="12">
        <v>13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5</v>
      </c>
      <c r="DE27" s="12">
        <v>0</v>
      </c>
      <c r="DF27" s="12">
        <v>0</v>
      </c>
      <c r="DG27" s="12">
        <v>0</v>
      </c>
      <c r="DH27" s="13">
        <v>75</v>
      </c>
      <c r="DI27" s="13">
        <v>512</v>
      </c>
      <c r="DJ27" s="13">
        <v>3189.1552000000001</v>
      </c>
      <c r="DK27" s="13">
        <v>6.0685000000000002</v>
      </c>
      <c r="DL27" s="13">
        <v>19353.366300000002</v>
      </c>
      <c r="DM27">
        <f t="shared" si="11"/>
        <v>0</v>
      </c>
      <c r="DN27">
        <v>0</v>
      </c>
      <c r="DO27">
        <v>0</v>
      </c>
      <c r="DP27">
        <f t="shared" ca="1" si="12"/>
        <v>0.25841339262454077</v>
      </c>
      <c r="DQ27" s="13">
        <v>453.85719999999998</v>
      </c>
      <c r="DR27">
        <v>0</v>
      </c>
      <c r="DS27">
        <f t="shared" si="2"/>
        <v>154</v>
      </c>
      <c r="DT27">
        <f t="shared" si="3"/>
        <v>56.5</v>
      </c>
      <c r="DU27">
        <f t="shared" si="4"/>
        <v>115</v>
      </c>
      <c r="DV27">
        <f t="shared" si="5"/>
        <v>134</v>
      </c>
      <c r="DW27">
        <f t="shared" si="6"/>
        <v>131</v>
      </c>
      <c r="DX27">
        <f t="shared" si="7"/>
        <v>131</v>
      </c>
      <c r="DY27">
        <f t="shared" si="8"/>
        <v>86</v>
      </c>
      <c r="DZ27">
        <f t="shared" si="9"/>
        <v>57</v>
      </c>
      <c r="EA27">
        <f t="shared" ca="1" si="13"/>
        <v>187</v>
      </c>
      <c r="EB27">
        <v>27</v>
      </c>
      <c r="EC27">
        <v>54</v>
      </c>
      <c r="EF27">
        <v>0</v>
      </c>
      <c r="EG27">
        <v>154</v>
      </c>
      <c r="EH27">
        <v>172</v>
      </c>
      <c r="EI27">
        <v>164.5</v>
      </c>
      <c r="EJ27">
        <v>134</v>
      </c>
      <c r="EK27">
        <v>131</v>
      </c>
      <c r="EL27">
        <v>131</v>
      </c>
      <c r="EM27">
        <v>134</v>
      </c>
      <c r="EN27">
        <v>156</v>
      </c>
      <c r="EO27" s="2">
        <v>25</v>
      </c>
      <c r="EP27">
        <v>104</v>
      </c>
      <c r="EQ27">
        <v>107</v>
      </c>
      <c r="FK27" s="26"/>
      <c r="FL27" s="26"/>
      <c r="FM27" s="26"/>
      <c r="FN27" s="26"/>
      <c r="FO27" s="26"/>
      <c r="FP27" s="26"/>
      <c r="FQ27" s="26"/>
      <c r="FR27" s="26"/>
    </row>
    <row r="28" spans="1:184" x14ac:dyDescent="0.2">
      <c r="A28" s="29"/>
      <c r="B28" t="s">
        <v>39</v>
      </c>
      <c r="C28">
        <v>6</v>
      </c>
      <c r="D28">
        <v>5</v>
      </c>
      <c r="E28">
        <v>5</v>
      </c>
      <c r="F28">
        <f t="shared" si="27"/>
        <v>0</v>
      </c>
      <c r="G28" s="3">
        <v>5</v>
      </c>
      <c r="H28">
        <v>5</v>
      </c>
      <c r="I28">
        <v>0</v>
      </c>
      <c r="J28">
        <f t="shared" si="28"/>
        <v>0</v>
      </c>
      <c r="K28">
        <f t="shared" si="10"/>
        <v>0</v>
      </c>
      <c r="L28" s="6">
        <v>2</v>
      </c>
      <c r="M28" s="6">
        <v>0</v>
      </c>
      <c r="N28" s="6">
        <v>3</v>
      </c>
      <c r="O28" s="6">
        <v>5</v>
      </c>
      <c r="P28" s="6">
        <v>0</v>
      </c>
      <c r="Q28" s="6">
        <v>0.62</v>
      </c>
      <c r="R28" s="6">
        <v>0.38</v>
      </c>
      <c r="S28" s="6">
        <v>1</v>
      </c>
      <c r="T28" s="8">
        <v>4</v>
      </c>
      <c r="U28" s="8">
        <v>7</v>
      </c>
      <c r="V28" s="8">
        <v>1</v>
      </c>
      <c r="W28" s="8">
        <v>9</v>
      </c>
      <c r="X28" s="8">
        <v>0</v>
      </c>
      <c r="Y28" s="8">
        <v>4</v>
      </c>
      <c r="Z28" s="8">
        <v>1</v>
      </c>
      <c r="AA28" s="8">
        <v>2</v>
      </c>
      <c r="AB28" s="8">
        <v>1</v>
      </c>
      <c r="AC28" s="8">
        <v>1</v>
      </c>
      <c r="AD28" s="8">
        <v>0</v>
      </c>
      <c r="AE28" s="8">
        <v>0</v>
      </c>
      <c r="AF28" s="8">
        <v>0</v>
      </c>
      <c r="AG28" s="8">
        <v>0</v>
      </c>
      <c r="AH28" s="8">
        <v>3</v>
      </c>
      <c r="AI28" s="8">
        <v>1</v>
      </c>
      <c r="AJ28" s="8">
        <v>0</v>
      </c>
      <c r="AK28" s="8">
        <v>1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41</v>
      </c>
      <c r="AR28" s="8">
        <v>2</v>
      </c>
      <c r="AS28" s="8">
        <v>0</v>
      </c>
      <c r="AT28" s="8">
        <v>1</v>
      </c>
      <c r="AU28" s="8">
        <v>1</v>
      </c>
      <c r="AV28" s="8">
        <v>0</v>
      </c>
      <c r="AW28" s="8">
        <v>13</v>
      </c>
      <c r="AX28" s="8">
        <v>0</v>
      </c>
      <c r="AY28" s="8">
        <v>5</v>
      </c>
      <c r="AZ28" s="8">
        <v>0</v>
      </c>
      <c r="BA28" s="8">
        <v>0</v>
      </c>
      <c r="BB28" s="8">
        <v>4</v>
      </c>
      <c r="BC28" s="8">
        <v>2</v>
      </c>
      <c r="BD28" s="8">
        <v>0</v>
      </c>
      <c r="BE28" s="8">
        <v>0</v>
      </c>
      <c r="BF28" s="8">
        <v>0</v>
      </c>
      <c r="BG28" s="8">
        <v>29</v>
      </c>
      <c r="BH28" s="12">
        <v>0</v>
      </c>
      <c r="BI28" s="12">
        <v>0</v>
      </c>
      <c r="BJ28" s="12">
        <v>1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1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1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2</v>
      </c>
      <c r="CF28" s="12">
        <v>0</v>
      </c>
      <c r="CG28" s="12">
        <v>2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3</v>
      </c>
      <c r="CN28" s="12">
        <v>1</v>
      </c>
      <c r="CO28" s="12">
        <v>2</v>
      </c>
      <c r="CP28" s="12">
        <v>1</v>
      </c>
      <c r="CQ28" s="12">
        <v>3</v>
      </c>
      <c r="CR28" s="12">
        <v>2</v>
      </c>
      <c r="CS28" s="12">
        <v>0</v>
      </c>
      <c r="CT28" s="12">
        <v>2</v>
      </c>
      <c r="CU28" s="12">
        <v>0</v>
      </c>
      <c r="CV28" s="12">
        <v>0</v>
      </c>
      <c r="CW28" s="12">
        <v>0</v>
      </c>
      <c r="CX28" s="12">
        <v>0</v>
      </c>
      <c r="CY28" s="12">
        <v>1</v>
      </c>
      <c r="CZ28" s="12">
        <v>0</v>
      </c>
      <c r="DA28" s="12">
        <v>0</v>
      </c>
      <c r="DB28" s="12">
        <v>0</v>
      </c>
      <c r="DC28" s="12">
        <v>0</v>
      </c>
      <c r="DD28" s="12">
        <v>1</v>
      </c>
      <c r="DE28" s="12">
        <v>1</v>
      </c>
      <c r="DF28" s="12">
        <v>0</v>
      </c>
      <c r="DG28" s="12">
        <v>0</v>
      </c>
      <c r="DH28" s="13">
        <v>45</v>
      </c>
      <c r="DI28" s="13">
        <v>93</v>
      </c>
      <c r="DJ28" s="13">
        <v>510.7423</v>
      </c>
      <c r="DK28" s="13">
        <v>2.0476000000000001</v>
      </c>
      <c r="DL28" s="13">
        <v>1045.8056999999999</v>
      </c>
      <c r="DM28">
        <f t="shared" si="11"/>
        <v>0</v>
      </c>
      <c r="DN28">
        <v>0</v>
      </c>
      <c r="DO28">
        <v>0</v>
      </c>
      <c r="DP28">
        <f t="shared" ca="1" si="12"/>
        <v>0.50171500372650801</v>
      </c>
      <c r="DQ28" s="13">
        <v>231.23220000000001</v>
      </c>
      <c r="DR28">
        <v>0</v>
      </c>
      <c r="DS28">
        <f t="shared" si="2"/>
        <v>154</v>
      </c>
      <c r="DT28">
        <f t="shared" si="3"/>
        <v>172</v>
      </c>
      <c r="DU28">
        <f t="shared" si="4"/>
        <v>109.5</v>
      </c>
      <c r="DV28">
        <f t="shared" si="5"/>
        <v>134</v>
      </c>
      <c r="DW28">
        <f t="shared" si="6"/>
        <v>131</v>
      </c>
      <c r="DX28">
        <f t="shared" si="7"/>
        <v>131</v>
      </c>
      <c r="DY28">
        <f t="shared" si="8"/>
        <v>162</v>
      </c>
      <c r="DZ28">
        <f t="shared" si="9"/>
        <v>153</v>
      </c>
      <c r="EA28">
        <f t="shared" ca="1" si="13"/>
        <v>128</v>
      </c>
      <c r="EB28">
        <v>28</v>
      </c>
      <c r="EC28">
        <v>55</v>
      </c>
      <c r="EF28">
        <v>0</v>
      </c>
      <c r="EG28">
        <v>154</v>
      </c>
      <c r="EH28">
        <v>25.5</v>
      </c>
      <c r="EI28">
        <v>209.5</v>
      </c>
      <c r="EJ28">
        <v>134</v>
      </c>
      <c r="EK28">
        <v>131</v>
      </c>
      <c r="EL28">
        <v>131</v>
      </c>
      <c r="EM28">
        <v>103</v>
      </c>
      <c r="EN28">
        <v>42</v>
      </c>
      <c r="EO28" s="2">
        <v>26</v>
      </c>
      <c r="EP28">
        <v>202</v>
      </c>
      <c r="EQ28">
        <v>198</v>
      </c>
      <c r="FK28" s="26"/>
      <c r="FL28" s="26"/>
      <c r="FM28" s="26"/>
      <c r="FN28" s="26"/>
      <c r="FO28" s="26"/>
      <c r="FP28" s="26"/>
      <c r="FQ28" s="26"/>
      <c r="FR28" s="26"/>
    </row>
    <row r="29" spans="1:184" x14ac:dyDescent="0.2">
      <c r="A29" s="29" t="s">
        <v>10</v>
      </c>
      <c r="B29" t="s">
        <v>44</v>
      </c>
      <c r="C29">
        <v>11</v>
      </c>
      <c r="D29">
        <v>4</v>
      </c>
      <c r="E29">
        <v>11</v>
      </c>
      <c r="F29">
        <f t="shared" ref="F29:F38" si="29">E29-D29</f>
        <v>7</v>
      </c>
      <c r="G29" s="3">
        <v>8.1788235294117655</v>
      </c>
      <c r="H29">
        <v>8</v>
      </c>
      <c r="I29">
        <v>1.1089445017867197</v>
      </c>
      <c r="J29">
        <f t="shared" ref="J29:J38" si="30">MIN(G29-D29,E29-G29)</f>
        <v>2.8211764705882345</v>
      </c>
      <c r="K29">
        <f t="shared" si="10"/>
        <v>3</v>
      </c>
      <c r="L29" s="6">
        <v>19</v>
      </c>
      <c r="M29" s="6">
        <v>3</v>
      </c>
      <c r="N29" s="6">
        <v>3</v>
      </c>
      <c r="O29" s="6">
        <v>11</v>
      </c>
      <c r="P29" s="6">
        <v>0.16</v>
      </c>
      <c r="Q29" s="6">
        <v>0.79</v>
      </c>
      <c r="R29" s="6">
        <v>0.06</v>
      </c>
      <c r="S29" s="6">
        <v>1</v>
      </c>
      <c r="T29" s="8">
        <v>16</v>
      </c>
      <c r="U29" s="8">
        <v>10</v>
      </c>
      <c r="V29" s="8">
        <v>1</v>
      </c>
      <c r="W29" s="8">
        <v>15</v>
      </c>
      <c r="X29" s="8">
        <v>0</v>
      </c>
      <c r="Y29" s="8">
        <v>5</v>
      </c>
      <c r="Z29" s="8">
        <v>1</v>
      </c>
      <c r="AA29" s="8">
        <v>4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2</v>
      </c>
      <c r="AI29" s="8">
        <v>1</v>
      </c>
      <c r="AJ29" s="8">
        <v>0</v>
      </c>
      <c r="AK29" s="8">
        <v>1</v>
      </c>
      <c r="AL29" s="8">
        <v>0</v>
      </c>
      <c r="AM29" s="8">
        <v>0</v>
      </c>
      <c r="AN29" s="8">
        <v>1</v>
      </c>
      <c r="AO29" s="8">
        <v>0</v>
      </c>
      <c r="AP29" s="8">
        <v>3</v>
      </c>
      <c r="AQ29" s="8">
        <v>66</v>
      </c>
      <c r="AR29" s="8">
        <v>4</v>
      </c>
      <c r="AS29" s="8">
        <v>4</v>
      </c>
      <c r="AT29" s="8">
        <v>0</v>
      </c>
      <c r="AU29" s="8">
        <v>0</v>
      </c>
      <c r="AV29" s="8">
        <v>0</v>
      </c>
      <c r="AW29" s="8">
        <v>4</v>
      </c>
      <c r="AX29" s="8">
        <v>5</v>
      </c>
      <c r="AY29" s="8">
        <v>20</v>
      </c>
      <c r="AZ29" s="8">
        <v>1</v>
      </c>
      <c r="BA29" s="8">
        <v>1</v>
      </c>
      <c r="BB29" s="8">
        <v>17</v>
      </c>
      <c r="BC29" s="8">
        <v>1</v>
      </c>
      <c r="BD29" s="8">
        <v>0</v>
      </c>
      <c r="BE29" s="8">
        <v>0</v>
      </c>
      <c r="BF29" s="8">
        <v>0</v>
      </c>
      <c r="BG29" s="8">
        <v>39</v>
      </c>
      <c r="BH29" s="12">
        <v>0</v>
      </c>
      <c r="BI29" s="12">
        <v>0</v>
      </c>
      <c r="BJ29" s="12">
        <v>1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1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3</v>
      </c>
      <c r="BZ29" s="12">
        <v>3</v>
      </c>
      <c r="CA29" s="12">
        <v>0</v>
      </c>
      <c r="CB29" s="12">
        <v>0</v>
      </c>
      <c r="CC29" s="12">
        <v>4</v>
      </c>
      <c r="CD29" s="12">
        <v>0</v>
      </c>
      <c r="CE29" s="12">
        <v>1</v>
      </c>
      <c r="CF29" s="12">
        <v>1</v>
      </c>
      <c r="CG29" s="12">
        <v>9</v>
      </c>
      <c r="CH29" s="12">
        <v>0</v>
      </c>
      <c r="CI29" s="12">
        <v>4</v>
      </c>
      <c r="CJ29" s="12">
        <v>0</v>
      </c>
      <c r="CK29" s="12">
        <v>0</v>
      </c>
      <c r="CL29" s="12">
        <v>0</v>
      </c>
      <c r="CM29" s="12">
        <v>7</v>
      </c>
      <c r="CN29" s="12">
        <v>1</v>
      </c>
      <c r="CO29" s="12">
        <v>1</v>
      </c>
      <c r="CP29" s="12">
        <v>0</v>
      </c>
      <c r="CQ29" s="12">
        <v>5</v>
      </c>
      <c r="CR29" s="12">
        <v>4</v>
      </c>
      <c r="CS29" s="12">
        <v>0</v>
      </c>
      <c r="CT29" s="12">
        <v>2</v>
      </c>
      <c r="CU29" s="12">
        <v>0</v>
      </c>
      <c r="CV29" s="12">
        <v>0</v>
      </c>
      <c r="CW29" s="12">
        <v>0</v>
      </c>
      <c r="CX29" s="12">
        <v>0</v>
      </c>
      <c r="CY29" s="12">
        <v>1</v>
      </c>
      <c r="CZ29" s="12">
        <v>0</v>
      </c>
      <c r="DA29" s="12">
        <v>0</v>
      </c>
      <c r="DB29" s="12">
        <v>0</v>
      </c>
      <c r="DC29" s="12">
        <v>1</v>
      </c>
      <c r="DD29" s="12">
        <v>0</v>
      </c>
      <c r="DE29" s="12">
        <v>1</v>
      </c>
      <c r="DF29" s="12">
        <v>0</v>
      </c>
      <c r="DG29" s="12">
        <v>0</v>
      </c>
      <c r="DH29" s="13">
        <v>67</v>
      </c>
      <c r="DI29" s="13">
        <v>221</v>
      </c>
      <c r="DJ29" s="13">
        <v>1340.6057000000001</v>
      </c>
      <c r="DK29" s="13">
        <v>6.0952000000000002</v>
      </c>
      <c r="DL29" s="13">
        <v>8171.3109999999997</v>
      </c>
      <c r="DM29">
        <f t="shared" si="11"/>
        <v>3.3268335053601588</v>
      </c>
      <c r="DN29">
        <v>1.1089445017867197</v>
      </c>
      <c r="DO29">
        <v>3</v>
      </c>
      <c r="DP29">
        <f t="shared" ca="1" si="12"/>
        <v>0.14837019064064416</v>
      </c>
      <c r="DQ29" s="13">
        <v>384.5686</v>
      </c>
      <c r="DR29">
        <v>3.3268335053601588</v>
      </c>
      <c r="DS29">
        <f t="shared" si="2"/>
        <v>38</v>
      </c>
      <c r="DT29">
        <f t="shared" si="3"/>
        <v>133.5</v>
      </c>
      <c r="DU29">
        <f t="shared" si="4"/>
        <v>74</v>
      </c>
      <c r="DV29">
        <f t="shared" si="5"/>
        <v>134</v>
      </c>
      <c r="DW29">
        <f t="shared" si="6"/>
        <v>131</v>
      </c>
      <c r="DX29">
        <f t="shared" si="7"/>
        <v>131</v>
      </c>
      <c r="DY29">
        <f t="shared" si="8"/>
        <v>84</v>
      </c>
      <c r="DZ29">
        <f t="shared" si="9"/>
        <v>90</v>
      </c>
      <c r="EA29">
        <f t="shared" ca="1" si="13"/>
        <v>216</v>
      </c>
      <c r="EB29">
        <v>29</v>
      </c>
      <c r="EC29">
        <v>60</v>
      </c>
      <c r="EF29">
        <v>0</v>
      </c>
      <c r="EG29">
        <v>154</v>
      </c>
      <c r="EH29">
        <v>235.5</v>
      </c>
      <c r="EI29">
        <v>209.5</v>
      </c>
      <c r="EJ29">
        <v>134</v>
      </c>
      <c r="EK29">
        <v>131</v>
      </c>
      <c r="EL29">
        <v>131</v>
      </c>
      <c r="EM29">
        <v>209.5</v>
      </c>
      <c r="EN29">
        <v>209.5</v>
      </c>
      <c r="EO29" s="2">
        <v>27</v>
      </c>
      <c r="EP29">
        <v>139</v>
      </c>
      <c r="EQ29">
        <v>89</v>
      </c>
      <c r="FK29" s="26"/>
      <c r="FL29" s="26"/>
      <c r="FM29" s="26"/>
      <c r="FN29" s="26"/>
      <c r="FO29" s="26"/>
      <c r="FP29" s="26"/>
      <c r="FQ29" s="26"/>
      <c r="FR29" s="26"/>
    </row>
    <row r="30" spans="1:184" x14ac:dyDescent="0.2">
      <c r="A30" s="29"/>
      <c r="B30" t="s">
        <v>42</v>
      </c>
      <c r="C30">
        <v>44</v>
      </c>
      <c r="D30">
        <v>34</v>
      </c>
      <c r="E30">
        <v>43</v>
      </c>
      <c r="F30">
        <f t="shared" si="29"/>
        <v>9</v>
      </c>
      <c r="G30" s="3">
        <v>41.768321513002363</v>
      </c>
      <c r="H30">
        <v>42</v>
      </c>
      <c r="I30">
        <v>1.2183206384902403</v>
      </c>
      <c r="J30">
        <f t="shared" si="30"/>
        <v>1.2316784869976374</v>
      </c>
      <c r="K30">
        <f t="shared" si="10"/>
        <v>1</v>
      </c>
      <c r="L30" s="6">
        <v>8</v>
      </c>
      <c r="M30" s="6">
        <v>1</v>
      </c>
      <c r="N30" s="6">
        <v>4</v>
      </c>
      <c r="O30" s="6">
        <v>4</v>
      </c>
      <c r="P30" s="6">
        <v>0.12</v>
      </c>
      <c r="Q30" s="6">
        <v>0.5</v>
      </c>
      <c r="R30" s="6">
        <v>0.38</v>
      </c>
      <c r="S30" s="6">
        <v>1</v>
      </c>
      <c r="T30" s="8">
        <v>7</v>
      </c>
      <c r="U30" s="8">
        <v>33</v>
      </c>
      <c r="V30" s="8">
        <v>1</v>
      </c>
      <c r="W30" s="8">
        <v>13</v>
      </c>
      <c r="X30" s="8">
        <v>0</v>
      </c>
      <c r="Y30" s="8">
        <v>14</v>
      </c>
      <c r="Z30" s="8">
        <v>0</v>
      </c>
      <c r="AA30" s="8">
        <v>12</v>
      </c>
      <c r="AB30" s="8">
        <v>2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3</v>
      </c>
      <c r="AI30" s="8">
        <v>2</v>
      </c>
      <c r="AJ30" s="8">
        <v>0</v>
      </c>
      <c r="AK30" s="8">
        <v>3</v>
      </c>
      <c r="AL30" s="8">
        <v>0</v>
      </c>
      <c r="AM30" s="8">
        <v>0</v>
      </c>
      <c r="AN30" s="8">
        <v>2</v>
      </c>
      <c r="AO30" s="8">
        <v>0</v>
      </c>
      <c r="AP30" s="8">
        <v>0</v>
      </c>
      <c r="AQ30" s="8">
        <v>118</v>
      </c>
      <c r="AR30" s="8">
        <v>22</v>
      </c>
      <c r="AS30" s="8">
        <v>0</v>
      </c>
      <c r="AT30" s="8">
        <v>8</v>
      </c>
      <c r="AU30" s="8">
        <v>0</v>
      </c>
      <c r="AV30" s="8">
        <v>10</v>
      </c>
      <c r="AW30" s="8">
        <v>0</v>
      </c>
      <c r="AX30" s="8">
        <v>23</v>
      </c>
      <c r="AY30" s="8">
        <v>16</v>
      </c>
      <c r="AZ30" s="8">
        <v>7</v>
      </c>
      <c r="BA30" s="8">
        <v>7</v>
      </c>
      <c r="BB30" s="8">
        <v>13</v>
      </c>
      <c r="BC30" s="8">
        <v>2</v>
      </c>
      <c r="BD30" s="8">
        <v>0</v>
      </c>
      <c r="BE30" s="8">
        <v>1</v>
      </c>
      <c r="BF30" s="8">
        <v>0</v>
      </c>
      <c r="BG30" s="8">
        <v>53</v>
      </c>
      <c r="BH30" s="12">
        <v>0</v>
      </c>
      <c r="BI30" s="12">
        <v>0</v>
      </c>
      <c r="BJ30" s="12">
        <v>2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2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2</v>
      </c>
      <c r="BW30" s="12">
        <v>0</v>
      </c>
      <c r="BX30" s="12">
        <v>0</v>
      </c>
      <c r="BY30" s="12">
        <v>1</v>
      </c>
      <c r="BZ30" s="12">
        <v>2</v>
      </c>
      <c r="CA30" s="12">
        <v>0</v>
      </c>
      <c r="CB30" s="12">
        <v>0</v>
      </c>
      <c r="CC30" s="12">
        <v>0</v>
      </c>
      <c r="CD30" s="12">
        <v>0</v>
      </c>
      <c r="CE30" s="12">
        <v>15</v>
      </c>
      <c r="CF30" s="12">
        <v>0</v>
      </c>
      <c r="CG30" s="12">
        <v>2</v>
      </c>
      <c r="CH30" s="12">
        <v>0</v>
      </c>
      <c r="CI30" s="12">
        <v>22</v>
      </c>
      <c r="CJ30" s="12">
        <v>0</v>
      </c>
      <c r="CK30" s="12">
        <v>0</v>
      </c>
      <c r="CL30" s="12">
        <v>0</v>
      </c>
      <c r="CM30" s="12">
        <v>3</v>
      </c>
      <c r="CN30" s="12">
        <v>1</v>
      </c>
      <c r="CO30" s="12">
        <v>8</v>
      </c>
      <c r="CP30" s="12">
        <v>0</v>
      </c>
      <c r="CQ30" s="12">
        <v>14</v>
      </c>
      <c r="CR30" s="12">
        <v>24</v>
      </c>
      <c r="CS30" s="12">
        <v>0</v>
      </c>
      <c r="CT30" s="12">
        <v>3</v>
      </c>
      <c r="CU30" s="12">
        <v>0</v>
      </c>
      <c r="CV30" s="12">
        <v>1</v>
      </c>
      <c r="CW30" s="12">
        <v>0</v>
      </c>
      <c r="CX30" s="12">
        <v>0</v>
      </c>
      <c r="CY30" s="12">
        <v>3</v>
      </c>
      <c r="CZ30" s="12">
        <v>1</v>
      </c>
      <c r="DA30" s="12">
        <v>0</v>
      </c>
      <c r="DB30" s="12">
        <v>0</v>
      </c>
      <c r="DC30" s="12">
        <v>1</v>
      </c>
      <c r="DD30" s="12">
        <v>0</v>
      </c>
      <c r="DE30" s="12">
        <v>3</v>
      </c>
      <c r="DF30" s="12">
        <v>0</v>
      </c>
      <c r="DG30" s="12">
        <v>0</v>
      </c>
      <c r="DH30" s="13">
        <v>57</v>
      </c>
      <c r="DI30" s="13">
        <v>296</v>
      </c>
      <c r="DJ30" s="13">
        <v>1726.5354</v>
      </c>
      <c r="DK30" s="13">
        <v>33</v>
      </c>
      <c r="DL30" s="13">
        <v>56975.669699999999</v>
      </c>
      <c r="DM30">
        <f t="shared" si="11"/>
        <v>1.2183206384902403</v>
      </c>
      <c r="DN30">
        <v>1.2183206384902403</v>
      </c>
      <c r="DO30">
        <v>1</v>
      </c>
      <c r="DP30">
        <f t="shared" ca="1" si="12"/>
        <v>0.51783116029179277</v>
      </c>
      <c r="DQ30" s="13">
        <v>288.32069999999999</v>
      </c>
      <c r="DR30">
        <v>1.2183206384902403</v>
      </c>
      <c r="DS30">
        <f t="shared" si="2"/>
        <v>49</v>
      </c>
      <c r="DT30">
        <f t="shared" si="3"/>
        <v>39</v>
      </c>
      <c r="DU30">
        <f t="shared" si="4"/>
        <v>87</v>
      </c>
      <c r="DV30">
        <f t="shared" si="5"/>
        <v>134</v>
      </c>
      <c r="DW30">
        <f t="shared" si="6"/>
        <v>131</v>
      </c>
      <c r="DX30">
        <f t="shared" si="7"/>
        <v>131</v>
      </c>
      <c r="DY30">
        <f t="shared" si="8"/>
        <v>10</v>
      </c>
      <c r="DZ30">
        <f t="shared" si="9"/>
        <v>26</v>
      </c>
      <c r="EA30">
        <f t="shared" ca="1" si="13"/>
        <v>124</v>
      </c>
      <c r="EB30">
        <v>30</v>
      </c>
      <c r="EC30">
        <v>58</v>
      </c>
      <c r="EF30">
        <v>6.1150271362871695</v>
      </c>
      <c r="EG30">
        <v>29</v>
      </c>
      <c r="EH30">
        <v>133.5</v>
      </c>
      <c r="EI30">
        <v>115</v>
      </c>
      <c r="EJ30">
        <v>134</v>
      </c>
      <c r="EK30">
        <v>131</v>
      </c>
      <c r="EL30">
        <v>131</v>
      </c>
      <c r="EM30">
        <v>101</v>
      </c>
      <c r="EN30">
        <v>114</v>
      </c>
      <c r="EO30" s="2">
        <v>28</v>
      </c>
      <c r="EP30">
        <v>113</v>
      </c>
      <c r="EQ30">
        <v>95</v>
      </c>
      <c r="FK30" s="26"/>
      <c r="FL30" s="26"/>
      <c r="FM30" s="26"/>
      <c r="FN30" s="26"/>
      <c r="FO30" s="26"/>
      <c r="FP30" s="26"/>
      <c r="FQ30" s="26"/>
      <c r="FR30" s="26"/>
    </row>
    <row r="31" spans="1:184" x14ac:dyDescent="0.2">
      <c r="A31" s="29"/>
      <c r="B31" t="s">
        <v>43</v>
      </c>
      <c r="C31">
        <v>110</v>
      </c>
      <c r="D31">
        <v>1</v>
      </c>
      <c r="E31">
        <v>2</v>
      </c>
      <c r="F31">
        <f t="shared" si="29"/>
        <v>1</v>
      </c>
      <c r="G31">
        <v>1.9950225171841669</v>
      </c>
      <c r="H31">
        <v>2</v>
      </c>
      <c r="I31">
        <v>7.0383816779862218E-2</v>
      </c>
      <c r="J31">
        <f t="shared" si="30"/>
        <v>4.9774828158331008E-3</v>
      </c>
      <c r="K31">
        <f t="shared" si="10"/>
        <v>0</v>
      </c>
      <c r="L31" s="6">
        <v>6</v>
      </c>
      <c r="M31" s="6">
        <v>0</v>
      </c>
      <c r="N31" s="6">
        <v>5</v>
      </c>
      <c r="O31" s="6">
        <v>9</v>
      </c>
      <c r="P31" s="6">
        <v>0</v>
      </c>
      <c r="Q31" s="6">
        <v>0.64</v>
      </c>
      <c r="R31" s="6">
        <v>0.36</v>
      </c>
      <c r="S31" s="6">
        <v>1</v>
      </c>
      <c r="T31" s="8">
        <v>39</v>
      </c>
      <c r="U31" s="8">
        <v>60</v>
      </c>
      <c r="V31" s="8">
        <v>3</v>
      </c>
      <c r="W31" s="8">
        <v>83</v>
      </c>
      <c r="X31" s="8">
        <v>21</v>
      </c>
      <c r="Y31" s="8">
        <v>15</v>
      </c>
      <c r="Z31" s="8">
        <v>0</v>
      </c>
      <c r="AA31" s="8">
        <v>9</v>
      </c>
      <c r="AB31" s="8">
        <v>5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12</v>
      </c>
      <c r="AI31" s="8">
        <v>0</v>
      </c>
      <c r="AJ31" s="8">
        <v>0</v>
      </c>
      <c r="AK31" s="8">
        <v>12</v>
      </c>
      <c r="AL31" s="8">
        <v>0</v>
      </c>
      <c r="AM31" s="8">
        <v>0</v>
      </c>
      <c r="AN31" s="8">
        <v>1</v>
      </c>
      <c r="AO31" s="8">
        <v>0</v>
      </c>
      <c r="AP31" s="8">
        <v>14</v>
      </c>
      <c r="AQ31" s="8">
        <v>337</v>
      </c>
      <c r="AR31" s="8">
        <v>13</v>
      </c>
      <c r="AS31" s="8">
        <v>8</v>
      </c>
      <c r="AT31" s="8">
        <v>8</v>
      </c>
      <c r="AU31" s="8">
        <v>1</v>
      </c>
      <c r="AV31" s="8">
        <v>3</v>
      </c>
      <c r="AW31" s="8">
        <v>21</v>
      </c>
      <c r="AX31" s="8">
        <v>87</v>
      </c>
      <c r="AY31" s="8">
        <v>67</v>
      </c>
      <c r="AZ31" s="8">
        <v>5</v>
      </c>
      <c r="BA31" s="8">
        <v>5</v>
      </c>
      <c r="BB31" s="8">
        <v>50</v>
      </c>
      <c r="BC31" s="8">
        <v>4</v>
      </c>
      <c r="BD31" s="8">
        <v>3</v>
      </c>
      <c r="BE31" s="8">
        <v>1</v>
      </c>
      <c r="BF31" s="8">
        <v>0</v>
      </c>
      <c r="BG31" s="8">
        <v>121</v>
      </c>
      <c r="BH31" s="12">
        <v>0</v>
      </c>
      <c r="BI31" s="12">
        <v>0</v>
      </c>
      <c r="BJ31" s="12">
        <v>14</v>
      </c>
      <c r="BK31" s="12">
        <v>2</v>
      </c>
      <c r="BL31" s="12">
        <v>0</v>
      </c>
      <c r="BM31" s="12">
        <v>0</v>
      </c>
      <c r="BN31" s="12">
        <v>1</v>
      </c>
      <c r="BO31" s="12">
        <v>2</v>
      </c>
      <c r="BP31" s="12">
        <v>2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5</v>
      </c>
      <c r="BW31" s="12">
        <v>0</v>
      </c>
      <c r="BX31" s="12">
        <v>2</v>
      </c>
      <c r="BY31" s="12">
        <v>9</v>
      </c>
      <c r="BZ31" s="12">
        <v>3</v>
      </c>
      <c r="CA31" s="12">
        <v>0</v>
      </c>
      <c r="CB31" s="12">
        <v>0</v>
      </c>
      <c r="CC31" s="12">
        <v>6</v>
      </c>
      <c r="CD31" s="12">
        <v>0</v>
      </c>
      <c r="CE31" s="12">
        <v>24</v>
      </c>
      <c r="CF31" s="12">
        <v>0</v>
      </c>
      <c r="CG31" s="12">
        <v>27</v>
      </c>
      <c r="CH31" s="12">
        <v>0</v>
      </c>
      <c r="CI31" s="12">
        <v>5</v>
      </c>
      <c r="CJ31" s="12">
        <v>0</v>
      </c>
      <c r="CK31" s="12">
        <v>0</v>
      </c>
      <c r="CL31" s="12">
        <v>0</v>
      </c>
      <c r="CM31" s="12">
        <v>32</v>
      </c>
      <c r="CN31" s="12">
        <v>1</v>
      </c>
      <c r="CO31" s="12">
        <v>19</v>
      </c>
      <c r="CP31" s="12">
        <v>0</v>
      </c>
      <c r="CQ31" s="12">
        <v>16</v>
      </c>
      <c r="CR31" s="12">
        <v>14</v>
      </c>
      <c r="CS31" s="12">
        <v>0</v>
      </c>
      <c r="CT31" s="12">
        <v>1</v>
      </c>
      <c r="CU31" s="12">
        <v>0</v>
      </c>
      <c r="CV31" s="12">
        <v>2</v>
      </c>
      <c r="CW31" s="12">
        <v>0</v>
      </c>
      <c r="CX31" s="12">
        <v>0</v>
      </c>
      <c r="CY31" s="12">
        <v>5</v>
      </c>
      <c r="CZ31" s="12">
        <v>0</v>
      </c>
      <c r="DA31" s="12">
        <v>0</v>
      </c>
      <c r="DB31" s="12">
        <v>0</v>
      </c>
      <c r="DC31" s="12">
        <v>8</v>
      </c>
      <c r="DD31" s="12">
        <v>1</v>
      </c>
      <c r="DE31" s="12">
        <v>9</v>
      </c>
      <c r="DF31" s="12">
        <v>0</v>
      </c>
      <c r="DG31" s="12">
        <v>2</v>
      </c>
      <c r="DH31" s="13">
        <v>221</v>
      </c>
      <c r="DI31" s="13">
        <v>1019</v>
      </c>
      <c r="DJ31" s="13">
        <v>7935.8726999999999</v>
      </c>
      <c r="DK31" s="13">
        <v>25.751200000000001</v>
      </c>
      <c r="DL31" s="13">
        <v>204358.21489999999</v>
      </c>
      <c r="DM31">
        <f t="shared" si="11"/>
        <v>0</v>
      </c>
      <c r="DN31">
        <v>7.0383816779862218E-2</v>
      </c>
      <c r="DO31">
        <v>0</v>
      </c>
      <c r="DP31">
        <f t="shared" ca="1" si="12"/>
        <v>7.845135822723559E-2</v>
      </c>
      <c r="DQ31" s="13">
        <v>1653.8576</v>
      </c>
      <c r="DR31">
        <v>0</v>
      </c>
      <c r="DS31">
        <f t="shared" si="2"/>
        <v>154</v>
      </c>
      <c r="DT31">
        <f t="shared" si="3"/>
        <v>14.5</v>
      </c>
      <c r="DU31">
        <f t="shared" si="4"/>
        <v>3</v>
      </c>
      <c r="DV31">
        <f t="shared" si="5"/>
        <v>8.5</v>
      </c>
      <c r="DW31">
        <f t="shared" si="6"/>
        <v>131</v>
      </c>
      <c r="DX31">
        <f t="shared" si="7"/>
        <v>131</v>
      </c>
      <c r="DY31">
        <f t="shared" si="8"/>
        <v>15</v>
      </c>
      <c r="DZ31">
        <f t="shared" si="9"/>
        <v>11</v>
      </c>
      <c r="EA31">
        <f t="shared" ca="1" si="13"/>
        <v>233</v>
      </c>
      <c r="EB31">
        <v>31</v>
      </c>
      <c r="EC31">
        <v>59</v>
      </c>
      <c r="EF31">
        <v>434.67205550703198</v>
      </c>
      <c r="EG31">
        <v>1</v>
      </c>
      <c r="EH31">
        <v>20.5</v>
      </c>
      <c r="EI31">
        <v>17.5</v>
      </c>
      <c r="EJ31">
        <v>134</v>
      </c>
      <c r="EK31">
        <v>131</v>
      </c>
      <c r="EL31">
        <v>131</v>
      </c>
      <c r="EM31">
        <v>2</v>
      </c>
      <c r="EN31">
        <v>3</v>
      </c>
      <c r="EO31" s="2">
        <v>29</v>
      </c>
      <c r="EP31">
        <v>222</v>
      </c>
      <c r="EQ31">
        <v>246</v>
      </c>
      <c r="FK31" s="26"/>
      <c r="FL31" s="26"/>
      <c r="FM31" s="26"/>
      <c r="FN31" s="26"/>
      <c r="FO31" s="26"/>
      <c r="FP31" s="26"/>
      <c r="FQ31" s="26"/>
      <c r="FR31" s="26"/>
    </row>
    <row r="32" spans="1:184" x14ac:dyDescent="0.2">
      <c r="A32" s="29"/>
      <c r="B32" t="s">
        <v>41</v>
      </c>
      <c r="C32">
        <v>60</v>
      </c>
      <c r="D32">
        <v>9</v>
      </c>
      <c r="E32">
        <v>16</v>
      </c>
      <c r="F32">
        <f t="shared" si="29"/>
        <v>7</v>
      </c>
      <c r="G32" s="3">
        <v>15.577464788732394</v>
      </c>
      <c r="H32">
        <v>16</v>
      </c>
      <c r="I32">
        <v>0.57148111770063936</v>
      </c>
      <c r="J32">
        <f t="shared" si="30"/>
        <v>0.42253521126760596</v>
      </c>
      <c r="K32">
        <f t="shared" si="10"/>
        <v>0</v>
      </c>
      <c r="L32" s="6">
        <v>19</v>
      </c>
      <c r="M32" s="6">
        <v>1</v>
      </c>
      <c r="N32" s="6">
        <v>3</v>
      </c>
      <c r="O32" s="6">
        <v>13</v>
      </c>
      <c r="P32" s="6">
        <v>0.05</v>
      </c>
      <c r="Q32" s="6">
        <v>0.81</v>
      </c>
      <c r="R32" s="6">
        <v>0.13</v>
      </c>
      <c r="S32" s="6">
        <v>1</v>
      </c>
      <c r="T32" s="8">
        <v>18</v>
      </c>
      <c r="U32" s="8">
        <v>34</v>
      </c>
      <c r="V32" s="8">
        <v>2</v>
      </c>
      <c r="W32" s="8">
        <v>33</v>
      </c>
      <c r="X32" s="8">
        <v>98</v>
      </c>
      <c r="Y32" s="8">
        <v>16</v>
      </c>
      <c r="Z32" s="8">
        <v>0</v>
      </c>
      <c r="AA32" s="8">
        <v>6</v>
      </c>
      <c r="AB32" s="8">
        <v>8</v>
      </c>
      <c r="AC32" s="8">
        <v>2</v>
      </c>
      <c r="AD32" s="8">
        <v>0</v>
      </c>
      <c r="AE32" s="8">
        <v>0</v>
      </c>
      <c r="AF32" s="8">
        <v>0</v>
      </c>
      <c r="AG32" s="8">
        <v>0</v>
      </c>
      <c r="AH32" s="8">
        <v>10</v>
      </c>
      <c r="AI32" s="8">
        <v>0</v>
      </c>
      <c r="AJ32" s="8">
        <v>0</v>
      </c>
      <c r="AK32" s="8">
        <v>10</v>
      </c>
      <c r="AL32" s="8">
        <v>0</v>
      </c>
      <c r="AM32" s="8">
        <v>0</v>
      </c>
      <c r="AN32" s="8">
        <v>0</v>
      </c>
      <c r="AO32" s="8">
        <v>0</v>
      </c>
      <c r="AP32" s="8">
        <v>5</v>
      </c>
      <c r="AQ32" s="8">
        <v>186</v>
      </c>
      <c r="AR32" s="8">
        <v>6</v>
      </c>
      <c r="AS32" s="8">
        <v>1</v>
      </c>
      <c r="AT32" s="8">
        <v>5</v>
      </c>
      <c r="AU32" s="8">
        <v>0</v>
      </c>
      <c r="AV32" s="8">
        <v>0</v>
      </c>
      <c r="AW32" s="8">
        <v>6</v>
      </c>
      <c r="AX32" s="8">
        <v>10</v>
      </c>
      <c r="AY32" s="8">
        <v>26</v>
      </c>
      <c r="AZ32" s="8">
        <v>1</v>
      </c>
      <c r="BA32" s="8">
        <v>1</v>
      </c>
      <c r="BB32" s="8">
        <v>17</v>
      </c>
      <c r="BC32" s="8">
        <v>3</v>
      </c>
      <c r="BD32" s="8">
        <v>6</v>
      </c>
      <c r="BE32" s="8">
        <v>0</v>
      </c>
      <c r="BF32" s="8">
        <v>0</v>
      </c>
      <c r="BG32" s="8">
        <v>79</v>
      </c>
      <c r="BH32" s="12">
        <v>0</v>
      </c>
      <c r="BI32" s="12">
        <v>0</v>
      </c>
      <c r="BJ32" s="12">
        <v>1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2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3</v>
      </c>
      <c r="BW32" s="12">
        <v>0</v>
      </c>
      <c r="BX32" s="12">
        <v>1</v>
      </c>
      <c r="BY32" s="12">
        <v>2</v>
      </c>
      <c r="BZ32" s="12">
        <v>2</v>
      </c>
      <c r="CA32" s="12">
        <v>0</v>
      </c>
      <c r="CB32" s="12">
        <v>0</v>
      </c>
      <c r="CC32" s="12">
        <v>1</v>
      </c>
      <c r="CD32" s="12">
        <v>0</v>
      </c>
      <c r="CE32" s="12">
        <v>19</v>
      </c>
      <c r="CF32" s="12">
        <v>1</v>
      </c>
      <c r="CG32" s="12">
        <v>16</v>
      </c>
      <c r="CH32" s="12">
        <v>3</v>
      </c>
      <c r="CI32" s="12">
        <v>5</v>
      </c>
      <c r="CJ32" s="12">
        <v>0</v>
      </c>
      <c r="CK32" s="12">
        <v>0</v>
      </c>
      <c r="CL32" s="12">
        <v>0</v>
      </c>
      <c r="CM32" s="12">
        <v>12</v>
      </c>
      <c r="CN32" s="12">
        <v>1</v>
      </c>
      <c r="CO32" s="12">
        <v>18</v>
      </c>
      <c r="CP32" s="12">
        <v>2</v>
      </c>
      <c r="CQ32" s="12">
        <v>13</v>
      </c>
      <c r="CR32" s="12">
        <v>7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1</v>
      </c>
      <c r="DA32" s="12">
        <v>1</v>
      </c>
      <c r="DB32" s="12">
        <v>0</v>
      </c>
      <c r="DC32" s="12">
        <v>2</v>
      </c>
      <c r="DD32" s="12">
        <v>0</v>
      </c>
      <c r="DE32" s="12">
        <v>16</v>
      </c>
      <c r="DF32" s="12">
        <v>0</v>
      </c>
      <c r="DG32" s="12">
        <v>0</v>
      </c>
      <c r="DH32" s="13">
        <v>126</v>
      </c>
      <c r="DI32" s="13">
        <v>418</v>
      </c>
      <c r="DJ32" s="13">
        <v>2916.5030000000002</v>
      </c>
      <c r="DK32" s="13">
        <v>12.4786</v>
      </c>
      <c r="DL32" s="13">
        <v>36393.9692</v>
      </c>
      <c r="DM32">
        <f t="shared" si="11"/>
        <v>0</v>
      </c>
      <c r="DN32">
        <v>0.57148111770063936</v>
      </c>
      <c r="DO32">
        <v>0</v>
      </c>
      <c r="DP32">
        <f t="shared" ca="1" si="12"/>
        <v>0.31008477245420585</v>
      </c>
      <c r="DQ32" s="13">
        <v>832.36199999999997</v>
      </c>
      <c r="DR32">
        <v>0</v>
      </c>
      <c r="DS32">
        <f t="shared" si="2"/>
        <v>154</v>
      </c>
      <c r="DT32">
        <f t="shared" si="3"/>
        <v>36.5</v>
      </c>
      <c r="DU32">
        <f t="shared" si="4"/>
        <v>27</v>
      </c>
      <c r="DV32">
        <f t="shared" si="5"/>
        <v>134</v>
      </c>
      <c r="DW32">
        <f t="shared" si="6"/>
        <v>131</v>
      </c>
      <c r="DX32">
        <f t="shared" si="7"/>
        <v>131</v>
      </c>
      <c r="DY32">
        <f t="shared" si="8"/>
        <v>40</v>
      </c>
      <c r="DZ32">
        <f t="shared" si="9"/>
        <v>33</v>
      </c>
      <c r="EA32">
        <f t="shared" ca="1" si="13"/>
        <v>167</v>
      </c>
      <c r="EB32">
        <v>32</v>
      </c>
      <c r="EC32">
        <v>57</v>
      </c>
      <c r="EF32">
        <v>0</v>
      </c>
      <c r="EG32">
        <v>154</v>
      </c>
      <c r="EH32">
        <v>214.5</v>
      </c>
      <c r="EI32">
        <v>209.5</v>
      </c>
      <c r="EJ32">
        <v>134</v>
      </c>
      <c r="EK32">
        <v>131</v>
      </c>
      <c r="EL32">
        <v>131</v>
      </c>
      <c r="EM32">
        <v>209.5</v>
      </c>
      <c r="EN32">
        <v>209.5</v>
      </c>
      <c r="EO32" s="2">
        <v>30</v>
      </c>
      <c r="EP32">
        <v>145</v>
      </c>
      <c r="EQ32">
        <v>73</v>
      </c>
      <c r="FK32" s="26"/>
      <c r="FL32" s="26"/>
      <c r="FM32" s="26"/>
      <c r="FN32" s="26"/>
      <c r="FO32" s="26"/>
      <c r="FP32" s="26"/>
      <c r="FQ32" s="26"/>
      <c r="FR32" s="26"/>
    </row>
    <row r="33" spans="1:174" x14ac:dyDescent="0.2">
      <c r="A33" s="29"/>
      <c r="B33" t="s">
        <v>40</v>
      </c>
      <c r="C33">
        <v>29</v>
      </c>
      <c r="D33">
        <v>20</v>
      </c>
      <c r="E33">
        <v>21</v>
      </c>
      <c r="F33">
        <f t="shared" si="29"/>
        <v>1</v>
      </c>
      <c r="G33" s="3">
        <v>20.966824644549764</v>
      </c>
      <c r="H33">
        <v>21</v>
      </c>
      <c r="I33">
        <v>0.24308184409818373</v>
      </c>
      <c r="J33">
        <f t="shared" si="30"/>
        <v>3.317535545023631E-2</v>
      </c>
      <c r="K33">
        <f t="shared" si="10"/>
        <v>0</v>
      </c>
      <c r="L33" s="6">
        <v>18</v>
      </c>
      <c r="M33" s="6">
        <v>3</v>
      </c>
      <c r="N33" s="6">
        <v>0</v>
      </c>
      <c r="O33" s="6">
        <v>26</v>
      </c>
      <c r="P33" s="6">
        <v>0.17</v>
      </c>
      <c r="Q33" s="6">
        <v>1</v>
      </c>
      <c r="R33" s="6">
        <v>0.17</v>
      </c>
      <c r="S33" s="6">
        <v>1</v>
      </c>
      <c r="T33" s="8">
        <v>27</v>
      </c>
      <c r="U33" s="8">
        <v>24</v>
      </c>
      <c r="V33" s="8">
        <v>5</v>
      </c>
      <c r="W33" s="8">
        <v>33</v>
      </c>
      <c r="X33" s="8">
        <v>188</v>
      </c>
      <c r="Y33" s="8">
        <v>20</v>
      </c>
      <c r="Z33" s="8">
        <v>0</v>
      </c>
      <c r="AA33" s="8">
        <v>19</v>
      </c>
      <c r="AB33" s="8">
        <v>0</v>
      </c>
      <c r="AC33" s="8">
        <v>1</v>
      </c>
      <c r="AD33" s="8">
        <v>0</v>
      </c>
      <c r="AE33" s="8">
        <v>0</v>
      </c>
      <c r="AF33" s="8">
        <v>0</v>
      </c>
      <c r="AG33" s="8">
        <v>0</v>
      </c>
      <c r="AH33" s="8">
        <v>1</v>
      </c>
      <c r="AI33" s="8">
        <v>0</v>
      </c>
      <c r="AJ33" s="8">
        <v>0</v>
      </c>
      <c r="AK33" s="8">
        <v>1</v>
      </c>
      <c r="AL33" s="8">
        <v>0</v>
      </c>
      <c r="AM33" s="8">
        <v>0</v>
      </c>
      <c r="AN33" s="8">
        <v>0</v>
      </c>
      <c r="AO33" s="8">
        <v>0</v>
      </c>
      <c r="AP33" s="8">
        <v>2</v>
      </c>
      <c r="AQ33" s="8">
        <v>132</v>
      </c>
      <c r="AR33" s="8">
        <v>4</v>
      </c>
      <c r="AS33" s="8">
        <v>0</v>
      </c>
      <c r="AT33" s="8">
        <v>0</v>
      </c>
      <c r="AU33" s="8">
        <v>1</v>
      </c>
      <c r="AV33" s="8">
        <v>0</v>
      </c>
      <c r="AW33" s="8">
        <v>15</v>
      </c>
      <c r="AX33" s="8">
        <v>1</v>
      </c>
      <c r="AY33" s="8">
        <v>12</v>
      </c>
      <c r="AZ33" s="8">
        <v>5</v>
      </c>
      <c r="BA33" s="8">
        <v>5</v>
      </c>
      <c r="BB33" s="8">
        <v>11</v>
      </c>
      <c r="BC33" s="8">
        <v>2</v>
      </c>
      <c r="BD33" s="8">
        <v>2</v>
      </c>
      <c r="BE33" s="8">
        <v>0</v>
      </c>
      <c r="BF33" s="8">
        <v>0</v>
      </c>
      <c r="BG33" s="8">
        <v>98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1</v>
      </c>
      <c r="BO33" s="12">
        <v>0</v>
      </c>
      <c r="BP33" s="12">
        <v>1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1</v>
      </c>
      <c r="BY33" s="12">
        <v>0</v>
      </c>
      <c r="BZ33" s="12">
        <v>4</v>
      </c>
      <c r="CA33" s="12">
        <v>0</v>
      </c>
      <c r="CB33" s="12">
        <v>0</v>
      </c>
      <c r="CC33" s="12">
        <v>0</v>
      </c>
      <c r="CD33" s="12">
        <v>0</v>
      </c>
      <c r="CE33" s="12">
        <v>3</v>
      </c>
      <c r="CF33" s="12">
        <v>1</v>
      </c>
      <c r="CG33" s="12">
        <v>15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12</v>
      </c>
      <c r="CN33" s="12">
        <v>1</v>
      </c>
      <c r="CO33" s="12">
        <v>1</v>
      </c>
      <c r="CP33" s="12">
        <v>1</v>
      </c>
      <c r="CQ33" s="12">
        <v>22</v>
      </c>
      <c r="CR33" s="12">
        <v>5</v>
      </c>
      <c r="CS33" s="12">
        <v>0</v>
      </c>
      <c r="CT33" s="12">
        <v>0</v>
      </c>
      <c r="CU33" s="12">
        <v>0</v>
      </c>
      <c r="CV33" s="12">
        <v>2</v>
      </c>
      <c r="CW33" s="12">
        <v>0</v>
      </c>
      <c r="CX33" s="12">
        <v>0</v>
      </c>
      <c r="CY33" s="12">
        <v>0</v>
      </c>
      <c r="CZ33" s="12">
        <v>0</v>
      </c>
      <c r="DA33" s="12">
        <v>1</v>
      </c>
      <c r="DB33" s="12">
        <v>0</v>
      </c>
      <c r="DC33" s="12">
        <v>2</v>
      </c>
      <c r="DD33" s="12">
        <v>1</v>
      </c>
      <c r="DE33" s="12">
        <v>19</v>
      </c>
      <c r="DF33" s="12">
        <v>0</v>
      </c>
      <c r="DG33" s="12">
        <v>0</v>
      </c>
      <c r="DH33" s="13">
        <v>162</v>
      </c>
      <c r="DI33" s="13">
        <v>321</v>
      </c>
      <c r="DJ33" s="13">
        <v>2356.0918999999999</v>
      </c>
      <c r="DK33" s="13">
        <v>3.7974999999999999</v>
      </c>
      <c r="DL33" s="13">
        <v>8947.1841999999997</v>
      </c>
      <c r="DM33">
        <f t="shared" si="11"/>
        <v>0</v>
      </c>
      <c r="DN33">
        <v>0.24308184409818373</v>
      </c>
      <c r="DO33">
        <v>0</v>
      </c>
      <c r="DP33">
        <f t="shared" ca="1" si="12"/>
        <v>0.87799097990753661</v>
      </c>
      <c r="DQ33" s="13">
        <v>1161.9974</v>
      </c>
      <c r="DR33">
        <v>0</v>
      </c>
      <c r="DS33">
        <f t="shared" si="2"/>
        <v>154</v>
      </c>
      <c r="DT33">
        <f t="shared" si="3"/>
        <v>53.5</v>
      </c>
      <c r="DU33">
        <f t="shared" si="4"/>
        <v>27</v>
      </c>
      <c r="DV33">
        <f t="shared" si="5"/>
        <v>134</v>
      </c>
      <c r="DW33">
        <f t="shared" si="6"/>
        <v>131</v>
      </c>
      <c r="DX33">
        <f t="shared" si="7"/>
        <v>131</v>
      </c>
      <c r="DY33">
        <f t="shared" si="8"/>
        <v>123</v>
      </c>
      <c r="DZ33">
        <f t="shared" si="9"/>
        <v>86</v>
      </c>
      <c r="EA33">
        <f t="shared" ca="1" si="13"/>
        <v>37</v>
      </c>
      <c r="EB33">
        <v>33</v>
      </c>
      <c r="EC33">
        <v>56</v>
      </c>
      <c r="EF33">
        <v>0</v>
      </c>
      <c r="EG33">
        <v>154</v>
      </c>
      <c r="EH33">
        <v>190</v>
      </c>
      <c r="EI33">
        <v>95</v>
      </c>
      <c r="EJ33">
        <v>134</v>
      </c>
      <c r="EK33">
        <v>131</v>
      </c>
      <c r="EL33">
        <v>131</v>
      </c>
      <c r="EM33">
        <v>67</v>
      </c>
      <c r="EN33">
        <v>95</v>
      </c>
      <c r="EO33" s="2">
        <v>31</v>
      </c>
      <c r="EP33">
        <v>174</v>
      </c>
      <c r="EQ33">
        <v>168</v>
      </c>
      <c r="FK33" s="26"/>
      <c r="FL33" s="26"/>
      <c r="FM33" s="26"/>
      <c r="FN33" s="26"/>
      <c r="FO33" s="26"/>
      <c r="FP33" s="26"/>
      <c r="FQ33" s="26"/>
      <c r="FR33" s="26"/>
    </row>
    <row r="34" spans="1:174" x14ac:dyDescent="0.2">
      <c r="A34" s="29" t="s">
        <v>11</v>
      </c>
      <c r="B34" t="s">
        <v>46</v>
      </c>
      <c r="C34">
        <v>27</v>
      </c>
      <c r="D34">
        <v>16</v>
      </c>
      <c r="E34">
        <v>16</v>
      </c>
      <c r="F34">
        <f t="shared" si="29"/>
        <v>0</v>
      </c>
      <c r="G34" s="3">
        <v>16</v>
      </c>
      <c r="H34" s="3">
        <v>16</v>
      </c>
      <c r="I34" s="3">
        <v>0</v>
      </c>
      <c r="J34">
        <f t="shared" si="30"/>
        <v>0</v>
      </c>
      <c r="K34">
        <f t="shared" si="10"/>
        <v>0</v>
      </c>
      <c r="L34" s="6">
        <v>3</v>
      </c>
      <c r="M34" s="6">
        <v>0</v>
      </c>
      <c r="N34" s="6">
        <v>1</v>
      </c>
      <c r="O34" s="6">
        <v>8</v>
      </c>
      <c r="P34" s="6">
        <v>0</v>
      </c>
      <c r="Q34" s="6">
        <v>0.89</v>
      </c>
      <c r="R34" s="6">
        <v>0.11</v>
      </c>
      <c r="S34" s="6">
        <v>1</v>
      </c>
      <c r="T34" s="8">
        <v>17</v>
      </c>
      <c r="U34" s="8">
        <v>34</v>
      </c>
      <c r="V34" s="8">
        <v>1</v>
      </c>
      <c r="W34" s="8">
        <v>33</v>
      </c>
      <c r="X34" s="8">
        <v>0</v>
      </c>
      <c r="Y34" s="8">
        <v>8</v>
      </c>
      <c r="Z34" s="8">
        <v>0</v>
      </c>
      <c r="AA34" s="8">
        <v>8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2</v>
      </c>
      <c r="AI34" s="8">
        <v>0</v>
      </c>
      <c r="AJ34" s="8">
        <v>0</v>
      </c>
      <c r="AK34" s="8">
        <v>2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252</v>
      </c>
      <c r="AR34" s="8">
        <v>8</v>
      </c>
      <c r="AS34" s="8">
        <v>7</v>
      </c>
      <c r="AT34" s="8">
        <v>1</v>
      </c>
      <c r="AU34" s="8">
        <v>10</v>
      </c>
      <c r="AV34" s="8">
        <v>3</v>
      </c>
      <c r="AW34" s="8">
        <v>32</v>
      </c>
      <c r="AX34" s="8">
        <v>8</v>
      </c>
      <c r="AY34" s="8">
        <v>83</v>
      </c>
      <c r="AZ34" s="8">
        <v>7</v>
      </c>
      <c r="BA34" s="8">
        <v>7</v>
      </c>
      <c r="BB34" s="8">
        <v>60</v>
      </c>
      <c r="BC34" s="8">
        <v>2</v>
      </c>
      <c r="BD34" s="8">
        <v>0</v>
      </c>
      <c r="BE34" s="8">
        <v>0</v>
      </c>
      <c r="BF34" s="8">
        <v>0</v>
      </c>
      <c r="BG34" s="8">
        <v>106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14</v>
      </c>
      <c r="BO34" s="12">
        <v>0</v>
      </c>
      <c r="BP34" s="12">
        <v>1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4</v>
      </c>
      <c r="CB34" s="12">
        <v>0</v>
      </c>
      <c r="CC34" s="12">
        <v>1</v>
      </c>
      <c r="CD34" s="12">
        <v>0</v>
      </c>
      <c r="CE34" s="12">
        <v>4</v>
      </c>
      <c r="CF34" s="12">
        <v>1</v>
      </c>
      <c r="CG34" s="12">
        <v>14</v>
      </c>
      <c r="CH34" s="12">
        <v>0</v>
      </c>
      <c r="CI34" s="12">
        <v>5</v>
      </c>
      <c r="CJ34" s="12">
        <v>0</v>
      </c>
      <c r="CK34" s="12">
        <v>0</v>
      </c>
      <c r="CL34" s="12">
        <v>0</v>
      </c>
      <c r="CM34" s="12">
        <v>40</v>
      </c>
      <c r="CN34" s="12">
        <v>1</v>
      </c>
      <c r="CO34" s="12">
        <v>2</v>
      </c>
      <c r="CP34" s="12">
        <v>0</v>
      </c>
      <c r="CQ34" s="12">
        <v>9</v>
      </c>
      <c r="CR34" s="12">
        <v>8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1</v>
      </c>
      <c r="CZ34" s="12">
        <v>14</v>
      </c>
      <c r="DA34" s="12">
        <v>7</v>
      </c>
      <c r="DB34" s="12">
        <v>0</v>
      </c>
      <c r="DC34" s="12">
        <v>1</v>
      </c>
      <c r="DD34" s="12">
        <v>10</v>
      </c>
      <c r="DE34" s="12">
        <v>1</v>
      </c>
      <c r="DF34" s="12">
        <v>0</v>
      </c>
      <c r="DG34" s="12">
        <v>6</v>
      </c>
      <c r="DH34" s="13">
        <v>133</v>
      </c>
      <c r="DI34" s="13">
        <v>706</v>
      </c>
      <c r="DJ34" s="13">
        <v>4981.0294000000004</v>
      </c>
      <c r="DK34" s="13">
        <v>19.456</v>
      </c>
      <c r="DL34" s="13">
        <v>96910.907999999996</v>
      </c>
      <c r="DM34">
        <f t="shared" si="11"/>
        <v>0</v>
      </c>
      <c r="DN34" s="3">
        <v>0</v>
      </c>
      <c r="DO34">
        <v>0</v>
      </c>
      <c r="DP34">
        <f t="shared" ca="1" si="12"/>
        <v>0.90093294880629371</v>
      </c>
      <c r="DQ34" s="13">
        <v>894.72299999999996</v>
      </c>
      <c r="DR34">
        <v>0</v>
      </c>
      <c r="DS34">
        <f t="shared" si="2"/>
        <v>154</v>
      </c>
      <c r="DT34">
        <f t="shared" si="3"/>
        <v>36.5</v>
      </c>
      <c r="DU34">
        <f t="shared" si="4"/>
        <v>27</v>
      </c>
      <c r="DV34">
        <f t="shared" si="5"/>
        <v>134</v>
      </c>
      <c r="DW34">
        <f t="shared" si="6"/>
        <v>131</v>
      </c>
      <c r="DX34">
        <f t="shared" si="7"/>
        <v>131</v>
      </c>
      <c r="DY34">
        <f t="shared" si="8"/>
        <v>22</v>
      </c>
      <c r="DZ34">
        <f t="shared" si="9"/>
        <v>21</v>
      </c>
      <c r="EA34">
        <f t="shared" ca="1" si="13"/>
        <v>29</v>
      </c>
      <c r="EB34">
        <v>34</v>
      </c>
      <c r="EC34">
        <v>62</v>
      </c>
      <c r="EF34">
        <v>0</v>
      </c>
      <c r="EG34">
        <v>154</v>
      </c>
      <c r="EH34">
        <v>79</v>
      </c>
      <c r="EI34">
        <v>209.5</v>
      </c>
      <c r="EJ34">
        <v>134</v>
      </c>
      <c r="EK34">
        <v>131</v>
      </c>
      <c r="EL34">
        <v>131</v>
      </c>
      <c r="EM34">
        <v>127</v>
      </c>
      <c r="EN34">
        <v>108</v>
      </c>
      <c r="EO34" s="2">
        <v>32</v>
      </c>
      <c r="EP34">
        <v>193</v>
      </c>
      <c r="EQ34">
        <v>200</v>
      </c>
    </row>
    <row r="35" spans="1:174" x14ac:dyDescent="0.2">
      <c r="A35" s="29"/>
      <c r="B35" t="s">
        <v>47</v>
      </c>
      <c r="C35">
        <v>8</v>
      </c>
      <c r="D35">
        <v>3</v>
      </c>
      <c r="E35">
        <v>3</v>
      </c>
      <c r="F35">
        <f t="shared" si="29"/>
        <v>0</v>
      </c>
      <c r="G35" s="3">
        <v>3</v>
      </c>
      <c r="H35" s="3">
        <v>3</v>
      </c>
      <c r="I35" s="3">
        <v>0</v>
      </c>
      <c r="J35">
        <f t="shared" si="30"/>
        <v>0</v>
      </c>
      <c r="K35">
        <f t="shared" si="10"/>
        <v>0</v>
      </c>
      <c r="L35" s="6">
        <v>3</v>
      </c>
      <c r="M35" s="6">
        <v>1</v>
      </c>
      <c r="N35" s="6">
        <v>1</v>
      </c>
      <c r="O35" s="6">
        <v>8</v>
      </c>
      <c r="P35" s="6">
        <v>0.33</v>
      </c>
      <c r="Q35" s="6">
        <v>0.89</v>
      </c>
      <c r="R35" s="6">
        <v>0.22</v>
      </c>
      <c r="S35" s="6">
        <v>1</v>
      </c>
      <c r="T35" s="8">
        <v>18</v>
      </c>
      <c r="U35" s="8">
        <v>13</v>
      </c>
      <c r="V35" s="8">
        <v>1</v>
      </c>
      <c r="W35" s="8">
        <v>37</v>
      </c>
      <c r="X35" s="8">
        <v>0</v>
      </c>
      <c r="Y35" s="8">
        <v>5</v>
      </c>
      <c r="Z35" s="8">
        <v>0</v>
      </c>
      <c r="AA35" s="8">
        <v>5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2</v>
      </c>
      <c r="AI35" s="8">
        <v>1</v>
      </c>
      <c r="AJ35" s="8">
        <v>1</v>
      </c>
      <c r="AK35" s="8">
        <v>1</v>
      </c>
      <c r="AL35" s="8">
        <v>0</v>
      </c>
      <c r="AM35" s="8">
        <v>0</v>
      </c>
      <c r="AN35" s="8">
        <v>2</v>
      </c>
      <c r="AO35" s="8">
        <v>0</v>
      </c>
      <c r="AP35" s="8">
        <v>0</v>
      </c>
      <c r="AQ35" s="8">
        <v>148</v>
      </c>
      <c r="AR35" s="8">
        <v>1</v>
      </c>
      <c r="AS35" s="8">
        <v>0</v>
      </c>
      <c r="AT35" s="8">
        <v>0</v>
      </c>
      <c r="AU35" s="8">
        <v>3</v>
      </c>
      <c r="AV35" s="8">
        <v>0</v>
      </c>
      <c r="AW35" s="8">
        <v>18</v>
      </c>
      <c r="AX35" s="8">
        <v>6</v>
      </c>
      <c r="AY35" s="8">
        <v>37</v>
      </c>
      <c r="AZ35" s="8">
        <v>9</v>
      </c>
      <c r="BA35" s="8">
        <v>9</v>
      </c>
      <c r="BB35" s="8">
        <v>37</v>
      </c>
      <c r="BC35" s="8">
        <v>2</v>
      </c>
      <c r="BD35" s="8">
        <v>0</v>
      </c>
      <c r="BE35" s="8">
        <v>0</v>
      </c>
      <c r="BF35" s="8">
        <v>0</v>
      </c>
      <c r="BG35" s="8">
        <v>59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5</v>
      </c>
      <c r="BO35" s="12">
        <v>0</v>
      </c>
      <c r="BP35" s="12">
        <v>1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3</v>
      </c>
      <c r="BW35" s="12">
        <v>0</v>
      </c>
      <c r="BX35" s="12">
        <v>0</v>
      </c>
      <c r="BY35" s="12">
        <v>0</v>
      </c>
      <c r="BZ35" s="12">
        <v>9</v>
      </c>
      <c r="CA35" s="12">
        <v>0</v>
      </c>
      <c r="CB35" s="12">
        <v>0</v>
      </c>
      <c r="CC35" s="12">
        <v>0</v>
      </c>
      <c r="CD35" s="12">
        <v>0</v>
      </c>
      <c r="CE35" s="12">
        <v>3</v>
      </c>
      <c r="CF35" s="12">
        <v>1</v>
      </c>
      <c r="CG35" s="12">
        <v>17</v>
      </c>
      <c r="CH35" s="12">
        <v>0</v>
      </c>
      <c r="CI35" s="12">
        <v>3</v>
      </c>
      <c r="CJ35" s="12">
        <v>0</v>
      </c>
      <c r="CK35" s="12">
        <v>0</v>
      </c>
      <c r="CL35" s="12">
        <v>0</v>
      </c>
      <c r="CM35" s="12">
        <v>20</v>
      </c>
      <c r="CN35" s="12">
        <v>1</v>
      </c>
      <c r="CO35" s="12">
        <v>1</v>
      </c>
      <c r="CP35" s="12">
        <v>0</v>
      </c>
      <c r="CQ35" s="12">
        <v>7</v>
      </c>
      <c r="CR35" s="12">
        <v>1</v>
      </c>
      <c r="CS35" s="12">
        <v>0</v>
      </c>
      <c r="CT35" s="12">
        <v>1</v>
      </c>
      <c r="CU35" s="12">
        <v>0</v>
      </c>
      <c r="CV35" s="12">
        <v>0</v>
      </c>
      <c r="CW35" s="12">
        <v>0</v>
      </c>
      <c r="CX35" s="12">
        <v>0</v>
      </c>
      <c r="CY35" s="12">
        <v>1</v>
      </c>
      <c r="CZ35" s="12">
        <v>5</v>
      </c>
      <c r="DA35" s="12">
        <v>3</v>
      </c>
      <c r="DB35" s="12">
        <v>0</v>
      </c>
      <c r="DC35" s="12">
        <v>0</v>
      </c>
      <c r="DD35" s="12">
        <v>3</v>
      </c>
      <c r="DE35" s="12">
        <v>3</v>
      </c>
      <c r="DF35" s="12">
        <v>0</v>
      </c>
      <c r="DG35" s="12">
        <v>0</v>
      </c>
      <c r="DH35" s="13">
        <v>106</v>
      </c>
      <c r="DI35" s="13">
        <v>517</v>
      </c>
      <c r="DJ35" s="13">
        <v>3478.3348999999998</v>
      </c>
      <c r="DK35" s="13">
        <v>4.5437000000000003</v>
      </c>
      <c r="DL35" s="13">
        <v>15804.473</v>
      </c>
      <c r="DM35">
        <f t="shared" si="11"/>
        <v>0</v>
      </c>
      <c r="DN35" s="3">
        <v>0</v>
      </c>
      <c r="DO35">
        <v>0</v>
      </c>
      <c r="DP35">
        <f t="shared" ca="1" si="12"/>
        <v>0.11042854537158842</v>
      </c>
      <c r="DQ35" s="13">
        <v>693.46439999999996</v>
      </c>
      <c r="DR35">
        <v>0</v>
      </c>
      <c r="DS35">
        <f t="shared" si="2"/>
        <v>154</v>
      </c>
      <c r="DT35">
        <f t="shared" si="3"/>
        <v>103.5</v>
      </c>
      <c r="DU35">
        <f t="shared" si="4"/>
        <v>20.5</v>
      </c>
      <c r="DV35">
        <f t="shared" si="5"/>
        <v>134</v>
      </c>
      <c r="DW35">
        <f t="shared" si="6"/>
        <v>131</v>
      </c>
      <c r="DX35">
        <f t="shared" si="7"/>
        <v>131</v>
      </c>
      <c r="DY35">
        <f t="shared" si="8"/>
        <v>111</v>
      </c>
      <c r="DZ35">
        <f t="shared" si="9"/>
        <v>66</v>
      </c>
      <c r="EA35">
        <f t="shared" ca="1" si="13"/>
        <v>225</v>
      </c>
      <c r="EB35">
        <v>35</v>
      </c>
      <c r="EC35">
        <v>63</v>
      </c>
      <c r="EF35">
        <v>0</v>
      </c>
      <c r="EG35">
        <v>154</v>
      </c>
      <c r="EH35">
        <v>214.5</v>
      </c>
      <c r="EI35">
        <v>209.5</v>
      </c>
      <c r="EJ35">
        <v>134</v>
      </c>
      <c r="EK35">
        <v>131</v>
      </c>
      <c r="EL35">
        <v>131</v>
      </c>
      <c r="EM35">
        <v>209.5</v>
      </c>
      <c r="EN35">
        <v>209.5</v>
      </c>
      <c r="EO35" s="2">
        <v>33</v>
      </c>
      <c r="EP35">
        <v>80</v>
      </c>
      <c r="EQ35">
        <v>144</v>
      </c>
      <c r="FG35" t="s">
        <v>418</v>
      </c>
      <c r="FH35" t="s">
        <v>419</v>
      </c>
    </row>
    <row r="36" spans="1:174" x14ac:dyDescent="0.2">
      <c r="A36" s="29"/>
      <c r="B36" t="s">
        <v>49</v>
      </c>
      <c r="C36">
        <v>10</v>
      </c>
      <c r="D36">
        <v>2</v>
      </c>
      <c r="E36">
        <v>2</v>
      </c>
      <c r="F36">
        <f t="shared" si="29"/>
        <v>0</v>
      </c>
      <c r="G36" s="3">
        <v>2</v>
      </c>
      <c r="H36" s="3">
        <v>2</v>
      </c>
      <c r="I36" s="3">
        <v>0</v>
      </c>
      <c r="J36">
        <f t="shared" si="30"/>
        <v>0</v>
      </c>
      <c r="K36">
        <f t="shared" si="10"/>
        <v>0</v>
      </c>
      <c r="L36" s="6">
        <v>23</v>
      </c>
      <c r="M36" s="6">
        <v>1</v>
      </c>
      <c r="N36" s="6">
        <v>1</v>
      </c>
      <c r="O36" s="6">
        <v>12</v>
      </c>
      <c r="P36" s="6">
        <v>0.04</v>
      </c>
      <c r="Q36" s="6">
        <v>0.92</v>
      </c>
      <c r="R36" s="6">
        <v>0.03</v>
      </c>
      <c r="S36" s="6">
        <v>1</v>
      </c>
      <c r="T36" s="8">
        <v>8</v>
      </c>
      <c r="U36" s="8">
        <v>6</v>
      </c>
      <c r="V36" s="8">
        <v>1</v>
      </c>
      <c r="W36" s="8">
        <v>18</v>
      </c>
      <c r="X36" s="8">
        <v>1</v>
      </c>
      <c r="Y36" s="8">
        <v>2</v>
      </c>
      <c r="Z36" s="8">
        <v>0</v>
      </c>
      <c r="AA36" s="8">
        <v>2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1</v>
      </c>
      <c r="AI36" s="8">
        <v>1</v>
      </c>
      <c r="AJ36" s="8">
        <v>0</v>
      </c>
      <c r="AK36" s="8">
        <v>1</v>
      </c>
      <c r="AL36" s="8">
        <v>0</v>
      </c>
      <c r="AM36" s="8">
        <v>0</v>
      </c>
      <c r="AN36" s="8">
        <v>0</v>
      </c>
      <c r="AO36" s="8">
        <v>0</v>
      </c>
      <c r="AP36" s="8">
        <v>2</v>
      </c>
      <c r="AQ36" s="8">
        <v>54</v>
      </c>
      <c r="AR36" s="8">
        <v>1</v>
      </c>
      <c r="AS36" s="8">
        <v>1</v>
      </c>
      <c r="AT36" s="8">
        <v>1</v>
      </c>
      <c r="AU36" s="8">
        <v>0</v>
      </c>
      <c r="AV36" s="8">
        <v>0</v>
      </c>
      <c r="AW36" s="8">
        <v>7</v>
      </c>
      <c r="AX36" s="8">
        <v>2</v>
      </c>
      <c r="AY36" s="8">
        <v>17</v>
      </c>
      <c r="AZ36" s="8">
        <v>1</v>
      </c>
      <c r="BA36" s="8">
        <v>1</v>
      </c>
      <c r="BB36" s="8">
        <v>14</v>
      </c>
      <c r="BC36" s="8">
        <v>2</v>
      </c>
      <c r="BD36" s="8">
        <v>0</v>
      </c>
      <c r="BE36" s="8">
        <v>0</v>
      </c>
      <c r="BF36" s="8">
        <v>0</v>
      </c>
      <c r="BG36" s="8">
        <v>45</v>
      </c>
      <c r="BH36" s="12">
        <v>0</v>
      </c>
      <c r="BI36" s="12">
        <v>0</v>
      </c>
      <c r="BJ36" s="12">
        <v>0</v>
      </c>
      <c r="BK36" s="12">
        <v>1</v>
      </c>
      <c r="BL36" s="12">
        <v>0</v>
      </c>
      <c r="BM36" s="12">
        <v>0</v>
      </c>
      <c r="BN36" s="12">
        <v>0</v>
      </c>
      <c r="BO36" s="12">
        <v>0</v>
      </c>
      <c r="BP36" s="12">
        <v>1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1</v>
      </c>
      <c r="BW36" s="12">
        <v>0</v>
      </c>
      <c r="BX36" s="12">
        <v>0</v>
      </c>
      <c r="BY36" s="12">
        <v>0</v>
      </c>
      <c r="BZ36" s="12">
        <v>7</v>
      </c>
      <c r="CA36" s="12">
        <v>0</v>
      </c>
      <c r="CB36" s="12">
        <v>0</v>
      </c>
      <c r="CC36" s="12">
        <v>1</v>
      </c>
      <c r="CD36" s="12">
        <v>0</v>
      </c>
      <c r="CE36" s="12">
        <v>3</v>
      </c>
      <c r="CF36" s="12">
        <v>1</v>
      </c>
      <c r="CG36" s="12">
        <v>6</v>
      </c>
      <c r="CH36" s="12">
        <v>0</v>
      </c>
      <c r="CI36" s="12">
        <v>2</v>
      </c>
      <c r="CJ36" s="12">
        <v>0</v>
      </c>
      <c r="CK36" s="12">
        <v>0</v>
      </c>
      <c r="CL36" s="12">
        <v>0</v>
      </c>
      <c r="CM36" s="12">
        <v>2</v>
      </c>
      <c r="CN36" s="12">
        <v>1</v>
      </c>
      <c r="CO36" s="12">
        <v>1</v>
      </c>
      <c r="CP36" s="12">
        <v>0</v>
      </c>
      <c r="CQ36" s="12">
        <v>3</v>
      </c>
      <c r="CR36" s="12">
        <v>1</v>
      </c>
      <c r="CS36" s="12">
        <v>0</v>
      </c>
      <c r="CT36" s="12">
        <v>1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1</v>
      </c>
      <c r="DF36" s="12">
        <v>0</v>
      </c>
      <c r="DG36" s="12">
        <v>0</v>
      </c>
      <c r="DH36" s="13">
        <v>63</v>
      </c>
      <c r="DI36" s="13">
        <v>185</v>
      </c>
      <c r="DJ36" s="13">
        <v>1105.7968000000001</v>
      </c>
      <c r="DK36" s="13">
        <v>5.5932000000000004</v>
      </c>
      <c r="DL36" s="13">
        <v>6184.9651000000003</v>
      </c>
      <c r="DM36">
        <f t="shared" si="11"/>
        <v>0</v>
      </c>
      <c r="DN36" s="3">
        <v>0</v>
      </c>
      <c r="DO36">
        <v>0</v>
      </c>
      <c r="DP36">
        <f t="shared" ca="1" si="12"/>
        <v>0.39084171492772002</v>
      </c>
      <c r="DQ36" s="13">
        <v>355.07589999999999</v>
      </c>
      <c r="DR36">
        <v>0</v>
      </c>
      <c r="DS36">
        <f t="shared" si="2"/>
        <v>154</v>
      </c>
      <c r="DT36">
        <f t="shared" si="3"/>
        <v>190</v>
      </c>
      <c r="DU36">
        <f t="shared" si="4"/>
        <v>66.5</v>
      </c>
      <c r="DV36">
        <f t="shared" si="5"/>
        <v>14</v>
      </c>
      <c r="DW36">
        <f t="shared" si="6"/>
        <v>131</v>
      </c>
      <c r="DX36">
        <f t="shared" si="7"/>
        <v>131</v>
      </c>
      <c r="DY36">
        <f t="shared" si="8"/>
        <v>94</v>
      </c>
      <c r="DZ36">
        <f t="shared" si="9"/>
        <v>107</v>
      </c>
      <c r="EA36">
        <f t="shared" ca="1" si="13"/>
        <v>148</v>
      </c>
      <c r="EB36">
        <v>36</v>
      </c>
      <c r="EC36">
        <v>65</v>
      </c>
      <c r="EF36">
        <v>3.5138627760444501</v>
      </c>
      <c r="EG36">
        <v>36</v>
      </c>
      <c r="EH36">
        <v>18</v>
      </c>
      <c r="EI36">
        <v>10</v>
      </c>
      <c r="EJ36">
        <v>8.5</v>
      </c>
      <c r="EK36">
        <v>6</v>
      </c>
      <c r="EL36">
        <v>3</v>
      </c>
      <c r="EM36">
        <v>50</v>
      </c>
      <c r="EN36">
        <v>25</v>
      </c>
      <c r="EO36" s="2">
        <v>34</v>
      </c>
      <c r="EP36">
        <v>221</v>
      </c>
      <c r="EQ36">
        <v>245</v>
      </c>
      <c r="FG36">
        <v>1500</v>
      </c>
      <c r="FH36">
        <v>5839</v>
      </c>
      <c r="FI36">
        <v>5842</v>
      </c>
      <c r="FJ36">
        <v>5794</v>
      </c>
      <c r="FK36">
        <v>5791</v>
      </c>
      <c r="FL36">
        <v>5828</v>
      </c>
      <c r="FM36">
        <v>5833</v>
      </c>
      <c r="FN36">
        <f>MEDIAN(FH36:FM36)</f>
        <v>5830.5</v>
      </c>
    </row>
    <row r="37" spans="1:174" x14ac:dyDescent="0.2">
      <c r="A37" s="29"/>
      <c r="B37" t="s">
        <v>45</v>
      </c>
      <c r="C37">
        <v>34</v>
      </c>
      <c r="D37">
        <v>2</v>
      </c>
      <c r="E37">
        <v>2</v>
      </c>
      <c r="F37">
        <f t="shared" si="29"/>
        <v>0</v>
      </c>
      <c r="G37" s="3">
        <v>2</v>
      </c>
      <c r="H37" s="3">
        <v>2</v>
      </c>
      <c r="I37" s="3">
        <v>0</v>
      </c>
      <c r="J37">
        <f t="shared" si="30"/>
        <v>0</v>
      </c>
      <c r="K37">
        <f t="shared" si="10"/>
        <v>0</v>
      </c>
      <c r="L37" s="6">
        <v>8</v>
      </c>
      <c r="M37" s="6">
        <v>0</v>
      </c>
      <c r="N37" s="6">
        <v>1</v>
      </c>
      <c r="O37" s="6">
        <v>11</v>
      </c>
      <c r="P37" s="6">
        <v>0</v>
      </c>
      <c r="Q37" s="6">
        <v>0.92</v>
      </c>
      <c r="R37" s="6">
        <v>0.08</v>
      </c>
      <c r="S37" s="6">
        <v>1</v>
      </c>
      <c r="T37" s="8">
        <v>10</v>
      </c>
      <c r="U37" s="8">
        <v>20</v>
      </c>
      <c r="V37" s="8">
        <v>1</v>
      </c>
      <c r="W37" s="8">
        <v>23</v>
      </c>
      <c r="X37" s="8">
        <v>3</v>
      </c>
      <c r="Y37" s="8">
        <v>3</v>
      </c>
      <c r="Z37" s="8">
        <v>0</v>
      </c>
      <c r="AA37" s="8">
        <v>3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115</v>
      </c>
      <c r="AR37" s="8">
        <v>1</v>
      </c>
      <c r="AS37" s="8">
        <v>2</v>
      </c>
      <c r="AT37" s="8">
        <v>6</v>
      </c>
      <c r="AU37" s="8">
        <v>1</v>
      </c>
      <c r="AV37" s="8">
        <v>2</v>
      </c>
      <c r="AW37" s="8">
        <v>29</v>
      </c>
      <c r="AX37" s="8">
        <v>7</v>
      </c>
      <c r="AY37" s="8">
        <v>36</v>
      </c>
      <c r="AZ37" s="8">
        <v>5</v>
      </c>
      <c r="BA37" s="8">
        <v>5</v>
      </c>
      <c r="BB37" s="8">
        <v>17</v>
      </c>
      <c r="BC37" s="8">
        <v>5</v>
      </c>
      <c r="BD37" s="8">
        <v>0</v>
      </c>
      <c r="BE37" s="8">
        <v>0</v>
      </c>
      <c r="BF37" s="8">
        <v>0</v>
      </c>
      <c r="BG37" s="8">
        <v>56</v>
      </c>
      <c r="BH37" s="12">
        <v>0</v>
      </c>
      <c r="BI37" s="12">
        <v>0</v>
      </c>
      <c r="BJ37" s="12">
        <v>3</v>
      </c>
      <c r="BK37" s="12">
        <v>0</v>
      </c>
      <c r="BL37" s="12">
        <v>0</v>
      </c>
      <c r="BM37" s="12">
        <v>0</v>
      </c>
      <c r="BN37" s="12">
        <v>3</v>
      </c>
      <c r="BO37" s="12">
        <v>0</v>
      </c>
      <c r="BP37" s="12">
        <v>1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9</v>
      </c>
      <c r="BW37" s="12">
        <v>0</v>
      </c>
      <c r="BX37" s="12">
        <v>0</v>
      </c>
      <c r="BY37" s="12">
        <v>3</v>
      </c>
      <c r="BZ37" s="12">
        <v>0</v>
      </c>
      <c r="CA37" s="12">
        <v>0</v>
      </c>
      <c r="CB37" s="12">
        <v>0</v>
      </c>
      <c r="CC37" s="12">
        <v>9</v>
      </c>
      <c r="CD37" s="12">
        <v>0</v>
      </c>
      <c r="CE37" s="12">
        <v>57</v>
      </c>
      <c r="CF37" s="12">
        <v>1</v>
      </c>
      <c r="CG37" s="12">
        <v>19</v>
      </c>
      <c r="CH37" s="12">
        <v>0</v>
      </c>
      <c r="CI37" s="12">
        <v>9</v>
      </c>
      <c r="CJ37" s="12">
        <v>0</v>
      </c>
      <c r="CK37" s="12">
        <v>0</v>
      </c>
      <c r="CL37" s="12">
        <v>0</v>
      </c>
      <c r="CM37" s="12">
        <v>13</v>
      </c>
      <c r="CN37" s="12">
        <v>1</v>
      </c>
      <c r="CO37" s="12">
        <v>0</v>
      </c>
      <c r="CP37" s="12">
        <v>0</v>
      </c>
      <c r="CQ37" s="12">
        <v>3</v>
      </c>
      <c r="CR37" s="12">
        <v>2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1</v>
      </c>
      <c r="DB37" s="12">
        <v>0</v>
      </c>
      <c r="DC37" s="12">
        <v>3</v>
      </c>
      <c r="DD37" s="12">
        <v>3</v>
      </c>
      <c r="DE37" s="12">
        <v>1</v>
      </c>
      <c r="DF37" s="12">
        <v>0</v>
      </c>
      <c r="DG37" s="12">
        <v>0</v>
      </c>
      <c r="DH37" s="13">
        <v>107</v>
      </c>
      <c r="DI37" s="13">
        <v>309</v>
      </c>
      <c r="DJ37" s="13">
        <v>2083.1133</v>
      </c>
      <c r="DK37" s="13">
        <v>10.222200000000001</v>
      </c>
      <c r="DL37" s="13">
        <v>21294.0471</v>
      </c>
      <c r="DM37">
        <f t="shared" si="11"/>
        <v>0</v>
      </c>
      <c r="DN37" s="3">
        <v>0</v>
      </c>
      <c r="DO37">
        <v>0</v>
      </c>
      <c r="DP37">
        <f t="shared" ca="1" si="12"/>
        <v>0.83938104447546924</v>
      </c>
      <c r="DQ37" s="13">
        <v>680.30629999999996</v>
      </c>
      <c r="DR37">
        <v>0</v>
      </c>
      <c r="DS37">
        <f t="shared" si="2"/>
        <v>154</v>
      </c>
      <c r="DT37">
        <f t="shared" si="3"/>
        <v>69.5</v>
      </c>
      <c r="DU37">
        <f t="shared" si="4"/>
        <v>43.5</v>
      </c>
      <c r="DV37">
        <f t="shared" si="5"/>
        <v>134</v>
      </c>
      <c r="DW37">
        <f t="shared" si="6"/>
        <v>131</v>
      </c>
      <c r="DX37">
        <f t="shared" si="7"/>
        <v>131</v>
      </c>
      <c r="DY37">
        <f t="shared" si="8"/>
        <v>53</v>
      </c>
      <c r="DZ37">
        <f t="shared" si="9"/>
        <v>55</v>
      </c>
      <c r="EA37">
        <f t="shared" ca="1" si="13"/>
        <v>50</v>
      </c>
      <c r="EB37">
        <v>37</v>
      </c>
      <c r="EC37">
        <v>61</v>
      </c>
      <c r="EF37">
        <v>1.3532191259236701</v>
      </c>
      <c r="EG37">
        <v>47</v>
      </c>
      <c r="EH37">
        <v>124.5</v>
      </c>
      <c r="EI37">
        <v>106</v>
      </c>
      <c r="EJ37">
        <v>134</v>
      </c>
      <c r="EK37">
        <v>131</v>
      </c>
      <c r="EL37">
        <v>131</v>
      </c>
      <c r="EM37">
        <v>131</v>
      </c>
      <c r="EN37">
        <v>124</v>
      </c>
      <c r="EO37" s="2">
        <v>35</v>
      </c>
      <c r="EP37">
        <v>219</v>
      </c>
      <c r="EQ37">
        <v>243</v>
      </c>
      <c r="FG37">
        <v>3000</v>
      </c>
      <c r="FH37">
        <v>5831</v>
      </c>
      <c r="FI37">
        <v>5843</v>
      </c>
      <c r="FJ37">
        <v>5802</v>
      </c>
      <c r="FK37">
        <v>5813</v>
      </c>
      <c r="FL37">
        <v>5858</v>
      </c>
      <c r="FM37">
        <v>5840</v>
      </c>
      <c r="FN37">
        <f t="shared" ref="FN37:FN46" si="31">MEDIAN(FH37:FM37)</f>
        <v>5835.5</v>
      </c>
    </row>
    <row r="38" spans="1:174" x14ac:dyDescent="0.2">
      <c r="A38" s="29"/>
      <c r="B38" t="s">
        <v>48</v>
      </c>
      <c r="C38">
        <v>24</v>
      </c>
      <c r="D38">
        <v>2</v>
      </c>
      <c r="E38">
        <v>2</v>
      </c>
      <c r="F38">
        <f t="shared" si="29"/>
        <v>0</v>
      </c>
      <c r="G38" s="3">
        <v>2</v>
      </c>
      <c r="H38" s="3">
        <v>2</v>
      </c>
      <c r="I38" s="3">
        <v>0</v>
      </c>
      <c r="J38">
        <f t="shared" si="30"/>
        <v>0</v>
      </c>
      <c r="K38">
        <f t="shared" si="10"/>
        <v>0</v>
      </c>
      <c r="L38" s="6">
        <v>26</v>
      </c>
      <c r="M38" s="6">
        <v>2</v>
      </c>
      <c r="N38" s="6">
        <v>8</v>
      </c>
      <c r="O38" s="6">
        <v>33</v>
      </c>
      <c r="P38" s="6">
        <v>0.08</v>
      </c>
      <c r="Q38" s="6">
        <v>0.8</v>
      </c>
      <c r="R38" s="6">
        <v>0.12</v>
      </c>
      <c r="S38" s="6">
        <v>1</v>
      </c>
      <c r="T38" s="8">
        <v>12</v>
      </c>
      <c r="U38" s="8">
        <v>14</v>
      </c>
      <c r="V38" s="8">
        <v>1</v>
      </c>
      <c r="W38" s="8">
        <v>18</v>
      </c>
      <c r="X38" s="8">
        <v>3</v>
      </c>
      <c r="Y38" s="8">
        <v>3</v>
      </c>
      <c r="Z38" s="8">
        <v>0</v>
      </c>
      <c r="AA38" s="8">
        <v>3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61</v>
      </c>
      <c r="AR38" s="8">
        <v>2</v>
      </c>
      <c r="AS38" s="8">
        <v>2</v>
      </c>
      <c r="AT38" s="8">
        <v>0</v>
      </c>
      <c r="AU38" s="8">
        <v>0</v>
      </c>
      <c r="AV38" s="8">
        <v>8</v>
      </c>
      <c r="AW38" s="8">
        <v>17</v>
      </c>
      <c r="AX38" s="8">
        <v>0</v>
      </c>
      <c r="AY38" s="8">
        <v>16</v>
      </c>
      <c r="AZ38" s="8">
        <v>0</v>
      </c>
      <c r="BA38" s="8">
        <v>0</v>
      </c>
      <c r="BB38" s="8">
        <v>11</v>
      </c>
      <c r="BC38" s="8">
        <v>2</v>
      </c>
      <c r="BD38" s="8">
        <v>0</v>
      </c>
      <c r="BE38" s="8">
        <v>0</v>
      </c>
      <c r="BF38" s="8">
        <v>0</v>
      </c>
      <c r="BG38" s="8">
        <v>42</v>
      </c>
      <c r="BH38" s="12">
        <v>0</v>
      </c>
      <c r="BI38" s="12">
        <v>0</v>
      </c>
      <c r="BJ38" s="12">
        <v>1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1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2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2</v>
      </c>
      <c r="CF38" s="12">
        <v>1</v>
      </c>
      <c r="CG38" s="12">
        <v>11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3</v>
      </c>
      <c r="CN38" s="12">
        <v>1</v>
      </c>
      <c r="CO38" s="12">
        <v>0</v>
      </c>
      <c r="CP38" s="12">
        <v>0</v>
      </c>
      <c r="CQ38" s="12">
        <v>4</v>
      </c>
      <c r="CR38" s="12">
        <v>2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1</v>
      </c>
      <c r="DB38" s="12">
        <v>0</v>
      </c>
      <c r="DC38" s="12">
        <v>1</v>
      </c>
      <c r="DD38" s="12">
        <v>0</v>
      </c>
      <c r="DE38" s="12">
        <v>2</v>
      </c>
      <c r="DF38" s="12">
        <v>0</v>
      </c>
      <c r="DG38" s="12">
        <v>2</v>
      </c>
      <c r="DH38" s="13">
        <v>73</v>
      </c>
      <c r="DI38" s="13">
        <v>217</v>
      </c>
      <c r="DJ38" s="13">
        <v>1343.1919</v>
      </c>
      <c r="DK38" s="13">
        <v>5.5362</v>
      </c>
      <c r="DL38" s="13">
        <v>7436.2219999999998</v>
      </c>
      <c r="DM38">
        <f t="shared" si="11"/>
        <v>0</v>
      </c>
      <c r="DN38" s="3">
        <v>0</v>
      </c>
      <c r="DO38">
        <v>0</v>
      </c>
      <c r="DP38">
        <f t="shared" ca="1" si="12"/>
        <v>0.51067089570793656</v>
      </c>
      <c r="DQ38" s="13">
        <v>429.48820000000001</v>
      </c>
      <c r="DR38">
        <v>0</v>
      </c>
      <c r="DS38">
        <f t="shared" si="2"/>
        <v>154</v>
      </c>
      <c r="DT38">
        <f t="shared" si="3"/>
        <v>95</v>
      </c>
      <c r="DU38">
        <f t="shared" si="4"/>
        <v>66.5</v>
      </c>
      <c r="DV38">
        <f t="shared" si="5"/>
        <v>134</v>
      </c>
      <c r="DW38">
        <f t="shared" si="6"/>
        <v>131</v>
      </c>
      <c r="DX38">
        <f t="shared" si="7"/>
        <v>131</v>
      </c>
      <c r="DY38">
        <f t="shared" si="8"/>
        <v>96</v>
      </c>
      <c r="DZ38">
        <f t="shared" si="9"/>
        <v>104</v>
      </c>
      <c r="EA38">
        <f t="shared" ca="1" si="13"/>
        <v>126</v>
      </c>
      <c r="EB38">
        <v>38</v>
      </c>
      <c r="EC38">
        <v>64</v>
      </c>
      <c r="EF38">
        <v>0</v>
      </c>
      <c r="EG38">
        <v>154</v>
      </c>
      <c r="EH38">
        <v>86</v>
      </c>
      <c r="EI38">
        <v>209.5</v>
      </c>
      <c r="EJ38">
        <v>134</v>
      </c>
      <c r="EK38">
        <v>131</v>
      </c>
      <c r="EL38">
        <v>131</v>
      </c>
      <c r="EM38">
        <v>209.5</v>
      </c>
      <c r="EN38">
        <v>209.5</v>
      </c>
      <c r="EO38" s="2">
        <v>36</v>
      </c>
      <c r="EP38">
        <v>203</v>
      </c>
      <c r="EQ38">
        <v>188</v>
      </c>
      <c r="FG38">
        <v>4500</v>
      </c>
      <c r="FH38">
        <v>5825</v>
      </c>
      <c r="FI38">
        <v>5846</v>
      </c>
      <c r="FJ38">
        <v>5809</v>
      </c>
      <c r="FK38">
        <v>5836</v>
      </c>
      <c r="FL38">
        <v>5868</v>
      </c>
      <c r="FM38">
        <v>5830</v>
      </c>
      <c r="FN38">
        <f t="shared" si="31"/>
        <v>5833</v>
      </c>
    </row>
    <row r="39" spans="1:174" x14ac:dyDescent="0.2">
      <c r="A39" s="29" t="s">
        <v>12</v>
      </c>
      <c r="B39" t="s">
        <v>50</v>
      </c>
      <c r="C39">
        <v>484</v>
      </c>
      <c r="D39">
        <v>404</v>
      </c>
      <c r="E39">
        <v>439</v>
      </c>
      <c r="F39">
        <f t="shared" si="27"/>
        <v>35</v>
      </c>
      <c r="G39" s="3">
        <v>420.86320754716979</v>
      </c>
      <c r="H39">
        <v>421</v>
      </c>
      <c r="I39">
        <v>3.7617953154279014</v>
      </c>
      <c r="J39">
        <f t="shared" si="28"/>
        <v>16.863207547169793</v>
      </c>
      <c r="K39">
        <f t="shared" si="10"/>
        <v>18</v>
      </c>
      <c r="L39" s="5">
        <v>6</v>
      </c>
      <c r="M39" s="6">
        <v>1</v>
      </c>
      <c r="N39" s="6">
        <v>0</v>
      </c>
      <c r="O39" s="6">
        <v>3</v>
      </c>
      <c r="P39" s="6">
        <v>0.17</v>
      </c>
      <c r="Q39" s="6">
        <v>1</v>
      </c>
      <c r="R39" s="6">
        <v>0.17</v>
      </c>
      <c r="S39" s="6">
        <v>1</v>
      </c>
      <c r="T39" s="8">
        <v>2</v>
      </c>
      <c r="U39" s="8">
        <v>168</v>
      </c>
      <c r="V39" s="8">
        <v>1</v>
      </c>
      <c r="W39" s="8">
        <v>45</v>
      </c>
      <c r="X39" s="8">
        <v>0</v>
      </c>
      <c r="Y39" s="8">
        <v>44</v>
      </c>
      <c r="Z39" s="8">
        <v>0</v>
      </c>
      <c r="AA39" s="8">
        <v>3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4</v>
      </c>
      <c r="AI39" s="8">
        <v>0</v>
      </c>
      <c r="AJ39" s="8">
        <v>0</v>
      </c>
      <c r="AK39" s="8">
        <v>4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784</v>
      </c>
      <c r="AR39" s="8">
        <v>40</v>
      </c>
      <c r="AS39" s="8">
        <v>5</v>
      </c>
      <c r="AT39" s="8">
        <v>20</v>
      </c>
      <c r="AU39" s="8">
        <v>0</v>
      </c>
      <c r="AV39" s="8">
        <v>18</v>
      </c>
      <c r="AW39" s="8">
        <v>0</v>
      </c>
      <c r="AX39" s="8">
        <v>65</v>
      </c>
      <c r="AY39" s="8">
        <v>90</v>
      </c>
      <c r="AZ39" s="8">
        <v>32</v>
      </c>
      <c r="BA39" s="8">
        <v>32</v>
      </c>
      <c r="BB39" s="8">
        <v>39</v>
      </c>
      <c r="BC39" s="8">
        <v>3</v>
      </c>
      <c r="BD39" s="8">
        <v>0</v>
      </c>
      <c r="BE39" s="8">
        <v>0</v>
      </c>
      <c r="BF39" s="8">
        <v>0</v>
      </c>
      <c r="BG39" s="8">
        <v>66</v>
      </c>
      <c r="BH39" s="12">
        <v>0</v>
      </c>
      <c r="BI39" s="12">
        <v>0</v>
      </c>
      <c r="BJ39" s="12">
        <v>0</v>
      </c>
      <c r="BK39" s="12">
        <v>1</v>
      </c>
      <c r="BL39" s="12">
        <v>0</v>
      </c>
      <c r="BM39" s="12">
        <v>2</v>
      </c>
      <c r="BN39" s="12">
        <v>0</v>
      </c>
      <c r="BO39" s="12">
        <v>0</v>
      </c>
      <c r="BP39" s="12">
        <v>1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2</v>
      </c>
      <c r="CJ39" s="12">
        <v>0</v>
      </c>
      <c r="CK39" s="12">
        <v>0</v>
      </c>
      <c r="CL39" s="12">
        <v>0</v>
      </c>
      <c r="CM39" s="12">
        <v>0</v>
      </c>
      <c r="CN39" s="12">
        <v>1</v>
      </c>
      <c r="CO39" s="12">
        <v>4</v>
      </c>
      <c r="CP39" s="12">
        <v>0</v>
      </c>
      <c r="CQ39" s="12">
        <v>3</v>
      </c>
      <c r="CR39" s="12">
        <v>1</v>
      </c>
      <c r="CS39" s="12">
        <v>0</v>
      </c>
      <c r="CT39" s="12">
        <v>0</v>
      </c>
      <c r="CU39" s="12">
        <v>0</v>
      </c>
      <c r="CV39" s="12">
        <v>0</v>
      </c>
      <c r="CW39" s="12">
        <v>1</v>
      </c>
      <c r="CX39" s="12">
        <v>0</v>
      </c>
      <c r="CY39" s="12">
        <v>4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1</v>
      </c>
      <c r="DF39" s="12">
        <v>0</v>
      </c>
      <c r="DG39" s="12">
        <v>0</v>
      </c>
      <c r="DH39" s="13">
        <v>154</v>
      </c>
      <c r="DI39" s="13">
        <v>990</v>
      </c>
      <c r="DJ39" s="13">
        <v>7194.1187</v>
      </c>
      <c r="DK39" s="13">
        <v>35.197200000000002</v>
      </c>
      <c r="DL39" s="13">
        <v>253212.71220000001</v>
      </c>
      <c r="DM39">
        <f t="shared" si="11"/>
        <v>67.712315677702222</v>
      </c>
      <c r="DN39">
        <v>3.7617953154279014</v>
      </c>
      <c r="DO39">
        <v>18</v>
      </c>
      <c r="DP39">
        <f t="shared" ca="1" si="12"/>
        <v>0.56532199978556164</v>
      </c>
      <c r="DQ39" s="13">
        <v>1058.2836</v>
      </c>
      <c r="DR39">
        <v>67.712315677702222</v>
      </c>
      <c r="DS39">
        <f t="shared" si="2"/>
        <v>9</v>
      </c>
      <c r="DT39">
        <f t="shared" si="3"/>
        <v>2</v>
      </c>
      <c r="DU39">
        <f t="shared" si="4"/>
        <v>17.5</v>
      </c>
      <c r="DV39">
        <f t="shared" si="5"/>
        <v>14</v>
      </c>
      <c r="DW39">
        <f t="shared" si="6"/>
        <v>11</v>
      </c>
      <c r="DX39">
        <f t="shared" si="7"/>
        <v>8</v>
      </c>
      <c r="DY39">
        <f t="shared" si="8"/>
        <v>9</v>
      </c>
      <c r="DZ39">
        <f t="shared" si="9"/>
        <v>6</v>
      </c>
      <c r="EA39">
        <f t="shared" ca="1" si="13"/>
        <v>114</v>
      </c>
      <c r="EB39">
        <v>39</v>
      </c>
      <c r="EC39">
        <v>66</v>
      </c>
      <c r="EF39">
        <v>4.4319734150473282</v>
      </c>
      <c r="EG39">
        <v>32</v>
      </c>
      <c r="EH39">
        <v>103.5</v>
      </c>
      <c r="EI39">
        <v>61</v>
      </c>
      <c r="EJ39">
        <v>134</v>
      </c>
      <c r="EK39">
        <v>131</v>
      </c>
      <c r="EL39">
        <v>131</v>
      </c>
      <c r="EM39">
        <v>137</v>
      </c>
      <c r="EN39">
        <v>123</v>
      </c>
      <c r="EO39" s="2">
        <v>37</v>
      </c>
      <c r="EP39">
        <v>54</v>
      </c>
      <c r="EQ39">
        <v>13</v>
      </c>
      <c r="FH39" t="s">
        <v>420</v>
      </c>
    </row>
    <row r="40" spans="1:174" x14ac:dyDescent="0.2">
      <c r="A40" s="29"/>
      <c r="B40" t="s">
        <v>51</v>
      </c>
      <c r="C40">
        <v>360</v>
      </c>
      <c r="D40">
        <v>227</v>
      </c>
      <c r="E40">
        <v>324</v>
      </c>
      <c r="F40">
        <f t="shared" si="27"/>
        <v>97</v>
      </c>
      <c r="G40">
        <v>292.36245265151513</v>
      </c>
      <c r="H40" s="3">
        <v>291</v>
      </c>
      <c r="I40">
        <v>12.225833808427089</v>
      </c>
      <c r="J40">
        <f t="shared" si="28"/>
        <v>31.637547348484873</v>
      </c>
      <c r="K40">
        <f t="shared" si="10"/>
        <v>33</v>
      </c>
      <c r="L40" s="5">
        <v>6</v>
      </c>
      <c r="M40" s="6">
        <v>1</v>
      </c>
      <c r="N40" s="6">
        <v>0</v>
      </c>
      <c r="O40" s="6">
        <v>3</v>
      </c>
      <c r="P40" s="6">
        <v>0.17</v>
      </c>
      <c r="Q40" s="6">
        <v>1</v>
      </c>
      <c r="R40" s="6">
        <v>0.17</v>
      </c>
      <c r="S40" s="6">
        <v>1</v>
      </c>
      <c r="T40" s="8">
        <v>12</v>
      </c>
      <c r="U40" s="8">
        <v>160</v>
      </c>
      <c r="V40" s="8">
        <v>1</v>
      </c>
      <c r="W40" s="8">
        <v>97</v>
      </c>
      <c r="X40" s="8">
        <v>833</v>
      </c>
      <c r="Y40" s="8">
        <v>42</v>
      </c>
      <c r="Z40" s="8">
        <v>0</v>
      </c>
      <c r="AA40" s="8">
        <v>4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3</v>
      </c>
      <c r="AI40" s="8">
        <v>0</v>
      </c>
      <c r="AJ40" s="8">
        <v>0</v>
      </c>
      <c r="AK40" s="8">
        <v>3</v>
      </c>
      <c r="AL40" s="8">
        <v>0</v>
      </c>
      <c r="AM40" s="8">
        <v>0</v>
      </c>
      <c r="AN40" s="8">
        <v>0</v>
      </c>
      <c r="AO40" s="8">
        <v>0</v>
      </c>
      <c r="AP40" s="8">
        <v>2</v>
      </c>
      <c r="AQ40" s="8">
        <v>864</v>
      </c>
      <c r="AR40" s="8">
        <v>12</v>
      </c>
      <c r="AS40" s="8">
        <v>4</v>
      </c>
      <c r="AT40" s="8">
        <v>18</v>
      </c>
      <c r="AU40" s="8">
        <v>0</v>
      </c>
      <c r="AV40" s="8">
        <v>5</v>
      </c>
      <c r="AW40" s="8">
        <v>20</v>
      </c>
      <c r="AX40" s="8">
        <v>55</v>
      </c>
      <c r="AY40" s="8">
        <v>68</v>
      </c>
      <c r="AZ40" s="8">
        <v>4</v>
      </c>
      <c r="BA40" s="8">
        <v>4</v>
      </c>
      <c r="BB40" s="8">
        <v>34</v>
      </c>
      <c r="BC40" s="8">
        <v>3</v>
      </c>
      <c r="BD40" s="8">
        <v>0</v>
      </c>
      <c r="BE40" s="8">
        <v>0</v>
      </c>
      <c r="BF40" s="8">
        <v>0</v>
      </c>
      <c r="BG40" s="8">
        <v>116</v>
      </c>
      <c r="BH40" s="12">
        <v>0</v>
      </c>
      <c r="BI40" s="12">
        <v>0</v>
      </c>
      <c r="BJ40" s="12">
        <v>6</v>
      </c>
      <c r="BK40" s="12">
        <v>57</v>
      </c>
      <c r="BL40" s="12">
        <v>0</v>
      </c>
      <c r="BM40" s="12">
        <v>84</v>
      </c>
      <c r="BN40" s="12">
        <v>0</v>
      </c>
      <c r="BO40" s="12">
        <v>0</v>
      </c>
      <c r="BP40" s="12">
        <v>1</v>
      </c>
      <c r="BQ40" s="12">
        <v>0</v>
      </c>
      <c r="BR40" s="12">
        <v>0</v>
      </c>
      <c r="BS40" s="12">
        <v>6</v>
      </c>
      <c r="BT40" s="12">
        <v>1</v>
      </c>
      <c r="BU40" s="12">
        <v>0</v>
      </c>
      <c r="BV40" s="12">
        <v>12</v>
      </c>
      <c r="BW40" s="12">
        <v>0</v>
      </c>
      <c r="BX40" s="12">
        <v>0</v>
      </c>
      <c r="BY40" s="12">
        <v>9</v>
      </c>
      <c r="BZ40" s="12">
        <v>0</v>
      </c>
      <c r="CA40" s="12">
        <v>0</v>
      </c>
      <c r="CB40" s="12">
        <v>0</v>
      </c>
      <c r="CC40" s="12">
        <v>1</v>
      </c>
      <c r="CD40" s="12">
        <v>0</v>
      </c>
      <c r="CE40" s="12">
        <v>21</v>
      </c>
      <c r="CF40" s="12">
        <v>1</v>
      </c>
      <c r="CG40" s="12">
        <v>6</v>
      </c>
      <c r="CH40" s="12">
        <v>0</v>
      </c>
      <c r="CI40" s="12">
        <v>18</v>
      </c>
      <c r="CJ40" s="12">
        <v>0</v>
      </c>
      <c r="CK40" s="12">
        <v>0</v>
      </c>
      <c r="CL40" s="12">
        <v>0</v>
      </c>
      <c r="CM40" s="12">
        <v>4</v>
      </c>
      <c r="CN40" s="12">
        <v>1</v>
      </c>
      <c r="CO40" s="12">
        <v>3</v>
      </c>
      <c r="CP40" s="12">
        <v>0</v>
      </c>
      <c r="CQ40" s="12">
        <v>5</v>
      </c>
      <c r="CR40" s="12">
        <v>12</v>
      </c>
      <c r="CS40" s="12">
        <v>0</v>
      </c>
      <c r="CT40" s="12">
        <v>0</v>
      </c>
      <c r="CU40" s="12">
        <v>0</v>
      </c>
      <c r="CV40" s="12">
        <v>0</v>
      </c>
      <c r="CW40" s="12">
        <v>26</v>
      </c>
      <c r="CX40" s="12">
        <v>0</v>
      </c>
      <c r="CY40" s="12">
        <v>6</v>
      </c>
      <c r="CZ40" s="12">
        <v>2</v>
      </c>
      <c r="DA40" s="12">
        <v>34</v>
      </c>
      <c r="DB40" s="12">
        <v>0</v>
      </c>
      <c r="DC40" s="12">
        <v>8</v>
      </c>
      <c r="DD40" s="12">
        <v>0</v>
      </c>
      <c r="DE40" s="12">
        <v>35</v>
      </c>
      <c r="DF40" s="12">
        <v>0</v>
      </c>
      <c r="DG40" s="12">
        <v>3</v>
      </c>
      <c r="DH40" s="13">
        <v>212</v>
      </c>
      <c r="DI40" s="13">
        <v>1038</v>
      </c>
      <c r="DJ40" s="13">
        <v>8021.5814</v>
      </c>
      <c r="DK40" s="13">
        <v>23.258700000000001</v>
      </c>
      <c r="DL40" s="13">
        <v>186571.6079</v>
      </c>
      <c r="DM40">
        <f t="shared" si="11"/>
        <v>403.4525156780939</v>
      </c>
      <c r="DN40">
        <v>12.225833808427089</v>
      </c>
      <c r="DO40">
        <v>33</v>
      </c>
      <c r="DP40">
        <f t="shared" ca="1" si="12"/>
        <v>0.16766330632382054</v>
      </c>
      <c r="DQ40" s="13">
        <v>1575.9150999999999</v>
      </c>
      <c r="DR40">
        <v>403.4525156780939</v>
      </c>
      <c r="DS40">
        <f t="shared" si="2"/>
        <v>2</v>
      </c>
      <c r="DT40">
        <f t="shared" si="3"/>
        <v>3</v>
      </c>
      <c r="DU40">
        <f t="shared" si="4"/>
        <v>1</v>
      </c>
      <c r="DV40">
        <f t="shared" si="5"/>
        <v>1</v>
      </c>
      <c r="DW40">
        <f t="shared" si="6"/>
        <v>1</v>
      </c>
      <c r="DX40">
        <f t="shared" si="7"/>
        <v>1</v>
      </c>
      <c r="DY40">
        <f t="shared" si="8"/>
        <v>18</v>
      </c>
      <c r="DZ40">
        <f t="shared" si="9"/>
        <v>12</v>
      </c>
      <c r="EA40">
        <f t="shared" ca="1" si="13"/>
        <v>211</v>
      </c>
      <c r="EB40">
        <v>40</v>
      </c>
      <c r="EC40">
        <v>67</v>
      </c>
      <c r="EF40">
        <v>0</v>
      </c>
      <c r="EG40">
        <v>154</v>
      </c>
      <c r="EH40">
        <v>43</v>
      </c>
      <c r="EI40">
        <v>209.5</v>
      </c>
      <c r="EJ40">
        <v>134</v>
      </c>
      <c r="EK40">
        <v>131</v>
      </c>
      <c r="EL40">
        <v>131</v>
      </c>
      <c r="EM40">
        <v>129</v>
      </c>
      <c r="EN40">
        <v>85</v>
      </c>
      <c r="EO40" s="2">
        <v>38</v>
      </c>
      <c r="EP40">
        <v>195</v>
      </c>
      <c r="EQ40">
        <v>195</v>
      </c>
      <c r="FH40">
        <v>5890</v>
      </c>
      <c r="FI40">
        <v>5909</v>
      </c>
      <c r="FJ40">
        <v>5823</v>
      </c>
      <c r="FK40">
        <v>5818</v>
      </c>
      <c r="FL40">
        <v>5917</v>
      </c>
      <c r="FM40">
        <v>5843</v>
      </c>
      <c r="FN40">
        <f t="shared" si="31"/>
        <v>5866.5</v>
      </c>
    </row>
    <row r="41" spans="1:174" x14ac:dyDescent="0.2">
      <c r="A41" s="29"/>
      <c r="B41" t="s">
        <v>52</v>
      </c>
      <c r="C41">
        <v>13</v>
      </c>
      <c r="D41">
        <v>6</v>
      </c>
      <c r="E41">
        <v>6</v>
      </c>
      <c r="F41">
        <f t="shared" si="27"/>
        <v>0</v>
      </c>
      <c r="G41" s="3">
        <v>6</v>
      </c>
      <c r="H41" s="3">
        <v>6</v>
      </c>
      <c r="I41" s="3">
        <v>0</v>
      </c>
      <c r="J41">
        <f t="shared" si="28"/>
        <v>0</v>
      </c>
      <c r="K41">
        <f t="shared" si="10"/>
        <v>0</v>
      </c>
      <c r="L41" s="5">
        <v>2</v>
      </c>
      <c r="M41" s="6">
        <v>0</v>
      </c>
      <c r="N41" s="6">
        <v>0</v>
      </c>
      <c r="O41" s="6">
        <v>2</v>
      </c>
      <c r="P41" s="6">
        <v>0</v>
      </c>
      <c r="Q41" s="6">
        <v>1</v>
      </c>
      <c r="R41" s="6">
        <v>0</v>
      </c>
      <c r="S41" s="6">
        <v>1</v>
      </c>
      <c r="T41" s="8">
        <v>6</v>
      </c>
      <c r="U41" s="8">
        <v>12</v>
      </c>
      <c r="V41" s="8">
        <v>1</v>
      </c>
      <c r="W41" s="8">
        <v>8</v>
      </c>
      <c r="X41" s="8">
        <v>1</v>
      </c>
      <c r="Y41" s="8">
        <v>2</v>
      </c>
      <c r="Z41" s="8">
        <v>2</v>
      </c>
      <c r="AA41" s="8">
        <v>2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3</v>
      </c>
      <c r="AI41" s="8">
        <v>3</v>
      </c>
      <c r="AJ41" s="8">
        <v>1</v>
      </c>
      <c r="AK41" s="8">
        <v>1</v>
      </c>
      <c r="AL41" s="8">
        <v>1</v>
      </c>
      <c r="AM41" s="8">
        <v>0</v>
      </c>
      <c r="AN41" s="8">
        <v>2</v>
      </c>
      <c r="AO41" s="8">
        <v>0</v>
      </c>
      <c r="AP41" s="8">
        <v>1</v>
      </c>
      <c r="AQ41" s="8">
        <v>79</v>
      </c>
      <c r="AR41" s="8">
        <v>2</v>
      </c>
      <c r="AS41" s="8">
        <v>0</v>
      </c>
      <c r="AT41" s="8">
        <v>2</v>
      </c>
      <c r="AU41" s="8">
        <v>3</v>
      </c>
      <c r="AV41" s="8">
        <v>0</v>
      </c>
      <c r="AW41" s="8">
        <v>10</v>
      </c>
      <c r="AX41" s="8">
        <v>0</v>
      </c>
      <c r="AY41" s="8">
        <v>12</v>
      </c>
      <c r="AZ41" s="8">
        <v>3</v>
      </c>
      <c r="BA41" s="8">
        <v>3</v>
      </c>
      <c r="BB41" s="8">
        <v>7</v>
      </c>
      <c r="BC41" s="8">
        <v>3</v>
      </c>
      <c r="BD41" s="8">
        <v>0</v>
      </c>
      <c r="BE41" s="8">
        <v>0</v>
      </c>
      <c r="BF41" s="8">
        <v>0</v>
      </c>
      <c r="BG41" s="8">
        <v>79</v>
      </c>
      <c r="BH41" s="12">
        <v>0</v>
      </c>
      <c r="BI41" s="12">
        <v>0</v>
      </c>
      <c r="BJ41" s="12">
        <v>2</v>
      </c>
      <c r="BK41" s="12">
        <v>0</v>
      </c>
      <c r="BL41" s="12">
        <v>0</v>
      </c>
      <c r="BM41" s="12">
        <v>0</v>
      </c>
      <c r="BN41" s="12">
        <v>4</v>
      </c>
      <c r="BO41" s="12">
        <v>0</v>
      </c>
      <c r="BP41" s="12">
        <v>3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2</v>
      </c>
      <c r="BW41" s="12">
        <v>0</v>
      </c>
      <c r="BX41" s="12">
        <v>0</v>
      </c>
      <c r="BY41" s="12">
        <v>1</v>
      </c>
      <c r="BZ41" s="12">
        <v>2</v>
      </c>
      <c r="CA41" s="12">
        <v>0</v>
      </c>
      <c r="CB41" s="12">
        <v>0</v>
      </c>
      <c r="CC41" s="12">
        <v>0</v>
      </c>
      <c r="CD41" s="12">
        <v>0</v>
      </c>
      <c r="CE41" s="12">
        <v>5</v>
      </c>
      <c r="CF41" s="12">
        <v>0</v>
      </c>
      <c r="CG41" s="12">
        <v>2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7</v>
      </c>
      <c r="CN41" s="12">
        <v>1</v>
      </c>
      <c r="CO41" s="12">
        <v>1</v>
      </c>
      <c r="CP41" s="12">
        <v>1</v>
      </c>
      <c r="CQ41" s="12">
        <v>4</v>
      </c>
      <c r="CR41" s="12">
        <v>2</v>
      </c>
      <c r="CS41" s="12">
        <v>0</v>
      </c>
      <c r="CT41" s="12">
        <v>5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7</v>
      </c>
      <c r="DA41" s="12">
        <v>2</v>
      </c>
      <c r="DB41" s="12">
        <v>0</v>
      </c>
      <c r="DC41" s="12">
        <v>3</v>
      </c>
      <c r="DD41" s="12">
        <v>3</v>
      </c>
      <c r="DE41" s="12">
        <v>0</v>
      </c>
      <c r="DF41" s="12">
        <v>0</v>
      </c>
      <c r="DG41" s="12">
        <v>0</v>
      </c>
      <c r="DH41" s="13">
        <v>47</v>
      </c>
      <c r="DI41" s="13">
        <v>121</v>
      </c>
      <c r="DJ41" s="13">
        <v>672.10530000000006</v>
      </c>
      <c r="DK41" s="13">
        <v>4.8571</v>
      </c>
      <c r="DL41" s="13">
        <v>3264.5111999999999</v>
      </c>
      <c r="DM41">
        <f t="shared" si="11"/>
        <v>0</v>
      </c>
      <c r="DN41" s="3">
        <v>0</v>
      </c>
      <c r="DO41">
        <v>0</v>
      </c>
      <c r="DP41">
        <f t="shared" ca="1" si="12"/>
        <v>0.75753928296088535</v>
      </c>
      <c r="DQ41" s="13">
        <v>238.08699999999999</v>
      </c>
      <c r="DR41">
        <v>0</v>
      </c>
      <c r="DS41">
        <f t="shared" si="2"/>
        <v>154</v>
      </c>
      <c r="DT41">
        <f t="shared" si="3"/>
        <v>115</v>
      </c>
      <c r="DU41">
        <f t="shared" si="4"/>
        <v>115</v>
      </c>
      <c r="DV41">
        <f t="shared" si="5"/>
        <v>134</v>
      </c>
      <c r="DW41">
        <f t="shared" si="6"/>
        <v>131</v>
      </c>
      <c r="DX41">
        <f t="shared" si="7"/>
        <v>131</v>
      </c>
      <c r="DY41">
        <f t="shared" si="8"/>
        <v>105</v>
      </c>
      <c r="DZ41">
        <f t="shared" si="9"/>
        <v>127</v>
      </c>
      <c r="EA41">
        <f t="shared" ca="1" si="13"/>
        <v>69</v>
      </c>
      <c r="EB41">
        <v>41</v>
      </c>
      <c r="EC41">
        <v>68</v>
      </c>
      <c r="EF41">
        <v>0</v>
      </c>
      <c r="EG41">
        <v>154</v>
      </c>
      <c r="EH41">
        <v>214.5</v>
      </c>
      <c r="EI41">
        <v>209.5</v>
      </c>
      <c r="EJ41">
        <v>134</v>
      </c>
      <c r="EK41">
        <v>131</v>
      </c>
      <c r="EL41">
        <v>131</v>
      </c>
      <c r="EM41">
        <v>209.5</v>
      </c>
      <c r="EN41">
        <v>209.5</v>
      </c>
      <c r="EO41" s="2">
        <v>39</v>
      </c>
      <c r="EP41">
        <v>85</v>
      </c>
      <c r="EQ41">
        <v>136</v>
      </c>
      <c r="FH41">
        <v>5823</v>
      </c>
      <c r="FI41">
        <v>5869</v>
      </c>
      <c r="FJ41">
        <v>5860</v>
      </c>
      <c r="FK41">
        <v>5902</v>
      </c>
      <c r="FL41">
        <v>5858</v>
      </c>
      <c r="FM41">
        <v>5931</v>
      </c>
      <c r="FN41">
        <f t="shared" si="31"/>
        <v>5864.5</v>
      </c>
    </row>
    <row r="42" spans="1:174" x14ac:dyDescent="0.2">
      <c r="A42" s="29" t="s">
        <v>13</v>
      </c>
      <c r="B42" t="s">
        <v>53</v>
      </c>
      <c r="C42">
        <v>18</v>
      </c>
      <c r="D42">
        <v>9</v>
      </c>
      <c r="E42">
        <v>9</v>
      </c>
      <c r="F42">
        <f t="shared" si="27"/>
        <v>0</v>
      </c>
      <c r="G42" s="3">
        <v>9</v>
      </c>
      <c r="H42" s="3">
        <v>9</v>
      </c>
      <c r="I42" s="3">
        <v>0</v>
      </c>
      <c r="J42">
        <f t="shared" si="28"/>
        <v>0</v>
      </c>
      <c r="K42">
        <f t="shared" si="10"/>
        <v>0</v>
      </c>
      <c r="L42" s="5">
        <v>10</v>
      </c>
      <c r="M42" s="6">
        <v>0</v>
      </c>
      <c r="N42" s="6">
        <v>2</v>
      </c>
      <c r="O42" s="6">
        <v>7</v>
      </c>
      <c r="P42" s="6">
        <v>0</v>
      </c>
      <c r="Q42" s="6">
        <v>0.78</v>
      </c>
      <c r="R42" s="6">
        <v>0.22</v>
      </c>
      <c r="S42" s="6">
        <v>1</v>
      </c>
      <c r="T42" s="8">
        <v>5</v>
      </c>
      <c r="U42" s="8">
        <v>15</v>
      </c>
      <c r="V42" s="8">
        <v>2</v>
      </c>
      <c r="W42" s="8">
        <v>5</v>
      </c>
      <c r="X42" s="8">
        <v>34</v>
      </c>
      <c r="Y42" s="8">
        <v>9</v>
      </c>
      <c r="Z42" s="8">
        <v>0</v>
      </c>
      <c r="AA42" s="8">
        <v>8</v>
      </c>
      <c r="AB42" s="8">
        <v>1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2</v>
      </c>
      <c r="AI42" s="8">
        <v>0</v>
      </c>
      <c r="AJ42" s="8">
        <v>0</v>
      </c>
      <c r="AK42" s="8">
        <v>2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57</v>
      </c>
      <c r="AR42" s="8">
        <v>5</v>
      </c>
      <c r="AS42" s="8">
        <v>0</v>
      </c>
      <c r="AT42" s="8">
        <v>3</v>
      </c>
      <c r="AU42" s="8">
        <v>0</v>
      </c>
      <c r="AV42" s="8">
        <v>0</v>
      </c>
      <c r="AW42" s="8">
        <v>0</v>
      </c>
      <c r="AX42" s="8">
        <v>0</v>
      </c>
      <c r="AY42" s="8">
        <v>6</v>
      </c>
      <c r="AZ42" s="8">
        <v>0</v>
      </c>
      <c r="BA42" s="8">
        <v>0</v>
      </c>
      <c r="BB42" s="8">
        <v>3</v>
      </c>
      <c r="BC42" s="8">
        <v>2</v>
      </c>
      <c r="BD42" s="8">
        <v>0</v>
      </c>
      <c r="BE42" s="8">
        <v>0</v>
      </c>
      <c r="BF42" s="8">
        <v>0</v>
      </c>
      <c r="BG42" s="8">
        <v>32</v>
      </c>
      <c r="BH42" s="12">
        <v>0</v>
      </c>
      <c r="BI42" s="12">
        <v>0</v>
      </c>
      <c r="BJ42" s="12">
        <v>2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1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1</v>
      </c>
      <c r="BW42" s="12">
        <v>0</v>
      </c>
      <c r="BX42" s="12">
        <v>1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6</v>
      </c>
      <c r="CF42" s="12">
        <v>0</v>
      </c>
      <c r="CG42" s="12">
        <v>1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3</v>
      </c>
      <c r="CN42" s="12">
        <v>1</v>
      </c>
      <c r="CO42" s="12">
        <v>3</v>
      </c>
      <c r="CP42" s="12">
        <v>0</v>
      </c>
      <c r="CQ42" s="12">
        <v>9</v>
      </c>
      <c r="CR42" s="12">
        <v>5</v>
      </c>
      <c r="CS42" s="12">
        <v>0</v>
      </c>
      <c r="CT42" s="12">
        <v>0</v>
      </c>
      <c r="CU42" s="12">
        <v>0</v>
      </c>
      <c r="CV42" s="12">
        <v>9</v>
      </c>
      <c r="CW42" s="12">
        <v>0</v>
      </c>
      <c r="CX42" s="12">
        <v>0</v>
      </c>
      <c r="CY42" s="12">
        <v>0</v>
      </c>
      <c r="CZ42" s="12">
        <v>3</v>
      </c>
      <c r="DA42" s="12">
        <v>0</v>
      </c>
      <c r="DB42" s="12">
        <v>0</v>
      </c>
      <c r="DC42" s="12">
        <v>0</v>
      </c>
      <c r="DD42" s="12">
        <v>0</v>
      </c>
      <c r="DE42" s="12">
        <v>1</v>
      </c>
      <c r="DF42" s="12">
        <v>0</v>
      </c>
      <c r="DG42" s="12">
        <v>0</v>
      </c>
      <c r="DH42" s="13">
        <v>25</v>
      </c>
      <c r="DI42" s="13">
        <v>87</v>
      </c>
      <c r="DJ42" s="13">
        <v>404.01549999999997</v>
      </c>
      <c r="DK42" s="13">
        <v>3.5</v>
      </c>
      <c r="DL42" s="13">
        <v>1414.0542</v>
      </c>
      <c r="DM42">
        <f t="shared" si="11"/>
        <v>0</v>
      </c>
      <c r="DN42" s="3">
        <v>0</v>
      </c>
      <c r="DO42">
        <v>0</v>
      </c>
      <c r="DP42">
        <f t="shared" ca="1" si="12"/>
        <v>0.93576877870200137</v>
      </c>
      <c r="DQ42" s="13">
        <v>102.86239999999999</v>
      </c>
      <c r="DR42">
        <v>0</v>
      </c>
      <c r="DS42">
        <f t="shared" si="2"/>
        <v>154</v>
      </c>
      <c r="DT42">
        <f t="shared" si="3"/>
        <v>86</v>
      </c>
      <c r="DU42">
        <f t="shared" si="4"/>
        <v>141.5</v>
      </c>
      <c r="DV42">
        <f t="shared" si="5"/>
        <v>134</v>
      </c>
      <c r="DW42">
        <f t="shared" si="6"/>
        <v>131</v>
      </c>
      <c r="DX42">
        <f t="shared" si="7"/>
        <v>131</v>
      </c>
      <c r="DY42">
        <f t="shared" si="8"/>
        <v>128</v>
      </c>
      <c r="DZ42">
        <f t="shared" si="9"/>
        <v>149</v>
      </c>
      <c r="EA42">
        <f t="shared" ca="1" si="13"/>
        <v>18</v>
      </c>
      <c r="EB42">
        <v>42</v>
      </c>
      <c r="EC42">
        <v>69</v>
      </c>
      <c r="EF42">
        <v>0</v>
      </c>
      <c r="EG42">
        <v>154</v>
      </c>
      <c r="EH42">
        <v>172</v>
      </c>
      <c r="EI42">
        <v>209.5</v>
      </c>
      <c r="EJ42">
        <v>134</v>
      </c>
      <c r="EK42">
        <v>131</v>
      </c>
      <c r="EL42">
        <v>131</v>
      </c>
      <c r="EM42">
        <v>209.5</v>
      </c>
      <c r="EN42">
        <v>209.5</v>
      </c>
      <c r="EO42" s="2">
        <v>40</v>
      </c>
      <c r="EP42">
        <v>157</v>
      </c>
      <c r="EQ42">
        <v>128</v>
      </c>
      <c r="FH42">
        <v>5857</v>
      </c>
      <c r="FI42">
        <v>5862</v>
      </c>
      <c r="FJ42">
        <v>5826</v>
      </c>
      <c r="FK42">
        <v>5845</v>
      </c>
      <c r="FL42">
        <v>5842</v>
      </c>
      <c r="FM42">
        <v>5833</v>
      </c>
      <c r="FN42">
        <f t="shared" si="31"/>
        <v>5843.5</v>
      </c>
    </row>
    <row r="43" spans="1:174" x14ac:dyDescent="0.2">
      <c r="A43" s="29"/>
      <c r="B43" t="s">
        <v>54</v>
      </c>
      <c r="C43">
        <v>59</v>
      </c>
      <c r="D43">
        <v>18</v>
      </c>
      <c r="E43">
        <v>19</v>
      </c>
      <c r="F43">
        <f t="shared" si="27"/>
        <v>1</v>
      </c>
      <c r="G43" s="3">
        <v>18.828978622327792</v>
      </c>
      <c r="H43" s="3">
        <v>19</v>
      </c>
      <c r="I43">
        <v>0.37396150582718946</v>
      </c>
      <c r="J43">
        <f t="shared" si="28"/>
        <v>0.17102137767220782</v>
      </c>
      <c r="K43">
        <f t="shared" si="10"/>
        <v>0</v>
      </c>
      <c r="L43" s="5">
        <v>10</v>
      </c>
      <c r="M43" s="6">
        <v>0</v>
      </c>
      <c r="N43" s="6">
        <v>2</v>
      </c>
      <c r="O43" s="6">
        <v>7</v>
      </c>
      <c r="P43" s="6">
        <v>0</v>
      </c>
      <c r="Q43" s="6">
        <v>0.78</v>
      </c>
      <c r="R43" s="6">
        <v>0.22</v>
      </c>
      <c r="S43" s="6">
        <v>1</v>
      </c>
      <c r="T43" s="8">
        <v>16</v>
      </c>
      <c r="U43" s="8">
        <v>53</v>
      </c>
      <c r="V43" s="8">
        <v>1</v>
      </c>
      <c r="W43" s="8">
        <v>55</v>
      </c>
      <c r="X43" s="8">
        <v>300</v>
      </c>
      <c r="Y43" s="8">
        <v>25</v>
      </c>
      <c r="Z43" s="8">
        <v>11</v>
      </c>
      <c r="AA43" s="8">
        <v>12</v>
      </c>
      <c r="AB43" s="8">
        <v>13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5</v>
      </c>
      <c r="AI43" s="8">
        <v>3</v>
      </c>
      <c r="AJ43" s="8">
        <v>0</v>
      </c>
      <c r="AK43" s="8">
        <v>5</v>
      </c>
      <c r="AL43" s="8">
        <v>0</v>
      </c>
      <c r="AM43" s="8">
        <v>0</v>
      </c>
      <c r="AN43" s="8">
        <v>2</v>
      </c>
      <c r="AO43" s="8">
        <v>0</v>
      </c>
      <c r="AP43" s="8">
        <v>8</v>
      </c>
      <c r="AQ43" s="8">
        <v>254</v>
      </c>
      <c r="AR43" s="8">
        <v>25</v>
      </c>
      <c r="AS43" s="8">
        <v>3</v>
      </c>
      <c r="AT43" s="8">
        <v>0</v>
      </c>
      <c r="AU43" s="8">
        <v>8</v>
      </c>
      <c r="AV43" s="8">
        <v>9</v>
      </c>
      <c r="AW43" s="8">
        <v>26</v>
      </c>
      <c r="AX43" s="8">
        <v>29</v>
      </c>
      <c r="AY43" s="8">
        <v>44</v>
      </c>
      <c r="AZ43" s="8">
        <v>16</v>
      </c>
      <c r="BA43" s="8">
        <v>16</v>
      </c>
      <c r="BB43" s="8">
        <v>34</v>
      </c>
      <c r="BC43" s="8">
        <v>4</v>
      </c>
      <c r="BD43" s="8">
        <v>0</v>
      </c>
      <c r="BE43" s="8">
        <v>0</v>
      </c>
      <c r="BF43" s="8">
        <v>0</v>
      </c>
      <c r="BG43" s="8">
        <v>172</v>
      </c>
      <c r="BH43" s="12">
        <v>0</v>
      </c>
      <c r="BI43" s="12">
        <v>0</v>
      </c>
      <c r="BJ43" s="12">
        <v>4</v>
      </c>
      <c r="BK43" s="12">
        <v>0</v>
      </c>
      <c r="BL43" s="12">
        <v>0</v>
      </c>
      <c r="BM43" s="12">
        <v>0</v>
      </c>
      <c r="BN43" s="12">
        <v>5</v>
      </c>
      <c r="BO43" s="12">
        <v>1</v>
      </c>
      <c r="BP43" s="12">
        <v>1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7</v>
      </c>
      <c r="BW43" s="12">
        <v>0</v>
      </c>
      <c r="BX43" s="12">
        <v>0</v>
      </c>
      <c r="BY43" s="12">
        <v>6</v>
      </c>
      <c r="BZ43" s="12">
        <v>2</v>
      </c>
      <c r="CA43" s="12">
        <v>6</v>
      </c>
      <c r="CB43" s="12">
        <v>0</v>
      </c>
      <c r="CC43" s="12">
        <v>2</v>
      </c>
      <c r="CD43" s="12">
        <v>0</v>
      </c>
      <c r="CE43" s="12">
        <v>15</v>
      </c>
      <c r="CF43" s="12">
        <v>0</v>
      </c>
      <c r="CG43" s="12">
        <v>3</v>
      </c>
      <c r="CH43" s="12">
        <v>1</v>
      </c>
      <c r="CI43" s="12">
        <v>22</v>
      </c>
      <c r="CJ43" s="12">
        <v>0</v>
      </c>
      <c r="CK43" s="12">
        <v>0</v>
      </c>
      <c r="CL43" s="12">
        <v>0</v>
      </c>
      <c r="CM43" s="12">
        <v>18</v>
      </c>
      <c r="CN43" s="12">
        <v>1</v>
      </c>
      <c r="CO43" s="12">
        <v>18</v>
      </c>
      <c r="CP43" s="12">
        <v>0</v>
      </c>
      <c r="CQ43" s="12">
        <v>13</v>
      </c>
      <c r="CR43" s="12">
        <v>25</v>
      </c>
      <c r="CS43" s="12">
        <v>0</v>
      </c>
      <c r="CT43" s="12">
        <v>15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5</v>
      </c>
      <c r="DA43" s="12">
        <v>20</v>
      </c>
      <c r="DB43" s="12">
        <v>0</v>
      </c>
      <c r="DC43" s="12">
        <v>7</v>
      </c>
      <c r="DD43" s="12">
        <v>8</v>
      </c>
      <c r="DE43" s="12">
        <v>2</v>
      </c>
      <c r="DF43" s="12">
        <v>0</v>
      </c>
      <c r="DG43" s="12">
        <v>1</v>
      </c>
      <c r="DH43" s="13">
        <v>150</v>
      </c>
      <c r="DI43" s="13">
        <v>716</v>
      </c>
      <c r="DJ43" s="13">
        <v>5175.8342000000002</v>
      </c>
      <c r="DK43" s="13">
        <v>27.7226</v>
      </c>
      <c r="DL43" s="13">
        <v>143487.7243</v>
      </c>
      <c r="DM43">
        <f t="shared" si="11"/>
        <v>0</v>
      </c>
      <c r="DN43">
        <v>0.37396150582718946</v>
      </c>
      <c r="DO43">
        <v>0</v>
      </c>
      <c r="DP43">
        <f t="shared" ca="1" si="12"/>
        <v>0.25552227971020258</v>
      </c>
      <c r="DQ43" s="13">
        <v>1020.5361</v>
      </c>
      <c r="DR43">
        <v>0</v>
      </c>
      <c r="DS43">
        <f t="shared" si="2"/>
        <v>154</v>
      </c>
      <c r="DT43">
        <f t="shared" si="3"/>
        <v>20.5</v>
      </c>
      <c r="DU43">
        <f t="shared" si="4"/>
        <v>9</v>
      </c>
      <c r="DV43">
        <f t="shared" si="5"/>
        <v>134</v>
      </c>
      <c r="DW43">
        <f t="shared" si="6"/>
        <v>131</v>
      </c>
      <c r="DX43">
        <f t="shared" si="7"/>
        <v>131</v>
      </c>
      <c r="DY43">
        <f t="shared" si="8"/>
        <v>13</v>
      </c>
      <c r="DZ43">
        <f t="shared" si="9"/>
        <v>15</v>
      </c>
      <c r="EA43">
        <f t="shared" ca="1" si="13"/>
        <v>189</v>
      </c>
      <c r="EB43">
        <v>43</v>
      </c>
      <c r="EC43">
        <v>70</v>
      </c>
      <c r="EF43">
        <v>0</v>
      </c>
      <c r="EG43">
        <v>154</v>
      </c>
      <c r="EH43">
        <v>172</v>
      </c>
      <c r="EI43">
        <v>209.5</v>
      </c>
      <c r="EJ43">
        <v>134</v>
      </c>
      <c r="EK43">
        <v>131</v>
      </c>
      <c r="EL43">
        <v>131</v>
      </c>
      <c r="EM43">
        <v>209.5</v>
      </c>
      <c r="EN43">
        <v>209.5</v>
      </c>
      <c r="EO43" s="2">
        <v>41</v>
      </c>
      <c r="EP43">
        <v>186</v>
      </c>
      <c r="EQ43">
        <v>193</v>
      </c>
      <c r="FH43" t="s">
        <v>421</v>
      </c>
    </row>
    <row r="44" spans="1:174" x14ac:dyDescent="0.2">
      <c r="A44" s="29"/>
      <c r="B44" t="s">
        <v>55</v>
      </c>
      <c r="C44">
        <v>49</v>
      </c>
      <c r="D44">
        <v>48</v>
      </c>
      <c r="E44">
        <v>48</v>
      </c>
      <c r="F44">
        <f t="shared" si="27"/>
        <v>0</v>
      </c>
      <c r="G44" s="3">
        <v>48</v>
      </c>
      <c r="H44" s="3">
        <v>48</v>
      </c>
      <c r="I44" s="3">
        <v>0</v>
      </c>
      <c r="J44">
        <f t="shared" si="28"/>
        <v>0</v>
      </c>
      <c r="K44">
        <f t="shared" si="10"/>
        <v>0</v>
      </c>
      <c r="L44" s="5">
        <v>10</v>
      </c>
      <c r="M44" s="6">
        <v>0</v>
      </c>
      <c r="N44" s="6">
        <v>2</v>
      </c>
      <c r="O44" s="6">
        <v>7</v>
      </c>
      <c r="P44" s="6">
        <v>0</v>
      </c>
      <c r="Q44" s="6">
        <v>0.78</v>
      </c>
      <c r="R44" s="6">
        <v>0.22</v>
      </c>
      <c r="S44" s="6">
        <v>1</v>
      </c>
      <c r="T44" s="8">
        <v>11</v>
      </c>
      <c r="U44" s="8">
        <v>38</v>
      </c>
      <c r="V44" s="8">
        <v>1</v>
      </c>
      <c r="W44" s="8">
        <v>15</v>
      </c>
      <c r="X44" s="8">
        <v>374</v>
      </c>
      <c r="Y44" s="8">
        <v>29</v>
      </c>
      <c r="Z44" s="8">
        <v>0</v>
      </c>
      <c r="AA44" s="8">
        <v>12</v>
      </c>
      <c r="AB44" s="8">
        <v>0</v>
      </c>
      <c r="AC44" s="8">
        <v>17</v>
      </c>
      <c r="AD44" s="8">
        <v>0</v>
      </c>
      <c r="AE44" s="8">
        <v>0</v>
      </c>
      <c r="AF44" s="8">
        <v>0</v>
      </c>
      <c r="AG44" s="8">
        <v>0</v>
      </c>
      <c r="AH44" s="8">
        <v>10</v>
      </c>
      <c r="AI44" s="8">
        <v>3</v>
      </c>
      <c r="AJ44" s="8">
        <v>0</v>
      </c>
      <c r="AK44" s="8">
        <v>10</v>
      </c>
      <c r="AL44" s="8">
        <v>0</v>
      </c>
      <c r="AM44" s="8">
        <v>0</v>
      </c>
      <c r="AN44" s="8">
        <v>3</v>
      </c>
      <c r="AO44" s="8">
        <v>0</v>
      </c>
      <c r="AP44" s="8">
        <v>3</v>
      </c>
      <c r="AQ44" s="8">
        <v>136</v>
      </c>
      <c r="AR44" s="8">
        <v>23</v>
      </c>
      <c r="AS44" s="8">
        <v>0</v>
      </c>
      <c r="AT44" s="8">
        <v>6</v>
      </c>
      <c r="AU44" s="8">
        <v>0</v>
      </c>
      <c r="AV44" s="8">
        <v>7</v>
      </c>
      <c r="AW44" s="8">
        <v>23</v>
      </c>
      <c r="AX44" s="8">
        <v>6</v>
      </c>
      <c r="AY44" s="8">
        <v>24</v>
      </c>
      <c r="AZ44" s="8">
        <v>7</v>
      </c>
      <c r="BA44" s="8">
        <v>7</v>
      </c>
      <c r="BB44" s="8">
        <v>10</v>
      </c>
      <c r="BC44" s="8">
        <v>1</v>
      </c>
      <c r="BD44" s="8">
        <v>0</v>
      </c>
      <c r="BE44" s="8">
        <v>0</v>
      </c>
      <c r="BF44" s="8">
        <v>0</v>
      </c>
      <c r="BG44" s="8">
        <v>78</v>
      </c>
      <c r="BH44" s="12">
        <v>0</v>
      </c>
      <c r="BI44" s="12">
        <v>0</v>
      </c>
      <c r="BJ44" s="12">
        <v>4</v>
      </c>
      <c r="BK44" s="12">
        <v>0</v>
      </c>
      <c r="BL44" s="12">
        <v>0</v>
      </c>
      <c r="BM44" s="12">
        <v>3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1</v>
      </c>
      <c r="BT44" s="12">
        <v>0</v>
      </c>
      <c r="BU44" s="12">
        <v>0</v>
      </c>
      <c r="BV44" s="12">
        <v>1</v>
      </c>
      <c r="BW44" s="12">
        <v>0</v>
      </c>
      <c r="BX44" s="12">
        <v>0</v>
      </c>
      <c r="BY44" s="12">
        <v>0</v>
      </c>
      <c r="BZ44" s="12">
        <v>3</v>
      </c>
      <c r="CA44" s="12">
        <v>0</v>
      </c>
      <c r="CB44" s="12">
        <v>0</v>
      </c>
      <c r="CC44" s="12">
        <v>0</v>
      </c>
      <c r="CD44" s="12">
        <v>0</v>
      </c>
      <c r="CE44" s="12">
        <v>4</v>
      </c>
      <c r="CF44" s="12">
        <v>0</v>
      </c>
      <c r="CG44" s="12">
        <v>2</v>
      </c>
      <c r="CH44" s="12">
        <v>0</v>
      </c>
      <c r="CI44" s="12">
        <v>9</v>
      </c>
      <c r="CJ44" s="12">
        <v>0</v>
      </c>
      <c r="CK44" s="12">
        <v>2</v>
      </c>
      <c r="CL44" s="12">
        <v>0</v>
      </c>
      <c r="CM44" s="12">
        <v>4</v>
      </c>
      <c r="CN44" s="12">
        <v>1</v>
      </c>
      <c r="CO44" s="12">
        <v>10</v>
      </c>
      <c r="CP44" s="12">
        <v>17</v>
      </c>
      <c r="CQ44" s="12">
        <v>13</v>
      </c>
      <c r="CR44" s="12">
        <v>23</v>
      </c>
      <c r="CS44" s="12">
        <v>0</v>
      </c>
      <c r="CT44" s="12">
        <v>3</v>
      </c>
      <c r="CU44" s="12">
        <v>0</v>
      </c>
      <c r="CV44" s="12">
        <v>0</v>
      </c>
      <c r="CW44" s="12">
        <v>1</v>
      </c>
      <c r="CX44" s="12">
        <v>0</v>
      </c>
      <c r="CY44" s="12">
        <v>9</v>
      </c>
      <c r="CZ44" s="12">
        <v>0</v>
      </c>
      <c r="DA44" s="12">
        <v>8</v>
      </c>
      <c r="DB44" s="12">
        <v>0</v>
      </c>
      <c r="DC44" s="12">
        <v>0</v>
      </c>
      <c r="DD44" s="12">
        <v>0</v>
      </c>
      <c r="DE44" s="12">
        <v>9</v>
      </c>
      <c r="DF44" s="12">
        <v>0</v>
      </c>
      <c r="DG44" s="12">
        <v>0</v>
      </c>
      <c r="DH44" s="13">
        <v>89</v>
      </c>
      <c r="DI44" s="13">
        <v>273</v>
      </c>
      <c r="DJ44" s="13">
        <v>1767.8751999999999</v>
      </c>
      <c r="DK44" s="13">
        <v>8.2409999999999997</v>
      </c>
      <c r="DL44" s="13">
        <v>14568.995800000001</v>
      </c>
      <c r="DM44">
        <f t="shared" si="11"/>
        <v>0</v>
      </c>
      <c r="DN44" s="3">
        <v>0</v>
      </c>
      <c r="DO44">
        <v>0</v>
      </c>
      <c r="DP44">
        <f t="shared" ca="1" si="12"/>
        <v>0.91012824036337658</v>
      </c>
      <c r="DQ44" s="13">
        <v>544.63800000000003</v>
      </c>
      <c r="DR44">
        <v>0</v>
      </c>
      <c r="DS44">
        <f t="shared" si="2"/>
        <v>154</v>
      </c>
      <c r="DT44">
        <f t="shared" si="3"/>
        <v>25.5</v>
      </c>
      <c r="DU44">
        <f t="shared" si="4"/>
        <v>74</v>
      </c>
      <c r="DV44">
        <f t="shared" si="5"/>
        <v>134</v>
      </c>
      <c r="DW44">
        <f t="shared" si="6"/>
        <v>9.5</v>
      </c>
      <c r="DX44">
        <f t="shared" si="7"/>
        <v>8</v>
      </c>
      <c r="DY44">
        <f t="shared" si="8"/>
        <v>62</v>
      </c>
      <c r="DZ44">
        <f t="shared" si="9"/>
        <v>71</v>
      </c>
      <c r="EA44">
        <f t="shared" ca="1" si="13"/>
        <v>27</v>
      </c>
      <c r="EB44">
        <v>44</v>
      </c>
      <c r="EC44">
        <v>71</v>
      </c>
      <c r="EF44">
        <v>0</v>
      </c>
      <c r="EG44">
        <v>154</v>
      </c>
      <c r="EH44">
        <v>172</v>
      </c>
      <c r="EI44">
        <v>95</v>
      </c>
      <c r="EJ44">
        <v>134</v>
      </c>
      <c r="EK44">
        <v>131</v>
      </c>
      <c r="EL44">
        <v>131</v>
      </c>
      <c r="EM44">
        <v>152</v>
      </c>
      <c r="EN44">
        <v>145</v>
      </c>
      <c r="EO44" s="2">
        <v>42</v>
      </c>
      <c r="EP44">
        <v>239</v>
      </c>
      <c r="EQ44">
        <v>229</v>
      </c>
      <c r="FH44">
        <v>5690.5</v>
      </c>
      <c r="FI44">
        <v>5695.5</v>
      </c>
      <c r="FJ44">
        <v>5675.5</v>
      </c>
      <c r="FK44">
        <v>5698.5</v>
      </c>
      <c r="FL44">
        <v>5706.5</v>
      </c>
      <c r="FM44">
        <v>5694.5</v>
      </c>
      <c r="FN44">
        <f t="shared" si="31"/>
        <v>5695</v>
      </c>
    </row>
    <row r="45" spans="1:174" x14ac:dyDescent="0.2">
      <c r="A45" s="29"/>
      <c r="B45" t="s">
        <v>56</v>
      </c>
      <c r="C45">
        <v>32</v>
      </c>
      <c r="D45">
        <v>21</v>
      </c>
      <c r="E45">
        <v>22</v>
      </c>
      <c r="F45">
        <f t="shared" si="27"/>
        <v>1</v>
      </c>
      <c r="G45">
        <v>21.999760191846523</v>
      </c>
      <c r="H45" s="3">
        <v>22</v>
      </c>
      <c r="I45">
        <v>1.548574032706293E-2</v>
      </c>
      <c r="J45">
        <f t="shared" si="28"/>
        <v>2.3980815347712792E-4</v>
      </c>
      <c r="K45">
        <f t="shared" si="10"/>
        <v>0</v>
      </c>
      <c r="L45" s="5">
        <v>9</v>
      </c>
      <c r="M45" s="6">
        <v>2</v>
      </c>
      <c r="N45" s="6">
        <v>1</v>
      </c>
      <c r="O45" s="6">
        <v>8</v>
      </c>
      <c r="P45" s="6">
        <v>0.22</v>
      </c>
      <c r="Q45" s="6">
        <v>0.89</v>
      </c>
      <c r="R45" s="6">
        <v>0.11</v>
      </c>
      <c r="S45" s="6">
        <v>1</v>
      </c>
      <c r="T45" s="8">
        <v>17</v>
      </c>
      <c r="U45" s="8">
        <v>29</v>
      </c>
      <c r="V45" s="8">
        <v>1</v>
      </c>
      <c r="W45" s="8">
        <v>30</v>
      </c>
      <c r="X45" s="8">
        <v>93</v>
      </c>
      <c r="Y45" s="8">
        <v>15</v>
      </c>
      <c r="Z45" s="8">
        <v>6</v>
      </c>
      <c r="AA45" s="8">
        <v>11</v>
      </c>
      <c r="AB45" s="8">
        <v>4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6</v>
      </c>
      <c r="AI45" s="8">
        <v>3</v>
      </c>
      <c r="AJ45" s="8">
        <v>0</v>
      </c>
      <c r="AK45" s="8">
        <v>6</v>
      </c>
      <c r="AL45" s="8">
        <v>0</v>
      </c>
      <c r="AM45" s="8">
        <v>0</v>
      </c>
      <c r="AN45" s="8">
        <v>1</v>
      </c>
      <c r="AO45" s="8">
        <v>0</v>
      </c>
      <c r="AP45" s="8">
        <v>16</v>
      </c>
      <c r="AQ45" s="8">
        <v>141</v>
      </c>
      <c r="AR45" s="8">
        <v>12</v>
      </c>
      <c r="AS45" s="8">
        <v>2</v>
      </c>
      <c r="AT45" s="8">
        <v>5</v>
      </c>
      <c r="AU45" s="8">
        <v>3</v>
      </c>
      <c r="AV45" s="8">
        <v>4</v>
      </c>
      <c r="AW45" s="8">
        <v>36</v>
      </c>
      <c r="AX45" s="8">
        <v>7</v>
      </c>
      <c r="AY45" s="8">
        <v>32</v>
      </c>
      <c r="AZ45" s="8">
        <v>8</v>
      </c>
      <c r="BA45" s="8">
        <v>8</v>
      </c>
      <c r="BB45" s="8">
        <v>22</v>
      </c>
      <c r="BC45" s="8">
        <v>2</v>
      </c>
      <c r="BD45" s="8">
        <v>0</v>
      </c>
      <c r="BE45" s="8">
        <v>0</v>
      </c>
      <c r="BF45" s="8">
        <v>0</v>
      </c>
      <c r="BG45" s="8">
        <v>79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3</v>
      </c>
      <c r="BO45" s="12">
        <v>0</v>
      </c>
      <c r="BP45" s="12">
        <v>1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1</v>
      </c>
      <c r="BW45" s="12">
        <v>0</v>
      </c>
      <c r="BX45" s="12">
        <v>0</v>
      </c>
      <c r="BY45" s="12">
        <v>0</v>
      </c>
      <c r="BZ45" s="12">
        <v>1</v>
      </c>
      <c r="CA45" s="12">
        <v>3</v>
      </c>
      <c r="CB45" s="12">
        <v>0</v>
      </c>
      <c r="CC45" s="12">
        <v>1</v>
      </c>
      <c r="CD45" s="12">
        <v>0</v>
      </c>
      <c r="CE45" s="12">
        <v>8</v>
      </c>
      <c r="CF45" s="12">
        <v>1</v>
      </c>
      <c r="CG45" s="12">
        <v>4</v>
      </c>
      <c r="CH45" s="12">
        <v>0</v>
      </c>
      <c r="CI45" s="12">
        <v>23</v>
      </c>
      <c r="CJ45" s="12">
        <v>0</v>
      </c>
      <c r="CK45" s="12">
        <v>0</v>
      </c>
      <c r="CL45" s="12">
        <v>0</v>
      </c>
      <c r="CM45" s="12">
        <v>22</v>
      </c>
      <c r="CN45" s="12">
        <v>1</v>
      </c>
      <c r="CO45" s="12">
        <v>10</v>
      </c>
      <c r="CP45" s="12">
        <v>0</v>
      </c>
      <c r="CQ45" s="12">
        <v>12</v>
      </c>
      <c r="CR45" s="12">
        <v>12</v>
      </c>
      <c r="CS45" s="12">
        <v>0</v>
      </c>
      <c r="CT45" s="12">
        <v>9</v>
      </c>
      <c r="CU45" s="12">
        <v>0</v>
      </c>
      <c r="CV45" s="12">
        <v>0</v>
      </c>
      <c r="CW45" s="12">
        <v>0</v>
      </c>
      <c r="CX45" s="12">
        <v>0</v>
      </c>
      <c r="CY45" s="12">
        <v>1</v>
      </c>
      <c r="CZ45" s="12">
        <v>0</v>
      </c>
      <c r="DA45" s="12">
        <v>2</v>
      </c>
      <c r="DB45" s="12">
        <v>0</v>
      </c>
      <c r="DC45" s="12">
        <v>0</v>
      </c>
      <c r="DD45" s="12">
        <v>3</v>
      </c>
      <c r="DE45" s="12">
        <v>1</v>
      </c>
      <c r="DF45" s="12">
        <v>0</v>
      </c>
      <c r="DG45" s="12">
        <v>1</v>
      </c>
      <c r="DH45" s="13">
        <v>123</v>
      </c>
      <c r="DI45" s="13">
        <v>451</v>
      </c>
      <c r="DJ45" s="13">
        <v>3131.0740000000001</v>
      </c>
      <c r="DK45" s="13">
        <v>14</v>
      </c>
      <c r="DL45" s="13">
        <v>43835.036599999999</v>
      </c>
      <c r="DM45">
        <f t="shared" si="11"/>
        <v>0</v>
      </c>
      <c r="DN45">
        <v>1.548574032706293E-2</v>
      </c>
      <c r="DO45">
        <v>0</v>
      </c>
      <c r="DP45">
        <f t="shared" ca="1" si="12"/>
        <v>0.28931441068224051</v>
      </c>
      <c r="DQ45" s="13">
        <v>807.47879999999998</v>
      </c>
      <c r="DR45">
        <v>0</v>
      </c>
      <c r="DS45">
        <f t="shared" si="2"/>
        <v>154</v>
      </c>
      <c r="DT45">
        <f t="shared" si="3"/>
        <v>45.5</v>
      </c>
      <c r="DU45">
        <f t="shared" si="4"/>
        <v>34</v>
      </c>
      <c r="DV45">
        <f t="shared" si="5"/>
        <v>134</v>
      </c>
      <c r="DW45">
        <f t="shared" si="6"/>
        <v>131</v>
      </c>
      <c r="DX45">
        <f t="shared" si="7"/>
        <v>131</v>
      </c>
      <c r="DY45">
        <f t="shared" si="8"/>
        <v>32</v>
      </c>
      <c r="DZ45">
        <f t="shared" si="9"/>
        <v>29</v>
      </c>
      <c r="EA45">
        <f t="shared" ca="1" si="13"/>
        <v>174</v>
      </c>
      <c r="EB45">
        <v>45</v>
      </c>
      <c r="EC45">
        <v>72</v>
      </c>
      <c r="EF45">
        <v>0</v>
      </c>
      <c r="EG45">
        <v>154</v>
      </c>
      <c r="EH45">
        <v>115</v>
      </c>
      <c r="EI45">
        <v>55.5</v>
      </c>
      <c r="EJ45">
        <v>134</v>
      </c>
      <c r="EK45">
        <v>131</v>
      </c>
      <c r="EL45">
        <v>131</v>
      </c>
      <c r="EM45">
        <v>80</v>
      </c>
      <c r="EN45">
        <v>82</v>
      </c>
      <c r="EO45" s="2">
        <v>43</v>
      </c>
      <c r="EP45">
        <v>226</v>
      </c>
      <c r="EQ45">
        <v>249</v>
      </c>
      <c r="FH45">
        <v>5701.5</v>
      </c>
      <c r="FI45">
        <v>5694.5</v>
      </c>
      <c r="FJ45">
        <v>5703.5</v>
      </c>
      <c r="FK45">
        <v>5695.5</v>
      </c>
      <c r="FL45">
        <v>5726.5</v>
      </c>
      <c r="FM45">
        <v>5695.5</v>
      </c>
      <c r="FN45">
        <f t="shared" si="31"/>
        <v>5698.5</v>
      </c>
    </row>
    <row r="46" spans="1:174" x14ac:dyDescent="0.2">
      <c r="A46" s="29" t="s">
        <v>57</v>
      </c>
      <c r="B46" t="s">
        <v>58</v>
      </c>
      <c r="C46">
        <v>20</v>
      </c>
      <c r="D46">
        <v>13</v>
      </c>
      <c r="E46">
        <v>16</v>
      </c>
      <c r="F46">
        <f>E46-D46</f>
        <v>3</v>
      </c>
      <c r="G46">
        <v>13.012174783188792</v>
      </c>
      <c r="H46">
        <v>13</v>
      </c>
      <c r="I46">
        <v>0.13114154712971904</v>
      </c>
      <c r="J46">
        <f t="shared" si="28"/>
        <v>1.2174783188791949E-2</v>
      </c>
      <c r="K46">
        <f t="shared" si="10"/>
        <v>3</v>
      </c>
      <c r="L46" s="6">
        <v>12</v>
      </c>
      <c r="M46" s="6">
        <v>8</v>
      </c>
      <c r="N46" s="6">
        <v>4</v>
      </c>
      <c r="O46" s="6">
        <v>15</v>
      </c>
      <c r="P46" s="6">
        <v>0.67</v>
      </c>
      <c r="Q46" s="6">
        <v>0.79</v>
      </c>
      <c r="R46" s="6">
        <v>0.46</v>
      </c>
      <c r="S46" s="6">
        <v>1</v>
      </c>
      <c r="T46" s="8">
        <v>2</v>
      </c>
      <c r="U46" s="8">
        <v>20</v>
      </c>
      <c r="V46" s="8">
        <v>1</v>
      </c>
      <c r="W46" s="8">
        <v>24</v>
      </c>
      <c r="X46" s="8">
        <v>41</v>
      </c>
      <c r="Y46" s="8">
        <v>10</v>
      </c>
      <c r="Z46" s="8">
        <v>10</v>
      </c>
      <c r="AA46" s="8">
        <v>10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2</v>
      </c>
      <c r="AI46" s="8">
        <v>2</v>
      </c>
      <c r="AJ46" s="8">
        <v>0</v>
      </c>
      <c r="AK46" s="8">
        <v>2</v>
      </c>
      <c r="AL46" s="8">
        <v>0</v>
      </c>
      <c r="AM46" s="8">
        <v>0</v>
      </c>
      <c r="AN46" s="8">
        <v>1</v>
      </c>
      <c r="AO46" s="8">
        <v>0</v>
      </c>
      <c r="AP46" s="8">
        <v>5</v>
      </c>
      <c r="AQ46" s="8">
        <v>89</v>
      </c>
      <c r="AR46" s="8">
        <v>14</v>
      </c>
      <c r="AS46" s="8">
        <v>2</v>
      </c>
      <c r="AT46" s="8">
        <v>0</v>
      </c>
      <c r="AU46" s="8">
        <v>2</v>
      </c>
      <c r="AV46" s="8">
        <v>0</v>
      </c>
      <c r="AW46" s="8">
        <v>14</v>
      </c>
      <c r="AX46" s="8">
        <v>9</v>
      </c>
      <c r="AY46" s="8">
        <v>17</v>
      </c>
      <c r="AZ46" s="8">
        <v>1</v>
      </c>
      <c r="BA46" s="8">
        <v>1</v>
      </c>
      <c r="BB46" s="8">
        <v>14</v>
      </c>
      <c r="BC46" s="8">
        <v>2</v>
      </c>
      <c r="BD46" s="8">
        <v>0</v>
      </c>
      <c r="BE46" s="8">
        <v>0</v>
      </c>
      <c r="BF46" s="8">
        <v>0</v>
      </c>
      <c r="BG46" s="8">
        <v>53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2</v>
      </c>
      <c r="BO46" s="12">
        <v>0</v>
      </c>
      <c r="BP46" s="12">
        <v>1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1</v>
      </c>
      <c r="BW46" s="12">
        <v>0</v>
      </c>
      <c r="BX46" s="12">
        <v>0</v>
      </c>
      <c r="BY46" s="12">
        <v>0</v>
      </c>
      <c r="BZ46" s="12">
        <v>1</v>
      </c>
      <c r="CA46" s="12">
        <v>0</v>
      </c>
      <c r="CB46" s="12">
        <v>0</v>
      </c>
      <c r="CC46" s="12">
        <v>2</v>
      </c>
      <c r="CD46" s="12">
        <v>0</v>
      </c>
      <c r="CE46" s="12">
        <v>6</v>
      </c>
      <c r="CF46" s="12">
        <v>0</v>
      </c>
      <c r="CG46" s="12">
        <v>10</v>
      </c>
      <c r="CH46" s="12">
        <v>0</v>
      </c>
      <c r="CI46" s="12">
        <v>3</v>
      </c>
      <c r="CJ46" s="12">
        <v>0</v>
      </c>
      <c r="CK46" s="12">
        <v>0</v>
      </c>
      <c r="CL46" s="12">
        <v>0</v>
      </c>
      <c r="CM46" s="12">
        <v>6</v>
      </c>
      <c r="CN46" s="12">
        <v>1</v>
      </c>
      <c r="CO46" s="12">
        <v>2</v>
      </c>
      <c r="CP46" s="12">
        <v>0</v>
      </c>
      <c r="CQ46" s="12">
        <v>11</v>
      </c>
      <c r="CR46" s="12">
        <v>14</v>
      </c>
      <c r="CS46" s="12">
        <v>0</v>
      </c>
      <c r="CT46" s="12">
        <v>12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2</v>
      </c>
      <c r="DE46" s="12">
        <v>0</v>
      </c>
      <c r="DF46" s="12">
        <v>0</v>
      </c>
      <c r="DG46" s="12">
        <v>0</v>
      </c>
      <c r="DH46" s="13">
        <v>89</v>
      </c>
      <c r="DI46" s="13">
        <v>263</v>
      </c>
      <c r="DJ46" s="13">
        <v>1703.1179</v>
      </c>
      <c r="DK46" s="13">
        <v>5.7381000000000002</v>
      </c>
      <c r="DL46" s="13">
        <v>9772.6527000000006</v>
      </c>
      <c r="DM46">
        <f t="shared" si="11"/>
        <v>0.39342464138915711</v>
      </c>
      <c r="DN46">
        <v>0.13114154712971904</v>
      </c>
      <c r="DO46">
        <v>3</v>
      </c>
      <c r="DP46">
        <f t="shared" ca="1" si="12"/>
        <v>0.9851511188021006</v>
      </c>
      <c r="DQ46" s="13">
        <v>548.5643</v>
      </c>
      <c r="DR46">
        <v>0.39342464138915711</v>
      </c>
      <c r="DS46">
        <f t="shared" si="2"/>
        <v>55</v>
      </c>
      <c r="DT46">
        <f t="shared" si="3"/>
        <v>69.5</v>
      </c>
      <c r="DU46">
        <f t="shared" si="4"/>
        <v>40.5</v>
      </c>
      <c r="DV46">
        <f t="shared" si="5"/>
        <v>134</v>
      </c>
      <c r="DW46">
        <f t="shared" si="6"/>
        <v>131</v>
      </c>
      <c r="DX46">
        <f t="shared" si="7"/>
        <v>131</v>
      </c>
      <c r="DY46">
        <f t="shared" si="8"/>
        <v>90</v>
      </c>
      <c r="DZ46">
        <f t="shared" si="9"/>
        <v>84</v>
      </c>
      <c r="EA46">
        <f t="shared" ca="1" si="13"/>
        <v>8</v>
      </c>
      <c r="EB46">
        <v>46</v>
      </c>
      <c r="EC46">
        <v>0</v>
      </c>
      <c r="EF46">
        <v>0</v>
      </c>
      <c r="EG46">
        <v>154</v>
      </c>
      <c r="EH46">
        <v>86</v>
      </c>
      <c r="EI46">
        <v>95</v>
      </c>
      <c r="EJ46">
        <v>134</v>
      </c>
      <c r="EK46">
        <v>131</v>
      </c>
      <c r="EL46">
        <v>131</v>
      </c>
      <c r="EM46">
        <v>132</v>
      </c>
      <c r="EN46">
        <v>130</v>
      </c>
      <c r="EO46" s="2">
        <v>44</v>
      </c>
      <c r="EP46">
        <v>154</v>
      </c>
      <c r="EQ46">
        <v>79</v>
      </c>
      <c r="FH46">
        <v>5696.5</v>
      </c>
      <c r="FI46">
        <v>5694.5</v>
      </c>
      <c r="FJ46">
        <v>5693.5</v>
      </c>
      <c r="FK46">
        <v>5695.5</v>
      </c>
      <c r="FL46">
        <v>5714.5</v>
      </c>
      <c r="FM46">
        <v>5725.5</v>
      </c>
      <c r="FN46">
        <f t="shared" si="31"/>
        <v>5696</v>
      </c>
    </row>
    <row r="47" spans="1:174" x14ac:dyDescent="0.2">
      <c r="A47" s="29"/>
      <c r="B47" t="s">
        <v>59</v>
      </c>
      <c r="C47">
        <v>13</v>
      </c>
      <c r="D47">
        <v>9</v>
      </c>
      <c r="E47">
        <v>12</v>
      </c>
      <c r="F47">
        <f t="shared" ref="F47:F75" si="32">E47-D47</f>
        <v>3</v>
      </c>
      <c r="G47">
        <v>11.9070955851554</v>
      </c>
      <c r="H47">
        <v>12</v>
      </c>
      <c r="I47">
        <v>0.31707033316660094</v>
      </c>
      <c r="J47">
        <f t="shared" si="28"/>
        <v>9.2904414844600325E-2</v>
      </c>
      <c r="K47">
        <f t="shared" si="10"/>
        <v>0</v>
      </c>
      <c r="L47" s="6">
        <v>7</v>
      </c>
      <c r="M47" s="6">
        <v>3</v>
      </c>
      <c r="N47" s="6">
        <v>1</v>
      </c>
      <c r="O47" s="6">
        <v>7</v>
      </c>
      <c r="P47" s="6">
        <v>0.43</v>
      </c>
      <c r="Q47" s="6">
        <v>0.88</v>
      </c>
      <c r="R47" s="6">
        <v>0.3</v>
      </c>
      <c r="S47" s="6">
        <v>1</v>
      </c>
      <c r="T47" s="8">
        <v>7</v>
      </c>
      <c r="U47" s="8">
        <v>9</v>
      </c>
      <c r="V47" s="8">
        <v>1</v>
      </c>
      <c r="W47" s="8">
        <v>12</v>
      </c>
      <c r="X47" s="8">
        <v>9</v>
      </c>
      <c r="Y47" s="8">
        <v>6</v>
      </c>
      <c r="Z47" s="8">
        <v>0</v>
      </c>
      <c r="AA47" s="8">
        <v>3</v>
      </c>
      <c r="AB47" s="8">
        <v>0</v>
      </c>
      <c r="AC47" s="8">
        <v>3</v>
      </c>
      <c r="AD47" s="8">
        <v>0</v>
      </c>
      <c r="AE47" s="8">
        <v>0</v>
      </c>
      <c r="AF47" s="8">
        <v>0</v>
      </c>
      <c r="AG47" s="8">
        <v>0</v>
      </c>
      <c r="AH47" s="8">
        <v>2</v>
      </c>
      <c r="AI47" s="8">
        <v>0</v>
      </c>
      <c r="AJ47" s="8">
        <v>0</v>
      </c>
      <c r="AK47" s="8">
        <v>1</v>
      </c>
      <c r="AL47" s="8">
        <v>1</v>
      </c>
      <c r="AM47" s="8">
        <v>0</v>
      </c>
      <c r="AN47" s="8">
        <v>0</v>
      </c>
      <c r="AO47" s="8">
        <v>0</v>
      </c>
      <c r="AP47" s="8">
        <v>0</v>
      </c>
      <c r="AQ47" s="8">
        <v>35</v>
      </c>
      <c r="AR47" s="8">
        <v>4</v>
      </c>
      <c r="AS47" s="8">
        <v>0</v>
      </c>
      <c r="AT47" s="8">
        <v>0</v>
      </c>
      <c r="AU47" s="8">
        <v>0</v>
      </c>
      <c r="AV47" s="8">
        <v>0</v>
      </c>
      <c r="AW47" s="8">
        <v>2</v>
      </c>
      <c r="AX47" s="8">
        <v>0</v>
      </c>
      <c r="AY47" s="8">
        <v>3</v>
      </c>
      <c r="AZ47" s="8">
        <v>0</v>
      </c>
      <c r="BA47" s="8">
        <v>0</v>
      </c>
      <c r="BB47" s="8">
        <v>2</v>
      </c>
      <c r="BC47" s="8">
        <v>1</v>
      </c>
      <c r="BD47" s="8">
        <v>0</v>
      </c>
      <c r="BE47" s="8">
        <v>0</v>
      </c>
      <c r="BF47" s="8">
        <v>0</v>
      </c>
      <c r="BG47" s="8">
        <v>38</v>
      </c>
      <c r="BH47" s="12">
        <v>1</v>
      </c>
      <c r="BI47" s="12">
        <v>0</v>
      </c>
      <c r="BJ47" s="12">
        <v>2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1</v>
      </c>
      <c r="CF47" s="12">
        <v>1</v>
      </c>
      <c r="CG47" s="12">
        <v>7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1</v>
      </c>
      <c r="CN47" s="12">
        <v>1</v>
      </c>
      <c r="CO47" s="12">
        <v>1</v>
      </c>
      <c r="CP47" s="12">
        <v>4</v>
      </c>
      <c r="CQ47" s="12">
        <v>4</v>
      </c>
      <c r="CR47" s="12">
        <v>4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2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2</v>
      </c>
      <c r="DF47" s="12">
        <v>0</v>
      </c>
      <c r="DG47" s="12">
        <v>0</v>
      </c>
      <c r="DH47" s="13">
        <v>47</v>
      </c>
      <c r="DI47" s="13">
        <v>109</v>
      </c>
      <c r="DJ47" s="13">
        <v>605.4502</v>
      </c>
      <c r="DK47" s="13">
        <v>4.7907000000000002</v>
      </c>
      <c r="DL47" s="13">
        <v>2900.5288</v>
      </c>
      <c r="DM47">
        <f t="shared" si="11"/>
        <v>0</v>
      </c>
      <c r="DN47">
        <v>0.31707033316660094</v>
      </c>
      <c r="DO47">
        <v>0</v>
      </c>
      <c r="DP47">
        <f t="shared" ca="1" si="12"/>
        <v>0.25231860461276323</v>
      </c>
      <c r="DQ47" s="13">
        <v>241.32939999999999</v>
      </c>
      <c r="DR47">
        <v>0</v>
      </c>
      <c r="DS47">
        <f t="shared" si="2"/>
        <v>154</v>
      </c>
      <c r="DT47">
        <f t="shared" si="3"/>
        <v>146.5</v>
      </c>
      <c r="DU47">
        <f t="shared" si="4"/>
        <v>95</v>
      </c>
      <c r="DV47">
        <f t="shared" si="5"/>
        <v>134</v>
      </c>
      <c r="DW47">
        <f t="shared" si="6"/>
        <v>131</v>
      </c>
      <c r="DX47">
        <f t="shared" si="7"/>
        <v>131</v>
      </c>
      <c r="DY47">
        <f t="shared" si="8"/>
        <v>107</v>
      </c>
      <c r="DZ47">
        <f t="shared" si="9"/>
        <v>131</v>
      </c>
      <c r="EA47">
        <f t="shared" ca="1" si="13"/>
        <v>191</v>
      </c>
      <c r="EB47">
        <v>47</v>
      </c>
      <c r="EC47">
        <v>1</v>
      </c>
      <c r="EF47">
        <v>0</v>
      </c>
      <c r="EG47">
        <v>154</v>
      </c>
      <c r="EH47">
        <v>190</v>
      </c>
      <c r="EI47">
        <v>115</v>
      </c>
      <c r="EJ47">
        <v>134</v>
      </c>
      <c r="EK47">
        <v>131</v>
      </c>
      <c r="EL47">
        <v>131</v>
      </c>
      <c r="EM47">
        <v>54</v>
      </c>
      <c r="EN47">
        <v>105</v>
      </c>
      <c r="EO47" s="2">
        <v>45</v>
      </c>
      <c r="EP47">
        <v>233</v>
      </c>
      <c r="EQ47">
        <v>222</v>
      </c>
    </row>
    <row r="48" spans="1:174" x14ac:dyDescent="0.2">
      <c r="A48" s="29"/>
      <c r="B48" t="s">
        <v>60</v>
      </c>
      <c r="C48">
        <v>5</v>
      </c>
      <c r="D48">
        <v>1</v>
      </c>
      <c r="E48">
        <v>5</v>
      </c>
      <c r="F48">
        <f t="shared" si="32"/>
        <v>4</v>
      </c>
      <c r="G48">
        <v>1.0056803942861916</v>
      </c>
      <c r="H48">
        <v>1</v>
      </c>
      <c r="I48">
        <v>0.15063600426246687</v>
      </c>
      <c r="J48">
        <f t="shared" si="28"/>
        <v>5.6803942861916035E-3</v>
      </c>
      <c r="K48">
        <f t="shared" si="10"/>
        <v>4</v>
      </c>
      <c r="L48" s="6">
        <v>9</v>
      </c>
      <c r="M48" s="6">
        <v>2</v>
      </c>
      <c r="N48" s="6">
        <v>1</v>
      </c>
      <c r="O48" s="6">
        <v>31</v>
      </c>
      <c r="P48" s="6">
        <v>0.22</v>
      </c>
      <c r="Q48" s="6">
        <v>0.97</v>
      </c>
      <c r="R48" s="6">
        <v>0.19</v>
      </c>
      <c r="S48" s="6">
        <v>1</v>
      </c>
      <c r="T48" s="8">
        <v>6</v>
      </c>
      <c r="U48" s="8">
        <v>4</v>
      </c>
      <c r="V48" s="8">
        <v>1</v>
      </c>
      <c r="W48" s="8">
        <v>6</v>
      </c>
      <c r="X48" s="8">
        <v>6</v>
      </c>
      <c r="Y48" s="8">
        <v>4</v>
      </c>
      <c r="Z48" s="8">
        <v>0</v>
      </c>
      <c r="AA48" s="8">
        <v>2</v>
      </c>
      <c r="AB48" s="8">
        <v>0</v>
      </c>
      <c r="AC48" s="8">
        <v>2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1</v>
      </c>
      <c r="AQ48" s="8">
        <v>18</v>
      </c>
      <c r="AR48" s="8">
        <v>2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1</v>
      </c>
      <c r="AZ48" s="8">
        <v>0</v>
      </c>
      <c r="BA48" s="8">
        <v>0</v>
      </c>
      <c r="BB48" s="8">
        <v>1</v>
      </c>
      <c r="BC48" s="8">
        <v>0</v>
      </c>
      <c r="BD48" s="8">
        <v>0</v>
      </c>
      <c r="BE48" s="8">
        <v>0</v>
      </c>
      <c r="BF48" s="8">
        <v>0</v>
      </c>
      <c r="BG48" s="8">
        <v>25</v>
      </c>
      <c r="BH48" s="12">
        <v>1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1</v>
      </c>
      <c r="CG48" s="12">
        <v>4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1</v>
      </c>
      <c r="CN48" s="12">
        <v>1</v>
      </c>
      <c r="CO48" s="12">
        <v>0</v>
      </c>
      <c r="CP48" s="12">
        <v>2</v>
      </c>
      <c r="CQ48" s="12">
        <v>3</v>
      </c>
      <c r="CR48" s="12">
        <v>2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2</v>
      </c>
      <c r="DF48" s="12">
        <v>0</v>
      </c>
      <c r="DG48" s="12">
        <v>0</v>
      </c>
      <c r="DH48" s="13">
        <v>25</v>
      </c>
      <c r="DI48" s="13">
        <v>56</v>
      </c>
      <c r="DJ48" s="13">
        <v>260.05590000000001</v>
      </c>
      <c r="DK48" s="13">
        <v>0</v>
      </c>
      <c r="DL48" s="13">
        <v>0</v>
      </c>
      <c r="DM48">
        <f t="shared" si="11"/>
        <v>0.60254401704986749</v>
      </c>
      <c r="DN48">
        <v>0.15063600426246687</v>
      </c>
      <c r="DO48">
        <v>4</v>
      </c>
      <c r="DP48">
        <f t="shared" ca="1" si="12"/>
        <v>5.5759567445039182E-2</v>
      </c>
      <c r="DQ48" s="13">
        <v>110.0391</v>
      </c>
      <c r="DR48">
        <v>0.60254401704986749</v>
      </c>
      <c r="DS48">
        <f t="shared" si="2"/>
        <v>53</v>
      </c>
      <c r="DT48">
        <f t="shared" si="3"/>
        <v>214.5</v>
      </c>
      <c r="DU48">
        <f t="shared" si="4"/>
        <v>132</v>
      </c>
      <c r="DV48">
        <f t="shared" si="5"/>
        <v>134</v>
      </c>
      <c r="DW48">
        <f t="shared" si="6"/>
        <v>131</v>
      </c>
      <c r="DX48">
        <f t="shared" si="7"/>
        <v>131</v>
      </c>
      <c r="DY48">
        <f t="shared" si="8"/>
        <v>209.5</v>
      </c>
      <c r="DZ48">
        <f t="shared" si="9"/>
        <v>209.5</v>
      </c>
      <c r="EA48">
        <f t="shared" ca="1" si="13"/>
        <v>237</v>
      </c>
      <c r="EB48">
        <v>48</v>
      </c>
      <c r="EC48">
        <v>2</v>
      </c>
      <c r="EF48">
        <v>0</v>
      </c>
      <c r="EG48">
        <v>154</v>
      </c>
      <c r="EH48">
        <v>133.5</v>
      </c>
      <c r="EI48">
        <v>61</v>
      </c>
      <c r="EJ48">
        <v>134</v>
      </c>
      <c r="EK48">
        <v>131</v>
      </c>
      <c r="EL48">
        <v>131</v>
      </c>
      <c r="EM48">
        <v>150</v>
      </c>
      <c r="EN48">
        <v>126</v>
      </c>
      <c r="EO48" s="2">
        <v>46</v>
      </c>
      <c r="EP48">
        <v>111</v>
      </c>
      <c r="EQ48">
        <v>96</v>
      </c>
    </row>
    <row r="49" spans="1:147" x14ac:dyDescent="0.2">
      <c r="A49" s="29"/>
      <c r="B49" t="s">
        <v>61</v>
      </c>
      <c r="C49">
        <v>13</v>
      </c>
      <c r="D49">
        <v>8</v>
      </c>
      <c r="E49">
        <v>13</v>
      </c>
      <c r="F49">
        <f t="shared" si="32"/>
        <v>5</v>
      </c>
      <c r="G49">
        <v>10.281121808287986</v>
      </c>
      <c r="H49">
        <v>9</v>
      </c>
      <c r="I49">
        <v>1.4782411846450034</v>
      </c>
      <c r="J49">
        <f t="shared" si="28"/>
        <v>2.2811218082879865</v>
      </c>
      <c r="K49">
        <f t="shared" si="10"/>
        <v>4</v>
      </c>
      <c r="L49" s="6">
        <v>2</v>
      </c>
      <c r="M49" s="6">
        <v>0</v>
      </c>
      <c r="N49" s="6">
        <v>1</v>
      </c>
      <c r="O49" s="6">
        <v>4</v>
      </c>
      <c r="P49" s="6">
        <v>0</v>
      </c>
      <c r="Q49" s="6">
        <v>0.8</v>
      </c>
      <c r="R49" s="6">
        <v>0.2</v>
      </c>
      <c r="S49" s="6">
        <v>1</v>
      </c>
      <c r="T49" s="8">
        <v>0</v>
      </c>
      <c r="U49" s="8">
        <v>11</v>
      </c>
      <c r="V49" s="8">
        <v>1</v>
      </c>
      <c r="W49" s="8">
        <v>10</v>
      </c>
      <c r="X49" s="8">
        <v>4</v>
      </c>
      <c r="Y49" s="8">
        <v>8</v>
      </c>
      <c r="Z49" s="8">
        <v>0</v>
      </c>
      <c r="AA49" s="8">
        <v>8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5</v>
      </c>
      <c r="AI49" s="8">
        <v>0</v>
      </c>
      <c r="AJ49" s="8">
        <v>0</v>
      </c>
      <c r="AK49" s="8">
        <v>5</v>
      </c>
      <c r="AL49" s="8">
        <v>0</v>
      </c>
      <c r="AM49" s="8">
        <v>0</v>
      </c>
      <c r="AN49" s="8">
        <v>0</v>
      </c>
      <c r="AO49" s="8">
        <v>0</v>
      </c>
      <c r="AP49" s="8">
        <v>1</v>
      </c>
      <c r="AQ49" s="8">
        <v>68</v>
      </c>
      <c r="AR49" s="8">
        <v>3</v>
      </c>
      <c r="AS49" s="8">
        <v>1</v>
      </c>
      <c r="AT49" s="8">
        <v>0</v>
      </c>
      <c r="AU49" s="8">
        <v>2</v>
      </c>
      <c r="AV49" s="8">
        <v>0</v>
      </c>
      <c r="AW49" s="8">
        <v>0</v>
      </c>
      <c r="AX49" s="8">
        <v>0</v>
      </c>
      <c r="AY49" s="8">
        <v>8</v>
      </c>
      <c r="AZ49" s="8">
        <v>0</v>
      </c>
      <c r="BA49" s="8">
        <v>0</v>
      </c>
      <c r="BB49" s="8">
        <v>5</v>
      </c>
      <c r="BC49" s="8">
        <v>4</v>
      </c>
      <c r="BD49" s="8">
        <v>1</v>
      </c>
      <c r="BE49" s="8">
        <v>0</v>
      </c>
      <c r="BF49" s="8">
        <v>0</v>
      </c>
      <c r="BG49" s="8">
        <v>45</v>
      </c>
      <c r="BH49" s="12">
        <v>0</v>
      </c>
      <c r="BI49" s="12">
        <v>0</v>
      </c>
      <c r="BJ49" s="12">
        <v>1</v>
      </c>
      <c r="BK49" s="12">
        <v>0</v>
      </c>
      <c r="BL49" s="12">
        <v>0</v>
      </c>
      <c r="BM49" s="12">
        <v>0</v>
      </c>
      <c r="BN49" s="12">
        <v>1</v>
      </c>
      <c r="BO49" s="12">
        <v>0</v>
      </c>
      <c r="BP49" s="12">
        <v>1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1</v>
      </c>
      <c r="CA49" s="12">
        <v>3</v>
      </c>
      <c r="CB49" s="12">
        <v>0</v>
      </c>
      <c r="CC49" s="12">
        <v>0</v>
      </c>
      <c r="CD49" s="12">
        <v>0</v>
      </c>
      <c r="CE49" s="12">
        <v>1</v>
      </c>
      <c r="CF49" s="12">
        <v>0</v>
      </c>
      <c r="CG49" s="12">
        <v>5</v>
      </c>
      <c r="CH49" s="12">
        <v>0</v>
      </c>
      <c r="CI49" s="12">
        <v>5</v>
      </c>
      <c r="CJ49" s="12">
        <v>0</v>
      </c>
      <c r="CK49" s="12">
        <v>0</v>
      </c>
      <c r="CL49" s="12">
        <v>0</v>
      </c>
      <c r="CM49" s="12">
        <v>3</v>
      </c>
      <c r="CN49" s="12">
        <v>1</v>
      </c>
      <c r="CO49" s="12">
        <v>5</v>
      </c>
      <c r="CP49" s="12">
        <v>0</v>
      </c>
      <c r="CQ49" s="12">
        <v>10</v>
      </c>
      <c r="CR49" s="12">
        <v>3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5</v>
      </c>
      <c r="CZ49" s="12">
        <v>0</v>
      </c>
      <c r="DA49" s="12">
        <v>0</v>
      </c>
      <c r="DB49" s="12">
        <v>0</v>
      </c>
      <c r="DC49" s="12">
        <v>0</v>
      </c>
      <c r="DD49" s="12">
        <v>4</v>
      </c>
      <c r="DE49" s="12">
        <v>4</v>
      </c>
      <c r="DF49" s="12">
        <v>0</v>
      </c>
      <c r="DG49" s="12">
        <v>1</v>
      </c>
      <c r="DH49" s="13">
        <v>43</v>
      </c>
      <c r="DI49" s="13">
        <v>117</v>
      </c>
      <c r="DJ49" s="13">
        <v>634.87300000000005</v>
      </c>
      <c r="DK49" s="13">
        <v>2.6097999999999999</v>
      </c>
      <c r="DL49" s="13">
        <v>1656.8635999999999</v>
      </c>
      <c r="DM49">
        <f t="shared" si="11"/>
        <v>5.9129647385800137</v>
      </c>
      <c r="DN49">
        <v>1.4782411846450034</v>
      </c>
      <c r="DO49">
        <v>4</v>
      </c>
      <c r="DP49">
        <f t="shared" ca="1" si="12"/>
        <v>0.33408725114201132</v>
      </c>
      <c r="DQ49" s="13">
        <v>221.65960000000001</v>
      </c>
      <c r="DR49">
        <v>5.9129647385800137</v>
      </c>
      <c r="DS49">
        <f t="shared" si="2"/>
        <v>30</v>
      </c>
      <c r="DT49">
        <f t="shared" si="3"/>
        <v>124.5</v>
      </c>
      <c r="DU49">
        <f t="shared" si="4"/>
        <v>106</v>
      </c>
      <c r="DV49">
        <f t="shared" si="5"/>
        <v>134</v>
      </c>
      <c r="DW49">
        <f t="shared" si="6"/>
        <v>131</v>
      </c>
      <c r="DX49">
        <f t="shared" si="7"/>
        <v>131</v>
      </c>
      <c r="DY49">
        <f t="shared" si="8"/>
        <v>143</v>
      </c>
      <c r="DZ49">
        <f t="shared" si="9"/>
        <v>144</v>
      </c>
      <c r="EA49">
        <f t="shared" ca="1" si="13"/>
        <v>164</v>
      </c>
      <c r="EB49">
        <v>49</v>
      </c>
      <c r="EC49">
        <v>3</v>
      </c>
      <c r="EF49">
        <v>0</v>
      </c>
      <c r="EG49">
        <v>154</v>
      </c>
      <c r="EH49">
        <v>214.5</v>
      </c>
      <c r="EI49">
        <v>209.5</v>
      </c>
      <c r="EJ49">
        <v>134</v>
      </c>
      <c r="EK49">
        <v>131</v>
      </c>
      <c r="EL49">
        <v>131</v>
      </c>
      <c r="EM49">
        <v>209.5</v>
      </c>
      <c r="EN49">
        <v>209.5</v>
      </c>
      <c r="EO49" s="2">
        <v>47</v>
      </c>
      <c r="EP49">
        <v>79</v>
      </c>
      <c r="EQ49">
        <v>140</v>
      </c>
    </row>
    <row r="50" spans="1:147" x14ac:dyDescent="0.2">
      <c r="A50" s="29"/>
      <c r="B50" t="s">
        <v>62</v>
      </c>
      <c r="C50">
        <v>46</v>
      </c>
      <c r="D50">
        <v>1</v>
      </c>
      <c r="E50">
        <v>27</v>
      </c>
      <c r="F50">
        <f t="shared" si="32"/>
        <v>26</v>
      </c>
      <c r="G50">
        <v>1.0259664356683644</v>
      </c>
      <c r="H50">
        <v>1</v>
      </c>
      <c r="I50">
        <v>0.6843588707714704</v>
      </c>
      <c r="J50">
        <f t="shared" si="28"/>
        <v>2.5966435668364429E-2</v>
      </c>
      <c r="K50">
        <f t="shared" si="10"/>
        <v>26</v>
      </c>
      <c r="L50" s="6">
        <v>9</v>
      </c>
      <c r="M50" s="6">
        <v>2</v>
      </c>
      <c r="N50" s="6">
        <v>1</v>
      </c>
      <c r="O50" s="6">
        <v>31</v>
      </c>
      <c r="P50" s="6">
        <v>0.22</v>
      </c>
      <c r="Q50" s="6">
        <v>0.97</v>
      </c>
      <c r="R50" s="6">
        <v>0.19</v>
      </c>
      <c r="S50" s="6">
        <v>1</v>
      </c>
      <c r="T50" s="8">
        <v>21</v>
      </c>
      <c r="U50" s="8">
        <v>23</v>
      </c>
      <c r="V50" s="8">
        <v>2</v>
      </c>
      <c r="W50" s="8">
        <v>48</v>
      </c>
      <c r="X50" s="8">
        <v>13</v>
      </c>
      <c r="Y50" s="8">
        <v>7</v>
      </c>
      <c r="Z50" s="8">
        <v>0</v>
      </c>
      <c r="AA50" s="8">
        <v>4</v>
      </c>
      <c r="AB50" s="8">
        <v>2</v>
      </c>
      <c r="AC50" s="8">
        <v>1</v>
      </c>
      <c r="AD50" s="8">
        <v>0</v>
      </c>
      <c r="AE50" s="8">
        <v>0</v>
      </c>
      <c r="AF50" s="8">
        <v>0</v>
      </c>
      <c r="AG50" s="8">
        <v>0</v>
      </c>
      <c r="AH50" s="8">
        <v>6</v>
      </c>
      <c r="AI50" s="8">
        <v>0</v>
      </c>
      <c r="AJ50" s="8">
        <v>0</v>
      </c>
      <c r="AK50" s="8">
        <v>6</v>
      </c>
      <c r="AL50" s="8">
        <v>0</v>
      </c>
      <c r="AM50" s="8">
        <v>0</v>
      </c>
      <c r="AN50" s="8">
        <v>1</v>
      </c>
      <c r="AO50" s="8">
        <v>0</v>
      </c>
      <c r="AP50" s="8">
        <v>5</v>
      </c>
      <c r="AQ50" s="8">
        <v>116</v>
      </c>
      <c r="AR50" s="8">
        <v>6</v>
      </c>
      <c r="AS50" s="8">
        <v>0</v>
      </c>
      <c r="AT50" s="8">
        <v>8</v>
      </c>
      <c r="AU50" s="8">
        <v>1</v>
      </c>
      <c r="AV50" s="8">
        <v>0</v>
      </c>
      <c r="AW50" s="8">
        <v>5</v>
      </c>
      <c r="AX50" s="8">
        <v>0</v>
      </c>
      <c r="AY50" s="8">
        <v>24</v>
      </c>
      <c r="AZ50" s="8">
        <v>0</v>
      </c>
      <c r="BA50" s="8">
        <v>0</v>
      </c>
      <c r="BB50" s="8">
        <v>17</v>
      </c>
      <c r="BC50" s="8">
        <v>3</v>
      </c>
      <c r="BD50" s="8">
        <v>0</v>
      </c>
      <c r="BE50" s="8">
        <v>0</v>
      </c>
      <c r="BF50" s="8">
        <v>0</v>
      </c>
      <c r="BG50" s="8">
        <v>69</v>
      </c>
      <c r="BH50" s="12">
        <v>0</v>
      </c>
      <c r="BI50" s="12">
        <v>0</v>
      </c>
      <c r="BJ50" s="12">
        <v>1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1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1</v>
      </c>
      <c r="BY50" s="12">
        <v>0</v>
      </c>
      <c r="BZ50" s="12">
        <v>1</v>
      </c>
      <c r="CA50" s="12">
        <v>1</v>
      </c>
      <c r="CB50" s="12">
        <v>0</v>
      </c>
      <c r="CC50" s="12">
        <v>0</v>
      </c>
      <c r="CD50" s="12">
        <v>0</v>
      </c>
      <c r="CE50" s="12">
        <v>10</v>
      </c>
      <c r="CF50" s="12">
        <v>0</v>
      </c>
      <c r="CG50" s="12">
        <v>21</v>
      </c>
      <c r="CH50" s="12">
        <v>0</v>
      </c>
      <c r="CI50" s="12">
        <v>1</v>
      </c>
      <c r="CJ50" s="12">
        <v>0</v>
      </c>
      <c r="CK50" s="12">
        <v>0</v>
      </c>
      <c r="CL50" s="12">
        <v>0</v>
      </c>
      <c r="CM50" s="12">
        <v>7</v>
      </c>
      <c r="CN50" s="12">
        <v>1</v>
      </c>
      <c r="CO50" s="12">
        <v>8</v>
      </c>
      <c r="CP50" s="12">
        <v>1</v>
      </c>
      <c r="CQ50" s="12">
        <v>5</v>
      </c>
      <c r="CR50" s="12">
        <v>6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1</v>
      </c>
      <c r="CY50" s="12">
        <v>3</v>
      </c>
      <c r="CZ50" s="12">
        <v>1</v>
      </c>
      <c r="DA50" s="12">
        <v>2</v>
      </c>
      <c r="DB50" s="12">
        <v>0</v>
      </c>
      <c r="DC50" s="12">
        <v>2</v>
      </c>
      <c r="DD50" s="12">
        <v>1</v>
      </c>
      <c r="DE50" s="12">
        <v>3</v>
      </c>
      <c r="DF50" s="12">
        <v>0</v>
      </c>
      <c r="DG50" s="12">
        <v>0</v>
      </c>
      <c r="DH50" s="13">
        <v>132</v>
      </c>
      <c r="DI50" s="13">
        <v>405</v>
      </c>
      <c r="DJ50" s="13">
        <v>2852.9796000000001</v>
      </c>
      <c r="DK50" s="13">
        <v>8.6905000000000001</v>
      </c>
      <c r="DL50" s="13">
        <v>24793.751400000001</v>
      </c>
      <c r="DM50">
        <f t="shared" si="11"/>
        <v>17.79333064005823</v>
      </c>
      <c r="DN50">
        <v>0.6843588707714704</v>
      </c>
      <c r="DO50">
        <v>26</v>
      </c>
      <c r="DP50">
        <f t="shared" ca="1" si="12"/>
        <v>0.77180313664125177</v>
      </c>
      <c r="DQ50" s="13">
        <v>894.64700000000005</v>
      </c>
      <c r="DR50">
        <v>17.79333064005823</v>
      </c>
      <c r="DS50">
        <f t="shared" si="2"/>
        <v>19</v>
      </c>
      <c r="DT50">
        <f t="shared" si="3"/>
        <v>56.5</v>
      </c>
      <c r="DU50">
        <f t="shared" si="4"/>
        <v>14</v>
      </c>
      <c r="DV50">
        <f t="shared" si="5"/>
        <v>134</v>
      </c>
      <c r="DW50">
        <f t="shared" si="6"/>
        <v>131</v>
      </c>
      <c r="DX50">
        <f t="shared" si="7"/>
        <v>131</v>
      </c>
      <c r="DY50">
        <f t="shared" si="8"/>
        <v>59</v>
      </c>
      <c r="DZ50">
        <f t="shared" si="9"/>
        <v>48</v>
      </c>
      <c r="EA50">
        <f t="shared" ca="1" si="13"/>
        <v>66</v>
      </c>
      <c r="EB50">
        <v>50</v>
      </c>
      <c r="EC50">
        <v>4</v>
      </c>
      <c r="EF50">
        <v>2.8680788448454639</v>
      </c>
      <c r="EG50">
        <v>40</v>
      </c>
      <c r="EH50">
        <v>133.5</v>
      </c>
      <c r="EI50">
        <v>55.5</v>
      </c>
      <c r="EJ50">
        <v>134</v>
      </c>
      <c r="EK50">
        <v>131</v>
      </c>
      <c r="EL50">
        <v>131</v>
      </c>
      <c r="EM50">
        <v>44</v>
      </c>
      <c r="EN50">
        <v>60</v>
      </c>
      <c r="EO50" s="2">
        <v>48</v>
      </c>
      <c r="EP50">
        <v>242</v>
      </c>
      <c r="EQ50">
        <v>232</v>
      </c>
    </row>
    <row r="51" spans="1:147" x14ac:dyDescent="0.2">
      <c r="A51" s="29" t="s">
        <v>69</v>
      </c>
      <c r="B51" t="s">
        <v>70</v>
      </c>
      <c r="C51">
        <v>21</v>
      </c>
      <c r="D51">
        <v>13</v>
      </c>
      <c r="E51">
        <v>18</v>
      </c>
      <c r="F51">
        <f>E51-D51</f>
        <v>5</v>
      </c>
      <c r="G51">
        <v>15.467955801104972</v>
      </c>
      <c r="H51">
        <v>15</v>
      </c>
      <c r="I51">
        <v>0.53909234469494993</v>
      </c>
      <c r="J51">
        <f>MIN(G51-D51,E51-G51)</f>
        <v>2.4679558011049725</v>
      </c>
      <c r="K51">
        <f>E51-H51</f>
        <v>3</v>
      </c>
      <c r="L51" s="21">
        <v>0</v>
      </c>
      <c r="M51" s="22">
        <v>0</v>
      </c>
      <c r="N51" s="22">
        <v>28</v>
      </c>
      <c r="O51" s="22">
        <v>0</v>
      </c>
      <c r="P51" s="22">
        <v>0</v>
      </c>
      <c r="Q51" s="22">
        <v>0</v>
      </c>
      <c r="R51" s="22">
        <v>1</v>
      </c>
      <c r="S51" s="22">
        <v>1</v>
      </c>
      <c r="T51" s="8">
        <v>14</v>
      </c>
      <c r="U51" s="8">
        <v>9</v>
      </c>
      <c r="V51" s="8">
        <v>1</v>
      </c>
      <c r="W51" s="8">
        <v>21</v>
      </c>
      <c r="X51" s="8">
        <v>9</v>
      </c>
      <c r="Y51" s="8">
        <v>7</v>
      </c>
      <c r="Z51" s="8">
        <v>0</v>
      </c>
      <c r="AA51" s="8">
        <v>5</v>
      </c>
      <c r="AB51" s="8">
        <v>2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6</v>
      </c>
      <c r="AI51" s="8">
        <v>0</v>
      </c>
      <c r="AJ51" s="8">
        <v>0</v>
      </c>
      <c r="AK51" s="8">
        <v>4</v>
      </c>
      <c r="AL51" s="8">
        <v>2</v>
      </c>
      <c r="AM51" s="8">
        <v>0</v>
      </c>
      <c r="AN51" s="8">
        <v>0</v>
      </c>
      <c r="AO51" s="8">
        <v>0</v>
      </c>
      <c r="AP51" s="8">
        <v>0</v>
      </c>
      <c r="AQ51" s="8">
        <v>70</v>
      </c>
      <c r="AR51" s="8">
        <v>1</v>
      </c>
      <c r="AS51" s="8">
        <v>1</v>
      </c>
      <c r="AT51" s="8">
        <v>1</v>
      </c>
      <c r="AU51" s="8">
        <v>0</v>
      </c>
      <c r="AV51" s="8">
        <v>0</v>
      </c>
      <c r="AW51" s="8">
        <v>0</v>
      </c>
      <c r="AX51" s="8">
        <v>0</v>
      </c>
      <c r="AY51" s="8">
        <v>13</v>
      </c>
      <c r="AZ51" s="8">
        <v>0</v>
      </c>
      <c r="BA51" s="8">
        <v>0</v>
      </c>
      <c r="BB51" s="8">
        <v>12</v>
      </c>
      <c r="BC51" s="8">
        <v>2</v>
      </c>
      <c r="BD51" s="8">
        <v>0</v>
      </c>
      <c r="BE51" s="8">
        <v>0</v>
      </c>
      <c r="BF51" s="8">
        <v>0</v>
      </c>
      <c r="BG51" s="8">
        <v>35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1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1</v>
      </c>
      <c r="CD51" s="12">
        <v>0</v>
      </c>
      <c r="CE51" s="12">
        <v>1</v>
      </c>
      <c r="CF51" s="12">
        <v>1</v>
      </c>
      <c r="CG51" s="12">
        <v>20</v>
      </c>
      <c r="CH51" s="12">
        <v>0</v>
      </c>
      <c r="CI51" s="12">
        <v>0</v>
      </c>
      <c r="CJ51" s="12">
        <v>0</v>
      </c>
      <c r="CK51" s="12">
        <v>2</v>
      </c>
      <c r="CL51" s="12">
        <v>0</v>
      </c>
      <c r="CM51" s="12">
        <v>1</v>
      </c>
      <c r="CN51" s="12">
        <v>1</v>
      </c>
      <c r="CO51" s="12">
        <v>6</v>
      </c>
      <c r="CP51" s="12">
        <v>2</v>
      </c>
      <c r="CQ51" s="12">
        <v>6</v>
      </c>
      <c r="CR51" s="12">
        <v>1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3</v>
      </c>
      <c r="CZ51" s="12">
        <v>0</v>
      </c>
      <c r="DA51" s="12">
        <v>0</v>
      </c>
      <c r="DB51" s="12">
        <v>0</v>
      </c>
      <c r="DC51" s="12">
        <v>1</v>
      </c>
      <c r="DD51" s="12">
        <v>0</v>
      </c>
      <c r="DE51" s="12">
        <v>5</v>
      </c>
      <c r="DF51" s="12">
        <v>0</v>
      </c>
      <c r="DG51" s="12">
        <v>0</v>
      </c>
      <c r="DH51" s="13">
        <v>87</v>
      </c>
      <c r="DI51" s="13">
        <v>248</v>
      </c>
      <c r="DJ51" s="13">
        <v>1597.85</v>
      </c>
      <c r="DK51" s="13">
        <v>2.7528999999999999</v>
      </c>
      <c r="DL51" s="13">
        <v>4398.7870000000003</v>
      </c>
      <c r="DM51">
        <f t="shared" si="11"/>
        <v>1.6172770340848497</v>
      </c>
      <c r="DN51">
        <v>0.53909234469494993</v>
      </c>
      <c r="DO51">
        <v>3</v>
      </c>
      <c r="DP51">
        <f t="shared" ca="1" si="12"/>
        <v>0.74243573206025038</v>
      </c>
      <c r="DQ51" s="13">
        <v>546.79819999999995</v>
      </c>
      <c r="DR51">
        <v>1.6172770340848497</v>
      </c>
      <c r="DS51">
        <f t="shared" si="2"/>
        <v>44</v>
      </c>
      <c r="DT51">
        <f t="shared" si="3"/>
        <v>146.5</v>
      </c>
      <c r="DU51">
        <f t="shared" si="4"/>
        <v>50.5</v>
      </c>
      <c r="DV51">
        <f t="shared" si="5"/>
        <v>134</v>
      </c>
      <c r="DW51">
        <f t="shared" si="6"/>
        <v>131</v>
      </c>
      <c r="DX51">
        <f t="shared" si="7"/>
        <v>131</v>
      </c>
      <c r="DY51">
        <f t="shared" si="8"/>
        <v>140</v>
      </c>
      <c r="DZ51">
        <f t="shared" si="9"/>
        <v>117</v>
      </c>
      <c r="EA51">
        <f t="shared" ca="1" si="13"/>
        <v>72</v>
      </c>
      <c r="EB51">
        <v>51</v>
      </c>
      <c r="EC51">
        <v>10</v>
      </c>
      <c r="EF51">
        <v>0</v>
      </c>
      <c r="EG51">
        <v>154</v>
      </c>
      <c r="EH51">
        <v>69.5</v>
      </c>
      <c r="EI51">
        <v>43.5</v>
      </c>
      <c r="EJ51">
        <v>134</v>
      </c>
      <c r="EK51">
        <v>131</v>
      </c>
      <c r="EL51">
        <v>131</v>
      </c>
      <c r="EM51">
        <v>53</v>
      </c>
      <c r="EN51">
        <v>55</v>
      </c>
      <c r="EO51" s="2">
        <v>49</v>
      </c>
      <c r="EP51">
        <v>37</v>
      </c>
      <c r="EQ51">
        <v>61</v>
      </c>
    </row>
    <row r="52" spans="1:147" x14ac:dyDescent="0.2">
      <c r="A52" s="29"/>
      <c r="B52" t="s">
        <v>71</v>
      </c>
      <c r="C52">
        <v>11</v>
      </c>
      <c r="D52">
        <v>8</v>
      </c>
      <c r="E52">
        <v>8</v>
      </c>
      <c r="F52">
        <f>E52-D52</f>
        <v>0</v>
      </c>
      <c r="G52">
        <v>8</v>
      </c>
      <c r="H52">
        <v>8</v>
      </c>
      <c r="I52">
        <v>0</v>
      </c>
      <c r="J52">
        <f>MIN(G52-D52,E52-G52)</f>
        <v>0</v>
      </c>
      <c r="K52">
        <f>E52-H52</f>
        <v>0</v>
      </c>
      <c r="L52" s="6">
        <v>0</v>
      </c>
      <c r="M52" s="6">
        <v>0</v>
      </c>
      <c r="N52" s="6">
        <v>45</v>
      </c>
      <c r="O52" s="6">
        <v>0</v>
      </c>
      <c r="P52" s="6">
        <v>0</v>
      </c>
      <c r="Q52" s="6">
        <v>0</v>
      </c>
      <c r="R52" s="6">
        <v>1</v>
      </c>
      <c r="S52" s="6">
        <v>1</v>
      </c>
      <c r="T52" s="8">
        <v>13</v>
      </c>
      <c r="U52" s="8">
        <v>9</v>
      </c>
      <c r="V52" s="8">
        <v>1</v>
      </c>
      <c r="W52" s="8">
        <v>13</v>
      </c>
      <c r="X52" s="8">
        <v>1</v>
      </c>
      <c r="Y52" s="8">
        <v>2</v>
      </c>
      <c r="Z52" s="8">
        <v>0</v>
      </c>
      <c r="AA52" s="8">
        <v>1</v>
      </c>
      <c r="AB52" s="8">
        <v>0</v>
      </c>
      <c r="AC52" s="8">
        <v>1</v>
      </c>
      <c r="AD52" s="8">
        <v>0</v>
      </c>
      <c r="AE52" s="8">
        <v>1</v>
      </c>
      <c r="AF52" s="8">
        <v>0</v>
      </c>
      <c r="AG52" s="8">
        <v>0</v>
      </c>
      <c r="AH52" s="8">
        <v>2</v>
      </c>
      <c r="AI52" s="8">
        <v>2</v>
      </c>
      <c r="AJ52" s="8">
        <v>0</v>
      </c>
      <c r="AK52" s="8">
        <v>2</v>
      </c>
      <c r="AL52" s="8">
        <v>0</v>
      </c>
      <c r="AM52" s="8">
        <v>0</v>
      </c>
      <c r="AN52" s="8">
        <v>2</v>
      </c>
      <c r="AO52" s="8">
        <v>0</v>
      </c>
      <c r="AP52" s="8">
        <v>2</v>
      </c>
      <c r="AQ52" s="8">
        <v>55</v>
      </c>
      <c r="AR52" s="8">
        <v>2</v>
      </c>
      <c r="AS52" s="8">
        <v>0</v>
      </c>
      <c r="AT52" s="8">
        <v>0</v>
      </c>
      <c r="AU52" s="8">
        <v>2</v>
      </c>
      <c r="AV52" s="8">
        <v>2</v>
      </c>
      <c r="AW52" s="8">
        <v>12</v>
      </c>
      <c r="AX52" s="8">
        <v>3</v>
      </c>
      <c r="AY52" s="8">
        <v>9</v>
      </c>
      <c r="AZ52" s="8">
        <v>4</v>
      </c>
      <c r="BA52" s="8">
        <v>4</v>
      </c>
      <c r="BB52" s="8">
        <v>8</v>
      </c>
      <c r="BC52" s="8">
        <v>2</v>
      </c>
      <c r="BD52" s="8">
        <v>0</v>
      </c>
      <c r="BE52" s="8">
        <v>0</v>
      </c>
      <c r="BF52" s="8">
        <v>0</v>
      </c>
      <c r="BG52" s="8">
        <v>51</v>
      </c>
      <c r="BH52" s="12">
        <v>2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3</v>
      </c>
      <c r="BO52" s="12">
        <v>0</v>
      </c>
      <c r="BP52" s="12">
        <v>1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2</v>
      </c>
      <c r="BW52" s="12">
        <v>0</v>
      </c>
      <c r="BX52" s="12">
        <v>0</v>
      </c>
      <c r="BY52" s="12">
        <v>0</v>
      </c>
      <c r="BZ52" s="12">
        <v>2</v>
      </c>
      <c r="CA52" s="12">
        <v>0</v>
      </c>
      <c r="CB52" s="12">
        <v>0</v>
      </c>
      <c r="CC52" s="12">
        <v>0</v>
      </c>
      <c r="CD52" s="12">
        <v>0</v>
      </c>
      <c r="CE52" s="12">
        <v>3</v>
      </c>
      <c r="CF52" s="12">
        <v>1</v>
      </c>
      <c r="CG52" s="12">
        <v>3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3</v>
      </c>
      <c r="CN52" s="12">
        <v>1</v>
      </c>
      <c r="CO52" s="12">
        <v>2</v>
      </c>
      <c r="CP52" s="12">
        <v>1</v>
      </c>
      <c r="CQ52" s="12">
        <v>2</v>
      </c>
      <c r="CR52" s="12">
        <v>2</v>
      </c>
      <c r="CS52" s="12">
        <v>0</v>
      </c>
      <c r="CT52" s="12">
        <v>2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4</v>
      </c>
      <c r="DA52" s="12">
        <v>1</v>
      </c>
      <c r="DB52" s="12">
        <v>0</v>
      </c>
      <c r="DC52" s="12">
        <v>1</v>
      </c>
      <c r="DD52" s="12">
        <v>2</v>
      </c>
      <c r="DE52" s="12">
        <v>0</v>
      </c>
      <c r="DF52" s="12">
        <v>0</v>
      </c>
      <c r="DG52" s="12">
        <v>0</v>
      </c>
      <c r="DH52" s="13">
        <v>69</v>
      </c>
      <c r="DI52" s="13">
        <v>151</v>
      </c>
      <c r="DJ52" s="13">
        <v>922.38720000000001</v>
      </c>
      <c r="DK52" s="13">
        <v>6.3810000000000002</v>
      </c>
      <c r="DL52" s="13">
        <v>5885.7088000000003</v>
      </c>
      <c r="DM52">
        <f t="shared" si="11"/>
        <v>0</v>
      </c>
      <c r="DN52">
        <v>0</v>
      </c>
      <c r="DO52">
        <v>0</v>
      </c>
      <c r="DP52">
        <f t="shared" ca="1" si="12"/>
        <v>0.34249462414221099</v>
      </c>
      <c r="DQ52" s="13">
        <v>392.07839999999999</v>
      </c>
      <c r="DR52">
        <v>0</v>
      </c>
      <c r="DS52">
        <f t="shared" si="2"/>
        <v>154</v>
      </c>
      <c r="DT52">
        <f t="shared" si="3"/>
        <v>146.5</v>
      </c>
      <c r="DU52">
        <f t="shared" si="4"/>
        <v>87</v>
      </c>
      <c r="DV52">
        <f t="shared" si="5"/>
        <v>134</v>
      </c>
      <c r="DW52">
        <f t="shared" si="6"/>
        <v>131</v>
      </c>
      <c r="DX52">
        <f t="shared" si="7"/>
        <v>131</v>
      </c>
      <c r="DY52">
        <f t="shared" si="8"/>
        <v>79</v>
      </c>
      <c r="DZ52">
        <f t="shared" si="9"/>
        <v>109</v>
      </c>
      <c r="EA52">
        <f t="shared" ca="1" si="13"/>
        <v>161</v>
      </c>
      <c r="EB52">
        <v>52</v>
      </c>
      <c r="EC52">
        <v>11</v>
      </c>
      <c r="EF52">
        <v>0</v>
      </c>
      <c r="EG52">
        <v>154</v>
      </c>
      <c r="EH52">
        <v>172</v>
      </c>
      <c r="EI52">
        <v>87</v>
      </c>
      <c r="EJ52">
        <v>134</v>
      </c>
      <c r="EK52">
        <v>131</v>
      </c>
      <c r="EL52">
        <v>131</v>
      </c>
      <c r="EM52">
        <v>141</v>
      </c>
      <c r="EN52">
        <v>137</v>
      </c>
      <c r="EO52" s="2">
        <v>50</v>
      </c>
      <c r="EP52">
        <v>184</v>
      </c>
      <c r="EQ52">
        <v>163</v>
      </c>
    </row>
    <row r="53" spans="1:147" x14ac:dyDescent="0.2">
      <c r="A53" s="29"/>
      <c r="B53" t="s">
        <v>72</v>
      </c>
      <c r="C53">
        <v>19</v>
      </c>
      <c r="D53">
        <v>4</v>
      </c>
      <c r="E53">
        <v>12</v>
      </c>
      <c r="F53">
        <f>E53-D53</f>
        <v>8</v>
      </c>
      <c r="G53">
        <v>8.3872211973838677</v>
      </c>
      <c r="H53">
        <v>8</v>
      </c>
      <c r="I53">
        <v>1.0068033773836991</v>
      </c>
      <c r="J53">
        <f>MIN(G53-D53,E53-G53)</f>
        <v>3.6127788026161323</v>
      </c>
      <c r="K53">
        <f>E53-H53</f>
        <v>4</v>
      </c>
      <c r="L53" s="7">
        <v>0</v>
      </c>
      <c r="M53" s="7">
        <v>0</v>
      </c>
      <c r="N53" s="7">
        <v>3</v>
      </c>
      <c r="O53" s="7">
        <v>0</v>
      </c>
      <c r="P53" s="7">
        <v>0</v>
      </c>
      <c r="Q53" s="7">
        <v>0</v>
      </c>
      <c r="R53" s="7">
        <v>1</v>
      </c>
      <c r="S53" s="7">
        <v>1</v>
      </c>
      <c r="T53" s="8">
        <v>21</v>
      </c>
      <c r="U53" s="8">
        <v>8</v>
      </c>
      <c r="V53" s="8">
        <v>2</v>
      </c>
      <c r="W53" s="8">
        <v>31</v>
      </c>
      <c r="X53" s="8">
        <v>4</v>
      </c>
      <c r="Y53" s="8">
        <v>5</v>
      </c>
      <c r="Z53" s="8">
        <v>1</v>
      </c>
      <c r="AA53" s="8">
        <v>4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3</v>
      </c>
      <c r="AI53" s="8">
        <v>0</v>
      </c>
      <c r="AJ53" s="8">
        <v>0</v>
      </c>
      <c r="AK53" s="8">
        <v>3</v>
      </c>
      <c r="AL53" s="8">
        <v>0</v>
      </c>
      <c r="AM53" s="8">
        <v>0</v>
      </c>
      <c r="AN53" s="8">
        <v>0</v>
      </c>
      <c r="AO53" s="8">
        <v>0</v>
      </c>
      <c r="AP53" s="8">
        <v>5</v>
      </c>
      <c r="AQ53" s="8">
        <v>69</v>
      </c>
      <c r="AR53" s="8">
        <v>2</v>
      </c>
      <c r="AS53" s="8">
        <v>1</v>
      </c>
      <c r="AT53" s="8">
        <v>0</v>
      </c>
      <c r="AU53" s="8">
        <v>0</v>
      </c>
      <c r="AV53" s="8">
        <v>2</v>
      </c>
      <c r="AW53" s="8">
        <v>26</v>
      </c>
      <c r="AX53" s="8">
        <v>2</v>
      </c>
      <c r="AY53" s="8">
        <v>11</v>
      </c>
      <c r="AZ53" s="8">
        <v>0</v>
      </c>
      <c r="BA53" s="8">
        <v>0</v>
      </c>
      <c r="BB53" s="8">
        <v>10</v>
      </c>
      <c r="BC53" s="8">
        <v>2</v>
      </c>
      <c r="BD53" s="8">
        <v>0</v>
      </c>
      <c r="BE53" s="8">
        <v>0</v>
      </c>
      <c r="BF53" s="8">
        <v>0</v>
      </c>
      <c r="BG53" s="8">
        <v>32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7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1</v>
      </c>
      <c r="BY53" s="12">
        <v>0</v>
      </c>
      <c r="BZ53" s="12">
        <v>0</v>
      </c>
      <c r="CA53" s="12">
        <v>0</v>
      </c>
      <c r="CB53" s="12">
        <v>0</v>
      </c>
      <c r="CC53" s="12">
        <v>1</v>
      </c>
      <c r="CD53" s="12">
        <v>0</v>
      </c>
      <c r="CE53" s="12">
        <v>1</v>
      </c>
      <c r="CF53" s="12">
        <v>0</v>
      </c>
      <c r="CG53" s="12">
        <v>20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5</v>
      </c>
      <c r="CN53" s="12">
        <v>1</v>
      </c>
      <c r="CO53" s="12">
        <v>4</v>
      </c>
      <c r="CP53" s="12">
        <v>0</v>
      </c>
      <c r="CQ53" s="12">
        <v>5</v>
      </c>
      <c r="CR53" s="12">
        <v>2</v>
      </c>
      <c r="CS53" s="12">
        <v>0</v>
      </c>
      <c r="CT53" s="12">
        <v>1</v>
      </c>
      <c r="CU53" s="12">
        <v>0</v>
      </c>
      <c r="CV53" s="12">
        <v>0</v>
      </c>
      <c r="CW53" s="12">
        <v>0</v>
      </c>
      <c r="CX53" s="12">
        <v>0</v>
      </c>
      <c r="CY53" s="12">
        <v>3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3</v>
      </c>
      <c r="DF53" s="12">
        <v>0</v>
      </c>
      <c r="DG53" s="12">
        <v>0</v>
      </c>
      <c r="DH53" s="13">
        <v>104</v>
      </c>
      <c r="DI53" s="13">
        <v>294</v>
      </c>
      <c r="DJ53" s="13">
        <v>1969.9293</v>
      </c>
      <c r="DK53" s="13">
        <v>5.6</v>
      </c>
      <c r="DL53" s="13">
        <v>11031.603999999999</v>
      </c>
      <c r="DM53">
        <f t="shared" si="11"/>
        <v>4.0272135095347963</v>
      </c>
      <c r="DN53">
        <v>1.0068033773836991</v>
      </c>
      <c r="DO53">
        <v>4</v>
      </c>
      <c r="DP53">
        <f t="shared" ca="1" si="12"/>
        <v>2.8632425605620071E-2</v>
      </c>
      <c r="DQ53" s="13">
        <v>672.38559999999995</v>
      </c>
      <c r="DR53">
        <v>4.0272135095347963</v>
      </c>
      <c r="DS53">
        <f t="shared" si="2"/>
        <v>34</v>
      </c>
      <c r="DT53">
        <f t="shared" si="3"/>
        <v>156</v>
      </c>
      <c r="DU53">
        <f t="shared" si="4"/>
        <v>31.5</v>
      </c>
      <c r="DV53">
        <f t="shared" si="5"/>
        <v>134</v>
      </c>
      <c r="DW53">
        <f t="shared" si="6"/>
        <v>131</v>
      </c>
      <c r="DX53">
        <f t="shared" si="7"/>
        <v>131</v>
      </c>
      <c r="DY53">
        <f t="shared" si="8"/>
        <v>93</v>
      </c>
      <c r="DZ53">
        <f t="shared" si="9"/>
        <v>80</v>
      </c>
      <c r="EA53">
        <f t="shared" ca="1" si="13"/>
        <v>243</v>
      </c>
      <c r="EB53">
        <v>53</v>
      </c>
      <c r="EC53">
        <v>12</v>
      </c>
      <c r="EF53">
        <v>0</v>
      </c>
      <c r="EG53">
        <v>154</v>
      </c>
      <c r="EH53">
        <v>172</v>
      </c>
      <c r="EI53">
        <v>209.5</v>
      </c>
      <c r="EJ53">
        <v>134</v>
      </c>
      <c r="EK53">
        <v>131</v>
      </c>
      <c r="EL53">
        <v>131</v>
      </c>
      <c r="EM53">
        <v>209.5</v>
      </c>
      <c r="EN53">
        <v>209.5</v>
      </c>
      <c r="EO53" s="2">
        <v>51</v>
      </c>
      <c r="EP53">
        <v>160</v>
      </c>
      <c r="EQ53">
        <v>130</v>
      </c>
    </row>
    <row r="54" spans="1:147" x14ac:dyDescent="0.2">
      <c r="A54" s="29"/>
      <c r="B54" t="s">
        <v>73</v>
      </c>
      <c r="C54">
        <v>16</v>
      </c>
      <c r="D54">
        <v>6</v>
      </c>
      <c r="E54">
        <v>12</v>
      </c>
      <c r="F54">
        <f>E54-D54</f>
        <v>6</v>
      </c>
      <c r="G54">
        <v>8.5754503560955175</v>
      </c>
      <c r="H54">
        <v>9</v>
      </c>
      <c r="I54">
        <v>1.4773244716824427</v>
      </c>
      <c r="J54">
        <f>MIN(G54-D54,E54-G54)</f>
        <v>2.5754503560955175</v>
      </c>
      <c r="K54">
        <f>E54-H54</f>
        <v>3</v>
      </c>
      <c r="L54" s="6">
        <v>0</v>
      </c>
      <c r="M54" s="6">
        <v>0</v>
      </c>
      <c r="N54" s="6">
        <v>8</v>
      </c>
      <c r="O54" s="6">
        <v>0</v>
      </c>
      <c r="P54" s="6">
        <v>0</v>
      </c>
      <c r="Q54" s="6">
        <v>0</v>
      </c>
      <c r="R54" s="6">
        <v>1</v>
      </c>
      <c r="S54" s="6">
        <v>1</v>
      </c>
      <c r="T54" s="8">
        <v>18</v>
      </c>
      <c r="U54" s="8">
        <v>13</v>
      </c>
      <c r="V54" s="8">
        <v>1</v>
      </c>
      <c r="W54" s="8">
        <v>19</v>
      </c>
      <c r="X54" s="8">
        <v>10</v>
      </c>
      <c r="Y54" s="8">
        <v>5</v>
      </c>
      <c r="Z54" s="8">
        <v>2</v>
      </c>
      <c r="AA54" s="8">
        <v>2</v>
      </c>
      <c r="AB54" s="8">
        <v>0</v>
      </c>
      <c r="AC54" s="8">
        <v>3</v>
      </c>
      <c r="AD54" s="8">
        <v>0</v>
      </c>
      <c r="AE54" s="8">
        <v>1</v>
      </c>
      <c r="AF54" s="8">
        <v>0</v>
      </c>
      <c r="AG54" s="8">
        <v>0</v>
      </c>
      <c r="AH54" s="8">
        <v>3</v>
      </c>
      <c r="AI54" s="8">
        <v>0</v>
      </c>
      <c r="AJ54" s="8">
        <v>0</v>
      </c>
      <c r="AK54" s="8">
        <v>0</v>
      </c>
      <c r="AL54" s="8">
        <v>3</v>
      </c>
      <c r="AM54" s="8">
        <v>0</v>
      </c>
      <c r="AN54" s="8">
        <v>3</v>
      </c>
      <c r="AO54" s="8">
        <v>0</v>
      </c>
      <c r="AP54" s="8">
        <v>1</v>
      </c>
      <c r="AQ54" s="8">
        <v>74</v>
      </c>
      <c r="AR54" s="8">
        <v>3</v>
      </c>
      <c r="AS54" s="8">
        <v>2</v>
      </c>
      <c r="AT54" s="8">
        <v>0</v>
      </c>
      <c r="AU54" s="8">
        <v>2</v>
      </c>
      <c r="AV54" s="8">
        <v>0</v>
      </c>
      <c r="AW54" s="8">
        <v>5</v>
      </c>
      <c r="AX54" s="8">
        <v>0</v>
      </c>
      <c r="AY54" s="8">
        <v>5</v>
      </c>
      <c r="AZ54" s="8">
        <v>2</v>
      </c>
      <c r="BA54" s="8">
        <v>2</v>
      </c>
      <c r="BB54" s="8">
        <v>5</v>
      </c>
      <c r="BC54" s="8">
        <v>4</v>
      </c>
      <c r="BD54" s="8">
        <v>0</v>
      </c>
      <c r="BE54" s="8">
        <v>0</v>
      </c>
      <c r="BF54" s="8">
        <v>0</v>
      </c>
      <c r="BG54" s="8">
        <v>40</v>
      </c>
      <c r="BH54" s="12">
        <v>2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2</v>
      </c>
      <c r="BO54" s="12">
        <v>0</v>
      </c>
      <c r="BP54" s="12">
        <v>1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3</v>
      </c>
      <c r="CA54" s="12">
        <v>0</v>
      </c>
      <c r="CB54" s="12">
        <v>0</v>
      </c>
      <c r="CC54" s="12">
        <v>2</v>
      </c>
      <c r="CD54" s="12">
        <v>0</v>
      </c>
      <c r="CE54" s="12">
        <v>4</v>
      </c>
      <c r="CF54" s="12">
        <v>1</v>
      </c>
      <c r="CG54" s="12">
        <v>13</v>
      </c>
      <c r="CH54" s="12">
        <v>0</v>
      </c>
      <c r="CI54" s="12">
        <v>2</v>
      </c>
      <c r="CJ54" s="12">
        <v>0</v>
      </c>
      <c r="CK54" s="12">
        <v>0</v>
      </c>
      <c r="CL54" s="12">
        <v>0</v>
      </c>
      <c r="CM54" s="12">
        <v>4</v>
      </c>
      <c r="CN54" s="12">
        <v>1</v>
      </c>
      <c r="CO54" s="12">
        <v>0</v>
      </c>
      <c r="CP54" s="12">
        <v>6</v>
      </c>
      <c r="CQ54" s="12">
        <v>3</v>
      </c>
      <c r="CR54" s="12">
        <v>3</v>
      </c>
      <c r="CS54" s="12">
        <v>0</v>
      </c>
      <c r="CT54" s="12">
        <v>2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2</v>
      </c>
      <c r="DB54" s="12">
        <v>0</v>
      </c>
      <c r="DC54" s="12">
        <v>0</v>
      </c>
      <c r="DD54" s="12">
        <v>2</v>
      </c>
      <c r="DE54" s="12">
        <v>1</v>
      </c>
      <c r="DF54" s="12">
        <v>0</v>
      </c>
      <c r="DG54" s="12">
        <v>0</v>
      </c>
      <c r="DH54" s="13">
        <v>72</v>
      </c>
      <c r="DI54" s="13">
        <v>206</v>
      </c>
      <c r="DJ54" s="13">
        <v>1271.0046</v>
      </c>
      <c r="DK54" s="13">
        <v>2.8551000000000002</v>
      </c>
      <c r="DL54" s="13">
        <v>3628.8101000000001</v>
      </c>
      <c r="DM54">
        <f t="shared" si="11"/>
        <v>4.4319734150473282</v>
      </c>
      <c r="DN54">
        <v>1.4773244716824427</v>
      </c>
      <c r="DO54">
        <v>3</v>
      </c>
      <c r="DP54">
        <f t="shared" ca="1" si="12"/>
        <v>0.40153429433137067</v>
      </c>
      <c r="DQ54" s="13">
        <v>426.24310000000003</v>
      </c>
      <c r="DR54">
        <v>4.4319734150473282</v>
      </c>
      <c r="DS54">
        <f t="shared" si="2"/>
        <v>32</v>
      </c>
      <c r="DT54">
        <f t="shared" si="3"/>
        <v>103.5</v>
      </c>
      <c r="DU54">
        <f t="shared" si="4"/>
        <v>61</v>
      </c>
      <c r="DV54">
        <f t="shared" si="5"/>
        <v>134</v>
      </c>
      <c r="DW54">
        <f t="shared" si="6"/>
        <v>131</v>
      </c>
      <c r="DX54">
        <f t="shared" si="7"/>
        <v>131</v>
      </c>
      <c r="DY54">
        <f t="shared" si="8"/>
        <v>137</v>
      </c>
      <c r="DZ54">
        <f t="shared" si="9"/>
        <v>123</v>
      </c>
      <c r="EA54">
        <f t="shared" ca="1" si="13"/>
        <v>146</v>
      </c>
      <c r="EB54">
        <v>54</v>
      </c>
      <c r="EC54">
        <v>13</v>
      </c>
      <c r="EF54">
        <v>0</v>
      </c>
      <c r="EG54">
        <v>154</v>
      </c>
      <c r="EH54">
        <v>4</v>
      </c>
      <c r="EI54">
        <v>37</v>
      </c>
      <c r="EJ54">
        <v>3</v>
      </c>
      <c r="EK54">
        <v>3</v>
      </c>
      <c r="EL54">
        <v>4</v>
      </c>
      <c r="EM54">
        <v>4</v>
      </c>
      <c r="EN54">
        <v>4</v>
      </c>
      <c r="EO54" s="2">
        <v>52</v>
      </c>
      <c r="EP54">
        <v>60</v>
      </c>
      <c r="EQ54">
        <v>9</v>
      </c>
    </row>
    <row r="55" spans="1:147" x14ac:dyDescent="0.2">
      <c r="A55" s="29"/>
      <c r="B55" t="s">
        <v>74</v>
      </c>
      <c r="C55">
        <v>101</v>
      </c>
      <c r="D55">
        <v>67</v>
      </c>
      <c r="E55">
        <v>89</v>
      </c>
      <c r="F55">
        <f>E55-D55</f>
        <v>22</v>
      </c>
      <c r="G55">
        <v>83.935078007045803</v>
      </c>
      <c r="H55">
        <v>85</v>
      </c>
      <c r="I55">
        <v>3.1471709583864134</v>
      </c>
      <c r="J55">
        <f>MIN(G55-D55,E55-G55)</f>
        <v>5.0649219929541971</v>
      </c>
      <c r="K55">
        <f>E55-H55</f>
        <v>4</v>
      </c>
      <c r="L55" s="6">
        <v>0</v>
      </c>
      <c r="M55" s="6">
        <v>0</v>
      </c>
      <c r="N55" s="6">
        <v>28</v>
      </c>
      <c r="O55" s="6">
        <v>0</v>
      </c>
      <c r="P55" s="6">
        <v>0</v>
      </c>
      <c r="Q55" s="6">
        <v>0</v>
      </c>
      <c r="R55" s="6">
        <v>1</v>
      </c>
      <c r="S55" s="6">
        <v>1</v>
      </c>
      <c r="T55" s="8">
        <v>27</v>
      </c>
      <c r="U55" s="8">
        <v>60</v>
      </c>
      <c r="V55" s="8">
        <v>1</v>
      </c>
      <c r="W55" s="8">
        <v>58</v>
      </c>
      <c r="X55" s="8">
        <v>118</v>
      </c>
      <c r="Y55" s="8">
        <v>16</v>
      </c>
      <c r="Z55" s="8">
        <v>16</v>
      </c>
      <c r="AA55" s="8">
        <v>15</v>
      </c>
      <c r="AB55" s="8">
        <v>1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4</v>
      </c>
      <c r="AI55" s="8">
        <v>4</v>
      </c>
      <c r="AJ55" s="8">
        <v>0</v>
      </c>
      <c r="AK55" s="8">
        <v>4</v>
      </c>
      <c r="AL55" s="8">
        <v>0</v>
      </c>
      <c r="AM55" s="8">
        <v>0</v>
      </c>
      <c r="AN55" s="8">
        <v>1</v>
      </c>
      <c r="AO55" s="8">
        <v>0</v>
      </c>
      <c r="AP55" s="8">
        <v>14</v>
      </c>
      <c r="AQ55" s="8">
        <v>284</v>
      </c>
      <c r="AR55" s="8">
        <v>19</v>
      </c>
      <c r="AS55" s="8">
        <v>6</v>
      </c>
      <c r="AT55" s="8">
        <v>12</v>
      </c>
      <c r="AU55" s="8">
        <v>8</v>
      </c>
      <c r="AV55" s="8">
        <v>36</v>
      </c>
      <c r="AW55" s="8">
        <v>32</v>
      </c>
      <c r="AX55" s="8">
        <v>17</v>
      </c>
      <c r="AY55" s="8">
        <v>37</v>
      </c>
      <c r="AZ55" s="8">
        <v>6</v>
      </c>
      <c r="BA55" s="8">
        <v>6</v>
      </c>
      <c r="BB55" s="8">
        <v>27</v>
      </c>
      <c r="BC55" s="8">
        <v>6</v>
      </c>
      <c r="BD55" s="8">
        <v>0</v>
      </c>
      <c r="BE55" s="8">
        <v>0</v>
      </c>
      <c r="BF55" s="8">
        <v>0</v>
      </c>
      <c r="BG55" s="8">
        <v>101</v>
      </c>
      <c r="BH55" s="12">
        <v>0</v>
      </c>
      <c r="BI55" s="12">
        <v>0</v>
      </c>
      <c r="BJ55" s="12">
        <v>7</v>
      </c>
      <c r="BK55" s="12">
        <v>0</v>
      </c>
      <c r="BL55" s="12">
        <v>0</v>
      </c>
      <c r="BM55" s="12">
        <v>0</v>
      </c>
      <c r="BN55" s="12">
        <v>6</v>
      </c>
      <c r="BO55" s="12">
        <v>0</v>
      </c>
      <c r="BP55" s="12">
        <v>3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2</v>
      </c>
      <c r="BW55" s="12">
        <v>0</v>
      </c>
      <c r="BX55" s="12">
        <v>0</v>
      </c>
      <c r="BY55" s="12">
        <v>4</v>
      </c>
      <c r="BZ55" s="12">
        <v>1</v>
      </c>
      <c r="CA55" s="12">
        <v>2</v>
      </c>
      <c r="CB55" s="12">
        <v>0</v>
      </c>
      <c r="CC55" s="12">
        <v>4</v>
      </c>
      <c r="CD55" s="12">
        <v>0</v>
      </c>
      <c r="CE55" s="12">
        <v>24</v>
      </c>
      <c r="CF55" s="12">
        <v>0</v>
      </c>
      <c r="CG55" s="12">
        <v>19</v>
      </c>
      <c r="CH55" s="12">
        <v>0</v>
      </c>
      <c r="CI55" s="12">
        <v>3</v>
      </c>
      <c r="CJ55" s="12">
        <v>0</v>
      </c>
      <c r="CK55" s="12">
        <v>0</v>
      </c>
      <c r="CL55" s="12">
        <v>0</v>
      </c>
      <c r="CM55" s="12">
        <v>12</v>
      </c>
      <c r="CN55" s="12">
        <v>1</v>
      </c>
      <c r="CO55" s="12">
        <v>5</v>
      </c>
      <c r="CP55" s="12">
        <v>0</v>
      </c>
      <c r="CQ55" s="12">
        <v>16</v>
      </c>
      <c r="CR55" s="12">
        <v>19</v>
      </c>
      <c r="CS55" s="12">
        <v>0</v>
      </c>
      <c r="CT55" s="12">
        <v>20</v>
      </c>
      <c r="CU55" s="12">
        <v>0</v>
      </c>
      <c r="CV55" s="12">
        <v>0</v>
      </c>
      <c r="CW55" s="12">
        <v>0</v>
      </c>
      <c r="CX55" s="12">
        <v>1</v>
      </c>
      <c r="CY55" s="12">
        <v>0</v>
      </c>
      <c r="CZ55" s="12">
        <v>0</v>
      </c>
      <c r="DA55" s="12">
        <v>0</v>
      </c>
      <c r="DB55" s="12">
        <v>0</v>
      </c>
      <c r="DC55" s="12">
        <v>1</v>
      </c>
      <c r="DD55" s="12">
        <v>8</v>
      </c>
      <c r="DE55" s="12">
        <v>2</v>
      </c>
      <c r="DF55" s="12">
        <v>1</v>
      </c>
      <c r="DG55" s="12">
        <v>2</v>
      </c>
      <c r="DH55" s="13">
        <v>173</v>
      </c>
      <c r="DI55" s="13">
        <v>687</v>
      </c>
      <c r="DJ55" s="13">
        <v>5107.5896000000002</v>
      </c>
      <c r="DK55" s="13">
        <v>18.588999999999999</v>
      </c>
      <c r="DL55" s="13">
        <v>94944.763600000006</v>
      </c>
      <c r="DM55">
        <f t="shared" si="11"/>
        <v>12.588683833545653</v>
      </c>
      <c r="DN55">
        <v>3.1471709583864134</v>
      </c>
      <c r="DO55">
        <v>4</v>
      </c>
      <c r="DP55">
        <f t="shared" ca="1" si="12"/>
        <v>0.80750899770531459</v>
      </c>
      <c r="DQ55" s="13">
        <v>1231.0619999999999</v>
      </c>
      <c r="DR55">
        <v>12.588683833545653</v>
      </c>
      <c r="DS55">
        <f t="shared" si="2"/>
        <v>24</v>
      </c>
      <c r="DT55">
        <f t="shared" si="3"/>
        <v>14.5</v>
      </c>
      <c r="DU55">
        <f t="shared" si="4"/>
        <v>8</v>
      </c>
      <c r="DV55">
        <f t="shared" si="5"/>
        <v>134</v>
      </c>
      <c r="DW55">
        <f t="shared" si="6"/>
        <v>131</v>
      </c>
      <c r="DX55">
        <f t="shared" si="7"/>
        <v>131</v>
      </c>
      <c r="DY55">
        <f t="shared" si="8"/>
        <v>24</v>
      </c>
      <c r="DZ55">
        <f t="shared" si="9"/>
        <v>22</v>
      </c>
      <c r="EA55">
        <f t="shared" ca="1" si="13"/>
        <v>60</v>
      </c>
      <c r="EB55">
        <v>55</v>
      </c>
      <c r="EC55">
        <v>14</v>
      </c>
      <c r="EF55">
        <v>0</v>
      </c>
      <c r="EG55">
        <v>154</v>
      </c>
      <c r="EH55">
        <v>124.5</v>
      </c>
      <c r="EI55">
        <v>109.5</v>
      </c>
      <c r="EJ55">
        <v>134</v>
      </c>
      <c r="EK55">
        <v>131</v>
      </c>
      <c r="EL55">
        <v>131</v>
      </c>
      <c r="EM55">
        <v>108</v>
      </c>
      <c r="EN55">
        <v>129</v>
      </c>
      <c r="EO55" s="2">
        <v>53</v>
      </c>
      <c r="EP55">
        <v>138</v>
      </c>
      <c r="EQ55">
        <v>88</v>
      </c>
    </row>
    <row r="56" spans="1:147" x14ac:dyDescent="0.2">
      <c r="A56" s="29" t="s">
        <v>63</v>
      </c>
      <c r="B56" t="s">
        <v>64</v>
      </c>
      <c r="C56">
        <v>12</v>
      </c>
      <c r="D56">
        <v>0</v>
      </c>
      <c r="E56">
        <v>0</v>
      </c>
      <c r="F56">
        <f t="shared" si="32"/>
        <v>0</v>
      </c>
      <c r="G56">
        <v>0</v>
      </c>
      <c r="H56">
        <v>0</v>
      </c>
      <c r="I56">
        <v>0</v>
      </c>
      <c r="J56">
        <f t="shared" si="28"/>
        <v>0</v>
      </c>
      <c r="K56">
        <f t="shared" si="10"/>
        <v>0</v>
      </c>
      <c r="L56" s="6">
        <v>12</v>
      </c>
      <c r="M56" s="6">
        <v>2</v>
      </c>
      <c r="N56" s="6">
        <v>6</v>
      </c>
      <c r="O56" s="6">
        <v>19</v>
      </c>
      <c r="P56" s="6">
        <v>0.17</v>
      </c>
      <c r="Q56" s="6">
        <v>0.76</v>
      </c>
      <c r="R56" s="6">
        <v>7.0000000000000007E-2</v>
      </c>
      <c r="S56" s="6">
        <v>1</v>
      </c>
      <c r="T56" s="8">
        <v>2</v>
      </c>
      <c r="U56" s="8">
        <v>13</v>
      </c>
      <c r="V56" s="8">
        <v>4</v>
      </c>
      <c r="W56" s="8">
        <v>12</v>
      </c>
      <c r="X56" s="8">
        <v>78</v>
      </c>
      <c r="Y56" s="8">
        <v>13</v>
      </c>
      <c r="Z56" s="8">
        <v>0</v>
      </c>
      <c r="AA56" s="8">
        <v>12</v>
      </c>
      <c r="AB56" s="8">
        <v>0</v>
      </c>
      <c r="AC56" s="8">
        <v>1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64</v>
      </c>
      <c r="AR56" s="8">
        <v>8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32</v>
      </c>
      <c r="BH56" s="12">
        <v>2</v>
      </c>
      <c r="BI56" s="12">
        <v>0</v>
      </c>
      <c r="BJ56" s="12">
        <v>6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1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3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2</v>
      </c>
      <c r="CH56" s="12">
        <v>0</v>
      </c>
      <c r="CI56" s="12">
        <v>7</v>
      </c>
      <c r="CJ56" s="12">
        <v>0</v>
      </c>
      <c r="CK56" s="12">
        <v>0</v>
      </c>
      <c r="CL56" s="12">
        <v>0</v>
      </c>
      <c r="CM56" s="12">
        <v>0</v>
      </c>
      <c r="CN56" s="12">
        <v>1</v>
      </c>
      <c r="CO56" s="12">
        <v>0</v>
      </c>
      <c r="CP56" s="12">
        <v>1</v>
      </c>
      <c r="CQ56" s="12">
        <v>13</v>
      </c>
      <c r="CR56" s="12">
        <v>8</v>
      </c>
      <c r="CS56" s="12">
        <v>0</v>
      </c>
      <c r="CT56" s="12">
        <v>0</v>
      </c>
      <c r="CU56" s="12">
        <v>0</v>
      </c>
      <c r="CV56" s="12">
        <v>12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4</v>
      </c>
      <c r="DF56" s="12">
        <v>0</v>
      </c>
      <c r="DG56" s="12">
        <v>0</v>
      </c>
      <c r="DH56" s="13">
        <v>28</v>
      </c>
      <c r="DI56" s="13">
        <v>101</v>
      </c>
      <c r="DJ56" s="13">
        <v>485.5428</v>
      </c>
      <c r="DK56" s="13">
        <v>0</v>
      </c>
      <c r="DL56" s="13">
        <v>0</v>
      </c>
      <c r="DM56">
        <f t="shared" si="11"/>
        <v>0</v>
      </c>
      <c r="DN56">
        <v>0</v>
      </c>
      <c r="DO56">
        <v>0</v>
      </c>
      <c r="DP56">
        <f t="shared" ca="1" si="12"/>
        <v>0.96696505683383038</v>
      </c>
      <c r="DQ56" s="13" t="s">
        <v>382</v>
      </c>
      <c r="DR56">
        <v>0</v>
      </c>
      <c r="DS56">
        <f t="shared" si="2"/>
        <v>154</v>
      </c>
      <c r="DT56">
        <f t="shared" si="3"/>
        <v>103.5</v>
      </c>
      <c r="DU56">
        <f t="shared" si="4"/>
        <v>95</v>
      </c>
      <c r="DV56">
        <f t="shared" si="5"/>
        <v>134</v>
      </c>
      <c r="DW56">
        <f t="shared" si="6"/>
        <v>131</v>
      </c>
      <c r="DX56">
        <f t="shared" si="7"/>
        <v>131</v>
      </c>
      <c r="DY56">
        <f t="shared" si="8"/>
        <v>209.5</v>
      </c>
      <c r="DZ56">
        <f t="shared" si="9"/>
        <v>209.5</v>
      </c>
      <c r="EA56">
        <f t="shared" ca="1" si="13"/>
        <v>12</v>
      </c>
      <c r="EB56">
        <v>56</v>
      </c>
      <c r="EC56">
        <v>5</v>
      </c>
      <c r="EF56">
        <v>4.1525607074457298</v>
      </c>
      <c r="EG56">
        <v>33</v>
      </c>
      <c r="EH56">
        <v>79</v>
      </c>
      <c r="EI56">
        <v>50.5</v>
      </c>
      <c r="EJ56">
        <v>134</v>
      </c>
      <c r="EK56">
        <v>131</v>
      </c>
      <c r="EL56">
        <v>131</v>
      </c>
      <c r="EM56">
        <v>60</v>
      </c>
      <c r="EN56">
        <v>65</v>
      </c>
      <c r="EO56" s="2">
        <v>54</v>
      </c>
      <c r="EP56">
        <v>114</v>
      </c>
      <c r="EQ56">
        <v>92</v>
      </c>
    </row>
    <row r="57" spans="1:147" x14ac:dyDescent="0.2">
      <c r="A57" s="29"/>
      <c r="B57" t="s">
        <v>65</v>
      </c>
      <c r="C57">
        <v>876</v>
      </c>
      <c r="D57">
        <v>1</v>
      </c>
      <c r="E57">
        <v>1</v>
      </c>
      <c r="F57">
        <f t="shared" si="32"/>
        <v>0</v>
      </c>
      <c r="G57">
        <v>1</v>
      </c>
      <c r="H57">
        <v>1</v>
      </c>
      <c r="I57">
        <v>0</v>
      </c>
      <c r="J57">
        <f t="shared" si="28"/>
        <v>0</v>
      </c>
      <c r="K57">
        <f t="shared" si="10"/>
        <v>0</v>
      </c>
      <c r="L57" s="6">
        <v>117</v>
      </c>
      <c r="M57" s="6">
        <v>5</v>
      </c>
      <c r="N57" s="6">
        <v>5</v>
      </c>
      <c r="O57" s="6">
        <v>8</v>
      </c>
      <c r="P57" s="6">
        <v>0.04</v>
      </c>
      <c r="Q57" s="6">
        <v>0.62</v>
      </c>
      <c r="R57" s="6">
        <v>0.34</v>
      </c>
      <c r="S57" s="6">
        <v>1</v>
      </c>
      <c r="T57" s="8">
        <v>28</v>
      </c>
      <c r="U57" s="8">
        <v>172</v>
      </c>
      <c r="V57" s="8">
        <v>2</v>
      </c>
      <c r="W57" s="8">
        <v>81</v>
      </c>
      <c r="X57" s="8">
        <v>2606</v>
      </c>
      <c r="Y57" s="8">
        <v>76</v>
      </c>
      <c r="Z57" s="8">
        <v>0</v>
      </c>
      <c r="AA57" s="8">
        <v>1</v>
      </c>
      <c r="AB57" s="8">
        <v>7</v>
      </c>
      <c r="AC57" s="8">
        <v>2</v>
      </c>
      <c r="AD57" s="8">
        <v>0</v>
      </c>
      <c r="AE57" s="8">
        <v>0</v>
      </c>
      <c r="AF57" s="8">
        <v>0</v>
      </c>
      <c r="AG57" s="8">
        <v>0</v>
      </c>
      <c r="AH57" s="8">
        <v>21</v>
      </c>
      <c r="AI57" s="8">
        <v>8</v>
      </c>
      <c r="AJ57" s="8">
        <v>1</v>
      </c>
      <c r="AK57" s="8">
        <v>13</v>
      </c>
      <c r="AL57" s="8">
        <v>0</v>
      </c>
      <c r="AM57" s="8">
        <v>0</v>
      </c>
      <c r="AN57" s="8">
        <v>8</v>
      </c>
      <c r="AO57" s="8">
        <v>0</v>
      </c>
      <c r="AP57" s="8">
        <v>20</v>
      </c>
      <c r="AQ57" s="8">
        <v>591</v>
      </c>
      <c r="AR57" s="8">
        <v>56</v>
      </c>
      <c r="AS57" s="8">
        <v>19</v>
      </c>
      <c r="AT57" s="8">
        <v>14</v>
      </c>
      <c r="AU57" s="8">
        <v>0</v>
      </c>
      <c r="AV57" s="8">
        <v>4</v>
      </c>
      <c r="AW57" s="8">
        <v>146</v>
      </c>
      <c r="AX57" s="8">
        <v>49</v>
      </c>
      <c r="AY57" s="8">
        <v>114</v>
      </c>
      <c r="AZ57" s="8">
        <v>24</v>
      </c>
      <c r="BA57" s="8">
        <v>24</v>
      </c>
      <c r="BB57" s="8">
        <v>86</v>
      </c>
      <c r="BC57" s="8">
        <v>3</v>
      </c>
      <c r="BD57" s="8">
        <v>0</v>
      </c>
      <c r="BE57" s="8">
        <v>0</v>
      </c>
      <c r="BF57" s="8">
        <v>0</v>
      </c>
      <c r="BG57" s="8">
        <v>207</v>
      </c>
      <c r="BH57" s="12">
        <v>1</v>
      </c>
      <c r="BI57" s="12">
        <v>0</v>
      </c>
      <c r="BJ57" s="12">
        <v>46</v>
      </c>
      <c r="BK57" s="12">
        <v>33</v>
      </c>
      <c r="BL57" s="12">
        <v>0</v>
      </c>
      <c r="BM57" s="12">
        <v>33</v>
      </c>
      <c r="BN57" s="12">
        <v>0</v>
      </c>
      <c r="BO57" s="12">
        <v>0</v>
      </c>
      <c r="BP57" s="12">
        <v>1</v>
      </c>
      <c r="BQ57" s="12">
        <v>0</v>
      </c>
      <c r="BR57" s="12">
        <v>1</v>
      </c>
      <c r="BS57" s="12">
        <v>8</v>
      </c>
      <c r="BT57" s="12">
        <v>0</v>
      </c>
      <c r="BU57" s="12">
        <v>0</v>
      </c>
      <c r="BV57" s="12">
        <v>210</v>
      </c>
      <c r="BW57" s="12">
        <v>1</v>
      </c>
      <c r="BX57" s="12">
        <v>0</v>
      </c>
      <c r="BY57" s="12">
        <v>83</v>
      </c>
      <c r="BZ57" s="12">
        <v>23</v>
      </c>
      <c r="CA57" s="12">
        <v>0</v>
      </c>
      <c r="CB57" s="12">
        <v>0</v>
      </c>
      <c r="CC57" s="12">
        <v>11</v>
      </c>
      <c r="CD57" s="12">
        <v>0</v>
      </c>
      <c r="CE57" s="12">
        <v>287</v>
      </c>
      <c r="CF57" s="12">
        <v>0</v>
      </c>
      <c r="CG57" s="12">
        <v>8</v>
      </c>
      <c r="CH57" s="12">
        <v>0</v>
      </c>
      <c r="CI57" s="12">
        <v>7</v>
      </c>
      <c r="CJ57" s="12">
        <v>0</v>
      </c>
      <c r="CK57" s="12">
        <v>0</v>
      </c>
      <c r="CL57" s="12">
        <v>0</v>
      </c>
      <c r="CM57" s="12">
        <v>31</v>
      </c>
      <c r="CN57" s="12">
        <v>1</v>
      </c>
      <c r="CO57" s="12">
        <v>17</v>
      </c>
      <c r="CP57" s="12">
        <v>0</v>
      </c>
      <c r="CQ57" s="12">
        <v>0</v>
      </c>
      <c r="CR57" s="12">
        <v>190</v>
      </c>
      <c r="CS57" s="12">
        <v>0</v>
      </c>
      <c r="CT57" s="12">
        <v>27</v>
      </c>
      <c r="CU57" s="12">
        <v>0</v>
      </c>
      <c r="CV57" s="12">
        <v>0</v>
      </c>
      <c r="CW57" s="12">
        <v>9</v>
      </c>
      <c r="CX57" s="12">
        <v>0</v>
      </c>
      <c r="CY57" s="12">
        <v>99</v>
      </c>
      <c r="CZ57" s="12">
        <v>0</v>
      </c>
      <c r="DA57" s="12">
        <v>0</v>
      </c>
      <c r="DB57" s="12">
        <v>0</v>
      </c>
      <c r="DC57" s="12">
        <v>42</v>
      </c>
      <c r="DD57" s="12">
        <v>0</v>
      </c>
      <c r="DE57" s="12">
        <v>3</v>
      </c>
      <c r="DF57" s="12">
        <v>0</v>
      </c>
      <c r="DG57" s="12">
        <v>1</v>
      </c>
      <c r="DH57" s="13">
        <v>129</v>
      </c>
      <c r="DI57" s="13">
        <v>270</v>
      </c>
      <c r="DJ57" s="13">
        <v>1893.0314000000001</v>
      </c>
      <c r="DK57" s="13">
        <v>0</v>
      </c>
      <c r="DL57" s="13">
        <v>0</v>
      </c>
      <c r="DM57">
        <f t="shared" si="11"/>
        <v>0</v>
      </c>
      <c r="DN57">
        <v>0</v>
      </c>
      <c r="DO57">
        <v>0</v>
      </c>
      <c r="DP57">
        <f t="shared" ca="1" si="12"/>
        <v>0.26068786714390502</v>
      </c>
      <c r="DQ57" s="13">
        <v>896</v>
      </c>
      <c r="DR57">
        <v>0</v>
      </c>
      <c r="DS57">
        <f t="shared" si="2"/>
        <v>154</v>
      </c>
      <c r="DT57">
        <f t="shared" si="3"/>
        <v>1</v>
      </c>
      <c r="DU57">
        <f t="shared" si="4"/>
        <v>4</v>
      </c>
      <c r="DV57">
        <f t="shared" si="5"/>
        <v>2</v>
      </c>
      <c r="DW57">
        <f t="shared" si="6"/>
        <v>2</v>
      </c>
      <c r="DX57">
        <f t="shared" si="7"/>
        <v>2</v>
      </c>
      <c r="DY57">
        <f t="shared" si="8"/>
        <v>209.5</v>
      </c>
      <c r="DZ57">
        <f t="shared" si="9"/>
        <v>209.5</v>
      </c>
      <c r="EA57">
        <f t="shared" ca="1" si="13"/>
        <v>186</v>
      </c>
      <c r="EB57">
        <v>57</v>
      </c>
      <c r="EC57">
        <v>6</v>
      </c>
      <c r="EF57">
        <v>0.373166361059733</v>
      </c>
      <c r="EG57">
        <v>56</v>
      </c>
      <c r="EH57">
        <v>69.5</v>
      </c>
      <c r="EI57">
        <v>102</v>
      </c>
      <c r="EJ57">
        <v>134</v>
      </c>
      <c r="EK57">
        <v>131</v>
      </c>
      <c r="EL57">
        <v>131</v>
      </c>
      <c r="EM57">
        <v>124</v>
      </c>
      <c r="EN57">
        <v>128</v>
      </c>
      <c r="EO57" s="2">
        <v>55</v>
      </c>
      <c r="EP57">
        <v>135</v>
      </c>
      <c r="EQ57">
        <v>90</v>
      </c>
    </row>
    <row r="58" spans="1:147" x14ac:dyDescent="0.2">
      <c r="A58" s="29"/>
      <c r="B58" t="s">
        <v>66</v>
      </c>
      <c r="C58">
        <v>33</v>
      </c>
      <c r="D58">
        <v>18</v>
      </c>
      <c r="E58">
        <v>33</v>
      </c>
      <c r="F58">
        <f t="shared" si="32"/>
        <v>15</v>
      </c>
      <c r="G58">
        <v>26.344198066022006</v>
      </c>
      <c r="H58">
        <v>27</v>
      </c>
      <c r="I58">
        <v>2.7010844345529135</v>
      </c>
      <c r="J58">
        <f t="shared" si="28"/>
        <v>6.6558019339779939</v>
      </c>
      <c r="K58">
        <f t="shared" si="10"/>
        <v>6</v>
      </c>
      <c r="L58" s="6">
        <v>10</v>
      </c>
      <c r="M58" s="6">
        <v>1</v>
      </c>
      <c r="N58" s="6">
        <v>1</v>
      </c>
      <c r="O58" s="6">
        <v>7</v>
      </c>
      <c r="P58" s="6">
        <v>0.1</v>
      </c>
      <c r="Q58" s="6">
        <v>0.88</v>
      </c>
      <c r="R58" s="6">
        <v>0.02</v>
      </c>
      <c r="S58" s="6">
        <v>1</v>
      </c>
      <c r="T58" s="8">
        <v>14</v>
      </c>
      <c r="U58" s="8">
        <v>9</v>
      </c>
      <c r="V58" s="8">
        <v>1</v>
      </c>
      <c r="W58" s="8">
        <v>20</v>
      </c>
      <c r="X58" s="8">
        <v>13</v>
      </c>
      <c r="Y58" s="8">
        <v>6</v>
      </c>
      <c r="Z58" s="8">
        <v>0</v>
      </c>
      <c r="AA58" s="8">
        <v>4</v>
      </c>
      <c r="AB58" s="8">
        <v>2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1</v>
      </c>
      <c r="AI58" s="8">
        <v>0</v>
      </c>
      <c r="AJ58" s="8">
        <v>0</v>
      </c>
      <c r="AK58" s="8">
        <v>1</v>
      </c>
      <c r="AL58" s="8">
        <v>0</v>
      </c>
      <c r="AM58" s="8">
        <v>0</v>
      </c>
      <c r="AN58" s="8">
        <v>0</v>
      </c>
      <c r="AO58" s="8">
        <v>0</v>
      </c>
      <c r="AP58" s="8">
        <v>11</v>
      </c>
      <c r="AQ58" s="8">
        <v>112</v>
      </c>
      <c r="AR58" s="8">
        <v>5</v>
      </c>
      <c r="AS58" s="8">
        <v>1</v>
      </c>
      <c r="AT58" s="8">
        <v>4</v>
      </c>
      <c r="AU58" s="8">
        <v>0</v>
      </c>
      <c r="AV58" s="8">
        <v>0</v>
      </c>
      <c r="AW58" s="8">
        <v>3</v>
      </c>
      <c r="AX58" s="8">
        <v>7</v>
      </c>
      <c r="AY58" s="8">
        <v>16</v>
      </c>
      <c r="AZ58" s="8">
        <v>0</v>
      </c>
      <c r="BA58" s="8">
        <v>0</v>
      </c>
      <c r="BB58" s="8">
        <v>16</v>
      </c>
      <c r="BC58" s="8">
        <v>1</v>
      </c>
      <c r="BD58" s="8">
        <v>0</v>
      </c>
      <c r="BE58" s="8">
        <v>2</v>
      </c>
      <c r="BF58" s="8">
        <v>0</v>
      </c>
      <c r="BG58" s="8">
        <v>163</v>
      </c>
      <c r="BH58" s="12">
        <v>0</v>
      </c>
      <c r="BI58" s="12">
        <v>0</v>
      </c>
      <c r="BJ58" s="12">
        <v>2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3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5</v>
      </c>
      <c r="BW58" s="12">
        <v>0</v>
      </c>
      <c r="BX58" s="12">
        <v>0</v>
      </c>
      <c r="BY58" s="12">
        <v>0</v>
      </c>
      <c r="BZ58" s="12">
        <v>2</v>
      </c>
      <c r="CA58" s="12">
        <v>0</v>
      </c>
      <c r="CB58" s="12">
        <v>0</v>
      </c>
      <c r="CC58" s="12">
        <v>1</v>
      </c>
      <c r="CD58" s="12">
        <v>0</v>
      </c>
      <c r="CE58" s="12">
        <v>8</v>
      </c>
      <c r="CF58" s="12">
        <v>1</v>
      </c>
      <c r="CG58" s="12">
        <v>14</v>
      </c>
      <c r="CH58" s="12">
        <v>4</v>
      </c>
      <c r="CI58" s="12">
        <v>9</v>
      </c>
      <c r="CJ58" s="12">
        <v>0</v>
      </c>
      <c r="CK58" s="12">
        <v>0</v>
      </c>
      <c r="CL58" s="12">
        <v>0</v>
      </c>
      <c r="CM58" s="12">
        <v>6</v>
      </c>
      <c r="CN58" s="12">
        <v>1</v>
      </c>
      <c r="CO58" s="12">
        <v>9</v>
      </c>
      <c r="CP58" s="12">
        <v>0</v>
      </c>
      <c r="CQ58" s="12">
        <v>7</v>
      </c>
      <c r="CR58" s="12">
        <v>5</v>
      </c>
      <c r="CS58" s="12">
        <v>0</v>
      </c>
      <c r="CT58" s="12">
        <v>1</v>
      </c>
      <c r="CU58" s="12">
        <v>0</v>
      </c>
      <c r="CV58" s="12">
        <v>0</v>
      </c>
      <c r="CW58" s="12">
        <v>0</v>
      </c>
      <c r="CX58" s="12">
        <v>0</v>
      </c>
      <c r="CY58" s="12">
        <v>5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2</v>
      </c>
      <c r="DF58" s="12">
        <v>0</v>
      </c>
      <c r="DG58" s="12">
        <v>0</v>
      </c>
      <c r="DH58" s="13">
        <v>94</v>
      </c>
      <c r="DI58" s="13">
        <v>378</v>
      </c>
      <c r="DJ58" s="13">
        <v>2477.6345999999999</v>
      </c>
      <c r="DK58" s="13">
        <v>11.3864</v>
      </c>
      <c r="DL58" s="13">
        <v>28211.2484</v>
      </c>
      <c r="DM58">
        <f t="shared" si="11"/>
        <v>16.206506607317479</v>
      </c>
      <c r="DN58">
        <v>2.7010844345529135</v>
      </c>
      <c r="DO58">
        <v>6</v>
      </c>
      <c r="DP58">
        <f t="shared" ca="1" si="12"/>
        <v>0.11466480801751611</v>
      </c>
      <c r="DQ58" s="13">
        <v>583.93979999999999</v>
      </c>
      <c r="DR58">
        <v>16.206506607317479</v>
      </c>
      <c r="DS58">
        <f t="shared" si="2"/>
        <v>21</v>
      </c>
      <c r="DT58">
        <f t="shared" si="3"/>
        <v>146.5</v>
      </c>
      <c r="DU58">
        <f t="shared" si="4"/>
        <v>55.5</v>
      </c>
      <c r="DV58">
        <f t="shared" si="5"/>
        <v>134</v>
      </c>
      <c r="DW58">
        <f t="shared" si="6"/>
        <v>131</v>
      </c>
      <c r="DX58">
        <f t="shared" si="7"/>
        <v>131</v>
      </c>
      <c r="DY58">
        <f t="shared" si="8"/>
        <v>49</v>
      </c>
      <c r="DZ58">
        <f t="shared" si="9"/>
        <v>45</v>
      </c>
      <c r="EA58">
        <f t="shared" ca="1" si="13"/>
        <v>224</v>
      </c>
      <c r="EB58">
        <v>58</v>
      </c>
      <c r="EC58">
        <v>7</v>
      </c>
      <c r="EF58">
        <v>0</v>
      </c>
      <c r="EG58">
        <v>154</v>
      </c>
      <c r="EH58">
        <v>235.5</v>
      </c>
      <c r="EI58">
        <v>209.5</v>
      </c>
      <c r="EJ58">
        <v>134</v>
      </c>
      <c r="EK58">
        <v>131</v>
      </c>
      <c r="EL58">
        <v>131</v>
      </c>
      <c r="EM58">
        <v>209.5</v>
      </c>
      <c r="EN58">
        <v>209.5</v>
      </c>
      <c r="EO58" s="2">
        <v>56</v>
      </c>
      <c r="EP58">
        <v>137</v>
      </c>
      <c r="EQ58">
        <v>86</v>
      </c>
    </row>
    <row r="59" spans="1:147" x14ac:dyDescent="0.2">
      <c r="A59" s="29"/>
      <c r="B59" t="s">
        <v>67</v>
      </c>
      <c r="C59">
        <v>114</v>
      </c>
      <c r="D59">
        <v>80</v>
      </c>
      <c r="E59">
        <v>113</v>
      </c>
      <c r="F59">
        <f t="shared" si="32"/>
        <v>33</v>
      </c>
      <c r="G59">
        <v>109.23645320197045</v>
      </c>
      <c r="H59">
        <v>110</v>
      </c>
      <c r="I59">
        <v>2.2239429448870061</v>
      </c>
      <c r="J59">
        <f t="shared" si="28"/>
        <v>3.7635467980295516</v>
      </c>
      <c r="K59">
        <f t="shared" si="10"/>
        <v>3</v>
      </c>
      <c r="L59" s="6">
        <v>33</v>
      </c>
      <c r="M59" s="6">
        <v>2</v>
      </c>
      <c r="N59" s="6">
        <v>5</v>
      </c>
      <c r="O59" s="6">
        <v>11</v>
      </c>
      <c r="P59" s="6">
        <v>0.06</v>
      </c>
      <c r="Q59" s="6">
        <v>0.69</v>
      </c>
      <c r="R59" s="6">
        <v>0.25</v>
      </c>
      <c r="S59" s="6">
        <v>1</v>
      </c>
      <c r="T59" s="8">
        <v>16</v>
      </c>
      <c r="U59" s="8">
        <v>98</v>
      </c>
      <c r="V59" s="8">
        <v>1</v>
      </c>
      <c r="W59" s="8">
        <v>77</v>
      </c>
      <c r="X59" s="8">
        <v>1448</v>
      </c>
      <c r="Y59" s="8">
        <v>61</v>
      </c>
      <c r="Z59" s="8">
        <v>0</v>
      </c>
      <c r="AA59" s="8">
        <v>40</v>
      </c>
      <c r="AB59" s="8">
        <v>3</v>
      </c>
      <c r="AC59" s="8">
        <v>15</v>
      </c>
      <c r="AD59" s="8">
        <v>0</v>
      </c>
      <c r="AE59" s="8">
        <v>9</v>
      </c>
      <c r="AF59" s="8">
        <v>1</v>
      </c>
      <c r="AG59" s="8">
        <v>0</v>
      </c>
      <c r="AH59" s="8">
        <v>3</v>
      </c>
      <c r="AI59" s="8">
        <v>1</v>
      </c>
      <c r="AJ59" s="8">
        <v>0</v>
      </c>
      <c r="AK59" s="8">
        <v>0</v>
      </c>
      <c r="AL59" s="8">
        <v>0</v>
      </c>
      <c r="AM59" s="8">
        <v>0</v>
      </c>
      <c r="AN59" s="8">
        <v>1</v>
      </c>
      <c r="AO59" s="8">
        <v>0</v>
      </c>
      <c r="AP59" s="8">
        <v>37</v>
      </c>
      <c r="AQ59" s="8">
        <v>367</v>
      </c>
      <c r="AR59" s="8">
        <v>50</v>
      </c>
      <c r="AS59" s="8">
        <v>10</v>
      </c>
      <c r="AT59" s="8">
        <v>9</v>
      </c>
      <c r="AU59" s="8">
        <v>1</v>
      </c>
      <c r="AV59" s="8">
        <v>3</v>
      </c>
      <c r="AW59" s="8">
        <v>8</v>
      </c>
      <c r="AX59" s="8">
        <v>19</v>
      </c>
      <c r="AY59" s="8">
        <v>48</v>
      </c>
      <c r="AZ59" s="8">
        <v>7</v>
      </c>
      <c r="BA59" s="8">
        <v>7</v>
      </c>
      <c r="BB59" s="8">
        <v>41</v>
      </c>
      <c r="BC59" s="8">
        <v>2</v>
      </c>
      <c r="BD59" s="8">
        <v>1</v>
      </c>
      <c r="BE59" s="8">
        <v>1</v>
      </c>
      <c r="BF59" s="8">
        <v>0</v>
      </c>
      <c r="BG59" s="8">
        <v>335</v>
      </c>
      <c r="BH59" s="12">
        <v>10</v>
      </c>
      <c r="BI59" s="12">
        <v>0</v>
      </c>
      <c r="BJ59" s="12">
        <v>5</v>
      </c>
      <c r="BK59" s="12">
        <v>0</v>
      </c>
      <c r="BL59" s="12">
        <v>0</v>
      </c>
      <c r="BM59" s="12">
        <v>0</v>
      </c>
      <c r="BN59" s="12">
        <v>3</v>
      </c>
      <c r="BO59" s="12">
        <v>0</v>
      </c>
      <c r="BP59" s="12">
        <v>2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6</v>
      </c>
      <c r="BW59" s="12">
        <v>0</v>
      </c>
      <c r="BX59" s="12">
        <v>1</v>
      </c>
      <c r="BY59" s="12">
        <v>1</v>
      </c>
      <c r="BZ59" s="12">
        <v>20</v>
      </c>
      <c r="CA59" s="12">
        <v>0</v>
      </c>
      <c r="CB59" s="12">
        <v>0</v>
      </c>
      <c r="CC59" s="12">
        <v>7</v>
      </c>
      <c r="CD59" s="12">
        <v>0</v>
      </c>
      <c r="CE59" s="12">
        <v>20</v>
      </c>
      <c r="CF59" s="12">
        <v>2</v>
      </c>
      <c r="CG59" s="12">
        <v>8</v>
      </c>
      <c r="CH59" s="12">
        <v>4</v>
      </c>
      <c r="CI59" s="12">
        <v>22</v>
      </c>
      <c r="CJ59" s="12">
        <v>0</v>
      </c>
      <c r="CK59" s="12">
        <v>0</v>
      </c>
      <c r="CL59" s="12">
        <v>0</v>
      </c>
      <c r="CM59" s="12">
        <v>10</v>
      </c>
      <c r="CN59" s="12">
        <v>1</v>
      </c>
      <c r="CO59" s="12">
        <v>6</v>
      </c>
      <c r="CP59" s="12">
        <v>15</v>
      </c>
      <c r="CQ59" s="12">
        <v>45</v>
      </c>
      <c r="CR59" s="12">
        <v>50</v>
      </c>
      <c r="CS59" s="12">
        <v>0</v>
      </c>
      <c r="CT59" s="12">
        <v>2</v>
      </c>
      <c r="CU59" s="12">
        <v>0</v>
      </c>
      <c r="CV59" s="12">
        <v>1</v>
      </c>
      <c r="CW59" s="12">
        <v>0</v>
      </c>
      <c r="CX59" s="12">
        <v>0</v>
      </c>
      <c r="CY59" s="12">
        <v>39</v>
      </c>
      <c r="CZ59" s="12">
        <v>3</v>
      </c>
      <c r="DA59" s="12">
        <v>3</v>
      </c>
      <c r="DB59" s="12">
        <v>0</v>
      </c>
      <c r="DC59" s="12">
        <v>2</v>
      </c>
      <c r="DD59" s="12">
        <v>3</v>
      </c>
      <c r="DE59" s="12">
        <v>22</v>
      </c>
      <c r="DF59" s="12">
        <v>0</v>
      </c>
      <c r="DG59" s="12">
        <v>3</v>
      </c>
      <c r="DH59" s="13">
        <v>189</v>
      </c>
      <c r="DI59" s="13">
        <v>969</v>
      </c>
      <c r="DJ59" s="13">
        <v>7327.8128999999999</v>
      </c>
      <c r="DK59" s="13">
        <v>29.7288</v>
      </c>
      <c r="DL59" s="13">
        <v>217847.1838</v>
      </c>
      <c r="DM59">
        <f t="shared" si="11"/>
        <v>6.6718288346610182</v>
      </c>
      <c r="DN59">
        <v>2.2239429448870061</v>
      </c>
      <c r="DO59">
        <v>3</v>
      </c>
      <c r="DP59">
        <f t="shared" ca="1" si="12"/>
        <v>0.60215054305520144</v>
      </c>
      <c r="DQ59" s="13">
        <v>1364.7856999999999</v>
      </c>
      <c r="DR59">
        <v>6.6718288346610182</v>
      </c>
      <c r="DS59">
        <f t="shared" si="2"/>
        <v>28</v>
      </c>
      <c r="DT59">
        <f t="shared" si="3"/>
        <v>6</v>
      </c>
      <c r="DU59">
        <f t="shared" si="4"/>
        <v>5</v>
      </c>
      <c r="DV59">
        <f t="shared" si="5"/>
        <v>134</v>
      </c>
      <c r="DW59">
        <f t="shared" si="6"/>
        <v>131</v>
      </c>
      <c r="DX59">
        <f t="shared" si="7"/>
        <v>131</v>
      </c>
      <c r="DY59">
        <f t="shared" si="8"/>
        <v>12</v>
      </c>
      <c r="DZ59">
        <f t="shared" si="9"/>
        <v>10</v>
      </c>
      <c r="EA59">
        <f t="shared" ca="1" si="13"/>
        <v>106</v>
      </c>
      <c r="EB59">
        <v>59</v>
      </c>
      <c r="EC59">
        <v>8</v>
      </c>
      <c r="EF59">
        <v>48.962407233952241</v>
      </c>
      <c r="EG59">
        <v>11</v>
      </c>
      <c r="EH59">
        <v>16</v>
      </c>
      <c r="EI59">
        <v>27</v>
      </c>
      <c r="EJ59">
        <v>134</v>
      </c>
      <c r="EK59">
        <v>131</v>
      </c>
      <c r="EL59">
        <v>131</v>
      </c>
      <c r="EM59">
        <v>3</v>
      </c>
      <c r="EN59">
        <v>7</v>
      </c>
      <c r="EO59" s="2">
        <v>57</v>
      </c>
      <c r="EP59">
        <v>69</v>
      </c>
      <c r="EQ59">
        <v>20</v>
      </c>
    </row>
    <row r="60" spans="1:147" x14ac:dyDescent="0.2">
      <c r="A60" s="29"/>
      <c r="B60" t="s">
        <v>68</v>
      </c>
      <c r="C60">
        <v>230</v>
      </c>
      <c r="D60">
        <v>212</v>
      </c>
      <c r="E60">
        <v>217</v>
      </c>
      <c r="F60">
        <f t="shared" si="32"/>
        <v>5</v>
      </c>
      <c r="G60">
        <v>216.83550434201737</v>
      </c>
      <c r="H60">
        <v>217</v>
      </c>
      <c r="I60">
        <v>0.40207640127900984</v>
      </c>
      <c r="J60">
        <f t="shared" si="28"/>
        <v>0.16449565798262711</v>
      </c>
      <c r="K60">
        <f t="shared" si="10"/>
        <v>0</v>
      </c>
      <c r="L60" s="6">
        <v>117</v>
      </c>
      <c r="M60" s="6">
        <v>5</v>
      </c>
      <c r="N60" s="6">
        <v>5</v>
      </c>
      <c r="O60" s="6">
        <v>8</v>
      </c>
      <c r="P60" s="6">
        <v>0.04</v>
      </c>
      <c r="Q60" s="6">
        <v>0.62</v>
      </c>
      <c r="R60" s="6">
        <v>0.34</v>
      </c>
      <c r="S60" s="6">
        <v>1</v>
      </c>
      <c r="T60" s="8">
        <v>4</v>
      </c>
      <c r="U60" s="8">
        <v>133</v>
      </c>
      <c r="V60" s="8">
        <v>1</v>
      </c>
      <c r="W60" s="8">
        <v>27</v>
      </c>
      <c r="X60" s="8">
        <v>0</v>
      </c>
      <c r="Y60" s="8">
        <v>41</v>
      </c>
      <c r="Z60" s="8">
        <v>2</v>
      </c>
      <c r="AA60" s="8">
        <v>10</v>
      </c>
      <c r="AB60" s="8">
        <v>3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13</v>
      </c>
      <c r="AI60" s="8">
        <v>5</v>
      </c>
      <c r="AJ60" s="8">
        <v>0</v>
      </c>
      <c r="AK60" s="8">
        <v>11</v>
      </c>
      <c r="AL60" s="8">
        <v>0</v>
      </c>
      <c r="AM60" s="8">
        <v>0</v>
      </c>
      <c r="AN60" s="8">
        <v>8</v>
      </c>
      <c r="AO60" s="8">
        <v>0</v>
      </c>
      <c r="AP60" s="8">
        <v>22</v>
      </c>
      <c r="AQ60" s="8">
        <v>403</v>
      </c>
      <c r="AR60" s="8">
        <v>53</v>
      </c>
      <c r="AS60" s="8">
        <v>20</v>
      </c>
      <c r="AT60" s="8">
        <v>10</v>
      </c>
      <c r="AU60" s="8">
        <v>1</v>
      </c>
      <c r="AV60" s="8">
        <v>13</v>
      </c>
      <c r="AW60" s="8">
        <v>8</v>
      </c>
      <c r="AX60" s="8">
        <v>37</v>
      </c>
      <c r="AY60" s="8">
        <v>92</v>
      </c>
      <c r="AZ60" s="8">
        <v>25</v>
      </c>
      <c r="BA60" s="8">
        <v>25</v>
      </c>
      <c r="BB60" s="8">
        <v>74</v>
      </c>
      <c r="BC60" s="8">
        <v>3</v>
      </c>
      <c r="BD60" s="8">
        <v>0</v>
      </c>
      <c r="BE60" s="8">
        <v>0</v>
      </c>
      <c r="BF60" s="8">
        <v>0</v>
      </c>
      <c r="BG60" s="8">
        <v>199</v>
      </c>
      <c r="BH60" s="12">
        <v>0</v>
      </c>
      <c r="BI60" s="12">
        <v>0</v>
      </c>
      <c r="BJ60" s="12">
        <v>15</v>
      </c>
      <c r="BK60" s="12">
        <v>9</v>
      </c>
      <c r="BL60" s="12">
        <v>0</v>
      </c>
      <c r="BM60" s="12">
        <v>12</v>
      </c>
      <c r="BN60" s="12">
        <v>1</v>
      </c>
      <c r="BO60" s="12">
        <v>32</v>
      </c>
      <c r="BP60" s="12">
        <v>1</v>
      </c>
      <c r="BQ60" s="12">
        <v>0</v>
      </c>
      <c r="BR60" s="12">
        <v>0</v>
      </c>
      <c r="BS60" s="12">
        <v>1</v>
      </c>
      <c r="BT60" s="12">
        <v>0</v>
      </c>
      <c r="BU60" s="12">
        <v>0</v>
      </c>
      <c r="BV60" s="12">
        <v>11</v>
      </c>
      <c r="BW60" s="12">
        <v>0</v>
      </c>
      <c r="BX60" s="12">
        <v>0</v>
      </c>
      <c r="BY60" s="12">
        <v>12</v>
      </c>
      <c r="BZ60" s="12">
        <v>37</v>
      </c>
      <c r="CA60" s="12">
        <v>0</v>
      </c>
      <c r="CB60" s="12">
        <v>0</v>
      </c>
      <c r="CC60" s="12">
        <v>9</v>
      </c>
      <c r="CD60" s="12">
        <v>0</v>
      </c>
      <c r="CE60" s="12">
        <v>35</v>
      </c>
      <c r="CF60" s="12">
        <v>0</v>
      </c>
      <c r="CG60" s="12">
        <v>7</v>
      </c>
      <c r="CH60" s="12">
        <v>0</v>
      </c>
      <c r="CI60" s="12">
        <v>59</v>
      </c>
      <c r="CJ60" s="12">
        <v>0</v>
      </c>
      <c r="CK60" s="12">
        <v>0</v>
      </c>
      <c r="CL60" s="12">
        <v>0</v>
      </c>
      <c r="CM60" s="12">
        <v>13</v>
      </c>
      <c r="CN60" s="12">
        <v>1</v>
      </c>
      <c r="CO60" s="12">
        <v>14</v>
      </c>
      <c r="CP60" s="12">
        <v>0</v>
      </c>
      <c r="CQ60" s="12">
        <v>11</v>
      </c>
      <c r="CR60" s="12">
        <v>53</v>
      </c>
      <c r="CS60" s="12">
        <v>0</v>
      </c>
      <c r="CT60" s="12">
        <v>7</v>
      </c>
      <c r="CU60" s="12">
        <v>0</v>
      </c>
      <c r="CV60" s="12">
        <v>0</v>
      </c>
      <c r="CW60" s="12">
        <v>2</v>
      </c>
      <c r="CX60" s="12">
        <v>0</v>
      </c>
      <c r="CY60" s="12">
        <v>2</v>
      </c>
      <c r="CZ60" s="12">
        <v>4</v>
      </c>
      <c r="DA60" s="12">
        <v>0</v>
      </c>
      <c r="DB60" s="12">
        <v>0</v>
      </c>
      <c r="DC60" s="12">
        <v>6</v>
      </c>
      <c r="DD60" s="12">
        <v>1</v>
      </c>
      <c r="DE60" s="12">
        <v>5</v>
      </c>
      <c r="DF60" s="12">
        <v>0</v>
      </c>
      <c r="DG60" s="12">
        <v>11</v>
      </c>
      <c r="DH60" s="13">
        <v>160</v>
      </c>
      <c r="DI60" s="13">
        <v>1080</v>
      </c>
      <c r="DJ60" s="13">
        <v>7907.6823000000004</v>
      </c>
      <c r="DK60" s="13">
        <v>45.7622</v>
      </c>
      <c r="DL60" s="13">
        <v>361873.23950000003</v>
      </c>
      <c r="DM60">
        <f t="shared" si="11"/>
        <v>0</v>
      </c>
      <c r="DN60">
        <v>0.40207640127900984</v>
      </c>
      <c r="DO60">
        <v>0</v>
      </c>
      <c r="DP60">
        <f t="shared" ca="1" si="12"/>
        <v>0.94027259154752874</v>
      </c>
      <c r="DQ60" s="13">
        <v>1093.3485000000001</v>
      </c>
      <c r="DR60">
        <v>0</v>
      </c>
      <c r="DS60">
        <f t="shared" si="2"/>
        <v>154</v>
      </c>
      <c r="DT60">
        <f t="shared" si="3"/>
        <v>4</v>
      </c>
      <c r="DU60">
        <f t="shared" si="4"/>
        <v>37</v>
      </c>
      <c r="DV60">
        <f t="shared" si="5"/>
        <v>3</v>
      </c>
      <c r="DW60">
        <f t="shared" si="6"/>
        <v>3</v>
      </c>
      <c r="DX60">
        <f t="shared" si="7"/>
        <v>4</v>
      </c>
      <c r="DY60">
        <f t="shared" si="8"/>
        <v>4</v>
      </c>
      <c r="DZ60">
        <f t="shared" si="9"/>
        <v>4</v>
      </c>
      <c r="EA60">
        <f t="shared" ca="1" si="13"/>
        <v>17</v>
      </c>
      <c r="EB60">
        <v>60</v>
      </c>
      <c r="EC60">
        <v>9</v>
      </c>
      <c r="EF60">
        <v>0</v>
      </c>
      <c r="EG60">
        <v>154</v>
      </c>
      <c r="EH60">
        <v>10</v>
      </c>
      <c r="EI60">
        <v>46</v>
      </c>
      <c r="EJ60">
        <v>14</v>
      </c>
      <c r="EK60">
        <v>7</v>
      </c>
      <c r="EL60">
        <v>8</v>
      </c>
      <c r="EM60">
        <v>1</v>
      </c>
      <c r="EN60">
        <v>1</v>
      </c>
      <c r="EO60" s="2">
        <v>58</v>
      </c>
      <c r="EP60">
        <v>61</v>
      </c>
      <c r="EQ60">
        <v>15</v>
      </c>
    </row>
    <row r="61" spans="1:147" x14ac:dyDescent="0.2">
      <c r="A61" s="29" t="s">
        <v>75</v>
      </c>
      <c r="B61" t="s">
        <v>76</v>
      </c>
      <c r="C61">
        <v>133</v>
      </c>
      <c r="D61">
        <v>125</v>
      </c>
      <c r="E61">
        <v>128</v>
      </c>
      <c r="F61">
        <f t="shared" si="32"/>
        <v>3</v>
      </c>
      <c r="G61">
        <v>127.71464498281499</v>
      </c>
      <c r="H61">
        <v>128</v>
      </c>
      <c r="I61">
        <v>0.62762871210620741</v>
      </c>
      <c r="J61">
        <f t="shared" ref="J61:J75" si="33">MIN(G61-D61,E61-G61)</f>
        <v>0.28535501718501166</v>
      </c>
      <c r="K61">
        <f t="shared" ref="K61:K122" si="34">E61-H61</f>
        <v>0</v>
      </c>
      <c r="L61" s="6">
        <v>8</v>
      </c>
      <c r="M61" s="6">
        <v>1</v>
      </c>
      <c r="N61" s="6">
        <v>1</v>
      </c>
      <c r="O61" s="6">
        <v>4</v>
      </c>
      <c r="P61" s="6">
        <v>0.12</v>
      </c>
      <c r="Q61" s="6">
        <v>0.8</v>
      </c>
      <c r="R61" s="6">
        <v>7.0000000000000007E-2</v>
      </c>
      <c r="S61" s="6">
        <v>1</v>
      </c>
      <c r="T61" s="8">
        <v>9</v>
      </c>
      <c r="U61" s="8">
        <v>73</v>
      </c>
      <c r="V61" s="8">
        <v>1</v>
      </c>
      <c r="W61" s="8">
        <v>22</v>
      </c>
      <c r="X61" s="8">
        <v>53</v>
      </c>
      <c r="Y61" s="8">
        <v>11</v>
      </c>
      <c r="Z61" s="8">
        <v>10</v>
      </c>
      <c r="AA61" s="8">
        <v>2</v>
      </c>
      <c r="AB61" s="8">
        <v>7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5</v>
      </c>
      <c r="AI61" s="8">
        <v>5</v>
      </c>
      <c r="AJ61" s="8">
        <v>2</v>
      </c>
      <c r="AK61" s="8">
        <v>3</v>
      </c>
      <c r="AL61" s="8">
        <v>0</v>
      </c>
      <c r="AM61" s="8">
        <v>0</v>
      </c>
      <c r="AN61" s="8">
        <v>5</v>
      </c>
      <c r="AO61" s="8">
        <v>0</v>
      </c>
      <c r="AP61" s="8">
        <v>16</v>
      </c>
      <c r="AQ61" s="8">
        <v>271</v>
      </c>
      <c r="AR61" s="8">
        <v>12</v>
      </c>
      <c r="AS61" s="8">
        <v>17</v>
      </c>
      <c r="AT61" s="8">
        <v>3</v>
      </c>
      <c r="AU61" s="8">
        <v>0</v>
      </c>
      <c r="AV61" s="8">
        <v>16</v>
      </c>
      <c r="AW61" s="8">
        <v>5</v>
      </c>
      <c r="AX61" s="8">
        <v>168</v>
      </c>
      <c r="AY61" s="8">
        <v>85</v>
      </c>
      <c r="AZ61" s="8">
        <v>146</v>
      </c>
      <c r="BA61" s="8">
        <v>146</v>
      </c>
      <c r="BB61" s="8">
        <v>63</v>
      </c>
      <c r="BC61" s="8">
        <v>4</v>
      </c>
      <c r="BD61" s="8">
        <v>0</v>
      </c>
      <c r="BE61" s="8">
        <v>0</v>
      </c>
      <c r="BF61" s="8">
        <v>0</v>
      </c>
      <c r="BG61" s="8">
        <v>127</v>
      </c>
      <c r="BH61" s="12">
        <v>0</v>
      </c>
      <c r="BI61" s="12">
        <v>0</v>
      </c>
      <c r="BJ61" s="12">
        <v>4</v>
      </c>
      <c r="BK61" s="12">
        <v>1</v>
      </c>
      <c r="BL61" s="12">
        <v>2</v>
      </c>
      <c r="BM61" s="12">
        <v>5</v>
      </c>
      <c r="BN61" s="12">
        <v>0</v>
      </c>
      <c r="BO61" s="12">
        <v>0</v>
      </c>
      <c r="BP61" s="12">
        <v>1</v>
      </c>
      <c r="BQ61" s="12">
        <v>0</v>
      </c>
      <c r="BR61" s="12">
        <v>2</v>
      </c>
      <c r="BS61" s="12">
        <v>1</v>
      </c>
      <c r="BT61" s="12">
        <v>0</v>
      </c>
      <c r="BU61" s="12">
        <v>0</v>
      </c>
      <c r="BV61" s="12">
        <v>7</v>
      </c>
      <c r="BW61" s="12">
        <v>0</v>
      </c>
      <c r="BX61" s="12">
        <v>0</v>
      </c>
      <c r="BY61" s="12">
        <v>0</v>
      </c>
      <c r="BZ61" s="12">
        <v>6</v>
      </c>
      <c r="CA61" s="12">
        <v>0</v>
      </c>
      <c r="CB61" s="12">
        <v>0</v>
      </c>
      <c r="CC61" s="12">
        <v>17</v>
      </c>
      <c r="CD61" s="12">
        <v>0</v>
      </c>
      <c r="CE61" s="12">
        <v>28</v>
      </c>
      <c r="CF61" s="12">
        <v>0</v>
      </c>
      <c r="CG61" s="12">
        <v>4</v>
      </c>
      <c r="CH61" s="12">
        <v>0</v>
      </c>
      <c r="CI61" s="12">
        <v>69</v>
      </c>
      <c r="CJ61" s="12">
        <v>0</v>
      </c>
      <c r="CK61" s="12">
        <v>0</v>
      </c>
      <c r="CL61" s="12">
        <v>0</v>
      </c>
      <c r="CM61" s="12">
        <v>14</v>
      </c>
      <c r="CN61" s="12">
        <v>1</v>
      </c>
      <c r="CO61" s="12">
        <v>10</v>
      </c>
      <c r="CP61" s="12">
        <v>0</v>
      </c>
      <c r="CQ61" s="12">
        <v>5</v>
      </c>
      <c r="CR61" s="12">
        <v>12</v>
      </c>
      <c r="CS61" s="12">
        <v>0</v>
      </c>
      <c r="CT61" s="12">
        <v>15</v>
      </c>
      <c r="CU61" s="12">
        <v>0</v>
      </c>
      <c r="CV61" s="12">
        <v>0</v>
      </c>
      <c r="CW61" s="12">
        <v>1</v>
      </c>
      <c r="CX61" s="12">
        <v>0</v>
      </c>
      <c r="CY61" s="12">
        <v>0</v>
      </c>
      <c r="CZ61" s="12">
        <v>5</v>
      </c>
      <c r="DA61" s="12">
        <v>0</v>
      </c>
      <c r="DB61" s="12">
        <v>0</v>
      </c>
      <c r="DC61" s="12">
        <v>0</v>
      </c>
      <c r="DD61" s="12">
        <v>0</v>
      </c>
      <c r="DE61" s="12">
        <v>2</v>
      </c>
      <c r="DF61" s="12">
        <v>0</v>
      </c>
      <c r="DG61" s="12">
        <v>0</v>
      </c>
      <c r="DH61" s="13">
        <v>144</v>
      </c>
      <c r="DI61" s="13">
        <v>1142</v>
      </c>
      <c r="DJ61" s="13">
        <v>8188.0544</v>
      </c>
      <c r="DK61" s="13">
        <v>69.756100000000004</v>
      </c>
      <c r="DL61" s="13">
        <v>571166.7182</v>
      </c>
      <c r="DM61">
        <f t="shared" si="11"/>
        <v>0</v>
      </c>
      <c r="DN61">
        <v>0.62762871210620741</v>
      </c>
      <c r="DO61">
        <v>0</v>
      </c>
      <c r="DP61">
        <f t="shared" ca="1" si="12"/>
        <v>0.28938238336286892</v>
      </c>
      <c r="DQ61" s="13">
        <v>946.16800000000001</v>
      </c>
      <c r="DR61">
        <v>0</v>
      </c>
      <c r="DS61">
        <f t="shared" si="2"/>
        <v>154</v>
      </c>
      <c r="DT61">
        <f t="shared" si="3"/>
        <v>10</v>
      </c>
      <c r="DU61">
        <f t="shared" si="4"/>
        <v>46</v>
      </c>
      <c r="DV61">
        <f t="shared" si="5"/>
        <v>14</v>
      </c>
      <c r="DW61">
        <f t="shared" si="6"/>
        <v>7</v>
      </c>
      <c r="DX61">
        <f t="shared" si="7"/>
        <v>8</v>
      </c>
      <c r="DY61">
        <f t="shared" si="8"/>
        <v>1</v>
      </c>
      <c r="DZ61">
        <f t="shared" si="9"/>
        <v>1</v>
      </c>
      <c r="EA61">
        <f t="shared" ca="1" si="13"/>
        <v>173</v>
      </c>
      <c r="EB61">
        <v>61</v>
      </c>
      <c r="EC61">
        <v>15</v>
      </c>
      <c r="EF61">
        <v>0</v>
      </c>
      <c r="EG61">
        <v>154</v>
      </c>
      <c r="EH61">
        <v>172</v>
      </c>
      <c r="EI61">
        <v>209.5</v>
      </c>
      <c r="EJ61">
        <v>134</v>
      </c>
      <c r="EK61">
        <v>131</v>
      </c>
      <c r="EL61">
        <v>131</v>
      </c>
      <c r="EM61">
        <v>144</v>
      </c>
      <c r="EN61">
        <v>136</v>
      </c>
      <c r="EO61" s="2">
        <v>59</v>
      </c>
      <c r="EP61">
        <v>216</v>
      </c>
      <c r="EQ61">
        <v>177</v>
      </c>
    </row>
    <row r="62" spans="1:147" x14ac:dyDescent="0.2">
      <c r="A62" s="29"/>
      <c r="B62" t="s">
        <v>77</v>
      </c>
      <c r="C62">
        <v>173</v>
      </c>
      <c r="D62">
        <v>137</v>
      </c>
      <c r="E62">
        <v>141</v>
      </c>
      <c r="F62">
        <f t="shared" si="32"/>
        <v>4</v>
      </c>
      <c r="G62">
        <v>139.8845283018868</v>
      </c>
      <c r="H62">
        <v>140</v>
      </c>
      <c r="I62">
        <v>0.68847776506131098</v>
      </c>
      <c r="J62">
        <f t="shared" si="33"/>
        <v>1.1154716981131969</v>
      </c>
      <c r="K62">
        <f t="shared" si="34"/>
        <v>1</v>
      </c>
      <c r="L62" s="6">
        <v>7</v>
      </c>
      <c r="M62" s="6">
        <v>0</v>
      </c>
      <c r="N62" s="6">
        <v>2</v>
      </c>
      <c r="O62" s="6">
        <v>7</v>
      </c>
      <c r="P62" s="6">
        <v>0</v>
      </c>
      <c r="Q62" s="6">
        <v>0.78</v>
      </c>
      <c r="R62" s="6">
        <v>0.22</v>
      </c>
      <c r="S62" s="6">
        <v>1</v>
      </c>
      <c r="T62" s="8">
        <v>17</v>
      </c>
      <c r="U62" s="8">
        <v>101</v>
      </c>
      <c r="V62" s="8">
        <v>1</v>
      </c>
      <c r="W62" s="8">
        <v>64</v>
      </c>
      <c r="X62" s="8">
        <v>300</v>
      </c>
      <c r="Y62" s="8">
        <v>25</v>
      </c>
      <c r="Z62" s="8">
        <v>24</v>
      </c>
      <c r="AA62" s="8">
        <v>3</v>
      </c>
      <c r="AB62" s="8">
        <v>10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2</v>
      </c>
      <c r="AI62" s="8">
        <v>2</v>
      </c>
      <c r="AJ62" s="8">
        <v>0</v>
      </c>
      <c r="AK62" s="8">
        <v>1</v>
      </c>
      <c r="AL62" s="8">
        <v>0</v>
      </c>
      <c r="AM62" s="8">
        <v>0</v>
      </c>
      <c r="AN62" s="8">
        <v>2</v>
      </c>
      <c r="AO62" s="8">
        <v>0</v>
      </c>
      <c r="AP62" s="8">
        <v>44</v>
      </c>
      <c r="AQ62" s="8">
        <v>436</v>
      </c>
      <c r="AR62" s="8">
        <v>22</v>
      </c>
      <c r="AS62" s="8">
        <v>18</v>
      </c>
      <c r="AT62" s="8">
        <v>6</v>
      </c>
      <c r="AU62" s="8">
        <v>3</v>
      </c>
      <c r="AV62" s="8">
        <v>15</v>
      </c>
      <c r="AW62" s="8">
        <v>22</v>
      </c>
      <c r="AX62" s="8">
        <v>202</v>
      </c>
      <c r="AY62" s="8">
        <v>119</v>
      </c>
      <c r="AZ62" s="8">
        <v>61</v>
      </c>
      <c r="BA62" s="8">
        <v>61</v>
      </c>
      <c r="BB62" s="8">
        <v>97</v>
      </c>
      <c r="BC62" s="8">
        <v>3</v>
      </c>
      <c r="BD62" s="8">
        <v>0</v>
      </c>
      <c r="BE62" s="8">
        <v>0</v>
      </c>
      <c r="BF62" s="8">
        <v>0</v>
      </c>
      <c r="BG62" s="8">
        <v>231</v>
      </c>
      <c r="BH62" s="12">
        <v>0</v>
      </c>
      <c r="BI62" s="12">
        <v>0</v>
      </c>
      <c r="BJ62" s="12">
        <v>6</v>
      </c>
      <c r="BK62" s="12">
        <v>4</v>
      </c>
      <c r="BL62" s="12">
        <v>14</v>
      </c>
      <c r="BM62" s="12">
        <v>4</v>
      </c>
      <c r="BN62" s="12">
        <v>3</v>
      </c>
      <c r="BO62" s="12">
        <v>1</v>
      </c>
      <c r="BP62" s="12">
        <v>1</v>
      </c>
      <c r="BQ62" s="12">
        <v>0</v>
      </c>
      <c r="BR62" s="12">
        <v>0</v>
      </c>
      <c r="BS62" s="12">
        <v>1</v>
      </c>
      <c r="BT62" s="12">
        <v>0</v>
      </c>
      <c r="BU62" s="12">
        <v>0</v>
      </c>
      <c r="BV62" s="12">
        <v>8</v>
      </c>
      <c r="BW62" s="12">
        <v>0</v>
      </c>
      <c r="BX62" s="12">
        <v>0</v>
      </c>
      <c r="BY62" s="12">
        <v>7</v>
      </c>
      <c r="BZ62" s="12">
        <v>3</v>
      </c>
      <c r="CA62" s="12">
        <v>0</v>
      </c>
      <c r="CB62" s="12">
        <v>0</v>
      </c>
      <c r="CC62" s="12">
        <v>16</v>
      </c>
      <c r="CD62" s="12">
        <v>0</v>
      </c>
      <c r="CE62" s="12">
        <v>39</v>
      </c>
      <c r="CF62" s="12">
        <v>0</v>
      </c>
      <c r="CG62" s="12">
        <v>13</v>
      </c>
      <c r="CH62" s="12">
        <v>0</v>
      </c>
      <c r="CI62" s="12">
        <v>89</v>
      </c>
      <c r="CJ62" s="12">
        <v>0</v>
      </c>
      <c r="CK62" s="12">
        <v>0</v>
      </c>
      <c r="CL62" s="12">
        <v>0</v>
      </c>
      <c r="CM62" s="12">
        <v>33</v>
      </c>
      <c r="CN62" s="12">
        <v>1</v>
      </c>
      <c r="CO62" s="12">
        <v>11</v>
      </c>
      <c r="CP62" s="12">
        <v>0</v>
      </c>
      <c r="CQ62" s="12">
        <v>4</v>
      </c>
      <c r="CR62" s="12">
        <v>22</v>
      </c>
      <c r="CS62" s="12">
        <v>0</v>
      </c>
      <c r="CT62" s="12">
        <v>26</v>
      </c>
      <c r="CU62" s="12">
        <v>0</v>
      </c>
      <c r="CV62" s="12">
        <v>0</v>
      </c>
      <c r="CW62" s="12">
        <v>1</v>
      </c>
      <c r="CX62" s="12">
        <v>0</v>
      </c>
      <c r="CY62" s="12">
        <v>0</v>
      </c>
      <c r="CZ62" s="12">
        <v>19</v>
      </c>
      <c r="DA62" s="12">
        <v>13</v>
      </c>
      <c r="DB62" s="12">
        <v>0</v>
      </c>
      <c r="DC62" s="12">
        <v>3</v>
      </c>
      <c r="DD62" s="12">
        <v>3</v>
      </c>
      <c r="DE62" s="12">
        <v>10</v>
      </c>
      <c r="DF62" s="12">
        <v>0</v>
      </c>
      <c r="DG62" s="12">
        <v>2</v>
      </c>
      <c r="DH62" s="13">
        <v>298</v>
      </c>
      <c r="DI62" s="13">
        <v>1557</v>
      </c>
      <c r="DJ62" s="13">
        <v>12797.2454</v>
      </c>
      <c r="DK62" s="13">
        <v>44.223799999999997</v>
      </c>
      <c r="DL62" s="13">
        <v>565943.16240000003</v>
      </c>
      <c r="DM62">
        <f t="shared" si="11"/>
        <v>0.68847776506131098</v>
      </c>
      <c r="DN62">
        <v>0.68847776506131098</v>
      </c>
      <c r="DO62">
        <v>1</v>
      </c>
      <c r="DP62">
        <f t="shared" ca="1" si="12"/>
        <v>2.5111990512471261E-2</v>
      </c>
      <c r="DQ62" s="13">
        <v>2339.7451999999998</v>
      </c>
      <c r="DR62">
        <v>0.68847776506131098</v>
      </c>
      <c r="DS62">
        <f t="shared" si="2"/>
        <v>51</v>
      </c>
      <c r="DT62">
        <f t="shared" si="3"/>
        <v>5</v>
      </c>
      <c r="DU62">
        <f t="shared" si="4"/>
        <v>7</v>
      </c>
      <c r="DV62">
        <f t="shared" si="5"/>
        <v>4</v>
      </c>
      <c r="DW62">
        <f t="shared" si="6"/>
        <v>8</v>
      </c>
      <c r="DX62">
        <f t="shared" si="7"/>
        <v>8</v>
      </c>
      <c r="DY62">
        <f t="shared" si="8"/>
        <v>5</v>
      </c>
      <c r="DZ62">
        <f t="shared" si="9"/>
        <v>2</v>
      </c>
      <c r="EA62">
        <f t="shared" ca="1" si="13"/>
        <v>244</v>
      </c>
      <c r="EB62">
        <v>62</v>
      </c>
      <c r="EC62">
        <v>16</v>
      </c>
      <c r="EF62">
        <v>0</v>
      </c>
      <c r="EG62">
        <v>154</v>
      </c>
      <c r="EH62">
        <v>41</v>
      </c>
      <c r="EI62">
        <v>95</v>
      </c>
      <c r="EJ62">
        <v>134</v>
      </c>
      <c r="EK62">
        <v>131</v>
      </c>
      <c r="EL62">
        <v>131</v>
      </c>
      <c r="EM62">
        <v>21</v>
      </c>
      <c r="EN62">
        <v>47</v>
      </c>
      <c r="EO62" s="2">
        <v>60</v>
      </c>
      <c r="EP62">
        <v>70</v>
      </c>
      <c r="EQ62">
        <v>23</v>
      </c>
    </row>
    <row r="63" spans="1:147" x14ac:dyDescent="0.2">
      <c r="A63" s="29"/>
      <c r="B63" t="s">
        <v>78</v>
      </c>
      <c r="C63">
        <v>72</v>
      </c>
      <c r="D63">
        <v>2</v>
      </c>
      <c r="E63">
        <v>72</v>
      </c>
      <c r="F63">
        <f t="shared" si="32"/>
        <v>70</v>
      </c>
      <c r="G63">
        <v>64.424681635388737</v>
      </c>
      <c r="H63">
        <v>70</v>
      </c>
      <c r="I63">
        <v>12.831727438524169</v>
      </c>
      <c r="J63">
        <f t="shared" si="33"/>
        <v>7.5753183646112632</v>
      </c>
      <c r="K63">
        <f t="shared" si="34"/>
        <v>2</v>
      </c>
      <c r="L63" s="6">
        <v>3</v>
      </c>
      <c r="M63" s="6">
        <v>0</v>
      </c>
      <c r="N63" s="6">
        <v>8</v>
      </c>
      <c r="O63" s="6">
        <v>3</v>
      </c>
      <c r="P63" s="6">
        <v>0</v>
      </c>
      <c r="Q63" s="6">
        <v>0.27</v>
      </c>
      <c r="R63" s="6">
        <v>0.73</v>
      </c>
      <c r="S63" s="6">
        <v>1</v>
      </c>
      <c r="T63" s="8">
        <v>5</v>
      </c>
      <c r="U63" s="8">
        <v>30</v>
      </c>
      <c r="V63" s="8">
        <v>1</v>
      </c>
      <c r="W63" s="8">
        <v>9</v>
      </c>
      <c r="X63" s="8">
        <v>0</v>
      </c>
      <c r="Y63" s="8">
        <v>4</v>
      </c>
      <c r="Z63" s="8">
        <v>0</v>
      </c>
      <c r="AA63" s="8">
        <v>2</v>
      </c>
      <c r="AB63" s="8">
        <v>2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2</v>
      </c>
      <c r="AI63" s="8">
        <v>1</v>
      </c>
      <c r="AJ63" s="8">
        <v>0</v>
      </c>
      <c r="AK63" s="8">
        <v>2</v>
      </c>
      <c r="AL63" s="8">
        <v>0</v>
      </c>
      <c r="AM63" s="8">
        <v>0</v>
      </c>
      <c r="AN63" s="8">
        <v>2</v>
      </c>
      <c r="AO63" s="8">
        <v>0</v>
      </c>
      <c r="AP63" s="8">
        <v>4</v>
      </c>
      <c r="AQ63" s="8">
        <v>128</v>
      </c>
      <c r="AR63" s="8">
        <v>8</v>
      </c>
      <c r="AS63" s="8">
        <v>5</v>
      </c>
      <c r="AT63" s="8">
        <v>4</v>
      </c>
      <c r="AU63" s="8">
        <v>0</v>
      </c>
      <c r="AV63" s="8">
        <v>5</v>
      </c>
      <c r="AW63" s="8">
        <v>0</v>
      </c>
      <c r="AX63" s="8">
        <v>40</v>
      </c>
      <c r="AY63" s="8">
        <v>40</v>
      </c>
      <c r="AZ63" s="8">
        <v>21</v>
      </c>
      <c r="BA63" s="8">
        <v>21</v>
      </c>
      <c r="BB63" s="8">
        <v>29</v>
      </c>
      <c r="BC63" s="8">
        <v>5</v>
      </c>
      <c r="BD63" s="8">
        <v>0</v>
      </c>
      <c r="BE63" s="8">
        <v>0</v>
      </c>
      <c r="BF63" s="8">
        <v>0</v>
      </c>
      <c r="BG63" s="8">
        <v>167</v>
      </c>
      <c r="BH63" s="12">
        <v>0</v>
      </c>
      <c r="BI63" s="12">
        <v>0</v>
      </c>
      <c r="BJ63" s="12">
        <v>1</v>
      </c>
      <c r="BK63" s="12">
        <v>2</v>
      </c>
      <c r="BL63" s="12">
        <v>0</v>
      </c>
      <c r="BM63" s="12">
        <v>0</v>
      </c>
      <c r="BN63" s="12">
        <v>0</v>
      </c>
      <c r="BO63" s="12">
        <v>0</v>
      </c>
      <c r="BP63" s="12">
        <v>1</v>
      </c>
      <c r="BQ63" s="12">
        <v>0</v>
      </c>
      <c r="BR63" s="12">
        <v>0</v>
      </c>
      <c r="BS63" s="12">
        <v>0</v>
      </c>
      <c r="BT63" s="12">
        <v>2</v>
      </c>
      <c r="BU63" s="12">
        <v>0</v>
      </c>
      <c r="BV63" s="12">
        <v>6</v>
      </c>
      <c r="BW63" s="12">
        <v>0</v>
      </c>
      <c r="BX63" s="12">
        <v>0</v>
      </c>
      <c r="BY63" s="12">
        <v>1</v>
      </c>
      <c r="BZ63" s="12">
        <v>3</v>
      </c>
      <c r="CA63" s="12">
        <v>0</v>
      </c>
      <c r="CB63" s="12">
        <v>0</v>
      </c>
      <c r="CC63" s="12">
        <v>1</v>
      </c>
      <c r="CD63" s="12">
        <v>0</v>
      </c>
      <c r="CE63" s="12">
        <v>12</v>
      </c>
      <c r="CF63" s="12">
        <v>0</v>
      </c>
      <c r="CG63" s="12">
        <v>3</v>
      </c>
      <c r="CH63" s="12">
        <v>0</v>
      </c>
      <c r="CI63" s="12">
        <v>42</v>
      </c>
      <c r="CJ63" s="12">
        <v>0</v>
      </c>
      <c r="CK63" s="12">
        <v>0</v>
      </c>
      <c r="CL63" s="12">
        <v>0</v>
      </c>
      <c r="CM63" s="12">
        <v>8</v>
      </c>
      <c r="CN63" s="12">
        <v>1</v>
      </c>
      <c r="CO63" s="12">
        <v>4</v>
      </c>
      <c r="CP63" s="12">
        <v>0</v>
      </c>
      <c r="CQ63" s="12">
        <v>3</v>
      </c>
      <c r="CR63" s="12">
        <v>8</v>
      </c>
      <c r="CS63" s="12">
        <v>0</v>
      </c>
      <c r="CT63" s="12">
        <v>1</v>
      </c>
      <c r="CU63" s="12">
        <v>0</v>
      </c>
      <c r="CV63" s="12">
        <v>0</v>
      </c>
      <c r="CW63" s="12">
        <v>0</v>
      </c>
      <c r="CX63" s="12">
        <v>0</v>
      </c>
      <c r="CY63" s="12">
        <v>1</v>
      </c>
      <c r="CZ63" s="12">
        <v>2</v>
      </c>
      <c r="DA63" s="12">
        <v>2</v>
      </c>
      <c r="DB63" s="12">
        <v>0</v>
      </c>
      <c r="DC63" s="12">
        <v>1</v>
      </c>
      <c r="DD63" s="12">
        <v>0</v>
      </c>
      <c r="DE63" s="12">
        <v>0</v>
      </c>
      <c r="DF63" s="12">
        <v>0</v>
      </c>
      <c r="DG63" s="12">
        <v>4</v>
      </c>
      <c r="DH63" s="13">
        <v>79</v>
      </c>
      <c r="DI63" s="13">
        <v>451</v>
      </c>
      <c r="DJ63" s="13">
        <v>2843.0050999999999</v>
      </c>
      <c r="DK63" s="13">
        <v>38.171900000000001</v>
      </c>
      <c r="DL63" s="13">
        <v>108522.836</v>
      </c>
      <c r="DM63">
        <f t="shared" si="11"/>
        <v>25.663454877048338</v>
      </c>
      <c r="DN63">
        <v>12.831727438524169</v>
      </c>
      <c r="DO63">
        <v>2</v>
      </c>
      <c r="DP63">
        <f t="shared" ca="1" si="12"/>
        <v>0.71558340841284762</v>
      </c>
      <c r="DQ63" s="13">
        <v>442.60340000000002</v>
      </c>
      <c r="DR63">
        <v>25.663454877048338</v>
      </c>
      <c r="DS63">
        <f t="shared" si="2"/>
        <v>15</v>
      </c>
      <c r="DT63">
        <f t="shared" si="3"/>
        <v>43</v>
      </c>
      <c r="DU63">
        <f t="shared" si="4"/>
        <v>109.5</v>
      </c>
      <c r="DV63">
        <f t="shared" si="5"/>
        <v>8.5</v>
      </c>
      <c r="DW63">
        <f t="shared" si="6"/>
        <v>131</v>
      </c>
      <c r="DX63">
        <f t="shared" si="7"/>
        <v>131</v>
      </c>
      <c r="DY63">
        <f t="shared" si="8"/>
        <v>7</v>
      </c>
      <c r="DZ63">
        <f t="shared" si="9"/>
        <v>17</v>
      </c>
      <c r="EA63">
        <f t="shared" ca="1" si="13"/>
        <v>85</v>
      </c>
      <c r="EB63">
        <v>63</v>
      </c>
      <c r="EC63">
        <v>17</v>
      </c>
      <c r="EF63">
        <v>0</v>
      </c>
      <c r="EG63">
        <v>154</v>
      </c>
      <c r="EH63">
        <v>25.5</v>
      </c>
      <c r="EI63">
        <v>74</v>
      </c>
      <c r="EJ63">
        <v>134</v>
      </c>
      <c r="EK63">
        <v>9.5</v>
      </c>
      <c r="EL63">
        <v>8</v>
      </c>
      <c r="EM63">
        <v>62</v>
      </c>
      <c r="EN63">
        <v>71</v>
      </c>
      <c r="EO63" s="2">
        <v>61</v>
      </c>
      <c r="EP63">
        <v>44</v>
      </c>
      <c r="EQ63">
        <v>71</v>
      </c>
    </row>
    <row r="64" spans="1:147" x14ac:dyDescent="0.2">
      <c r="A64" s="29"/>
      <c r="B64" t="s">
        <v>79</v>
      </c>
      <c r="C64">
        <v>70</v>
      </c>
      <c r="D64">
        <v>7</v>
      </c>
      <c r="E64">
        <v>66</v>
      </c>
      <c r="F64">
        <f t="shared" si="32"/>
        <v>59</v>
      </c>
      <c r="G64">
        <v>49.481966890027593</v>
      </c>
      <c r="H64">
        <v>50</v>
      </c>
      <c r="I64">
        <v>4.7538368930334443</v>
      </c>
      <c r="J64">
        <f t="shared" si="33"/>
        <v>16.518033109972407</v>
      </c>
      <c r="K64">
        <f t="shared" si="34"/>
        <v>16</v>
      </c>
      <c r="L64" s="6">
        <v>8</v>
      </c>
      <c r="M64" s="6">
        <v>0</v>
      </c>
      <c r="N64" s="6">
        <v>2</v>
      </c>
      <c r="O64" s="6">
        <v>7</v>
      </c>
      <c r="P64" s="6">
        <v>0</v>
      </c>
      <c r="Q64" s="6">
        <v>0.78</v>
      </c>
      <c r="R64" s="6">
        <v>0.22</v>
      </c>
      <c r="S64" s="6">
        <v>1</v>
      </c>
      <c r="T64" s="8">
        <v>16</v>
      </c>
      <c r="U64" s="8">
        <v>43</v>
      </c>
      <c r="V64" s="8">
        <v>1</v>
      </c>
      <c r="W64" s="8">
        <v>35</v>
      </c>
      <c r="X64" s="8">
        <v>31</v>
      </c>
      <c r="Y64" s="8">
        <v>14</v>
      </c>
      <c r="Z64" s="8">
        <v>3</v>
      </c>
      <c r="AA64" s="8">
        <v>3</v>
      </c>
      <c r="AB64" s="8">
        <v>6</v>
      </c>
      <c r="AC64" s="8">
        <v>5</v>
      </c>
      <c r="AD64" s="8">
        <v>0</v>
      </c>
      <c r="AE64" s="8">
        <v>0</v>
      </c>
      <c r="AF64" s="8">
        <v>6</v>
      </c>
      <c r="AG64" s="8">
        <v>0</v>
      </c>
      <c r="AH64" s="8">
        <v>2</v>
      </c>
      <c r="AI64" s="8">
        <v>0</v>
      </c>
      <c r="AJ64" s="8">
        <v>0</v>
      </c>
      <c r="AK64" s="8">
        <v>2</v>
      </c>
      <c r="AL64" s="8">
        <v>0</v>
      </c>
      <c r="AM64" s="8">
        <v>0</v>
      </c>
      <c r="AN64" s="8">
        <v>1</v>
      </c>
      <c r="AO64" s="8">
        <v>0</v>
      </c>
      <c r="AP64" s="8">
        <v>26</v>
      </c>
      <c r="AQ64" s="8">
        <v>255</v>
      </c>
      <c r="AR64" s="8">
        <v>17</v>
      </c>
      <c r="AS64" s="8">
        <v>2</v>
      </c>
      <c r="AT64" s="8">
        <v>7</v>
      </c>
      <c r="AU64" s="8">
        <v>1</v>
      </c>
      <c r="AV64" s="8">
        <v>23</v>
      </c>
      <c r="AW64" s="8">
        <v>0</v>
      </c>
      <c r="AX64" s="8">
        <v>51</v>
      </c>
      <c r="AY64" s="8">
        <v>82</v>
      </c>
      <c r="AZ64" s="8">
        <v>71</v>
      </c>
      <c r="BA64" s="8">
        <v>71</v>
      </c>
      <c r="BB64" s="8">
        <v>55</v>
      </c>
      <c r="BC64" s="8">
        <v>3</v>
      </c>
      <c r="BD64" s="8">
        <v>0</v>
      </c>
      <c r="BE64" s="8">
        <v>0</v>
      </c>
      <c r="BF64" s="8">
        <v>0</v>
      </c>
      <c r="BG64" s="8">
        <v>221</v>
      </c>
      <c r="BH64" s="12">
        <v>0</v>
      </c>
      <c r="BI64" s="12">
        <v>0</v>
      </c>
      <c r="BJ64" s="12">
        <v>2</v>
      </c>
      <c r="BK64" s="12">
        <v>0</v>
      </c>
      <c r="BL64" s="12">
        <v>6</v>
      </c>
      <c r="BM64" s="12">
        <v>0</v>
      </c>
      <c r="BN64" s="12">
        <v>4</v>
      </c>
      <c r="BO64" s="12">
        <v>0</v>
      </c>
      <c r="BP64" s="12">
        <v>1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2</v>
      </c>
      <c r="CA64" s="12">
        <v>0</v>
      </c>
      <c r="CB64" s="12">
        <v>0</v>
      </c>
      <c r="CC64" s="12">
        <v>5</v>
      </c>
      <c r="CD64" s="12">
        <v>0</v>
      </c>
      <c r="CE64" s="12">
        <v>1</v>
      </c>
      <c r="CF64" s="12">
        <v>0</v>
      </c>
      <c r="CG64" s="12">
        <v>9</v>
      </c>
      <c r="CH64" s="12">
        <v>0</v>
      </c>
      <c r="CI64" s="12">
        <v>10</v>
      </c>
      <c r="CJ64" s="12">
        <v>0</v>
      </c>
      <c r="CK64" s="12">
        <v>0</v>
      </c>
      <c r="CL64" s="12">
        <v>0</v>
      </c>
      <c r="CM64" s="12">
        <v>5</v>
      </c>
      <c r="CN64" s="12">
        <v>1</v>
      </c>
      <c r="CO64" s="12">
        <v>3</v>
      </c>
      <c r="CP64" s="12">
        <v>0</v>
      </c>
      <c r="CQ64" s="12">
        <v>6</v>
      </c>
      <c r="CR64" s="12">
        <v>6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3</v>
      </c>
      <c r="DA64" s="12">
        <v>6</v>
      </c>
      <c r="DB64" s="12">
        <v>0</v>
      </c>
      <c r="DC64" s="12">
        <v>2</v>
      </c>
      <c r="DD64" s="12">
        <v>3</v>
      </c>
      <c r="DE64" s="12">
        <v>1</v>
      </c>
      <c r="DF64" s="12">
        <v>0</v>
      </c>
      <c r="DG64" s="12">
        <v>0</v>
      </c>
      <c r="DH64" s="13">
        <v>159</v>
      </c>
      <c r="DI64" s="13">
        <v>854</v>
      </c>
      <c r="DJ64" s="13">
        <v>6245.2020000000002</v>
      </c>
      <c r="DK64" s="13">
        <v>37.859200000000001</v>
      </c>
      <c r="DL64" s="13">
        <v>236438.0717</v>
      </c>
      <c r="DM64">
        <f t="shared" si="11"/>
        <v>76.061390288535108</v>
      </c>
      <c r="DN64">
        <v>4.7538368930334443</v>
      </c>
      <c r="DO64">
        <v>16</v>
      </c>
      <c r="DP64">
        <f t="shared" ca="1" si="12"/>
        <v>0.85472277310109845</v>
      </c>
      <c r="DQ64" s="13">
        <v>1084.751</v>
      </c>
      <c r="DR64">
        <v>76.061390288535108</v>
      </c>
      <c r="DS64">
        <f t="shared" si="2"/>
        <v>8</v>
      </c>
      <c r="DT64">
        <f t="shared" si="3"/>
        <v>22</v>
      </c>
      <c r="DU64">
        <f t="shared" si="4"/>
        <v>23</v>
      </c>
      <c r="DV64">
        <f t="shared" si="5"/>
        <v>134</v>
      </c>
      <c r="DW64">
        <f t="shared" si="6"/>
        <v>131</v>
      </c>
      <c r="DX64">
        <f t="shared" si="7"/>
        <v>131</v>
      </c>
      <c r="DY64">
        <f t="shared" si="8"/>
        <v>8</v>
      </c>
      <c r="DZ64">
        <f t="shared" si="9"/>
        <v>8</v>
      </c>
      <c r="EA64">
        <f t="shared" ca="1" si="13"/>
        <v>43</v>
      </c>
      <c r="EB64">
        <v>64</v>
      </c>
      <c r="EC64">
        <v>18</v>
      </c>
      <c r="EF64">
        <v>0</v>
      </c>
      <c r="EG64">
        <v>154</v>
      </c>
      <c r="EH64">
        <v>60</v>
      </c>
      <c r="EI64">
        <v>209.5</v>
      </c>
      <c r="EJ64">
        <v>134</v>
      </c>
      <c r="EK64">
        <v>131</v>
      </c>
      <c r="EL64">
        <v>131</v>
      </c>
      <c r="EM64">
        <v>120</v>
      </c>
      <c r="EN64">
        <v>81</v>
      </c>
      <c r="EO64" s="2">
        <v>62</v>
      </c>
      <c r="EP64">
        <v>194</v>
      </c>
      <c r="EQ64">
        <v>192</v>
      </c>
    </row>
    <row r="65" spans="1:147" x14ac:dyDescent="0.2">
      <c r="A65" s="29"/>
      <c r="B65" t="s">
        <v>80</v>
      </c>
      <c r="C65">
        <v>13</v>
      </c>
      <c r="D65">
        <v>3</v>
      </c>
      <c r="E65">
        <v>11</v>
      </c>
      <c r="F65">
        <f t="shared" si="32"/>
        <v>8</v>
      </c>
      <c r="G65">
        <v>10.24812093573178</v>
      </c>
      <c r="H65">
        <v>11</v>
      </c>
      <c r="I65">
        <v>2.2070414932531</v>
      </c>
      <c r="J65">
        <f t="shared" si="33"/>
        <v>0.75187906426821982</v>
      </c>
      <c r="K65">
        <f t="shared" si="34"/>
        <v>0</v>
      </c>
      <c r="L65" s="6">
        <v>1</v>
      </c>
      <c r="M65" s="6">
        <v>0</v>
      </c>
      <c r="N65" s="6">
        <v>1</v>
      </c>
      <c r="O65" s="6">
        <v>5</v>
      </c>
      <c r="P65" s="6">
        <v>0</v>
      </c>
      <c r="Q65" s="6">
        <v>0.83</v>
      </c>
      <c r="R65" s="6">
        <v>0.17</v>
      </c>
      <c r="S65" s="6">
        <v>1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1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5</v>
      </c>
      <c r="CA65" s="12">
        <v>0</v>
      </c>
      <c r="CB65" s="12">
        <v>0</v>
      </c>
      <c r="CC65" s="12">
        <v>2</v>
      </c>
      <c r="CD65" s="12">
        <v>0</v>
      </c>
      <c r="CE65" s="12">
        <v>3</v>
      </c>
      <c r="CF65" s="12">
        <v>1</v>
      </c>
      <c r="CG65" s="12">
        <v>14</v>
      </c>
      <c r="CH65" s="12">
        <v>0</v>
      </c>
      <c r="CI65" s="12">
        <v>11</v>
      </c>
      <c r="CJ65" s="12">
        <v>0</v>
      </c>
      <c r="CK65" s="12">
        <v>0</v>
      </c>
      <c r="CL65" s="12">
        <v>0</v>
      </c>
      <c r="CM65" s="12">
        <v>4</v>
      </c>
      <c r="CN65" s="12">
        <v>1</v>
      </c>
      <c r="CO65" s="12">
        <v>5</v>
      </c>
      <c r="CP65" s="12">
        <v>0</v>
      </c>
      <c r="CQ65" s="12">
        <v>4</v>
      </c>
      <c r="CR65" s="12">
        <v>3</v>
      </c>
      <c r="CS65" s="12">
        <v>0</v>
      </c>
      <c r="CT65" s="12">
        <v>4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1</v>
      </c>
      <c r="DA65" s="12">
        <v>3</v>
      </c>
      <c r="DB65" s="12">
        <v>0</v>
      </c>
      <c r="DC65" s="12">
        <v>0</v>
      </c>
      <c r="DD65" s="12">
        <v>0</v>
      </c>
      <c r="DE65" s="12">
        <v>1</v>
      </c>
      <c r="DF65" s="12">
        <v>0</v>
      </c>
      <c r="DG65" s="12">
        <v>0</v>
      </c>
      <c r="DH65" s="13">
        <v>74</v>
      </c>
      <c r="DI65" s="13">
        <v>237</v>
      </c>
      <c r="DJ65" s="13">
        <v>1471.6404</v>
      </c>
      <c r="DK65" s="13">
        <v>12.2462</v>
      </c>
      <c r="DL65" s="13">
        <v>18021.935300000001</v>
      </c>
      <c r="DM65">
        <f t="shared" si="11"/>
        <v>0</v>
      </c>
      <c r="DN65">
        <v>2.2070414932531</v>
      </c>
      <c r="DO65">
        <v>0</v>
      </c>
      <c r="DP65">
        <f t="shared" ca="1" si="12"/>
        <v>0.46012260476881495</v>
      </c>
      <c r="DQ65" s="13">
        <v>419.98320000000001</v>
      </c>
      <c r="DR65">
        <v>0</v>
      </c>
      <c r="DS65">
        <f t="shared" si="2"/>
        <v>154</v>
      </c>
      <c r="DT65">
        <f t="shared" si="3"/>
        <v>247.5</v>
      </c>
      <c r="DU65">
        <f t="shared" si="4"/>
        <v>209.5</v>
      </c>
      <c r="DV65">
        <f t="shared" si="5"/>
        <v>134</v>
      </c>
      <c r="DW65">
        <f t="shared" si="6"/>
        <v>131</v>
      </c>
      <c r="DX65">
        <f t="shared" si="7"/>
        <v>131</v>
      </c>
      <c r="DY65">
        <f t="shared" si="8"/>
        <v>42</v>
      </c>
      <c r="DZ65">
        <f t="shared" si="9"/>
        <v>58</v>
      </c>
      <c r="EA65">
        <f t="shared" ca="1" si="13"/>
        <v>132</v>
      </c>
      <c r="EB65">
        <v>65</v>
      </c>
      <c r="EC65">
        <v>19</v>
      </c>
      <c r="EF65">
        <v>0</v>
      </c>
      <c r="EG65">
        <v>154</v>
      </c>
      <c r="EH65">
        <v>79</v>
      </c>
      <c r="EI65">
        <v>23</v>
      </c>
      <c r="EJ65">
        <v>134</v>
      </c>
      <c r="EK65">
        <v>131</v>
      </c>
      <c r="EL65">
        <v>131</v>
      </c>
      <c r="EM65">
        <v>68</v>
      </c>
      <c r="EN65">
        <v>62</v>
      </c>
      <c r="EO65" s="2">
        <v>63</v>
      </c>
      <c r="EP65">
        <v>177</v>
      </c>
      <c r="EQ65">
        <v>161</v>
      </c>
    </row>
    <row r="66" spans="1:147" x14ac:dyDescent="0.2">
      <c r="A66" s="29" t="s">
        <v>81</v>
      </c>
      <c r="B66" t="s">
        <v>84</v>
      </c>
      <c r="C66">
        <v>32</v>
      </c>
      <c r="D66">
        <v>22</v>
      </c>
      <c r="E66">
        <v>31</v>
      </c>
      <c r="F66">
        <f>E66-D66</f>
        <v>9</v>
      </c>
      <c r="G66">
        <v>25.859238765928907</v>
      </c>
      <c r="H66">
        <v>26</v>
      </c>
      <c r="I66">
        <v>0.98051195632001353</v>
      </c>
      <c r="J66">
        <f>MIN(G66-D66,E66-G66)</f>
        <v>3.8592387659289074</v>
      </c>
      <c r="K66">
        <f t="shared" si="34"/>
        <v>5</v>
      </c>
      <c r="L66" s="6">
        <v>46</v>
      </c>
      <c r="M66" s="6">
        <v>7</v>
      </c>
      <c r="N66" s="6">
        <v>0</v>
      </c>
      <c r="O66" s="6">
        <v>15</v>
      </c>
      <c r="P66" s="6">
        <v>0.15</v>
      </c>
      <c r="Q66" s="6">
        <v>1</v>
      </c>
      <c r="R66" s="6">
        <v>0.15</v>
      </c>
      <c r="S66" s="6">
        <v>1</v>
      </c>
      <c r="T66" s="8">
        <v>8</v>
      </c>
      <c r="U66" s="8">
        <v>24</v>
      </c>
      <c r="V66" s="8">
        <v>1</v>
      </c>
      <c r="W66" s="8">
        <v>19</v>
      </c>
      <c r="X66" s="8">
        <v>0</v>
      </c>
      <c r="Y66" s="8">
        <v>7</v>
      </c>
      <c r="Z66" s="8">
        <v>0</v>
      </c>
      <c r="AA66" s="8">
        <v>5</v>
      </c>
      <c r="AB66" s="8">
        <v>1</v>
      </c>
      <c r="AC66" s="8">
        <v>0</v>
      </c>
      <c r="AD66" s="8">
        <v>0</v>
      </c>
      <c r="AE66" s="8">
        <v>0</v>
      </c>
      <c r="AF66" s="8">
        <v>1</v>
      </c>
      <c r="AG66" s="8">
        <v>0</v>
      </c>
      <c r="AH66" s="8">
        <v>4</v>
      </c>
      <c r="AI66" s="8">
        <v>0</v>
      </c>
      <c r="AJ66" s="8">
        <v>0</v>
      </c>
      <c r="AK66" s="8">
        <v>4</v>
      </c>
      <c r="AL66" s="8">
        <v>0</v>
      </c>
      <c r="AM66" s="8">
        <v>0</v>
      </c>
      <c r="AN66" s="8">
        <v>2</v>
      </c>
      <c r="AO66" s="8">
        <v>0</v>
      </c>
      <c r="AP66" s="8">
        <v>3</v>
      </c>
      <c r="AQ66" s="8">
        <v>75</v>
      </c>
      <c r="AR66" s="8">
        <v>9</v>
      </c>
      <c r="AS66" s="8">
        <v>1</v>
      </c>
      <c r="AT66" s="8">
        <v>5</v>
      </c>
      <c r="AU66" s="8">
        <v>1</v>
      </c>
      <c r="AV66" s="8">
        <v>0</v>
      </c>
      <c r="AW66" s="8">
        <v>6</v>
      </c>
      <c r="AX66" s="8">
        <v>8</v>
      </c>
      <c r="AY66" s="8">
        <v>14</v>
      </c>
      <c r="AZ66" s="8">
        <v>4</v>
      </c>
      <c r="BA66" s="8">
        <v>4</v>
      </c>
      <c r="BB66" s="8">
        <v>10</v>
      </c>
      <c r="BC66" s="8">
        <v>4</v>
      </c>
      <c r="BD66" s="8">
        <v>0</v>
      </c>
      <c r="BE66" s="8">
        <v>0</v>
      </c>
      <c r="BF66" s="8">
        <v>0</v>
      </c>
      <c r="BG66" s="8">
        <v>95</v>
      </c>
      <c r="BH66" s="12">
        <v>0</v>
      </c>
      <c r="BI66" s="12">
        <v>0</v>
      </c>
      <c r="BJ66" s="12">
        <v>3</v>
      </c>
      <c r="BK66" s="12">
        <v>0</v>
      </c>
      <c r="BL66" s="12">
        <v>0</v>
      </c>
      <c r="BM66" s="12">
        <v>0</v>
      </c>
      <c r="BN66" s="12">
        <v>1</v>
      </c>
      <c r="BO66" s="12">
        <v>0</v>
      </c>
      <c r="BP66" s="12">
        <v>1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2</v>
      </c>
      <c r="BZ66" s="12">
        <v>4</v>
      </c>
      <c r="CA66" s="12">
        <v>0</v>
      </c>
      <c r="CB66" s="12">
        <v>0</v>
      </c>
      <c r="CC66" s="12">
        <v>0</v>
      </c>
      <c r="CD66" s="12">
        <v>0</v>
      </c>
      <c r="CE66" s="12">
        <v>14</v>
      </c>
      <c r="CF66" s="12">
        <v>1</v>
      </c>
      <c r="CG66" s="12">
        <v>4</v>
      </c>
      <c r="CH66" s="12">
        <v>0</v>
      </c>
      <c r="CI66" s="12">
        <v>5</v>
      </c>
      <c r="CJ66" s="12">
        <v>0</v>
      </c>
      <c r="CK66" s="12">
        <v>2</v>
      </c>
      <c r="CL66" s="12">
        <v>0</v>
      </c>
      <c r="CM66" s="12">
        <v>7</v>
      </c>
      <c r="CN66" s="12">
        <v>1</v>
      </c>
      <c r="CO66" s="12">
        <v>5</v>
      </c>
      <c r="CP66" s="12">
        <v>0</v>
      </c>
      <c r="CQ66" s="12">
        <v>6</v>
      </c>
      <c r="CR66" s="12">
        <v>9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3</v>
      </c>
      <c r="CZ66" s="12">
        <v>7</v>
      </c>
      <c r="DA66" s="12">
        <v>4</v>
      </c>
      <c r="DB66" s="12">
        <v>0</v>
      </c>
      <c r="DC66" s="12">
        <v>3</v>
      </c>
      <c r="DD66" s="12">
        <v>1</v>
      </c>
      <c r="DE66" s="12">
        <v>2</v>
      </c>
      <c r="DF66" s="12">
        <v>0</v>
      </c>
      <c r="DG66" s="12">
        <v>1</v>
      </c>
      <c r="DH66" s="13">
        <v>79</v>
      </c>
      <c r="DI66" s="13">
        <v>212</v>
      </c>
      <c r="DJ66" s="13">
        <v>1336.4014999999999</v>
      </c>
      <c r="DK66" s="13">
        <v>13.4559</v>
      </c>
      <c r="DL66" s="13">
        <v>17982.461599999999</v>
      </c>
      <c r="DM66">
        <f t="shared" si="11"/>
        <v>4.9025597816000674</v>
      </c>
      <c r="DN66">
        <v>0.98051195632001353</v>
      </c>
      <c r="DO66">
        <v>5</v>
      </c>
      <c r="DP66">
        <f t="shared" ca="1" si="12"/>
        <v>0.3445761511541976</v>
      </c>
      <c r="DQ66" s="13">
        <v>452.00119999999998</v>
      </c>
      <c r="DR66">
        <v>4.9025597816000674</v>
      </c>
      <c r="DS66">
        <f t="shared" si="2"/>
        <v>31</v>
      </c>
      <c r="DT66">
        <f t="shared" si="3"/>
        <v>53.5</v>
      </c>
      <c r="DU66">
        <f t="shared" si="4"/>
        <v>61</v>
      </c>
      <c r="DV66">
        <f t="shared" si="5"/>
        <v>134</v>
      </c>
      <c r="DW66">
        <f t="shared" si="6"/>
        <v>131</v>
      </c>
      <c r="DX66">
        <f t="shared" si="7"/>
        <v>131</v>
      </c>
      <c r="DY66">
        <f t="shared" si="8"/>
        <v>35</v>
      </c>
      <c r="DZ66">
        <f t="shared" si="9"/>
        <v>59</v>
      </c>
      <c r="EA66">
        <f t="shared" ca="1" si="13"/>
        <v>159</v>
      </c>
      <c r="EB66">
        <v>66</v>
      </c>
      <c r="EC66">
        <v>22</v>
      </c>
      <c r="EF66">
        <v>0</v>
      </c>
      <c r="EG66">
        <v>154</v>
      </c>
      <c r="EH66">
        <v>230</v>
      </c>
      <c r="EI66">
        <v>122.5</v>
      </c>
      <c r="EJ66">
        <v>134</v>
      </c>
      <c r="EK66">
        <v>131</v>
      </c>
      <c r="EL66">
        <v>131</v>
      </c>
      <c r="EM66">
        <v>139</v>
      </c>
      <c r="EN66">
        <v>135</v>
      </c>
      <c r="EO66" s="2">
        <v>64</v>
      </c>
      <c r="EP66">
        <v>5</v>
      </c>
      <c r="EQ66">
        <v>31</v>
      </c>
    </row>
    <row r="67" spans="1:147" x14ac:dyDescent="0.2">
      <c r="A67" s="29"/>
      <c r="B67" t="s">
        <v>83</v>
      </c>
      <c r="C67">
        <v>65</v>
      </c>
      <c r="D67">
        <v>30</v>
      </c>
      <c r="E67">
        <v>61</v>
      </c>
      <c r="F67">
        <f>E67-D67</f>
        <v>31</v>
      </c>
      <c r="G67">
        <v>53.825788061703555</v>
      </c>
      <c r="H67">
        <v>53</v>
      </c>
      <c r="I67">
        <v>3.656157066744762</v>
      </c>
      <c r="J67">
        <f>MIN(G67-D67,E67-G67)</f>
        <v>7.1742119382964447</v>
      </c>
      <c r="K67">
        <f t="shared" si="34"/>
        <v>8</v>
      </c>
      <c r="L67" s="6">
        <v>46</v>
      </c>
      <c r="M67" s="6">
        <v>7</v>
      </c>
      <c r="N67" s="6">
        <v>0</v>
      </c>
      <c r="O67" s="6">
        <v>15</v>
      </c>
      <c r="P67" s="6">
        <v>0.15</v>
      </c>
      <c r="Q67" s="6">
        <v>1</v>
      </c>
      <c r="R67" s="6">
        <v>0.15</v>
      </c>
      <c r="S67" s="6">
        <v>1</v>
      </c>
      <c r="T67" s="8">
        <v>4</v>
      </c>
      <c r="U67" s="8">
        <v>37</v>
      </c>
      <c r="V67" s="8">
        <v>3</v>
      </c>
      <c r="W67" s="8">
        <v>22</v>
      </c>
      <c r="X67" s="8">
        <v>0</v>
      </c>
      <c r="Y67" s="8">
        <v>6</v>
      </c>
      <c r="Z67" s="8">
        <v>3</v>
      </c>
      <c r="AA67" s="8">
        <v>3</v>
      </c>
      <c r="AB67" s="8">
        <v>3</v>
      </c>
      <c r="AC67" s="8">
        <v>0</v>
      </c>
      <c r="AD67" s="8">
        <v>0</v>
      </c>
      <c r="AE67" s="8">
        <v>0</v>
      </c>
      <c r="AF67" s="8">
        <v>1</v>
      </c>
      <c r="AG67" s="8">
        <v>0</v>
      </c>
      <c r="AH67" s="8">
        <v>2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2</v>
      </c>
      <c r="AO67" s="8">
        <v>0</v>
      </c>
      <c r="AP67" s="8">
        <v>12</v>
      </c>
      <c r="AQ67" s="8">
        <v>168</v>
      </c>
      <c r="AR67" s="8">
        <v>5</v>
      </c>
      <c r="AS67" s="8">
        <v>12</v>
      </c>
      <c r="AT67" s="8">
        <v>9</v>
      </c>
      <c r="AU67" s="8">
        <v>0</v>
      </c>
      <c r="AV67" s="8">
        <v>6</v>
      </c>
      <c r="AW67" s="8">
        <v>2</v>
      </c>
      <c r="AX67" s="8">
        <v>36</v>
      </c>
      <c r="AY67" s="8">
        <v>39</v>
      </c>
      <c r="AZ67" s="8">
        <v>22</v>
      </c>
      <c r="BA67" s="8">
        <v>22</v>
      </c>
      <c r="BB67" s="8">
        <v>34</v>
      </c>
      <c r="BC67" s="8">
        <v>4</v>
      </c>
      <c r="BD67" s="8">
        <v>0</v>
      </c>
      <c r="BE67" s="8">
        <v>0</v>
      </c>
      <c r="BF67" s="8">
        <v>0</v>
      </c>
      <c r="BG67" s="8">
        <v>117</v>
      </c>
      <c r="BH67" s="12">
        <v>0</v>
      </c>
      <c r="BI67" s="12">
        <v>0</v>
      </c>
      <c r="BJ67" s="12">
        <v>0</v>
      </c>
      <c r="BK67" s="12">
        <v>3</v>
      </c>
      <c r="BL67" s="12">
        <v>2</v>
      </c>
      <c r="BM67" s="12">
        <v>0</v>
      </c>
      <c r="BN67" s="12">
        <v>0</v>
      </c>
      <c r="BO67" s="12">
        <v>0</v>
      </c>
      <c r="BP67" s="12">
        <v>1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5</v>
      </c>
      <c r="BW67" s="12">
        <v>0</v>
      </c>
      <c r="BX67" s="12">
        <v>1</v>
      </c>
      <c r="BY67" s="12">
        <v>0</v>
      </c>
      <c r="BZ67" s="12">
        <v>4</v>
      </c>
      <c r="CA67" s="12">
        <v>0</v>
      </c>
      <c r="CB67" s="12">
        <v>0</v>
      </c>
      <c r="CC67" s="12">
        <v>11</v>
      </c>
      <c r="CD67" s="12">
        <v>0</v>
      </c>
      <c r="CE67" s="12">
        <v>17</v>
      </c>
      <c r="CF67" s="12">
        <v>1</v>
      </c>
      <c r="CG67" s="12">
        <v>6</v>
      </c>
      <c r="CH67" s="12">
        <v>0</v>
      </c>
      <c r="CI67" s="12">
        <v>31</v>
      </c>
      <c r="CJ67" s="12">
        <v>0</v>
      </c>
      <c r="CK67" s="12">
        <v>3</v>
      </c>
      <c r="CL67" s="12">
        <v>0</v>
      </c>
      <c r="CM67" s="12">
        <v>16</v>
      </c>
      <c r="CN67" s="12">
        <v>1</v>
      </c>
      <c r="CO67" s="12">
        <v>3</v>
      </c>
      <c r="CP67" s="12">
        <v>0</v>
      </c>
      <c r="CQ67" s="12">
        <v>4</v>
      </c>
      <c r="CR67" s="12">
        <v>5</v>
      </c>
      <c r="CS67" s="12">
        <v>0</v>
      </c>
      <c r="CT67" s="12">
        <v>3</v>
      </c>
      <c r="CU67" s="12">
        <v>0</v>
      </c>
      <c r="CV67" s="12">
        <v>0</v>
      </c>
      <c r="CW67" s="12">
        <v>0</v>
      </c>
      <c r="CX67" s="12">
        <v>0</v>
      </c>
      <c r="CY67" s="12">
        <v>2</v>
      </c>
      <c r="CZ67" s="12">
        <v>6</v>
      </c>
      <c r="DA67" s="12">
        <v>0</v>
      </c>
      <c r="DB67" s="12">
        <v>0</v>
      </c>
      <c r="DC67" s="12">
        <v>0</v>
      </c>
      <c r="DD67" s="12">
        <v>0</v>
      </c>
      <c r="DE67" s="12">
        <v>1</v>
      </c>
      <c r="DF67" s="12">
        <v>0</v>
      </c>
      <c r="DG67" s="12">
        <v>1</v>
      </c>
      <c r="DH67" s="13">
        <v>87</v>
      </c>
      <c r="DI67" s="13">
        <v>565</v>
      </c>
      <c r="DJ67" s="13">
        <v>3640.2631000000001</v>
      </c>
      <c r="DK67" s="13">
        <v>43.652799999999999</v>
      </c>
      <c r="DL67" s="13">
        <v>158907.59510000001</v>
      </c>
      <c r="DM67">
        <f t="shared" si="11"/>
        <v>29.249256533958096</v>
      </c>
      <c r="DN67">
        <v>3.656157066744762</v>
      </c>
      <c r="DO67">
        <v>8</v>
      </c>
      <c r="DP67">
        <f t="shared" ca="1" si="12"/>
        <v>0.90030125086211543</v>
      </c>
      <c r="DQ67" s="13">
        <v>502.83800000000002</v>
      </c>
      <c r="DR67">
        <v>29.249256533958096</v>
      </c>
      <c r="DS67">
        <f t="shared" ref="DS67:DS130" si="35">_xlfn.RANK.AVG(DM67,$DM$3:$DM$252,0)</f>
        <v>13</v>
      </c>
      <c r="DT67">
        <f t="shared" ref="DT67:DT130" si="36">_xlfn.RANK.AVG(U67,$U$3:$U$252,0)</f>
        <v>28</v>
      </c>
      <c r="DU67">
        <f t="shared" ref="DU67:DU130" si="37">_xlfn.RANK.AVG(W67,$W$3:$W$252,0)</f>
        <v>46</v>
      </c>
      <c r="DV67">
        <f t="shared" ref="DV67:DV130" si="38">_xlfn.RANK.AVG(BK67,$BK$3:$BK$252,0)</f>
        <v>5.5</v>
      </c>
      <c r="DW67">
        <f t="shared" ref="DW67:DW130" si="39">_xlfn.RANK.AVG(BM67,$BM$3:$BM$252,0)</f>
        <v>131</v>
      </c>
      <c r="DX67">
        <f t="shared" ref="DX67:DX130" si="40">_xlfn.RANK.AVG(CW67,$CW$3:$CW$252,0)</f>
        <v>131</v>
      </c>
      <c r="DY67">
        <f t="shared" ref="DY67:DY130" si="41">_xlfn.RANK.AVG(DK67,$DK$3:$DK$252,0)</f>
        <v>6</v>
      </c>
      <c r="DZ67">
        <f t="shared" ref="DZ67:DZ130" si="42">_xlfn.RANK.AVG(DL67,$DL$3:$DL$252,0)</f>
        <v>14</v>
      </c>
      <c r="EA67">
        <f t="shared" ca="1" si="13"/>
        <v>30</v>
      </c>
      <c r="EB67">
        <v>67</v>
      </c>
      <c r="EC67">
        <v>21</v>
      </c>
      <c r="EF67">
        <v>0</v>
      </c>
      <c r="EG67">
        <v>154</v>
      </c>
      <c r="EH67">
        <v>146.5</v>
      </c>
      <c r="EI67">
        <v>209.5</v>
      </c>
      <c r="EJ67">
        <v>134</v>
      </c>
      <c r="EK67">
        <v>131</v>
      </c>
      <c r="EL67">
        <v>131</v>
      </c>
      <c r="EM67">
        <v>209.5</v>
      </c>
      <c r="EN67">
        <v>209.5</v>
      </c>
      <c r="EO67" s="2">
        <v>65</v>
      </c>
      <c r="EP67">
        <v>189</v>
      </c>
      <c r="EQ67">
        <v>178</v>
      </c>
    </row>
    <row r="68" spans="1:147" x14ac:dyDescent="0.2">
      <c r="A68" s="29"/>
      <c r="B68" t="s">
        <v>86</v>
      </c>
      <c r="C68">
        <v>57</v>
      </c>
      <c r="D68">
        <v>30</v>
      </c>
      <c r="E68">
        <v>53</v>
      </c>
      <c r="F68">
        <f>E68-D68</f>
        <v>23</v>
      </c>
      <c r="G68">
        <v>45.779550033579582</v>
      </c>
      <c r="H68">
        <v>45</v>
      </c>
      <c r="I68">
        <v>2.0299805305537397</v>
      </c>
      <c r="J68">
        <f>MIN(G68-D68,E68-G68)</f>
        <v>7.2204499664204178</v>
      </c>
      <c r="K68">
        <f t="shared" si="34"/>
        <v>8</v>
      </c>
      <c r="L68" s="6">
        <v>46</v>
      </c>
      <c r="M68" s="6">
        <v>7</v>
      </c>
      <c r="N68" s="6">
        <v>0</v>
      </c>
      <c r="O68" s="6">
        <v>15</v>
      </c>
      <c r="P68" s="6">
        <v>0.15</v>
      </c>
      <c r="Q68" s="6">
        <v>1</v>
      </c>
      <c r="R68" s="6">
        <v>0.15</v>
      </c>
      <c r="S68" s="6">
        <v>1</v>
      </c>
      <c r="T68" s="8">
        <v>6</v>
      </c>
      <c r="U68" s="8">
        <v>10</v>
      </c>
      <c r="V68" s="8">
        <v>1</v>
      </c>
      <c r="W68" s="8">
        <v>6</v>
      </c>
      <c r="X68" s="8">
        <v>4</v>
      </c>
      <c r="Y68" s="8">
        <v>4</v>
      </c>
      <c r="Z68" s="8">
        <v>0</v>
      </c>
      <c r="AA68" s="8">
        <v>4</v>
      </c>
      <c r="AB68" s="8">
        <v>0</v>
      </c>
      <c r="AC68" s="8">
        <v>0</v>
      </c>
      <c r="AD68" s="8">
        <v>0</v>
      </c>
      <c r="AE68" s="8">
        <v>0</v>
      </c>
      <c r="AF68" s="8">
        <v>2</v>
      </c>
      <c r="AG68" s="8">
        <v>0</v>
      </c>
      <c r="AH68" s="8">
        <v>7</v>
      </c>
      <c r="AI68" s="8">
        <v>0</v>
      </c>
      <c r="AJ68" s="8">
        <v>0</v>
      </c>
      <c r="AK68" s="8">
        <v>3</v>
      </c>
      <c r="AL68" s="8">
        <v>0</v>
      </c>
      <c r="AM68" s="8">
        <v>0</v>
      </c>
      <c r="AN68" s="8">
        <v>4</v>
      </c>
      <c r="AO68" s="8">
        <v>0</v>
      </c>
      <c r="AP68" s="8">
        <v>0</v>
      </c>
      <c r="AQ68" s="8">
        <v>159</v>
      </c>
      <c r="AR68" s="8">
        <v>3</v>
      </c>
      <c r="AS68" s="8">
        <v>1</v>
      </c>
      <c r="AT68" s="8">
        <v>0</v>
      </c>
      <c r="AU68" s="8">
        <v>1</v>
      </c>
      <c r="AV68" s="8">
        <v>0</v>
      </c>
      <c r="AW68" s="8">
        <v>2</v>
      </c>
      <c r="AX68" s="8">
        <v>1</v>
      </c>
      <c r="AY68" s="8">
        <v>12</v>
      </c>
      <c r="AZ68" s="8">
        <v>1</v>
      </c>
      <c r="BA68" s="8">
        <v>1</v>
      </c>
      <c r="BB68" s="8">
        <v>10</v>
      </c>
      <c r="BC68" s="8">
        <v>4</v>
      </c>
      <c r="BD68" s="8">
        <v>0</v>
      </c>
      <c r="BE68" s="8">
        <v>2</v>
      </c>
      <c r="BF68" s="8">
        <v>0</v>
      </c>
      <c r="BG68" s="8">
        <v>125</v>
      </c>
      <c r="BH68" s="12">
        <v>0</v>
      </c>
      <c r="BI68" s="12">
        <v>0</v>
      </c>
      <c r="BJ68" s="12">
        <v>4</v>
      </c>
      <c r="BK68" s="12">
        <v>1</v>
      </c>
      <c r="BL68" s="12">
        <v>0</v>
      </c>
      <c r="BM68" s="12">
        <v>0</v>
      </c>
      <c r="BN68" s="12">
        <v>0</v>
      </c>
      <c r="BO68" s="12">
        <v>0</v>
      </c>
      <c r="BP68" s="12">
        <v>3</v>
      </c>
      <c r="BQ68" s="12">
        <v>0</v>
      </c>
      <c r="BR68" s="12">
        <v>1</v>
      </c>
      <c r="BS68" s="12">
        <v>0</v>
      </c>
      <c r="BT68" s="12">
        <v>0</v>
      </c>
      <c r="BU68" s="12">
        <v>0</v>
      </c>
      <c r="BV68" s="12">
        <v>3</v>
      </c>
      <c r="BW68" s="12">
        <v>0</v>
      </c>
      <c r="BX68" s="12">
        <v>0</v>
      </c>
      <c r="BY68" s="12">
        <v>2</v>
      </c>
      <c r="BZ68" s="12">
        <v>11</v>
      </c>
      <c r="CA68" s="12">
        <v>4</v>
      </c>
      <c r="CB68" s="12">
        <v>0</v>
      </c>
      <c r="CC68" s="12">
        <v>0</v>
      </c>
      <c r="CD68" s="12">
        <v>0</v>
      </c>
      <c r="CE68" s="12">
        <v>20</v>
      </c>
      <c r="CF68" s="12">
        <v>2</v>
      </c>
      <c r="CG68" s="12">
        <v>2</v>
      </c>
      <c r="CH68" s="12">
        <v>0</v>
      </c>
      <c r="CI68" s="12">
        <v>0</v>
      </c>
      <c r="CJ68" s="12">
        <v>0</v>
      </c>
      <c r="CK68" s="12">
        <v>8</v>
      </c>
      <c r="CL68" s="12">
        <v>0</v>
      </c>
      <c r="CM68" s="12">
        <v>14</v>
      </c>
      <c r="CN68" s="12">
        <v>1</v>
      </c>
      <c r="CO68" s="12">
        <v>3</v>
      </c>
      <c r="CP68" s="12">
        <v>0</v>
      </c>
      <c r="CQ68" s="12">
        <v>12</v>
      </c>
      <c r="CR68" s="12">
        <v>8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7</v>
      </c>
      <c r="CY68" s="12">
        <v>1</v>
      </c>
      <c r="CZ68" s="12">
        <v>8</v>
      </c>
      <c r="DA68" s="12">
        <v>6</v>
      </c>
      <c r="DB68" s="12">
        <v>0</v>
      </c>
      <c r="DC68" s="12">
        <v>6</v>
      </c>
      <c r="DD68" s="12">
        <v>4</v>
      </c>
      <c r="DE68" s="12">
        <v>5</v>
      </c>
      <c r="DF68" s="12">
        <v>0</v>
      </c>
      <c r="DG68" s="12">
        <v>3</v>
      </c>
      <c r="DH68" s="13">
        <v>65</v>
      </c>
      <c r="DI68" s="13">
        <v>304</v>
      </c>
      <c r="DJ68" s="13">
        <v>1830.7998</v>
      </c>
      <c r="DK68" s="13">
        <v>23.545500000000001</v>
      </c>
      <c r="DL68" s="13">
        <v>43107.013800000001</v>
      </c>
      <c r="DM68">
        <f t="shared" ref="DM68:DM131" si="43">DN68*DO68</f>
        <v>16.239844244429918</v>
      </c>
      <c r="DN68">
        <v>2.0299805305537397</v>
      </c>
      <c r="DO68">
        <v>8</v>
      </c>
      <c r="DP68">
        <f t="shared" ref="DP68:DP131" ca="1" si="44">RAND()</f>
        <v>0.51384499125926542</v>
      </c>
      <c r="DQ68" s="13">
        <v>351.19409999999999</v>
      </c>
      <c r="DR68">
        <v>16.239844244429918</v>
      </c>
      <c r="DS68">
        <f t="shared" si="35"/>
        <v>20</v>
      </c>
      <c r="DT68">
        <f t="shared" si="36"/>
        <v>133.5</v>
      </c>
      <c r="DU68">
        <f t="shared" si="37"/>
        <v>132</v>
      </c>
      <c r="DV68">
        <f t="shared" si="38"/>
        <v>14</v>
      </c>
      <c r="DW68">
        <f t="shared" si="39"/>
        <v>131</v>
      </c>
      <c r="DX68">
        <f t="shared" si="40"/>
        <v>131</v>
      </c>
      <c r="DY68">
        <f t="shared" si="41"/>
        <v>17</v>
      </c>
      <c r="DZ68">
        <f t="shared" si="42"/>
        <v>30</v>
      </c>
      <c r="EA68">
        <f t="shared" ref="EA68:EA131" ca="1" si="45">_xlfn.RANK.AVG(DP68,$DP$3:$DP$252,0)</f>
        <v>125</v>
      </c>
      <c r="EB68">
        <v>68</v>
      </c>
      <c r="EC68">
        <v>24</v>
      </c>
      <c r="EF68">
        <v>19.19341269413755</v>
      </c>
      <c r="EG68">
        <v>18</v>
      </c>
      <c r="EH68">
        <v>53.5</v>
      </c>
      <c r="EI68">
        <v>50.5</v>
      </c>
      <c r="EJ68">
        <v>134</v>
      </c>
      <c r="EK68">
        <v>131</v>
      </c>
      <c r="EL68">
        <v>131</v>
      </c>
      <c r="EM68">
        <v>72</v>
      </c>
      <c r="EN68">
        <v>83</v>
      </c>
      <c r="EO68" s="2">
        <v>66</v>
      </c>
      <c r="EP68">
        <v>134</v>
      </c>
      <c r="EQ68">
        <v>82</v>
      </c>
    </row>
    <row r="69" spans="1:147" x14ac:dyDescent="0.2">
      <c r="A69" s="29"/>
      <c r="B69" t="s">
        <v>82</v>
      </c>
      <c r="C69">
        <v>82</v>
      </c>
      <c r="D69">
        <v>13</v>
      </c>
      <c r="E69">
        <v>82</v>
      </c>
      <c r="F69">
        <f>E69-D69</f>
        <v>69</v>
      </c>
      <c r="G69">
        <v>73.76946936038226</v>
      </c>
      <c r="H69">
        <v>77</v>
      </c>
      <c r="I69">
        <v>9.7924814467904486</v>
      </c>
      <c r="J69">
        <f>MIN(G69-D69,E69-G69)</f>
        <v>8.23053063961774</v>
      </c>
      <c r="K69">
        <f t="shared" si="34"/>
        <v>5</v>
      </c>
      <c r="L69" s="6">
        <v>46</v>
      </c>
      <c r="M69" s="6">
        <v>7</v>
      </c>
      <c r="N69" s="6">
        <v>0</v>
      </c>
      <c r="O69" s="6">
        <v>15</v>
      </c>
      <c r="P69" s="6">
        <v>0.15</v>
      </c>
      <c r="Q69" s="6">
        <v>1</v>
      </c>
      <c r="R69" s="6">
        <v>0.15</v>
      </c>
      <c r="S69" s="6">
        <v>1</v>
      </c>
      <c r="T69" s="8">
        <v>7</v>
      </c>
      <c r="U69" s="8">
        <v>59</v>
      </c>
      <c r="V69" s="8">
        <v>2</v>
      </c>
      <c r="W69" s="8">
        <v>33</v>
      </c>
      <c r="X69" s="8">
        <v>406</v>
      </c>
      <c r="Y69" s="8">
        <v>32</v>
      </c>
      <c r="Z69" s="8">
        <v>0</v>
      </c>
      <c r="AA69" s="8">
        <v>26</v>
      </c>
      <c r="AB69" s="8">
        <v>3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2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2</v>
      </c>
      <c r="AO69" s="8">
        <v>0</v>
      </c>
      <c r="AP69" s="8">
        <v>8</v>
      </c>
      <c r="AQ69" s="8">
        <v>212</v>
      </c>
      <c r="AR69" s="8">
        <v>35</v>
      </c>
      <c r="AS69" s="8">
        <v>9</v>
      </c>
      <c r="AT69" s="8">
        <v>8</v>
      </c>
      <c r="AU69" s="8">
        <v>0</v>
      </c>
      <c r="AV69" s="8">
        <v>4</v>
      </c>
      <c r="AW69" s="8">
        <v>2</v>
      </c>
      <c r="AX69" s="8">
        <v>40</v>
      </c>
      <c r="AY69" s="8">
        <v>77</v>
      </c>
      <c r="AZ69" s="8">
        <v>41</v>
      </c>
      <c r="BA69" s="8">
        <v>41</v>
      </c>
      <c r="BB69" s="8">
        <v>49</v>
      </c>
      <c r="BC69" s="8">
        <v>2</v>
      </c>
      <c r="BD69" s="8">
        <v>0</v>
      </c>
      <c r="BE69" s="8">
        <v>0</v>
      </c>
      <c r="BF69" s="8">
        <v>0</v>
      </c>
      <c r="BG69" s="8">
        <v>166</v>
      </c>
      <c r="BH69" s="12">
        <v>0</v>
      </c>
      <c r="BI69" s="12">
        <v>0</v>
      </c>
      <c r="BJ69" s="12">
        <v>3</v>
      </c>
      <c r="BK69" s="12">
        <v>0</v>
      </c>
      <c r="BL69" s="12">
        <v>11</v>
      </c>
      <c r="BM69" s="12">
        <v>0</v>
      </c>
      <c r="BN69" s="12">
        <v>0</v>
      </c>
      <c r="BO69" s="12">
        <v>0</v>
      </c>
      <c r="BP69" s="12">
        <v>1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1</v>
      </c>
      <c r="BW69" s="12">
        <v>0</v>
      </c>
      <c r="BX69" s="12">
        <v>1</v>
      </c>
      <c r="BY69" s="12">
        <v>5</v>
      </c>
      <c r="BZ69" s="12">
        <v>3</v>
      </c>
      <c r="CA69" s="12">
        <v>0</v>
      </c>
      <c r="CB69" s="12">
        <v>0</v>
      </c>
      <c r="CC69" s="12">
        <v>9</v>
      </c>
      <c r="CD69" s="12">
        <v>0</v>
      </c>
      <c r="CE69" s="12">
        <v>10</v>
      </c>
      <c r="CF69" s="12">
        <v>0</v>
      </c>
      <c r="CG69" s="12">
        <v>7</v>
      </c>
      <c r="CH69" s="12">
        <v>1</v>
      </c>
      <c r="CI69" s="12">
        <v>58</v>
      </c>
      <c r="CJ69" s="12">
        <v>0</v>
      </c>
      <c r="CK69" s="12">
        <v>0</v>
      </c>
      <c r="CL69" s="12">
        <v>0</v>
      </c>
      <c r="CM69" s="12">
        <v>7</v>
      </c>
      <c r="CN69" s="12">
        <v>1</v>
      </c>
      <c r="CO69" s="12">
        <v>3</v>
      </c>
      <c r="CP69" s="12">
        <v>0</v>
      </c>
      <c r="CQ69" s="12">
        <v>26</v>
      </c>
      <c r="CR69" s="12">
        <v>35</v>
      </c>
      <c r="CS69" s="12">
        <v>0</v>
      </c>
      <c r="CT69" s="12">
        <v>2</v>
      </c>
      <c r="CU69" s="12">
        <v>0</v>
      </c>
      <c r="CV69" s="12">
        <v>1</v>
      </c>
      <c r="CW69" s="12">
        <v>0</v>
      </c>
      <c r="CX69" s="12">
        <v>0</v>
      </c>
      <c r="CY69" s="12">
        <v>3</v>
      </c>
      <c r="CZ69" s="12">
        <v>2</v>
      </c>
      <c r="DA69" s="12">
        <v>1</v>
      </c>
      <c r="DB69" s="12">
        <v>2</v>
      </c>
      <c r="DC69" s="12">
        <v>5</v>
      </c>
      <c r="DD69" s="12">
        <v>0</v>
      </c>
      <c r="DE69" s="12">
        <v>2</v>
      </c>
      <c r="DF69" s="12">
        <v>0</v>
      </c>
      <c r="DG69" s="12">
        <v>0</v>
      </c>
      <c r="DH69" s="13">
        <v>115</v>
      </c>
      <c r="DI69" s="13">
        <v>759</v>
      </c>
      <c r="DJ69" s="13">
        <v>5195.7268999999997</v>
      </c>
      <c r="DK69" s="13">
        <v>48.242400000000004</v>
      </c>
      <c r="DL69" s="13">
        <v>250654.46369999999</v>
      </c>
      <c r="DM69">
        <f t="shared" si="43"/>
        <v>48.962407233952241</v>
      </c>
      <c r="DN69">
        <v>9.7924814467904486</v>
      </c>
      <c r="DO69">
        <v>5</v>
      </c>
      <c r="DP69">
        <f t="shared" ca="1" si="44"/>
        <v>0.25493149674511717</v>
      </c>
      <c r="DQ69" s="13">
        <v>720.30629999999996</v>
      </c>
      <c r="DR69">
        <v>48.962407233952241</v>
      </c>
      <c r="DS69">
        <f t="shared" si="35"/>
        <v>11</v>
      </c>
      <c r="DT69">
        <f t="shared" si="36"/>
        <v>16</v>
      </c>
      <c r="DU69">
        <f t="shared" si="37"/>
        <v>27</v>
      </c>
      <c r="DV69">
        <f t="shared" si="38"/>
        <v>134</v>
      </c>
      <c r="DW69">
        <f t="shared" si="39"/>
        <v>131</v>
      </c>
      <c r="DX69">
        <f t="shared" si="40"/>
        <v>131</v>
      </c>
      <c r="DY69">
        <f t="shared" si="41"/>
        <v>3</v>
      </c>
      <c r="DZ69">
        <f t="shared" si="42"/>
        <v>7</v>
      </c>
      <c r="EA69">
        <f t="shared" ca="1" si="45"/>
        <v>190</v>
      </c>
      <c r="EB69">
        <v>69</v>
      </c>
      <c r="EC69">
        <v>20</v>
      </c>
      <c r="EF69">
        <v>0</v>
      </c>
      <c r="EG69">
        <v>154</v>
      </c>
      <c r="EH69">
        <v>45.5</v>
      </c>
      <c r="EI69">
        <v>153.5</v>
      </c>
      <c r="EJ69">
        <v>134</v>
      </c>
      <c r="EK69">
        <v>131</v>
      </c>
      <c r="EL69">
        <v>131</v>
      </c>
      <c r="EM69">
        <v>85</v>
      </c>
      <c r="EN69">
        <v>73</v>
      </c>
      <c r="EO69" s="2">
        <v>67</v>
      </c>
      <c r="EP69">
        <v>115</v>
      </c>
      <c r="EQ69">
        <v>91</v>
      </c>
    </row>
    <row r="70" spans="1:147" x14ac:dyDescent="0.2">
      <c r="A70" s="29"/>
      <c r="B70" t="s">
        <v>85</v>
      </c>
      <c r="C70">
        <v>46</v>
      </c>
      <c r="D70">
        <v>41</v>
      </c>
      <c r="E70">
        <v>43</v>
      </c>
      <c r="F70">
        <f>E70-D70</f>
        <v>2</v>
      </c>
      <c r="G70">
        <v>42.995221327967805</v>
      </c>
      <c r="H70">
        <v>43</v>
      </c>
      <c r="I70">
        <v>7.0170662191020333E-2</v>
      </c>
      <c r="J70">
        <f>MIN(G70-D70,E70-G70)</f>
        <v>4.7786720321951748E-3</v>
      </c>
      <c r="K70">
        <f t="shared" si="34"/>
        <v>0</v>
      </c>
      <c r="L70" s="6">
        <v>46</v>
      </c>
      <c r="M70" s="6">
        <v>7</v>
      </c>
      <c r="N70" s="6">
        <v>0</v>
      </c>
      <c r="O70" s="6">
        <v>15</v>
      </c>
      <c r="P70" s="6">
        <v>0.15</v>
      </c>
      <c r="Q70" s="6">
        <v>1</v>
      </c>
      <c r="R70" s="6">
        <v>0.15</v>
      </c>
      <c r="S70" s="6">
        <v>1</v>
      </c>
      <c r="T70" s="8">
        <v>1</v>
      </c>
      <c r="U70" s="8">
        <v>31</v>
      </c>
      <c r="V70" s="8">
        <v>1</v>
      </c>
      <c r="W70" s="8">
        <v>12</v>
      </c>
      <c r="X70" s="8">
        <v>16</v>
      </c>
      <c r="Y70" s="8">
        <v>12</v>
      </c>
      <c r="Z70" s="8">
        <v>1</v>
      </c>
      <c r="AA70" s="8">
        <v>11</v>
      </c>
      <c r="AB70" s="8">
        <v>0</v>
      </c>
      <c r="AC70" s="8">
        <v>0</v>
      </c>
      <c r="AD70" s="8">
        <v>0</v>
      </c>
      <c r="AE70" s="8">
        <v>0</v>
      </c>
      <c r="AF70" s="8">
        <v>2</v>
      </c>
      <c r="AG70" s="8">
        <v>0</v>
      </c>
      <c r="AH70" s="8">
        <v>4</v>
      </c>
      <c r="AI70" s="8">
        <v>1</v>
      </c>
      <c r="AJ70" s="8">
        <v>1</v>
      </c>
      <c r="AK70" s="8">
        <v>3</v>
      </c>
      <c r="AL70" s="8">
        <v>0</v>
      </c>
      <c r="AM70" s="8">
        <v>0</v>
      </c>
      <c r="AN70" s="8">
        <v>1</v>
      </c>
      <c r="AO70" s="8">
        <v>0</v>
      </c>
      <c r="AP70" s="8">
        <v>8</v>
      </c>
      <c r="AQ70" s="8">
        <v>102</v>
      </c>
      <c r="AR70" s="8">
        <v>13</v>
      </c>
      <c r="AS70" s="8">
        <v>0</v>
      </c>
      <c r="AT70" s="8">
        <v>5</v>
      </c>
      <c r="AU70" s="8">
        <v>1</v>
      </c>
      <c r="AV70" s="8">
        <v>1</v>
      </c>
      <c r="AW70" s="8">
        <v>9</v>
      </c>
      <c r="AX70" s="8">
        <v>12</v>
      </c>
      <c r="AY70" s="8">
        <v>16</v>
      </c>
      <c r="AZ70" s="8">
        <v>10</v>
      </c>
      <c r="BA70" s="8">
        <v>10</v>
      </c>
      <c r="BB70" s="8">
        <v>11</v>
      </c>
      <c r="BC70" s="8">
        <v>2</v>
      </c>
      <c r="BD70" s="8">
        <v>1</v>
      </c>
      <c r="BE70" s="8">
        <v>0</v>
      </c>
      <c r="BF70" s="8">
        <v>0</v>
      </c>
      <c r="BG70" s="8">
        <v>214</v>
      </c>
      <c r="BH70" s="12">
        <v>0</v>
      </c>
      <c r="BI70" s="12">
        <v>0</v>
      </c>
      <c r="BJ70" s="12">
        <v>3</v>
      </c>
      <c r="BK70" s="12">
        <v>0</v>
      </c>
      <c r="BL70" s="12">
        <v>0</v>
      </c>
      <c r="BM70" s="12">
        <v>0</v>
      </c>
      <c r="BN70" s="12">
        <v>1</v>
      </c>
      <c r="BO70" s="12">
        <v>0</v>
      </c>
      <c r="BP70" s="12">
        <v>1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2</v>
      </c>
      <c r="BW70" s="12">
        <v>0</v>
      </c>
      <c r="BX70" s="12">
        <v>0</v>
      </c>
      <c r="BY70" s="12">
        <v>1</v>
      </c>
      <c r="BZ70" s="12">
        <v>3</v>
      </c>
      <c r="CA70" s="12">
        <v>0</v>
      </c>
      <c r="CB70" s="12">
        <v>0</v>
      </c>
      <c r="CC70" s="12">
        <v>0</v>
      </c>
      <c r="CD70" s="12">
        <v>0</v>
      </c>
      <c r="CE70" s="12">
        <v>15</v>
      </c>
      <c r="CF70" s="12">
        <v>0</v>
      </c>
      <c r="CG70" s="12">
        <v>3</v>
      </c>
      <c r="CH70" s="12">
        <v>0</v>
      </c>
      <c r="CI70" s="12">
        <v>1</v>
      </c>
      <c r="CJ70" s="12">
        <v>0</v>
      </c>
      <c r="CK70" s="12">
        <v>18</v>
      </c>
      <c r="CL70" s="12">
        <v>0</v>
      </c>
      <c r="CM70" s="12">
        <v>10</v>
      </c>
      <c r="CN70" s="12">
        <v>1</v>
      </c>
      <c r="CO70" s="12">
        <v>3</v>
      </c>
      <c r="CP70" s="12">
        <v>0</v>
      </c>
      <c r="CQ70" s="12">
        <v>16</v>
      </c>
      <c r="CR70" s="12">
        <v>15</v>
      </c>
      <c r="CS70" s="12">
        <v>0</v>
      </c>
      <c r="CT70" s="12">
        <v>2</v>
      </c>
      <c r="CU70" s="12">
        <v>0</v>
      </c>
      <c r="CV70" s="12">
        <v>0</v>
      </c>
      <c r="CW70" s="12">
        <v>0</v>
      </c>
      <c r="CX70" s="12">
        <v>0</v>
      </c>
      <c r="CY70" s="12">
        <v>11</v>
      </c>
      <c r="CZ70" s="12">
        <v>9</v>
      </c>
      <c r="DA70" s="12">
        <v>3</v>
      </c>
      <c r="DB70" s="12">
        <v>0</v>
      </c>
      <c r="DC70" s="12">
        <v>1</v>
      </c>
      <c r="DD70" s="12">
        <v>1</v>
      </c>
      <c r="DE70" s="12">
        <v>3</v>
      </c>
      <c r="DF70" s="12">
        <v>0</v>
      </c>
      <c r="DG70" s="12">
        <v>0</v>
      </c>
      <c r="DH70" s="13">
        <v>70</v>
      </c>
      <c r="DI70" s="13">
        <v>228</v>
      </c>
      <c r="DJ70" s="13">
        <v>1397.4765</v>
      </c>
      <c r="DK70" s="13">
        <v>19.473700000000001</v>
      </c>
      <c r="DL70" s="13">
        <v>27214.016599999999</v>
      </c>
      <c r="DM70">
        <f t="shared" si="43"/>
        <v>0</v>
      </c>
      <c r="DN70">
        <v>7.0170662191020333E-2</v>
      </c>
      <c r="DO70">
        <v>0</v>
      </c>
      <c r="DP70">
        <f t="shared" ca="1" si="44"/>
        <v>0.73064690381277153</v>
      </c>
      <c r="DQ70" s="13">
        <v>380.5804</v>
      </c>
      <c r="DR70">
        <v>0</v>
      </c>
      <c r="DS70">
        <f t="shared" si="35"/>
        <v>154</v>
      </c>
      <c r="DT70">
        <f t="shared" si="36"/>
        <v>41</v>
      </c>
      <c r="DU70">
        <f t="shared" si="37"/>
        <v>95</v>
      </c>
      <c r="DV70">
        <f t="shared" si="38"/>
        <v>134</v>
      </c>
      <c r="DW70">
        <f t="shared" si="39"/>
        <v>131</v>
      </c>
      <c r="DX70">
        <f t="shared" si="40"/>
        <v>131</v>
      </c>
      <c r="DY70">
        <f t="shared" si="41"/>
        <v>21</v>
      </c>
      <c r="DZ70">
        <f t="shared" si="42"/>
        <v>47</v>
      </c>
      <c r="EA70">
        <f t="shared" ca="1" si="45"/>
        <v>76</v>
      </c>
      <c r="EB70">
        <v>70</v>
      </c>
      <c r="EC70">
        <v>23</v>
      </c>
      <c r="EF70">
        <v>0</v>
      </c>
      <c r="EG70">
        <v>154</v>
      </c>
      <c r="EH70">
        <v>172</v>
      </c>
      <c r="EI70">
        <v>70</v>
      </c>
      <c r="EJ70">
        <v>134</v>
      </c>
      <c r="EK70">
        <v>131</v>
      </c>
      <c r="EL70">
        <v>131</v>
      </c>
      <c r="EM70">
        <v>69</v>
      </c>
      <c r="EN70">
        <v>103</v>
      </c>
      <c r="EO70" s="2">
        <v>68</v>
      </c>
      <c r="EP70">
        <v>245</v>
      </c>
      <c r="EQ70">
        <v>236</v>
      </c>
    </row>
    <row r="71" spans="1:147" x14ac:dyDescent="0.2">
      <c r="A71" s="29" t="s">
        <v>87</v>
      </c>
      <c r="B71" t="s">
        <v>88</v>
      </c>
      <c r="C71">
        <v>127</v>
      </c>
      <c r="D71">
        <v>23</v>
      </c>
      <c r="E71">
        <v>72</v>
      </c>
      <c r="F71">
        <f t="shared" si="32"/>
        <v>49</v>
      </c>
      <c r="G71">
        <v>42.207257184430702</v>
      </c>
      <c r="H71">
        <v>39</v>
      </c>
      <c r="I71">
        <v>8.7302907936750174</v>
      </c>
      <c r="J71">
        <f t="shared" si="33"/>
        <v>19.207257184430702</v>
      </c>
      <c r="K71">
        <f t="shared" si="34"/>
        <v>33</v>
      </c>
      <c r="L71" s="6">
        <v>68</v>
      </c>
      <c r="M71" s="6">
        <v>14</v>
      </c>
      <c r="N71" s="6">
        <v>12</v>
      </c>
      <c r="O71" s="6">
        <v>33</v>
      </c>
      <c r="P71" s="6">
        <v>0.21</v>
      </c>
      <c r="Q71" s="6">
        <v>0.73</v>
      </c>
      <c r="R71" s="6">
        <v>0.06</v>
      </c>
      <c r="S71" s="6">
        <v>1</v>
      </c>
      <c r="T71" s="8">
        <v>17</v>
      </c>
      <c r="U71" s="8">
        <v>75</v>
      </c>
      <c r="V71" s="8">
        <v>1</v>
      </c>
      <c r="W71" s="8">
        <v>68</v>
      </c>
      <c r="X71" s="8">
        <v>10</v>
      </c>
      <c r="Y71" s="8">
        <v>5</v>
      </c>
      <c r="Z71" s="8">
        <v>1</v>
      </c>
      <c r="AA71" s="8">
        <v>3</v>
      </c>
      <c r="AB71" s="8">
        <v>1</v>
      </c>
      <c r="AC71" s="8">
        <v>1</v>
      </c>
      <c r="AD71" s="8">
        <v>0</v>
      </c>
      <c r="AE71" s="8">
        <v>0</v>
      </c>
      <c r="AF71" s="8">
        <v>0</v>
      </c>
      <c r="AG71" s="8">
        <v>0</v>
      </c>
      <c r="AH71" s="8">
        <v>4</v>
      </c>
      <c r="AI71" s="8">
        <v>4</v>
      </c>
      <c r="AJ71" s="8">
        <v>1</v>
      </c>
      <c r="AK71" s="8">
        <v>3</v>
      </c>
      <c r="AL71" s="8">
        <v>0</v>
      </c>
      <c r="AM71" s="8">
        <v>0</v>
      </c>
      <c r="AN71" s="8">
        <v>1</v>
      </c>
      <c r="AO71" s="8">
        <v>0</v>
      </c>
      <c r="AP71" s="8">
        <v>15</v>
      </c>
      <c r="AQ71" s="8">
        <v>326</v>
      </c>
      <c r="AR71" s="8">
        <v>32</v>
      </c>
      <c r="AS71" s="8">
        <v>2</v>
      </c>
      <c r="AT71" s="8">
        <v>30</v>
      </c>
      <c r="AU71" s="8">
        <v>4</v>
      </c>
      <c r="AV71" s="8">
        <v>6</v>
      </c>
      <c r="AW71" s="8">
        <v>30</v>
      </c>
      <c r="AX71" s="8">
        <v>6</v>
      </c>
      <c r="AY71" s="8">
        <v>54</v>
      </c>
      <c r="AZ71" s="8">
        <v>3</v>
      </c>
      <c r="BA71" s="8">
        <v>3</v>
      </c>
      <c r="BB71" s="8">
        <v>40</v>
      </c>
      <c r="BC71" s="8">
        <v>4</v>
      </c>
      <c r="BD71" s="8">
        <v>0</v>
      </c>
      <c r="BE71" s="8">
        <v>0</v>
      </c>
      <c r="BF71" s="8">
        <v>0</v>
      </c>
      <c r="BG71" s="8">
        <v>121</v>
      </c>
      <c r="BH71" s="12">
        <v>0</v>
      </c>
      <c r="BI71" s="12">
        <v>0</v>
      </c>
      <c r="BJ71" s="12">
        <v>2</v>
      </c>
      <c r="BK71" s="12">
        <v>1</v>
      </c>
      <c r="BL71" s="12">
        <v>0</v>
      </c>
      <c r="BM71" s="12">
        <v>0</v>
      </c>
      <c r="BN71" s="12">
        <v>6</v>
      </c>
      <c r="BO71" s="12">
        <v>0</v>
      </c>
      <c r="BP71" s="12">
        <v>25</v>
      </c>
      <c r="BQ71" s="12">
        <v>0</v>
      </c>
      <c r="BR71" s="12">
        <v>1</v>
      </c>
      <c r="BS71" s="12">
        <v>0</v>
      </c>
      <c r="BT71" s="12">
        <v>0</v>
      </c>
      <c r="BU71" s="12">
        <v>0</v>
      </c>
      <c r="BV71" s="12">
        <v>21</v>
      </c>
      <c r="BW71" s="12">
        <v>0</v>
      </c>
      <c r="BX71" s="12">
        <v>0</v>
      </c>
      <c r="BY71" s="12">
        <v>3</v>
      </c>
      <c r="BZ71" s="12">
        <v>1</v>
      </c>
      <c r="CA71" s="12">
        <v>0</v>
      </c>
      <c r="CB71" s="12">
        <v>0</v>
      </c>
      <c r="CC71" s="12">
        <v>1</v>
      </c>
      <c r="CD71" s="12">
        <v>0</v>
      </c>
      <c r="CE71" s="12">
        <v>56</v>
      </c>
      <c r="CF71" s="12">
        <v>1</v>
      </c>
      <c r="CG71" s="12">
        <v>32</v>
      </c>
      <c r="CH71" s="12">
        <v>15</v>
      </c>
      <c r="CI71" s="12">
        <v>4</v>
      </c>
      <c r="CJ71" s="12">
        <v>0</v>
      </c>
      <c r="CK71" s="12">
        <v>0</v>
      </c>
      <c r="CL71" s="12">
        <v>0</v>
      </c>
      <c r="CM71" s="12">
        <v>24</v>
      </c>
      <c r="CN71" s="12">
        <v>1</v>
      </c>
      <c r="CO71" s="12">
        <v>4</v>
      </c>
      <c r="CP71" s="12">
        <v>1</v>
      </c>
      <c r="CQ71" s="12">
        <v>5</v>
      </c>
      <c r="CR71" s="12">
        <v>32</v>
      </c>
      <c r="CS71" s="12">
        <v>0</v>
      </c>
      <c r="CT71" s="12">
        <v>6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14</v>
      </c>
      <c r="DA71" s="12">
        <v>1</v>
      </c>
      <c r="DB71" s="12">
        <v>0</v>
      </c>
      <c r="DC71" s="12">
        <v>1</v>
      </c>
      <c r="DD71" s="12">
        <v>4</v>
      </c>
      <c r="DE71" s="12">
        <v>2</v>
      </c>
      <c r="DF71" s="12">
        <v>0</v>
      </c>
      <c r="DG71" s="12">
        <v>1</v>
      </c>
      <c r="DH71" s="13">
        <v>227</v>
      </c>
      <c r="DI71" s="13">
        <v>924</v>
      </c>
      <c r="DJ71" s="13">
        <v>7231.7308000000003</v>
      </c>
      <c r="DK71" s="13">
        <v>15.0459</v>
      </c>
      <c r="DL71" s="13">
        <v>108807.6928</v>
      </c>
      <c r="DM71">
        <f t="shared" si="43"/>
        <v>288.09959619127557</v>
      </c>
      <c r="DN71">
        <v>8.7302907936750174</v>
      </c>
      <c r="DO71">
        <v>33</v>
      </c>
      <c r="DP71">
        <f t="shared" ca="1" si="44"/>
        <v>0.43784448309987101</v>
      </c>
      <c r="DQ71" s="13">
        <v>1721.9935</v>
      </c>
      <c r="DR71">
        <v>288.09959619127557</v>
      </c>
      <c r="DS71">
        <f t="shared" si="35"/>
        <v>3</v>
      </c>
      <c r="DT71">
        <f t="shared" si="36"/>
        <v>9</v>
      </c>
      <c r="DU71">
        <f t="shared" si="37"/>
        <v>6</v>
      </c>
      <c r="DV71">
        <f t="shared" si="38"/>
        <v>14</v>
      </c>
      <c r="DW71">
        <f t="shared" si="39"/>
        <v>131</v>
      </c>
      <c r="DX71">
        <f t="shared" si="40"/>
        <v>131</v>
      </c>
      <c r="DY71">
        <f t="shared" si="41"/>
        <v>29</v>
      </c>
      <c r="DZ71">
        <f t="shared" si="42"/>
        <v>16</v>
      </c>
      <c r="EA71">
        <f t="shared" ca="1" si="45"/>
        <v>140</v>
      </c>
      <c r="EB71">
        <v>71</v>
      </c>
      <c r="EC71">
        <v>25</v>
      </c>
      <c r="EF71">
        <v>0</v>
      </c>
      <c r="EG71">
        <v>154</v>
      </c>
      <c r="EH71">
        <v>247.5</v>
      </c>
      <c r="EI71">
        <v>209.5</v>
      </c>
      <c r="EJ71">
        <v>134</v>
      </c>
      <c r="EK71">
        <v>131</v>
      </c>
      <c r="EL71">
        <v>131</v>
      </c>
      <c r="EM71">
        <v>209.5</v>
      </c>
      <c r="EN71">
        <v>209.5</v>
      </c>
      <c r="EO71" s="2">
        <v>69</v>
      </c>
      <c r="EP71">
        <v>161</v>
      </c>
      <c r="EQ71">
        <v>208</v>
      </c>
    </row>
    <row r="72" spans="1:147" x14ac:dyDescent="0.2">
      <c r="A72" s="29"/>
      <c r="B72" t="s">
        <v>89</v>
      </c>
      <c r="C72">
        <v>43</v>
      </c>
      <c r="D72">
        <v>8</v>
      </c>
      <c r="E72">
        <v>42</v>
      </c>
      <c r="F72">
        <f t="shared" si="32"/>
        <v>34</v>
      </c>
      <c r="G72">
        <v>22.257061798445786</v>
      </c>
      <c r="H72">
        <v>25</v>
      </c>
      <c r="I72">
        <v>7.6709265502389608</v>
      </c>
      <c r="J72">
        <f t="shared" si="33"/>
        <v>14.257061798445786</v>
      </c>
      <c r="K72">
        <f t="shared" si="34"/>
        <v>17</v>
      </c>
      <c r="L72" s="6">
        <v>68</v>
      </c>
      <c r="M72" s="6">
        <v>14</v>
      </c>
      <c r="N72" s="6">
        <v>12</v>
      </c>
      <c r="O72" s="6">
        <v>33</v>
      </c>
      <c r="P72" s="6">
        <v>0.21</v>
      </c>
      <c r="Q72" s="6">
        <v>0.73</v>
      </c>
      <c r="R72" s="6">
        <v>0.06</v>
      </c>
      <c r="S72" s="6">
        <v>1</v>
      </c>
      <c r="T72" s="8">
        <v>8</v>
      </c>
      <c r="U72" s="8">
        <v>22</v>
      </c>
      <c r="V72" s="8">
        <v>1</v>
      </c>
      <c r="W72" s="8">
        <v>24</v>
      </c>
      <c r="X72" s="8">
        <v>0</v>
      </c>
      <c r="Y72" s="8">
        <v>1</v>
      </c>
      <c r="Z72" s="8">
        <v>0</v>
      </c>
      <c r="AA72" s="8">
        <v>1</v>
      </c>
      <c r="AB72" s="8">
        <v>0</v>
      </c>
      <c r="AC72" s="8">
        <v>0</v>
      </c>
      <c r="AD72" s="8">
        <v>0</v>
      </c>
      <c r="AE72" s="8">
        <v>0</v>
      </c>
      <c r="AF72" s="8">
        <v>1</v>
      </c>
      <c r="AG72" s="8">
        <v>0</v>
      </c>
      <c r="AH72" s="8">
        <v>1</v>
      </c>
      <c r="AI72" s="8">
        <v>1</v>
      </c>
      <c r="AJ72" s="8">
        <v>1</v>
      </c>
      <c r="AK72" s="8">
        <v>0</v>
      </c>
      <c r="AL72" s="8">
        <v>0</v>
      </c>
      <c r="AM72" s="8">
        <v>0</v>
      </c>
      <c r="AN72" s="8">
        <v>1</v>
      </c>
      <c r="AO72" s="8">
        <v>0</v>
      </c>
      <c r="AP72" s="8">
        <v>2</v>
      </c>
      <c r="AQ72" s="8">
        <v>109</v>
      </c>
      <c r="AR72" s="8">
        <v>3</v>
      </c>
      <c r="AS72" s="8">
        <v>2</v>
      </c>
      <c r="AT72" s="8">
        <v>5</v>
      </c>
      <c r="AU72" s="8">
        <v>1</v>
      </c>
      <c r="AV72" s="8">
        <v>4</v>
      </c>
      <c r="AW72" s="8">
        <v>2</v>
      </c>
      <c r="AX72" s="8">
        <v>12</v>
      </c>
      <c r="AY72" s="8">
        <v>23</v>
      </c>
      <c r="AZ72" s="8">
        <v>0</v>
      </c>
      <c r="BA72" s="8">
        <v>0</v>
      </c>
      <c r="BB72" s="8">
        <v>16</v>
      </c>
      <c r="BC72" s="8">
        <v>7</v>
      </c>
      <c r="BD72" s="8">
        <v>0</v>
      </c>
      <c r="BE72" s="8">
        <v>0</v>
      </c>
      <c r="BF72" s="8">
        <v>0</v>
      </c>
      <c r="BG72" s="8">
        <v>36</v>
      </c>
      <c r="BH72" s="12">
        <v>0</v>
      </c>
      <c r="BI72" s="12">
        <v>0</v>
      </c>
      <c r="BJ72" s="12">
        <v>1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3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9</v>
      </c>
      <c r="BW72" s="12">
        <v>0</v>
      </c>
      <c r="BX72" s="12">
        <v>0</v>
      </c>
      <c r="BY72" s="12">
        <v>0</v>
      </c>
      <c r="BZ72" s="12">
        <v>3</v>
      </c>
      <c r="CA72" s="12">
        <v>1</v>
      </c>
      <c r="CB72" s="12">
        <v>0</v>
      </c>
      <c r="CC72" s="12">
        <v>2</v>
      </c>
      <c r="CD72" s="12">
        <v>0</v>
      </c>
      <c r="CE72" s="12">
        <v>16</v>
      </c>
      <c r="CF72" s="12">
        <v>1</v>
      </c>
      <c r="CG72" s="12">
        <v>4</v>
      </c>
      <c r="CH72" s="12">
        <v>1</v>
      </c>
      <c r="CI72" s="12">
        <v>3</v>
      </c>
      <c r="CJ72" s="12">
        <v>0</v>
      </c>
      <c r="CK72" s="12">
        <v>1</v>
      </c>
      <c r="CL72" s="12">
        <v>0</v>
      </c>
      <c r="CM72" s="12">
        <v>3</v>
      </c>
      <c r="CN72" s="12">
        <v>1</v>
      </c>
      <c r="CO72" s="12">
        <v>0</v>
      </c>
      <c r="CP72" s="12">
        <v>0</v>
      </c>
      <c r="CQ72" s="12">
        <v>3</v>
      </c>
      <c r="CR72" s="12">
        <v>3</v>
      </c>
      <c r="CS72" s="12">
        <v>0</v>
      </c>
      <c r="CT72" s="12">
        <v>1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1</v>
      </c>
      <c r="DB72" s="12">
        <v>0</v>
      </c>
      <c r="DC72" s="12">
        <v>0</v>
      </c>
      <c r="DD72" s="12">
        <v>1</v>
      </c>
      <c r="DE72" s="12">
        <v>1</v>
      </c>
      <c r="DF72" s="12">
        <v>0</v>
      </c>
      <c r="DG72" s="12">
        <v>0</v>
      </c>
      <c r="DH72" s="13">
        <v>83</v>
      </c>
      <c r="DI72" s="13">
        <v>316</v>
      </c>
      <c r="DJ72" s="13">
        <v>2014.5125</v>
      </c>
      <c r="DK72" s="13">
        <v>14.8649</v>
      </c>
      <c r="DL72" s="13">
        <v>29945.4555</v>
      </c>
      <c r="DM72">
        <f t="shared" si="43"/>
        <v>130.40575135406235</v>
      </c>
      <c r="DN72">
        <v>7.6709265502389608</v>
      </c>
      <c r="DO72">
        <v>17</v>
      </c>
      <c r="DP72">
        <f t="shared" ca="1" si="44"/>
        <v>0.14422377971524403</v>
      </c>
      <c r="DQ72" s="13">
        <v>488.02890000000002</v>
      </c>
      <c r="DR72">
        <v>130.40575135406235</v>
      </c>
      <c r="DS72">
        <f t="shared" si="35"/>
        <v>5</v>
      </c>
      <c r="DT72">
        <f t="shared" si="36"/>
        <v>60</v>
      </c>
      <c r="DU72">
        <f t="shared" si="37"/>
        <v>40.5</v>
      </c>
      <c r="DV72">
        <f t="shared" si="38"/>
        <v>134</v>
      </c>
      <c r="DW72">
        <f t="shared" si="39"/>
        <v>131</v>
      </c>
      <c r="DX72">
        <f t="shared" si="40"/>
        <v>131</v>
      </c>
      <c r="DY72">
        <f t="shared" si="41"/>
        <v>30</v>
      </c>
      <c r="DZ72">
        <f t="shared" si="42"/>
        <v>43</v>
      </c>
      <c r="EA72">
        <f t="shared" ca="1" si="45"/>
        <v>218</v>
      </c>
      <c r="EB72">
        <v>72</v>
      </c>
      <c r="EC72">
        <v>26</v>
      </c>
      <c r="EF72">
        <v>288.09959619127557</v>
      </c>
      <c r="EG72">
        <v>3</v>
      </c>
      <c r="EH72">
        <v>9</v>
      </c>
      <c r="EI72">
        <v>6</v>
      </c>
      <c r="EJ72">
        <v>14</v>
      </c>
      <c r="EK72">
        <v>131</v>
      </c>
      <c r="EL72">
        <v>131</v>
      </c>
      <c r="EM72">
        <v>29</v>
      </c>
      <c r="EN72">
        <v>16</v>
      </c>
      <c r="EO72" s="2">
        <v>70</v>
      </c>
      <c r="EP72">
        <v>71</v>
      </c>
      <c r="EQ72">
        <v>25</v>
      </c>
    </row>
    <row r="73" spans="1:147" x14ac:dyDescent="0.2">
      <c r="A73" s="29"/>
      <c r="B73" t="s">
        <v>90</v>
      </c>
      <c r="C73">
        <v>13</v>
      </c>
      <c r="D73">
        <v>3</v>
      </c>
      <c r="E73">
        <v>12</v>
      </c>
      <c r="F73">
        <f t="shared" si="32"/>
        <v>9</v>
      </c>
      <c r="G73">
        <v>11.6639</v>
      </c>
      <c r="H73">
        <v>12</v>
      </c>
      <c r="I73">
        <v>0.5959633438650167</v>
      </c>
      <c r="J73">
        <f t="shared" si="33"/>
        <v>0.33610000000000007</v>
      </c>
      <c r="K73">
        <f t="shared" si="34"/>
        <v>0</v>
      </c>
      <c r="L73" s="6">
        <v>68</v>
      </c>
      <c r="M73" s="6">
        <v>14</v>
      </c>
      <c r="N73" s="6">
        <v>12</v>
      </c>
      <c r="O73" s="6">
        <v>33</v>
      </c>
      <c r="P73" s="6">
        <v>0.21</v>
      </c>
      <c r="Q73" s="6">
        <v>0.73</v>
      </c>
      <c r="R73" s="6">
        <v>0.06</v>
      </c>
      <c r="S73" s="6">
        <v>1</v>
      </c>
      <c r="T73" s="8">
        <v>5</v>
      </c>
      <c r="U73" s="8">
        <v>7</v>
      </c>
      <c r="V73" s="8">
        <v>1</v>
      </c>
      <c r="W73" s="8">
        <v>11</v>
      </c>
      <c r="X73" s="8">
        <v>0</v>
      </c>
      <c r="Y73" s="8">
        <v>1</v>
      </c>
      <c r="Z73" s="8">
        <v>0</v>
      </c>
      <c r="AA73" s="8">
        <v>1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1</v>
      </c>
      <c r="AI73" s="8">
        <v>1</v>
      </c>
      <c r="AJ73" s="8">
        <v>1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44</v>
      </c>
      <c r="AR73" s="8">
        <v>1</v>
      </c>
      <c r="AS73" s="8">
        <v>1</v>
      </c>
      <c r="AT73" s="8">
        <v>2</v>
      </c>
      <c r="AU73" s="8">
        <v>1</v>
      </c>
      <c r="AV73" s="8">
        <v>0</v>
      </c>
      <c r="AW73" s="8">
        <v>0</v>
      </c>
      <c r="AX73" s="8">
        <v>6</v>
      </c>
      <c r="AY73" s="8">
        <v>11</v>
      </c>
      <c r="AZ73" s="8">
        <v>1</v>
      </c>
      <c r="BA73" s="8">
        <v>1</v>
      </c>
      <c r="BB73" s="8">
        <v>9</v>
      </c>
      <c r="BC73" s="8">
        <v>3</v>
      </c>
      <c r="BD73" s="8">
        <v>0</v>
      </c>
      <c r="BE73" s="8">
        <v>0</v>
      </c>
      <c r="BF73" s="8">
        <v>0</v>
      </c>
      <c r="BG73" s="8">
        <v>28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1</v>
      </c>
      <c r="BQ73" s="12">
        <v>0</v>
      </c>
      <c r="BR73" s="12">
        <v>1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1</v>
      </c>
      <c r="CB73" s="12">
        <v>0</v>
      </c>
      <c r="CC73" s="12">
        <v>0</v>
      </c>
      <c r="CD73" s="12">
        <v>0</v>
      </c>
      <c r="CE73" s="12">
        <v>5</v>
      </c>
      <c r="CF73" s="12">
        <v>1</v>
      </c>
      <c r="CG73" s="12">
        <v>4</v>
      </c>
      <c r="CH73" s="12">
        <v>1</v>
      </c>
      <c r="CI73" s="12">
        <v>2</v>
      </c>
      <c r="CJ73" s="12">
        <v>0</v>
      </c>
      <c r="CK73" s="12">
        <v>0</v>
      </c>
      <c r="CL73" s="12">
        <v>0</v>
      </c>
      <c r="CM73" s="12">
        <v>1</v>
      </c>
      <c r="CN73" s="12">
        <v>1</v>
      </c>
      <c r="CO73" s="12">
        <v>0</v>
      </c>
      <c r="CP73" s="12">
        <v>0</v>
      </c>
      <c r="CQ73" s="12">
        <v>3</v>
      </c>
      <c r="CR73" s="12">
        <v>1</v>
      </c>
      <c r="CS73" s="12">
        <v>0</v>
      </c>
      <c r="CT73" s="12">
        <v>1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1</v>
      </c>
      <c r="DB73" s="12">
        <v>0</v>
      </c>
      <c r="DC73" s="12">
        <v>0</v>
      </c>
      <c r="DD73" s="12">
        <v>1</v>
      </c>
      <c r="DE73" s="12">
        <v>1</v>
      </c>
      <c r="DF73" s="12">
        <v>0</v>
      </c>
      <c r="DG73" s="12">
        <v>1</v>
      </c>
      <c r="DH73" s="13">
        <v>56</v>
      </c>
      <c r="DI73" s="13">
        <v>131</v>
      </c>
      <c r="DJ73" s="13">
        <v>760.76350000000002</v>
      </c>
      <c r="DK73" s="13">
        <v>4.5098000000000003</v>
      </c>
      <c r="DL73" s="13">
        <v>3430.8942000000002</v>
      </c>
      <c r="DM73">
        <f t="shared" si="43"/>
        <v>0</v>
      </c>
      <c r="DN73">
        <v>0.5959633438650167</v>
      </c>
      <c r="DO73">
        <v>0</v>
      </c>
      <c r="DP73">
        <f t="shared" ca="1" si="44"/>
        <v>0.94949090679336801</v>
      </c>
      <c r="DQ73" s="13">
        <v>300.9033</v>
      </c>
      <c r="DR73">
        <v>0</v>
      </c>
      <c r="DS73">
        <f t="shared" si="35"/>
        <v>154</v>
      </c>
      <c r="DT73">
        <f t="shared" si="36"/>
        <v>172</v>
      </c>
      <c r="DU73">
        <f t="shared" si="37"/>
        <v>102</v>
      </c>
      <c r="DV73">
        <f t="shared" si="38"/>
        <v>134</v>
      </c>
      <c r="DW73">
        <f t="shared" si="39"/>
        <v>131</v>
      </c>
      <c r="DX73">
        <f t="shared" si="40"/>
        <v>131</v>
      </c>
      <c r="DY73">
        <f t="shared" si="41"/>
        <v>112</v>
      </c>
      <c r="DZ73">
        <f t="shared" si="42"/>
        <v>125</v>
      </c>
      <c r="EA73">
        <f t="shared" ca="1" si="45"/>
        <v>14</v>
      </c>
      <c r="EB73">
        <v>73</v>
      </c>
      <c r="EC73">
        <v>27</v>
      </c>
      <c r="EF73">
        <v>0</v>
      </c>
      <c r="EG73">
        <v>154</v>
      </c>
      <c r="EH73">
        <v>172</v>
      </c>
      <c r="EI73">
        <v>209.5</v>
      </c>
      <c r="EJ73">
        <v>134</v>
      </c>
      <c r="EK73">
        <v>131</v>
      </c>
      <c r="EL73">
        <v>131</v>
      </c>
      <c r="EM73">
        <v>209.5</v>
      </c>
      <c r="EN73">
        <v>209.5</v>
      </c>
      <c r="EO73" s="2">
        <v>71</v>
      </c>
      <c r="EP73">
        <v>159</v>
      </c>
      <c r="EQ73">
        <v>129</v>
      </c>
    </row>
    <row r="74" spans="1:147" x14ac:dyDescent="0.2">
      <c r="A74" s="29"/>
      <c r="B74" t="s">
        <v>91</v>
      </c>
      <c r="C74">
        <v>45</v>
      </c>
      <c r="D74">
        <v>5</v>
      </c>
      <c r="E74">
        <v>33</v>
      </c>
      <c r="F74">
        <f t="shared" si="32"/>
        <v>28</v>
      </c>
      <c r="G74">
        <v>22.959468723221935</v>
      </c>
      <c r="H74">
        <v>23</v>
      </c>
      <c r="I74">
        <v>1.5845315750906523</v>
      </c>
      <c r="J74">
        <f t="shared" si="33"/>
        <v>10.040531276778065</v>
      </c>
      <c r="K74">
        <f t="shared" si="34"/>
        <v>10</v>
      </c>
      <c r="L74" s="6">
        <v>29</v>
      </c>
      <c r="M74" s="6">
        <v>11</v>
      </c>
      <c r="N74" s="6">
        <v>7</v>
      </c>
      <c r="O74" s="6">
        <v>20</v>
      </c>
      <c r="P74" s="6">
        <v>0.38</v>
      </c>
      <c r="Q74" s="6">
        <v>0.74</v>
      </c>
      <c r="R74" s="6">
        <v>0.12</v>
      </c>
      <c r="S74" s="6">
        <v>1</v>
      </c>
      <c r="T74" s="8">
        <v>13</v>
      </c>
      <c r="U74" s="8">
        <v>28</v>
      </c>
      <c r="V74" s="8">
        <v>2</v>
      </c>
      <c r="W74" s="8">
        <v>22</v>
      </c>
      <c r="X74" s="8">
        <v>4</v>
      </c>
      <c r="Y74" s="8">
        <v>5</v>
      </c>
      <c r="Z74" s="8">
        <v>0</v>
      </c>
      <c r="AA74" s="8">
        <v>5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2</v>
      </c>
      <c r="AI74" s="8">
        <v>0</v>
      </c>
      <c r="AJ74" s="8">
        <v>0</v>
      </c>
      <c r="AK74" s="8">
        <v>0</v>
      </c>
      <c r="AL74" s="8">
        <v>2</v>
      </c>
      <c r="AM74" s="8">
        <v>0</v>
      </c>
      <c r="AN74" s="8">
        <v>0</v>
      </c>
      <c r="AO74" s="8">
        <v>0</v>
      </c>
      <c r="AP74" s="8">
        <v>1</v>
      </c>
      <c r="AQ74" s="8">
        <v>121</v>
      </c>
      <c r="AR74" s="8">
        <v>3</v>
      </c>
      <c r="AS74" s="8">
        <v>1</v>
      </c>
      <c r="AT74" s="8">
        <v>5</v>
      </c>
      <c r="AU74" s="8">
        <v>2</v>
      </c>
      <c r="AV74" s="8">
        <v>2</v>
      </c>
      <c r="AW74" s="8">
        <v>5</v>
      </c>
      <c r="AX74" s="8">
        <v>5</v>
      </c>
      <c r="AY74" s="8">
        <v>28</v>
      </c>
      <c r="AZ74" s="8">
        <v>0</v>
      </c>
      <c r="BA74" s="8">
        <v>0</v>
      </c>
      <c r="BB74" s="8">
        <v>17</v>
      </c>
      <c r="BC74" s="8">
        <v>4</v>
      </c>
      <c r="BD74" s="8">
        <v>0</v>
      </c>
      <c r="BE74" s="8">
        <v>0</v>
      </c>
      <c r="BF74" s="8">
        <v>0</v>
      </c>
      <c r="BG74" s="8">
        <v>61</v>
      </c>
      <c r="BH74" s="12">
        <v>0</v>
      </c>
      <c r="BI74" s="12">
        <v>0</v>
      </c>
      <c r="BJ74" s="12">
        <v>1</v>
      </c>
      <c r="BK74" s="12">
        <v>1</v>
      </c>
      <c r="BL74" s="12">
        <v>5</v>
      </c>
      <c r="BM74" s="12">
        <v>0</v>
      </c>
      <c r="BN74" s="12">
        <v>2</v>
      </c>
      <c r="BO74" s="12">
        <v>0</v>
      </c>
      <c r="BP74" s="12">
        <v>3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5</v>
      </c>
      <c r="BW74" s="12">
        <v>0</v>
      </c>
      <c r="BX74" s="12">
        <v>1</v>
      </c>
      <c r="BY74" s="12">
        <v>1</v>
      </c>
      <c r="BZ74" s="12">
        <v>0</v>
      </c>
      <c r="CA74" s="12">
        <v>0</v>
      </c>
      <c r="CB74" s="12">
        <v>0</v>
      </c>
      <c r="CC74" s="12">
        <v>1</v>
      </c>
      <c r="CD74" s="12">
        <v>0</v>
      </c>
      <c r="CE74" s="12">
        <v>15</v>
      </c>
      <c r="CF74" s="12">
        <v>0</v>
      </c>
      <c r="CG74" s="12">
        <v>15</v>
      </c>
      <c r="CH74" s="12">
        <v>4</v>
      </c>
      <c r="CI74" s="12">
        <v>2</v>
      </c>
      <c r="CJ74" s="12">
        <v>0</v>
      </c>
      <c r="CK74" s="12">
        <v>0</v>
      </c>
      <c r="CL74" s="12">
        <v>0</v>
      </c>
      <c r="CM74" s="12">
        <v>7</v>
      </c>
      <c r="CN74" s="12">
        <v>1</v>
      </c>
      <c r="CO74" s="12">
        <v>0</v>
      </c>
      <c r="CP74" s="12">
        <v>2</v>
      </c>
      <c r="CQ74" s="12">
        <v>6</v>
      </c>
      <c r="CR74" s="12">
        <v>3</v>
      </c>
      <c r="CS74" s="12">
        <v>0</v>
      </c>
      <c r="CT74" s="12">
        <v>0</v>
      </c>
      <c r="CU74" s="12">
        <v>0</v>
      </c>
      <c r="CV74" s="12">
        <v>1</v>
      </c>
      <c r="CW74" s="12">
        <v>0</v>
      </c>
      <c r="CX74" s="12">
        <v>0</v>
      </c>
      <c r="CY74" s="12">
        <v>5</v>
      </c>
      <c r="CZ74" s="12">
        <v>3</v>
      </c>
      <c r="DA74" s="12">
        <v>0</v>
      </c>
      <c r="DB74" s="12">
        <v>0</v>
      </c>
      <c r="DC74" s="12">
        <v>0</v>
      </c>
      <c r="DD74" s="12">
        <v>2</v>
      </c>
      <c r="DE74" s="12">
        <v>2</v>
      </c>
      <c r="DF74" s="12">
        <v>0</v>
      </c>
      <c r="DG74" s="12">
        <v>0</v>
      </c>
      <c r="DH74" s="13">
        <v>105</v>
      </c>
      <c r="DI74" s="13">
        <v>370</v>
      </c>
      <c r="DJ74" s="13">
        <v>2484.2707999999998</v>
      </c>
      <c r="DK74" s="13">
        <v>9.7652999999999999</v>
      </c>
      <c r="DL74" s="13">
        <v>24259.665300000001</v>
      </c>
      <c r="DM74">
        <f t="shared" si="43"/>
        <v>15.845315750906524</v>
      </c>
      <c r="DN74">
        <v>1.5845315750906523</v>
      </c>
      <c r="DO74">
        <v>10</v>
      </c>
      <c r="DP74">
        <f t="shared" ca="1" si="44"/>
        <v>0.82302534418437334</v>
      </c>
      <c r="DQ74" s="13">
        <v>667.89300000000003</v>
      </c>
      <c r="DR74">
        <v>15.845315750906524</v>
      </c>
      <c r="DS74">
        <f t="shared" si="35"/>
        <v>22</v>
      </c>
      <c r="DT74">
        <f t="shared" si="36"/>
        <v>47.5</v>
      </c>
      <c r="DU74">
        <f t="shared" si="37"/>
        <v>46</v>
      </c>
      <c r="DV74">
        <f t="shared" si="38"/>
        <v>14</v>
      </c>
      <c r="DW74">
        <f t="shared" si="39"/>
        <v>131</v>
      </c>
      <c r="DX74">
        <f t="shared" si="40"/>
        <v>131</v>
      </c>
      <c r="DY74">
        <f t="shared" si="41"/>
        <v>56</v>
      </c>
      <c r="DZ74">
        <f t="shared" si="42"/>
        <v>49</v>
      </c>
      <c r="EA74">
        <f t="shared" ca="1" si="45"/>
        <v>57</v>
      </c>
      <c r="EB74">
        <v>74</v>
      </c>
      <c r="EC74">
        <v>28</v>
      </c>
      <c r="EF74">
        <v>0</v>
      </c>
      <c r="EG74">
        <v>154</v>
      </c>
      <c r="EH74">
        <v>95</v>
      </c>
      <c r="EI74">
        <v>209.5</v>
      </c>
      <c r="EJ74">
        <v>134</v>
      </c>
      <c r="EK74">
        <v>131</v>
      </c>
      <c r="EL74">
        <v>131</v>
      </c>
      <c r="EM74">
        <v>118</v>
      </c>
      <c r="EN74">
        <v>97</v>
      </c>
      <c r="EO74" s="2">
        <v>72</v>
      </c>
      <c r="EP74">
        <v>199</v>
      </c>
      <c r="EQ74">
        <v>169</v>
      </c>
    </row>
    <row r="75" spans="1:147" x14ac:dyDescent="0.2">
      <c r="A75" s="29"/>
      <c r="B75" t="s">
        <v>92</v>
      </c>
      <c r="C75">
        <v>64</v>
      </c>
      <c r="D75">
        <v>6</v>
      </c>
      <c r="E75">
        <v>59</v>
      </c>
      <c r="F75">
        <f t="shared" si="32"/>
        <v>53</v>
      </c>
      <c r="G75">
        <v>41.144794845710408</v>
      </c>
      <c r="H75">
        <v>42</v>
      </c>
      <c r="I75">
        <v>8.226595331128097</v>
      </c>
      <c r="J75">
        <f t="shared" si="33"/>
        <v>17.855205154289592</v>
      </c>
      <c r="K75">
        <f t="shared" si="34"/>
        <v>17</v>
      </c>
      <c r="L75" s="6">
        <v>29</v>
      </c>
      <c r="M75" s="6">
        <v>11</v>
      </c>
      <c r="N75" s="6">
        <v>7</v>
      </c>
      <c r="O75" s="6">
        <v>20</v>
      </c>
      <c r="P75" s="6">
        <v>0.38</v>
      </c>
      <c r="Q75" s="6">
        <v>0.74</v>
      </c>
      <c r="R75" s="6">
        <v>0.12</v>
      </c>
      <c r="S75" s="6">
        <v>1</v>
      </c>
      <c r="T75" s="8">
        <v>7</v>
      </c>
      <c r="U75" s="8">
        <v>36</v>
      </c>
      <c r="V75" s="8">
        <v>1</v>
      </c>
      <c r="W75" s="8">
        <v>21</v>
      </c>
      <c r="X75" s="8">
        <v>1</v>
      </c>
      <c r="Y75" s="8">
        <v>2</v>
      </c>
      <c r="Z75" s="8">
        <v>0</v>
      </c>
      <c r="AA75" s="8">
        <v>2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1</v>
      </c>
      <c r="AI75" s="8">
        <v>1</v>
      </c>
      <c r="AJ75" s="8">
        <v>1</v>
      </c>
      <c r="AK75" s="8">
        <v>0</v>
      </c>
      <c r="AL75" s="8">
        <v>0</v>
      </c>
      <c r="AM75" s="8">
        <v>0</v>
      </c>
      <c r="AN75" s="8">
        <v>1</v>
      </c>
      <c r="AO75" s="8">
        <v>0</v>
      </c>
      <c r="AP75" s="8">
        <v>16</v>
      </c>
      <c r="AQ75" s="8">
        <v>101</v>
      </c>
      <c r="AR75" s="8">
        <v>16</v>
      </c>
      <c r="AS75" s="8">
        <v>0</v>
      </c>
      <c r="AT75" s="8">
        <v>24</v>
      </c>
      <c r="AU75" s="8">
        <v>3</v>
      </c>
      <c r="AV75" s="8">
        <v>0</v>
      </c>
      <c r="AW75" s="8">
        <v>7</v>
      </c>
      <c r="AX75" s="8">
        <v>0</v>
      </c>
      <c r="AY75" s="8">
        <v>14</v>
      </c>
      <c r="AZ75" s="8">
        <v>5</v>
      </c>
      <c r="BA75" s="8">
        <v>5</v>
      </c>
      <c r="BB75" s="8">
        <v>12</v>
      </c>
      <c r="BC75" s="8">
        <v>3</v>
      </c>
      <c r="BD75" s="8">
        <v>0</v>
      </c>
      <c r="BE75" s="8">
        <v>0</v>
      </c>
      <c r="BF75" s="8">
        <v>0</v>
      </c>
      <c r="BG75" s="8">
        <v>34</v>
      </c>
      <c r="BH75" s="12">
        <v>0</v>
      </c>
      <c r="BI75" s="12">
        <v>0</v>
      </c>
      <c r="BJ75" s="12">
        <v>0</v>
      </c>
      <c r="BK75" s="12">
        <v>0</v>
      </c>
      <c r="BL75" s="12">
        <v>5</v>
      </c>
      <c r="BM75" s="12">
        <v>0</v>
      </c>
      <c r="BN75" s="12">
        <v>3</v>
      </c>
      <c r="BO75" s="12">
        <v>0</v>
      </c>
      <c r="BP75" s="12">
        <v>21</v>
      </c>
      <c r="BQ75" s="12">
        <v>0</v>
      </c>
      <c r="BR75" s="12">
        <v>0</v>
      </c>
      <c r="BS75" s="12">
        <v>0</v>
      </c>
      <c r="BT75" s="12">
        <v>0</v>
      </c>
      <c r="BU75" s="12">
        <v>3</v>
      </c>
      <c r="BV75" s="12">
        <v>1</v>
      </c>
      <c r="BW75" s="12">
        <v>0</v>
      </c>
      <c r="BX75" s="12">
        <v>0</v>
      </c>
      <c r="BY75" s="12">
        <v>0</v>
      </c>
      <c r="BZ75" s="12">
        <v>2</v>
      </c>
      <c r="CA75" s="12">
        <v>0</v>
      </c>
      <c r="CB75" s="12">
        <v>0</v>
      </c>
      <c r="CC75" s="12">
        <v>0</v>
      </c>
      <c r="CD75" s="12">
        <v>0</v>
      </c>
      <c r="CE75" s="12">
        <v>18</v>
      </c>
      <c r="CF75" s="12">
        <v>1</v>
      </c>
      <c r="CG75" s="12">
        <v>7</v>
      </c>
      <c r="CH75" s="12">
        <v>0</v>
      </c>
      <c r="CI75" s="12">
        <v>2</v>
      </c>
      <c r="CJ75" s="12">
        <v>0</v>
      </c>
      <c r="CK75" s="12">
        <v>1</v>
      </c>
      <c r="CL75" s="12">
        <v>0</v>
      </c>
      <c r="CM75" s="12">
        <v>6</v>
      </c>
      <c r="CN75" s="12">
        <v>1</v>
      </c>
      <c r="CO75" s="12">
        <v>0</v>
      </c>
      <c r="CP75" s="12">
        <v>0</v>
      </c>
      <c r="CQ75" s="12">
        <v>4</v>
      </c>
      <c r="CR75" s="12">
        <v>16</v>
      </c>
      <c r="CS75" s="12">
        <v>5</v>
      </c>
      <c r="CT75" s="12">
        <v>1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5</v>
      </c>
      <c r="DA75" s="12">
        <v>0</v>
      </c>
      <c r="DB75" s="12">
        <v>0</v>
      </c>
      <c r="DC75" s="12">
        <v>0</v>
      </c>
      <c r="DD75" s="12">
        <v>3</v>
      </c>
      <c r="DE75" s="12">
        <v>0</v>
      </c>
      <c r="DF75" s="12">
        <v>0</v>
      </c>
      <c r="DG75" s="12">
        <v>0</v>
      </c>
      <c r="DH75" s="13">
        <v>78</v>
      </c>
      <c r="DI75" s="13">
        <v>339</v>
      </c>
      <c r="DJ75" s="13">
        <v>2130.7514000000001</v>
      </c>
      <c r="DK75" s="13">
        <v>16.058</v>
      </c>
      <c r="DL75" s="13">
        <v>34215.5435</v>
      </c>
      <c r="DM75">
        <f t="shared" si="43"/>
        <v>139.85212062917765</v>
      </c>
      <c r="DN75">
        <v>8.226595331128097</v>
      </c>
      <c r="DO75">
        <v>17</v>
      </c>
      <c r="DP75">
        <f t="shared" ca="1" si="44"/>
        <v>0.91338896734875308</v>
      </c>
      <c r="DQ75" s="13">
        <v>450.01749999999998</v>
      </c>
      <c r="DR75">
        <v>139.85212062917765</v>
      </c>
      <c r="DS75">
        <f t="shared" si="35"/>
        <v>4</v>
      </c>
      <c r="DT75">
        <f t="shared" si="36"/>
        <v>30.5</v>
      </c>
      <c r="DU75">
        <f t="shared" si="37"/>
        <v>50.5</v>
      </c>
      <c r="DV75">
        <f t="shared" si="38"/>
        <v>134</v>
      </c>
      <c r="DW75">
        <f t="shared" si="39"/>
        <v>131</v>
      </c>
      <c r="DX75">
        <f t="shared" si="40"/>
        <v>131</v>
      </c>
      <c r="DY75">
        <f t="shared" si="41"/>
        <v>26</v>
      </c>
      <c r="DZ75">
        <f t="shared" si="42"/>
        <v>37</v>
      </c>
      <c r="EA75">
        <f t="shared" ca="1" si="45"/>
        <v>25</v>
      </c>
      <c r="EB75">
        <v>75</v>
      </c>
      <c r="EC75">
        <v>29</v>
      </c>
      <c r="EF75">
        <v>16.239844244429918</v>
      </c>
      <c r="EG75">
        <v>20</v>
      </c>
      <c r="EH75">
        <v>133.5</v>
      </c>
      <c r="EI75">
        <v>132</v>
      </c>
      <c r="EJ75">
        <v>14</v>
      </c>
      <c r="EK75">
        <v>131</v>
      </c>
      <c r="EL75">
        <v>131</v>
      </c>
      <c r="EM75">
        <v>17</v>
      </c>
      <c r="EN75">
        <v>30</v>
      </c>
      <c r="EO75" s="2">
        <v>73</v>
      </c>
      <c r="EP75">
        <v>68</v>
      </c>
      <c r="EQ75">
        <v>24</v>
      </c>
    </row>
    <row r="76" spans="1:147" x14ac:dyDescent="0.2">
      <c r="A76" s="29" t="s">
        <v>93</v>
      </c>
      <c r="B76" t="s">
        <v>258</v>
      </c>
      <c r="C76">
        <v>4</v>
      </c>
      <c r="D76">
        <v>4</v>
      </c>
      <c r="E76">
        <v>4</v>
      </c>
      <c r="F76">
        <v>0</v>
      </c>
      <c r="G76" s="4">
        <v>4</v>
      </c>
      <c r="H76" s="4">
        <v>4</v>
      </c>
      <c r="I76" s="4">
        <v>0</v>
      </c>
      <c r="J76">
        <f t="shared" ref="J76:J107" si="46">MIN(G76-D76,E76-G76)</f>
        <v>0</v>
      </c>
      <c r="K76">
        <f t="shared" si="34"/>
        <v>0</v>
      </c>
      <c r="L76" s="6">
        <v>14</v>
      </c>
      <c r="M76" s="6">
        <v>2</v>
      </c>
      <c r="N76" s="6">
        <v>6</v>
      </c>
      <c r="O76" s="6">
        <v>5</v>
      </c>
      <c r="P76" s="6">
        <v>0.14000000000000001</v>
      </c>
      <c r="Q76" s="6">
        <v>0.45</v>
      </c>
      <c r="R76" s="6">
        <v>0.4</v>
      </c>
      <c r="S76" s="6">
        <v>1</v>
      </c>
      <c r="T76" s="8">
        <v>2</v>
      </c>
      <c r="U76" s="8">
        <v>4</v>
      </c>
      <c r="V76" s="8">
        <v>4</v>
      </c>
      <c r="W76" s="8">
        <v>0</v>
      </c>
      <c r="X76" s="8">
        <v>6</v>
      </c>
      <c r="Y76" s="8">
        <v>4</v>
      </c>
      <c r="Z76" s="8">
        <v>0</v>
      </c>
      <c r="AA76" s="8">
        <v>4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18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6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1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1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1</v>
      </c>
      <c r="CO76" s="12">
        <v>0</v>
      </c>
      <c r="CP76" s="12">
        <v>0</v>
      </c>
      <c r="CQ76" s="12">
        <v>5</v>
      </c>
      <c r="CR76" s="12">
        <v>0</v>
      </c>
      <c r="CS76" s="12">
        <v>0</v>
      </c>
      <c r="CT76" s="12">
        <v>0</v>
      </c>
      <c r="CU76" s="12">
        <v>0</v>
      </c>
      <c r="CV76" s="12">
        <v>3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3">
        <v>9</v>
      </c>
      <c r="DI76" s="13">
        <v>21</v>
      </c>
      <c r="DJ76" s="13">
        <v>66.568399999999997</v>
      </c>
      <c r="DK76" s="13">
        <v>0</v>
      </c>
      <c r="DL76" s="13">
        <v>0</v>
      </c>
      <c r="DM76">
        <f t="shared" si="43"/>
        <v>0</v>
      </c>
      <c r="DN76" s="4">
        <v>0</v>
      </c>
      <c r="DO76">
        <v>0</v>
      </c>
      <c r="DP76">
        <f t="shared" ca="1" si="44"/>
        <v>0.44372840617902309</v>
      </c>
      <c r="DQ76" s="13" t="s">
        <v>382</v>
      </c>
      <c r="DR76">
        <v>0</v>
      </c>
      <c r="DS76">
        <f t="shared" si="35"/>
        <v>154</v>
      </c>
      <c r="DT76">
        <f t="shared" si="36"/>
        <v>214.5</v>
      </c>
      <c r="DU76">
        <f t="shared" si="37"/>
        <v>209.5</v>
      </c>
      <c r="DV76">
        <f t="shared" si="38"/>
        <v>134</v>
      </c>
      <c r="DW76">
        <f t="shared" si="39"/>
        <v>131</v>
      </c>
      <c r="DX76">
        <f t="shared" si="40"/>
        <v>131</v>
      </c>
      <c r="DY76">
        <f t="shared" si="41"/>
        <v>209.5</v>
      </c>
      <c r="DZ76">
        <f t="shared" si="42"/>
        <v>209.5</v>
      </c>
      <c r="EA76">
        <f t="shared" ca="1" si="45"/>
        <v>139</v>
      </c>
      <c r="EB76">
        <v>76</v>
      </c>
      <c r="EC76" s="2">
        <v>141</v>
      </c>
      <c r="EF76">
        <v>1.48806779846186</v>
      </c>
      <c r="EG76">
        <v>46</v>
      </c>
      <c r="EH76">
        <v>28</v>
      </c>
      <c r="EI76">
        <v>36</v>
      </c>
      <c r="EJ76">
        <v>134</v>
      </c>
      <c r="EK76">
        <v>131</v>
      </c>
      <c r="EL76">
        <v>131</v>
      </c>
      <c r="EM76">
        <v>74</v>
      </c>
      <c r="EN76">
        <v>61</v>
      </c>
      <c r="EO76" s="2">
        <v>74</v>
      </c>
      <c r="EP76">
        <v>99</v>
      </c>
      <c r="EQ76">
        <v>113</v>
      </c>
    </row>
    <row r="77" spans="1:147" x14ac:dyDescent="0.2">
      <c r="A77" s="29"/>
      <c r="B77" t="s">
        <v>256</v>
      </c>
      <c r="C77">
        <v>4</v>
      </c>
      <c r="D77">
        <v>4</v>
      </c>
      <c r="E77">
        <v>4</v>
      </c>
      <c r="F77">
        <v>0</v>
      </c>
      <c r="G77" s="4">
        <v>4</v>
      </c>
      <c r="H77" s="4">
        <v>4</v>
      </c>
      <c r="I77" s="4">
        <v>0</v>
      </c>
      <c r="J77">
        <f t="shared" si="46"/>
        <v>0</v>
      </c>
      <c r="K77">
        <f t="shared" si="34"/>
        <v>0</v>
      </c>
      <c r="L77" s="6">
        <v>14</v>
      </c>
      <c r="M77" s="6">
        <v>2</v>
      </c>
      <c r="N77" s="6">
        <v>6</v>
      </c>
      <c r="O77" s="6">
        <v>5</v>
      </c>
      <c r="P77" s="6">
        <v>0.14000000000000001</v>
      </c>
      <c r="Q77" s="6">
        <v>0.45</v>
      </c>
      <c r="R77" s="6">
        <v>0.4</v>
      </c>
      <c r="S77" s="6">
        <v>1</v>
      </c>
      <c r="T77" s="8">
        <v>2</v>
      </c>
      <c r="U77" s="8">
        <v>4</v>
      </c>
      <c r="V77" s="8">
        <v>3</v>
      </c>
      <c r="W77" s="8">
        <v>0</v>
      </c>
      <c r="X77" s="8">
        <v>6</v>
      </c>
      <c r="Y77" s="8">
        <v>4</v>
      </c>
      <c r="Z77" s="8">
        <v>0</v>
      </c>
      <c r="AA77" s="8">
        <v>4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19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7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1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1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1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1</v>
      </c>
      <c r="CO77" s="12">
        <v>0</v>
      </c>
      <c r="CP77" s="12">
        <v>0</v>
      </c>
      <c r="CQ77" s="12">
        <v>5</v>
      </c>
      <c r="CR77" s="12">
        <v>0</v>
      </c>
      <c r="CS77" s="12">
        <v>0</v>
      </c>
      <c r="CT77" s="12">
        <v>0</v>
      </c>
      <c r="CU77" s="12">
        <v>0</v>
      </c>
      <c r="CV77" s="12">
        <v>3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3">
        <v>9</v>
      </c>
      <c r="DI77" s="13">
        <v>24</v>
      </c>
      <c r="DJ77" s="13">
        <v>76.078199999999995</v>
      </c>
      <c r="DK77" s="13">
        <v>0</v>
      </c>
      <c r="DL77" s="13">
        <v>0</v>
      </c>
      <c r="DM77">
        <f t="shared" si="43"/>
        <v>0</v>
      </c>
      <c r="DN77" s="4">
        <v>0</v>
      </c>
      <c r="DO77">
        <v>0</v>
      </c>
      <c r="DP77">
        <f t="shared" ca="1" si="44"/>
        <v>0.22710044309507393</v>
      </c>
      <c r="DQ77" s="13" t="s">
        <v>382</v>
      </c>
      <c r="DR77">
        <v>0</v>
      </c>
      <c r="DS77">
        <f t="shared" si="35"/>
        <v>154</v>
      </c>
      <c r="DT77">
        <f t="shared" si="36"/>
        <v>214.5</v>
      </c>
      <c r="DU77">
        <f t="shared" si="37"/>
        <v>209.5</v>
      </c>
      <c r="DV77">
        <f t="shared" si="38"/>
        <v>134</v>
      </c>
      <c r="DW77">
        <f t="shared" si="39"/>
        <v>131</v>
      </c>
      <c r="DX77">
        <f t="shared" si="40"/>
        <v>131</v>
      </c>
      <c r="DY77">
        <f t="shared" si="41"/>
        <v>209.5</v>
      </c>
      <c r="DZ77">
        <f t="shared" si="42"/>
        <v>209.5</v>
      </c>
      <c r="EA77">
        <f t="shared" ca="1" si="45"/>
        <v>197</v>
      </c>
      <c r="EB77">
        <v>77</v>
      </c>
      <c r="EC77" s="2">
        <v>139</v>
      </c>
      <c r="EF77">
        <v>0</v>
      </c>
      <c r="EG77">
        <v>154</v>
      </c>
      <c r="EH77">
        <v>214.5</v>
      </c>
      <c r="EI77">
        <v>209.5</v>
      </c>
      <c r="EJ77">
        <v>134</v>
      </c>
      <c r="EK77">
        <v>131</v>
      </c>
      <c r="EL77">
        <v>131</v>
      </c>
      <c r="EM77">
        <v>209.5</v>
      </c>
      <c r="EN77">
        <v>209.5</v>
      </c>
      <c r="EO77" s="2">
        <v>75</v>
      </c>
      <c r="EP77">
        <v>88</v>
      </c>
      <c r="EQ77">
        <v>153</v>
      </c>
    </row>
    <row r="78" spans="1:147" x14ac:dyDescent="0.2">
      <c r="A78" s="29"/>
      <c r="B78" t="s">
        <v>259</v>
      </c>
      <c r="C78">
        <v>4</v>
      </c>
      <c r="D78">
        <v>4</v>
      </c>
      <c r="E78">
        <v>4</v>
      </c>
      <c r="F78">
        <v>0</v>
      </c>
      <c r="G78" s="4">
        <v>4</v>
      </c>
      <c r="H78" s="4">
        <v>4</v>
      </c>
      <c r="I78" s="4">
        <v>0</v>
      </c>
      <c r="J78">
        <f t="shared" si="46"/>
        <v>0</v>
      </c>
      <c r="K78">
        <f t="shared" si="34"/>
        <v>0</v>
      </c>
      <c r="L78" s="6">
        <v>14</v>
      </c>
      <c r="M78" s="6">
        <v>2</v>
      </c>
      <c r="N78" s="6">
        <v>6</v>
      </c>
      <c r="O78" s="6">
        <v>5</v>
      </c>
      <c r="P78" s="6">
        <v>0.14000000000000001</v>
      </c>
      <c r="Q78" s="6">
        <v>0.45</v>
      </c>
      <c r="R78" s="6">
        <v>0.4</v>
      </c>
      <c r="S78" s="6">
        <v>1</v>
      </c>
      <c r="T78" s="8">
        <v>2</v>
      </c>
      <c r="U78" s="8">
        <v>4</v>
      </c>
      <c r="V78" s="8">
        <v>5</v>
      </c>
      <c r="W78" s="8">
        <v>0</v>
      </c>
      <c r="X78" s="8">
        <v>6</v>
      </c>
      <c r="Y78" s="8">
        <v>4</v>
      </c>
      <c r="Z78" s="8">
        <v>0</v>
      </c>
      <c r="AA78" s="8">
        <v>4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18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7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1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1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1</v>
      </c>
      <c r="CO78" s="12">
        <v>0</v>
      </c>
      <c r="CP78" s="12">
        <v>0</v>
      </c>
      <c r="CQ78" s="12">
        <v>5</v>
      </c>
      <c r="CR78" s="12">
        <v>0</v>
      </c>
      <c r="CS78" s="12">
        <v>0</v>
      </c>
      <c r="CT78" s="12">
        <v>0</v>
      </c>
      <c r="CU78" s="12">
        <v>0</v>
      </c>
      <c r="CV78" s="12">
        <v>3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3">
        <v>9</v>
      </c>
      <c r="DI78" s="13">
        <v>21</v>
      </c>
      <c r="DJ78" s="13">
        <v>66.568399999999997</v>
      </c>
      <c r="DK78" s="13">
        <v>0</v>
      </c>
      <c r="DL78" s="13">
        <v>0</v>
      </c>
      <c r="DM78">
        <f t="shared" si="43"/>
        <v>0</v>
      </c>
      <c r="DN78" s="4">
        <v>0</v>
      </c>
      <c r="DO78">
        <v>0</v>
      </c>
      <c r="DP78">
        <f t="shared" ca="1" si="44"/>
        <v>0.73948216330107552</v>
      </c>
      <c r="DQ78" s="13" t="s">
        <v>382</v>
      </c>
      <c r="DR78">
        <v>0</v>
      </c>
      <c r="DS78">
        <f t="shared" si="35"/>
        <v>154</v>
      </c>
      <c r="DT78">
        <f t="shared" si="36"/>
        <v>214.5</v>
      </c>
      <c r="DU78">
        <f t="shared" si="37"/>
        <v>209.5</v>
      </c>
      <c r="DV78">
        <f t="shared" si="38"/>
        <v>134</v>
      </c>
      <c r="DW78">
        <f t="shared" si="39"/>
        <v>131</v>
      </c>
      <c r="DX78">
        <f t="shared" si="40"/>
        <v>131</v>
      </c>
      <c r="DY78">
        <f t="shared" si="41"/>
        <v>209.5</v>
      </c>
      <c r="DZ78">
        <f t="shared" si="42"/>
        <v>209.5</v>
      </c>
      <c r="EA78">
        <f t="shared" ca="1" si="45"/>
        <v>74</v>
      </c>
      <c r="EB78">
        <v>78</v>
      </c>
      <c r="EC78" s="2">
        <v>142</v>
      </c>
      <c r="EF78">
        <v>130.40575135406235</v>
      </c>
      <c r="EG78">
        <v>5</v>
      </c>
      <c r="EH78">
        <v>60</v>
      </c>
      <c r="EI78">
        <v>40.5</v>
      </c>
      <c r="EJ78">
        <v>134</v>
      </c>
      <c r="EK78">
        <v>131</v>
      </c>
      <c r="EL78">
        <v>131</v>
      </c>
      <c r="EM78">
        <v>30</v>
      </c>
      <c r="EN78">
        <v>43</v>
      </c>
      <c r="EO78" s="2">
        <v>76</v>
      </c>
      <c r="EP78">
        <v>72</v>
      </c>
      <c r="EQ78">
        <v>26</v>
      </c>
    </row>
    <row r="79" spans="1:147" x14ac:dyDescent="0.2">
      <c r="A79" s="29"/>
      <c r="B79" t="s">
        <v>257</v>
      </c>
      <c r="C79">
        <v>4</v>
      </c>
      <c r="D79">
        <v>4</v>
      </c>
      <c r="E79">
        <v>4</v>
      </c>
      <c r="F79">
        <v>0</v>
      </c>
      <c r="G79" s="4">
        <v>4</v>
      </c>
      <c r="H79" s="4">
        <v>4</v>
      </c>
      <c r="I79" s="4">
        <v>0</v>
      </c>
      <c r="J79">
        <f t="shared" si="46"/>
        <v>0</v>
      </c>
      <c r="K79">
        <f t="shared" si="34"/>
        <v>0</v>
      </c>
      <c r="L79" s="6">
        <v>14</v>
      </c>
      <c r="M79" s="6">
        <v>2</v>
      </c>
      <c r="N79" s="6">
        <v>6</v>
      </c>
      <c r="O79" s="6">
        <v>5</v>
      </c>
      <c r="P79" s="6">
        <v>0.14000000000000001</v>
      </c>
      <c r="Q79" s="6">
        <v>0.45</v>
      </c>
      <c r="R79" s="6">
        <v>0.4</v>
      </c>
      <c r="S79" s="6">
        <v>1</v>
      </c>
      <c r="T79" s="8">
        <v>2</v>
      </c>
      <c r="U79" s="8">
        <v>4</v>
      </c>
      <c r="V79" s="8">
        <v>4</v>
      </c>
      <c r="W79" s="8">
        <v>0</v>
      </c>
      <c r="X79" s="8">
        <v>6</v>
      </c>
      <c r="Y79" s="8">
        <v>4</v>
      </c>
      <c r="Z79" s="8">
        <v>0</v>
      </c>
      <c r="AA79" s="8">
        <v>4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18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6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1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1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1</v>
      </c>
      <c r="CO79" s="12">
        <v>0</v>
      </c>
      <c r="CP79" s="12">
        <v>0</v>
      </c>
      <c r="CQ79" s="12">
        <v>5</v>
      </c>
      <c r="CR79" s="12">
        <v>0</v>
      </c>
      <c r="CS79" s="12">
        <v>0</v>
      </c>
      <c r="CT79" s="12">
        <v>0</v>
      </c>
      <c r="CU79" s="12">
        <v>0</v>
      </c>
      <c r="CV79" s="12">
        <v>3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3">
        <v>9</v>
      </c>
      <c r="DI79" s="13">
        <v>21</v>
      </c>
      <c r="DJ79" s="13">
        <v>66.568399999999997</v>
      </c>
      <c r="DK79" s="13">
        <v>0</v>
      </c>
      <c r="DL79" s="13">
        <v>0</v>
      </c>
      <c r="DM79">
        <f t="shared" si="43"/>
        <v>0</v>
      </c>
      <c r="DN79" s="4">
        <v>0</v>
      </c>
      <c r="DO79">
        <v>0</v>
      </c>
      <c r="DP79">
        <f t="shared" ca="1" si="44"/>
        <v>0.31441612093606297</v>
      </c>
      <c r="DQ79" s="13" t="s">
        <v>382</v>
      </c>
      <c r="DR79">
        <v>0</v>
      </c>
      <c r="DS79">
        <f t="shared" si="35"/>
        <v>154</v>
      </c>
      <c r="DT79">
        <f t="shared" si="36"/>
        <v>214.5</v>
      </c>
      <c r="DU79">
        <f t="shared" si="37"/>
        <v>209.5</v>
      </c>
      <c r="DV79">
        <f t="shared" si="38"/>
        <v>134</v>
      </c>
      <c r="DW79">
        <f t="shared" si="39"/>
        <v>131</v>
      </c>
      <c r="DX79">
        <f t="shared" si="40"/>
        <v>131</v>
      </c>
      <c r="DY79">
        <f t="shared" si="41"/>
        <v>209.5</v>
      </c>
      <c r="DZ79">
        <f t="shared" si="42"/>
        <v>209.5</v>
      </c>
      <c r="EA79">
        <f t="shared" ca="1" si="45"/>
        <v>166</v>
      </c>
      <c r="EB79">
        <v>79</v>
      </c>
      <c r="EC79" s="2">
        <v>140</v>
      </c>
      <c r="EF79">
        <v>0</v>
      </c>
      <c r="EG79">
        <v>154</v>
      </c>
      <c r="EH79">
        <v>73.5</v>
      </c>
      <c r="EI79">
        <v>66.5</v>
      </c>
      <c r="EJ79">
        <v>134</v>
      </c>
      <c r="EK79">
        <v>131</v>
      </c>
      <c r="EL79">
        <v>131</v>
      </c>
      <c r="EM79">
        <v>97</v>
      </c>
      <c r="EN79">
        <v>101</v>
      </c>
      <c r="EO79" s="2">
        <v>77</v>
      </c>
      <c r="EP79">
        <v>110</v>
      </c>
      <c r="EQ79">
        <v>99</v>
      </c>
    </row>
    <row r="80" spans="1:147" x14ac:dyDescent="0.2">
      <c r="A80" s="29"/>
      <c r="B80" t="s">
        <v>261</v>
      </c>
      <c r="C80">
        <v>4</v>
      </c>
      <c r="D80">
        <v>4</v>
      </c>
      <c r="E80">
        <v>4</v>
      </c>
      <c r="F80">
        <v>0</v>
      </c>
      <c r="G80" s="4">
        <v>4</v>
      </c>
      <c r="H80" s="4">
        <v>4</v>
      </c>
      <c r="I80" s="4">
        <v>0</v>
      </c>
      <c r="J80">
        <f t="shared" si="46"/>
        <v>0</v>
      </c>
      <c r="K80">
        <f t="shared" si="34"/>
        <v>0</v>
      </c>
      <c r="L80" s="6">
        <v>14</v>
      </c>
      <c r="M80" s="6">
        <v>2</v>
      </c>
      <c r="N80" s="6">
        <v>6</v>
      </c>
      <c r="O80" s="6">
        <v>5</v>
      </c>
      <c r="P80" s="6">
        <v>0.14000000000000001</v>
      </c>
      <c r="Q80" s="6">
        <v>0.45</v>
      </c>
      <c r="R80" s="6">
        <v>0.4</v>
      </c>
      <c r="S80" s="6">
        <v>1</v>
      </c>
      <c r="T80" s="8">
        <v>2</v>
      </c>
      <c r="U80" s="8">
        <v>4</v>
      </c>
      <c r="V80" s="8">
        <v>5</v>
      </c>
      <c r="W80" s="8">
        <v>0</v>
      </c>
      <c r="X80" s="8">
        <v>6</v>
      </c>
      <c r="Y80" s="8">
        <v>4</v>
      </c>
      <c r="Z80" s="8">
        <v>0</v>
      </c>
      <c r="AA80" s="8">
        <v>4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18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6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1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1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1</v>
      </c>
      <c r="CO80" s="12">
        <v>0</v>
      </c>
      <c r="CP80" s="12">
        <v>0</v>
      </c>
      <c r="CQ80" s="12">
        <v>5</v>
      </c>
      <c r="CR80" s="12">
        <v>0</v>
      </c>
      <c r="CS80" s="12">
        <v>0</v>
      </c>
      <c r="CT80" s="12">
        <v>0</v>
      </c>
      <c r="CU80" s="12">
        <v>0</v>
      </c>
      <c r="CV80" s="12">
        <v>3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3">
        <v>9</v>
      </c>
      <c r="DI80" s="13">
        <v>21</v>
      </c>
      <c r="DJ80" s="13">
        <v>66.568399999999997</v>
      </c>
      <c r="DK80" s="13">
        <v>0</v>
      </c>
      <c r="DL80" s="13">
        <v>0</v>
      </c>
      <c r="DM80">
        <f t="shared" si="43"/>
        <v>0</v>
      </c>
      <c r="DN80" s="4">
        <v>0</v>
      </c>
      <c r="DO80">
        <v>0</v>
      </c>
      <c r="DP80">
        <f t="shared" ca="1" si="44"/>
        <v>0.67193082656641745</v>
      </c>
      <c r="DQ80" s="13" t="s">
        <v>382</v>
      </c>
      <c r="DR80">
        <v>0</v>
      </c>
      <c r="DS80">
        <f t="shared" si="35"/>
        <v>154</v>
      </c>
      <c r="DT80">
        <f t="shared" si="36"/>
        <v>214.5</v>
      </c>
      <c r="DU80">
        <f t="shared" si="37"/>
        <v>209.5</v>
      </c>
      <c r="DV80">
        <f t="shared" si="38"/>
        <v>134</v>
      </c>
      <c r="DW80">
        <f t="shared" si="39"/>
        <v>131</v>
      </c>
      <c r="DX80">
        <f t="shared" si="40"/>
        <v>131</v>
      </c>
      <c r="DY80">
        <f t="shared" si="41"/>
        <v>209.5</v>
      </c>
      <c r="DZ80">
        <f t="shared" si="42"/>
        <v>209.5</v>
      </c>
      <c r="EA80">
        <f t="shared" ca="1" si="45"/>
        <v>92</v>
      </c>
      <c r="EB80">
        <v>80</v>
      </c>
      <c r="EC80" s="2">
        <v>144</v>
      </c>
      <c r="EF80">
        <v>0</v>
      </c>
      <c r="EG80">
        <v>154</v>
      </c>
      <c r="EH80">
        <v>33</v>
      </c>
      <c r="EI80">
        <v>74</v>
      </c>
      <c r="EJ80">
        <v>134</v>
      </c>
      <c r="EK80">
        <v>131</v>
      </c>
      <c r="EL80">
        <v>131</v>
      </c>
      <c r="EM80">
        <v>11</v>
      </c>
      <c r="EN80">
        <v>18</v>
      </c>
      <c r="EO80" s="2">
        <v>78</v>
      </c>
      <c r="EP80">
        <v>220</v>
      </c>
      <c r="EQ80">
        <v>244</v>
      </c>
    </row>
    <row r="81" spans="1:147" x14ac:dyDescent="0.2">
      <c r="A81" s="29"/>
      <c r="B81" t="s">
        <v>260</v>
      </c>
      <c r="C81">
        <v>5</v>
      </c>
      <c r="D81">
        <v>5</v>
      </c>
      <c r="E81">
        <v>5</v>
      </c>
      <c r="F81">
        <v>0</v>
      </c>
      <c r="G81" s="4">
        <v>5</v>
      </c>
      <c r="H81" s="4">
        <v>5</v>
      </c>
      <c r="I81" s="4">
        <v>0</v>
      </c>
      <c r="J81">
        <f t="shared" si="46"/>
        <v>0</v>
      </c>
      <c r="K81">
        <f t="shared" si="34"/>
        <v>0</v>
      </c>
      <c r="L81" s="6">
        <v>2</v>
      </c>
      <c r="M81" s="6">
        <v>2</v>
      </c>
      <c r="N81" s="6">
        <v>2</v>
      </c>
      <c r="O81" s="6">
        <v>3</v>
      </c>
      <c r="P81" s="6">
        <v>1</v>
      </c>
      <c r="Q81" s="6">
        <v>0.6</v>
      </c>
      <c r="R81" s="6">
        <v>0.6</v>
      </c>
      <c r="S81" s="6">
        <v>1</v>
      </c>
      <c r="T81" s="8">
        <v>7</v>
      </c>
      <c r="U81" s="8">
        <v>5</v>
      </c>
      <c r="V81" s="8">
        <v>1</v>
      </c>
      <c r="W81" s="8">
        <v>0</v>
      </c>
      <c r="X81" s="8">
        <v>0</v>
      </c>
      <c r="Y81" s="8">
        <v>4</v>
      </c>
      <c r="Z81" s="8">
        <v>0</v>
      </c>
      <c r="AA81" s="8">
        <v>4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2</v>
      </c>
      <c r="AI81" s="8">
        <v>0</v>
      </c>
      <c r="AJ81" s="8">
        <v>0</v>
      </c>
      <c r="AK81" s="8">
        <v>0</v>
      </c>
      <c r="AL81" s="8">
        <v>2</v>
      </c>
      <c r="AM81" s="8">
        <v>0</v>
      </c>
      <c r="AN81" s="8">
        <v>1</v>
      </c>
      <c r="AO81" s="8">
        <v>0</v>
      </c>
      <c r="AP81" s="8">
        <v>0</v>
      </c>
      <c r="AQ81" s="8">
        <v>33</v>
      </c>
      <c r="AR81" s="8">
        <v>2</v>
      </c>
      <c r="AS81" s="8">
        <v>0</v>
      </c>
      <c r="AT81" s="8">
        <v>1</v>
      </c>
      <c r="AU81" s="8">
        <v>0</v>
      </c>
      <c r="AV81" s="8">
        <v>0</v>
      </c>
      <c r="AW81" s="8">
        <v>1</v>
      </c>
      <c r="AX81" s="8">
        <v>0</v>
      </c>
      <c r="AY81" s="8">
        <v>4</v>
      </c>
      <c r="AZ81" s="8">
        <v>0</v>
      </c>
      <c r="BA81" s="8">
        <v>0</v>
      </c>
      <c r="BB81" s="8">
        <v>3</v>
      </c>
      <c r="BC81" s="8">
        <v>1</v>
      </c>
      <c r="BD81" s="8">
        <v>0</v>
      </c>
      <c r="BE81" s="8">
        <v>0</v>
      </c>
      <c r="BF81" s="8">
        <v>0</v>
      </c>
      <c r="BG81" s="8">
        <v>18</v>
      </c>
      <c r="BH81" s="12">
        <v>1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1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1</v>
      </c>
      <c r="BY81" s="12">
        <v>0</v>
      </c>
      <c r="BZ81" s="12">
        <v>1</v>
      </c>
      <c r="CA81" s="12">
        <v>0</v>
      </c>
      <c r="CB81" s="12">
        <v>0</v>
      </c>
      <c r="CC81" s="12">
        <v>0</v>
      </c>
      <c r="CD81" s="12">
        <v>0</v>
      </c>
      <c r="CE81" s="12">
        <v>1</v>
      </c>
      <c r="CF81" s="12">
        <v>0</v>
      </c>
      <c r="CG81" s="12">
        <v>3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2</v>
      </c>
      <c r="CN81" s="12">
        <v>1</v>
      </c>
      <c r="CO81" s="12">
        <v>0</v>
      </c>
      <c r="CP81" s="12">
        <v>2</v>
      </c>
      <c r="CQ81" s="12">
        <v>5</v>
      </c>
      <c r="CR81" s="12">
        <v>2</v>
      </c>
      <c r="CS81" s="12">
        <v>0</v>
      </c>
      <c r="CT81" s="12">
        <v>0</v>
      </c>
      <c r="CU81" s="12">
        <v>0</v>
      </c>
      <c r="CV81" s="12">
        <v>2</v>
      </c>
      <c r="CW81" s="12">
        <v>0</v>
      </c>
      <c r="CX81" s="12">
        <v>0</v>
      </c>
      <c r="CY81" s="12">
        <v>2</v>
      </c>
      <c r="CZ81" s="12">
        <v>1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3">
        <v>24</v>
      </c>
      <c r="DI81" s="13">
        <v>52</v>
      </c>
      <c r="DJ81" s="13">
        <v>238.41810000000001</v>
      </c>
      <c r="DK81" s="13">
        <v>2.1364000000000001</v>
      </c>
      <c r="DL81" s="13">
        <v>509.34769999999997</v>
      </c>
      <c r="DM81">
        <f t="shared" si="43"/>
        <v>0</v>
      </c>
      <c r="DN81" s="4">
        <v>0</v>
      </c>
      <c r="DO81">
        <v>0</v>
      </c>
      <c r="DP81">
        <f t="shared" ca="1" si="44"/>
        <v>7.4976709968606392E-2</v>
      </c>
      <c r="DQ81" s="13">
        <v>100.1075</v>
      </c>
      <c r="DR81">
        <v>0</v>
      </c>
      <c r="DS81">
        <f t="shared" si="35"/>
        <v>154</v>
      </c>
      <c r="DT81">
        <f t="shared" si="36"/>
        <v>197</v>
      </c>
      <c r="DU81">
        <f t="shared" si="37"/>
        <v>209.5</v>
      </c>
      <c r="DV81">
        <f t="shared" si="38"/>
        <v>134</v>
      </c>
      <c r="DW81">
        <f t="shared" si="39"/>
        <v>131</v>
      </c>
      <c r="DX81">
        <f t="shared" si="40"/>
        <v>131</v>
      </c>
      <c r="DY81">
        <f t="shared" si="41"/>
        <v>160</v>
      </c>
      <c r="DZ81">
        <f t="shared" si="42"/>
        <v>164</v>
      </c>
      <c r="EA81">
        <f t="shared" ca="1" si="45"/>
        <v>234</v>
      </c>
      <c r="EB81">
        <v>81</v>
      </c>
      <c r="EC81" s="2">
        <v>143</v>
      </c>
      <c r="EF81">
        <v>0</v>
      </c>
      <c r="EG81">
        <v>154</v>
      </c>
      <c r="EH81">
        <v>146.5</v>
      </c>
      <c r="EI81">
        <v>87</v>
      </c>
      <c r="EJ81">
        <v>134</v>
      </c>
      <c r="EK81">
        <v>131</v>
      </c>
      <c r="EL81">
        <v>131</v>
      </c>
      <c r="EM81">
        <v>79</v>
      </c>
      <c r="EN81">
        <v>109</v>
      </c>
      <c r="EO81" s="2">
        <v>79</v>
      </c>
      <c r="EP81">
        <v>52</v>
      </c>
      <c r="EQ81">
        <v>11</v>
      </c>
    </row>
    <row r="82" spans="1:147" x14ac:dyDescent="0.2">
      <c r="A82" s="29"/>
      <c r="B82" t="s">
        <v>263</v>
      </c>
      <c r="C82">
        <v>4</v>
      </c>
      <c r="D82">
        <v>4</v>
      </c>
      <c r="E82">
        <v>4</v>
      </c>
      <c r="F82">
        <v>0</v>
      </c>
      <c r="G82" s="4">
        <v>4</v>
      </c>
      <c r="H82" s="4">
        <v>4</v>
      </c>
      <c r="I82" s="4">
        <v>0</v>
      </c>
      <c r="J82">
        <f t="shared" si="46"/>
        <v>0</v>
      </c>
      <c r="K82">
        <f t="shared" si="34"/>
        <v>0</v>
      </c>
      <c r="L82" s="6">
        <v>14</v>
      </c>
      <c r="M82" s="6">
        <v>2</v>
      </c>
      <c r="N82" s="6">
        <v>6</v>
      </c>
      <c r="O82" s="6">
        <v>5</v>
      </c>
      <c r="P82" s="6">
        <v>0.14000000000000001</v>
      </c>
      <c r="Q82" s="6">
        <v>0.45</v>
      </c>
      <c r="R82" s="6">
        <v>0.4</v>
      </c>
      <c r="S82" s="6">
        <v>1</v>
      </c>
      <c r="T82" s="8">
        <v>2</v>
      </c>
      <c r="U82" s="8">
        <v>4</v>
      </c>
      <c r="V82" s="8">
        <v>5</v>
      </c>
      <c r="W82" s="8">
        <v>0</v>
      </c>
      <c r="X82" s="8">
        <v>6</v>
      </c>
      <c r="Y82" s="8">
        <v>4</v>
      </c>
      <c r="Z82" s="8">
        <v>0</v>
      </c>
      <c r="AA82" s="8">
        <v>4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18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7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1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1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1</v>
      </c>
      <c r="CO82" s="12">
        <v>0</v>
      </c>
      <c r="CP82" s="12">
        <v>0</v>
      </c>
      <c r="CQ82" s="12">
        <v>5</v>
      </c>
      <c r="CR82" s="12">
        <v>0</v>
      </c>
      <c r="CS82" s="12">
        <v>0</v>
      </c>
      <c r="CT82" s="12">
        <v>0</v>
      </c>
      <c r="CU82" s="12">
        <v>0</v>
      </c>
      <c r="CV82" s="12">
        <v>3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3">
        <v>9</v>
      </c>
      <c r="DI82" s="13">
        <v>21</v>
      </c>
      <c r="DJ82" s="13">
        <v>66.568399999999997</v>
      </c>
      <c r="DK82" s="13">
        <v>0</v>
      </c>
      <c r="DL82" s="13">
        <v>0</v>
      </c>
      <c r="DM82">
        <f t="shared" si="43"/>
        <v>0</v>
      </c>
      <c r="DN82" s="4">
        <v>0</v>
      </c>
      <c r="DO82">
        <v>0</v>
      </c>
      <c r="DP82">
        <f t="shared" ca="1" si="44"/>
        <v>0.86133273677752764</v>
      </c>
      <c r="DQ82" s="13" t="s">
        <v>382</v>
      </c>
      <c r="DR82">
        <v>0</v>
      </c>
      <c r="DS82">
        <f t="shared" si="35"/>
        <v>154</v>
      </c>
      <c r="DT82">
        <f t="shared" si="36"/>
        <v>214.5</v>
      </c>
      <c r="DU82">
        <f t="shared" si="37"/>
        <v>209.5</v>
      </c>
      <c r="DV82">
        <f t="shared" si="38"/>
        <v>134</v>
      </c>
      <c r="DW82">
        <f t="shared" si="39"/>
        <v>131</v>
      </c>
      <c r="DX82">
        <f t="shared" si="40"/>
        <v>131</v>
      </c>
      <c r="DY82">
        <f t="shared" si="41"/>
        <v>209.5</v>
      </c>
      <c r="DZ82">
        <f t="shared" si="42"/>
        <v>209.5</v>
      </c>
      <c r="EA82">
        <f t="shared" ca="1" si="45"/>
        <v>41</v>
      </c>
      <c r="EB82">
        <v>82</v>
      </c>
      <c r="EC82" s="2">
        <v>146</v>
      </c>
      <c r="EF82">
        <v>10.354864066746099</v>
      </c>
      <c r="EG82">
        <v>26</v>
      </c>
      <c r="EH82">
        <v>146.5</v>
      </c>
      <c r="EI82">
        <v>55.5</v>
      </c>
      <c r="EJ82">
        <v>134</v>
      </c>
      <c r="EK82">
        <v>131</v>
      </c>
      <c r="EL82">
        <v>131</v>
      </c>
      <c r="EM82">
        <v>38</v>
      </c>
      <c r="EN82">
        <v>54</v>
      </c>
      <c r="EO82" s="2">
        <v>80</v>
      </c>
      <c r="EP82">
        <v>244</v>
      </c>
      <c r="EQ82">
        <v>234</v>
      </c>
    </row>
    <row r="83" spans="1:147" x14ac:dyDescent="0.2">
      <c r="A83" s="29"/>
      <c r="B83" t="s">
        <v>252</v>
      </c>
      <c r="C83">
        <v>4</v>
      </c>
      <c r="D83">
        <v>4</v>
      </c>
      <c r="E83">
        <v>4</v>
      </c>
      <c r="F83">
        <v>0</v>
      </c>
      <c r="G83" s="4">
        <v>4</v>
      </c>
      <c r="H83" s="4">
        <v>4</v>
      </c>
      <c r="I83" s="4">
        <v>0</v>
      </c>
      <c r="J83">
        <f t="shared" si="46"/>
        <v>0</v>
      </c>
      <c r="K83">
        <f t="shared" si="34"/>
        <v>0</v>
      </c>
      <c r="L83" s="6">
        <v>14</v>
      </c>
      <c r="M83" s="6">
        <v>2</v>
      </c>
      <c r="N83" s="6">
        <v>6</v>
      </c>
      <c r="O83" s="6">
        <v>5</v>
      </c>
      <c r="P83" s="6">
        <v>0.14000000000000001</v>
      </c>
      <c r="Q83" s="6">
        <v>0.45</v>
      </c>
      <c r="R83" s="6">
        <v>0.4</v>
      </c>
      <c r="S83" s="6">
        <v>1</v>
      </c>
      <c r="T83" s="8">
        <v>2</v>
      </c>
      <c r="U83" s="8">
        <v>4</v>
      </c>
      <c r="V83" s="8">
        <v>5</v>
      </c>
      <c r="W83" s="8">
        <v>0</v>
      </c>
      <c r="X83" s="8">
        <v>6</v>
      </c>
      <c r="Y83" s="8">
        <v>4</v>
      </c>
      <c r="Z83" s="8">
        <v>0</v>
      </c>
      <c r="AA83" s="8">
        <v>4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18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6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1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1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1</v>
      </c>
      <c r="CO83" s="12">
        <v>0</v>
      </c>
      <c r="CP83" s="12">
        <v>0</v>
      </c>
      <c r="CQ83" s="12">
        <v>5</v>
      </c>
      <c r="CR83" s="12">
        <v>0</v>
      </c>
      <c r="CS83" s="12">
        <v>0</v>
      </c>
      <c r="CT83" s="12">
        <v>0</v>
      </c>
      <c r="CU83" s="12">
        <v>0</v>
      </c>
      <c r="CV83" s="12">
        <v>3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3">
        <v>9</v>
      </c>
      <c r="DI83" s="13">
        <v>21</v>
      </c>
      <c r="DJ83" s="13">
        <v>66.568399999999997</v>
      </c>
      <c r="DK83" s="13">
        <v>0</v>
      </c>
      <c r="DL83" s="13">
        <v>0</v>
      </c>
      <c r="DM83">
        <f t="shared" si="43"/>
        <v>0</v>
      </c>
      <c r="DN83" s="4">
        <v>0</v>
      </c>
      <c r="DO83">
        <v>0</v>
      </c>
      <c r="DP83">
        <f t="shared" ca="1" si="44"/>
        <v>0.68492706265048897</v>
      </c>
      <c r="DQ83" s="13" t="s">
        <v>382</v>
      </c>
      <c r="DR83">
        <v>0</v>
      </c>
      <c r="DS83">
        <f t="shared" si="35"/>
        <v>154</v>
      </c>
      <c r="DT83">
        <f t="shared" si="36"/>
        <v>214.5</v>
      </c>
      <c r="DU83">
        <f t="shared" si="37"/>
        <v>209.5</v>
      </c>
      <c r="DV83">
        <f t="shared" si="38"/>
        <v>134</v>
      </c>
      <c r="DW83">
        <f t="shared" si="39"/>
        <v>131</v>
      </c>
      <c r="DX83">
        <f t="shared" si="40"/>
        <v>131</v>
      </c>
      <c r="DY83">
        <f t="shared" si="41"/>
        <v>209.5</v>
      </c>
      <c r="DZ83">
        <f t="shared" si="42"/>
        <v>209.5</v>
      </c>
      <c r="EA83">
        <f t="shared" ca="1" si="45"/>
        <v>91</v>
      </c>
      <c r="EB83">
        <v>83</v>
      </c>
      <c r="EC83" s="2">
        <v>134</v>
      </c>
      <c r="EF83">
        <v>0</v>
      </c>
      <c r="EG83">
        <v>154</v>
      </c>
      <c r="EH83">
        <v>190</v>
      </c>
      <c r="EI83">
        <v>66.5</v>
      </c>
      <c r="EJ83">
        <v>14</v>
      </c>
      <c r="EK83">
        <v>131</v>
      </c>
      <c r="EL83">
        <v>131</v>
      </c>
      <c r="EM83">
        <v>94</v>
      </c>
      <c r="EN83">
        <v>107</v>
      </c>
      <c r="EO83" s="2">
        <v>81</v>
      </c>
      <c r="EP83">
        <v>36</v>
      </c>
      <c r="EQ83">
        <v>65</v>
      </c>
    </row>
    <row r="84" spans="1:147" x14ac:dyDescent="0.2">
      <c r="A84" s="29"/>
      <c r="B84" t="s">
        <v>255</v>
      </c>
      <c r="C84">
        <v>4</v>
      </c>
      <c r="D84">
        <v>4</v>
      </c>
      <c r="E84">
        <v>4</v>
      </c>
      <c r="F84">
        <v>0</v>
      </c>
      <c r="G84" s="4">
        <v>4</v>
      </c>
      <c r="H84" s="4">
        <v>4</v>
      </c>
      <c r="I84" s="4">
        <v>0</v>
      </c>
      <c r="J84">
        <f t="shared" si="46"/>
        <v>0</v>
      </c>
      <c r="K84">
        <f t="shared" si="34"/>
        <v>0</v>
      </c>
      <c r="L84" s="6">
        <v>14</v>
      </c>
      <c r="M84" s="6">
        <v>2</v>
      </c>
      <c r="N84" s="6">
        <v>6</v>
      </c>
      <c r="O84" s="6">
        <v>5</v>
      </c>
      <c r="P84" s="6">
        <v>0.14000000000000001</v>
      </c>
      <c r="Q84" s="6">
        <v>0.45</v>
      </c>
      <c r="R84" s="6">
        <v>0.4</v>
      </c>
      <c r="S84" s="6">
        <v>1</v>
      </c>
      <c r="T84" s="8">
        <v>2</v>
      </c>
      <c r="U84" s="8">
        <v>4</v>
      </c>
      <c r="V84" s="8">
        <v>5</v>
      </c>
      <c r="W84" s="8">
        <v>0</v>
      </c>
      <c r="X84" s="8">
        <v>6</v>
      </c>
      <c r="Y84" s="8">
        <v>4</v>
      </c>
      <c r="Z84" s="8">
        <v>0</v>
      </c>
      <c r="AA84" s="8">
        <v>4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18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6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1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1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1</v>
      </c>
      <c r="CO84" s="12">
        <v>0</v>
      </c>
      <c r="CP84" s="12">
        <v>0</v>
      </c>
      <c r="CQ84" s="12">
        <v>5</v>
      </c>
      <c r="CR84" s="12">
        <v>0</v>
      </c>
      <c r="CS84" s="12">
        <v>0</v>
      </c>
      <c r="CT84" s="12">
        <v>0</v>
      </c>
      <c r="CU84" s="12">
        <v>0</v>
      </c>
      <c r="CV84" s="12">
        <v>3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3">
        <v>9</v>
      </c>
      <c r="DI84" s="13">
        <v>21</v>
      </c>
      <c r="DJ84" s="13">
        <v>66.568399999999997</v>
      </c>
      <c r="DK84" s="13">
        <v>0</v>
      </c>
      <c r="DL84" s="13">
        <v>0</v>
      </c>
      <c r="DM84">
        <f t="shared" si="43"/>
        <v>0</v>
      </c>
      <c r="DN84" s="4">
        <v>0</v>
      </c>
      <c r="DO84">
        <v>0</v>
      </c>
      <c r="DP84">
        <f t="shared" ca="1" si="44"/>
        <v>0.86430812663577039</v>
      </c>
      <c r="DQ84" s="13" t="s">
        <v>382</v>
      </c>
      <c r="DR84">
        <v>0</v>
      </c>
      <c r="DS84">
        <f t="shared" si="35"/>
        <v>154</v>
      </c>
      <c r="DT84">
        <f t="shared" si="36"/>
        <v>214.5</v>
      </c>
      <c r="DU84">
        <f t="shared" si="37"/>
        <v>209.5</v>
      </c>
      <c r="DV84">
        <f t="shared" si="38"/>
        <v>134</v>
      </c>
      <c r="DW84">
        <f t="shared" si="39"/>
        <v>131</v>
      </c>
      <c r="DX84">
        <f t="shared" si="40"/>
        <v>131</v>
      </c>
      <c r="DY84">
        <f t="shared" si="41"/>
        <v>209.5</v>
      </c>
      <c r="DZ84">
        <f t="shared" si="42"/>
        <v>209.5</v>
      </c>
      <c r="EA84">
        <f t="shared" ca="1" si="45"/>
        <v>40</v>
      </c>
      <c r="EB84">
        <v>84</v>
      </c>
      <c r="EC84" s="2">
        <v>137</v>
      </c>
      <c r="EF84">
        <v>0</v>
      </c>
      <c r="EG84">
        <v>154</v>
      </c>
      <c r="EH84">
        <v>95</v>
      </c>
      <c r="EI84">
        <v>148</v>
      </c>
      <c r="EJ84">
        <v>134</v>
      </c>
      <c r="EK84">
        <v>131</v>
      </c>
      <c r="EL84">
        <v>131</v>
      </c>
      <c r="EM84">
        <v>209.5</v>
      </c>
      <c r="EN84">
        <v>209.5</v>
      </c>
      <c r="EO84" s="2">
        <v>82</v>
      </c>
      <c r="EP84">
        <v>170</v>
      </c>
      <c r="EQ84">
        <v>190</v>
      </c>
    </row>
    <row r="85" spans="1:147" x14ac:dyDescent="0.2">
      <c r="A85" s="29"/>
      <c r="B85" t="s">
        <v>254</v>
      </c>
      <c r="C85">
        <v>4</v>
      </c>
      <c r="D85">
        <v>4</v>
      </c>
      <c r="E85">
        <v>4</v>
      </c>
      <c r="F85">
        <v>0</v>
      </c>
      <c r="G85" s="4">
        <v>4</v>
      </c>
      <c r="H85" s="4">
        <v>4</v>
      </c>
      <c r="I85" s="4">
        <v>0</v>
      </c>
      <c r="J85">
        <f t="shared" si="46"/>
        <v>0</v>
      </c>
      <c r="K85">
        <f t="shared" si="34"/>
        <v>0</v>
      </c>
      <c r="L85" s="6">
        <v>14</v>
      </c>
      <c r="M85" s="6">
        <v>2</v>
      </c>
      <c r="N85" s="6">
        <v>6</v>
      </c>
      <c r="O85" s="6">
        <v>5</v>
      </c>
      <c r="P85" s="6">
        <v>0.14000000000000001</v>
      </c>
      <c r="Q85" s="6">
        <v>0.45</v>
      </c>
      <c r="R85" s="6">
        <v>0.4</v>
      </c>
      <c r="S85" s="6">
        <v>1</v>
      </c>
      <c r="T85" s="8">
        <v>2</v>
      </c>
      <c r="U85" s="8">
        <v>4</v>
      </c>
      <c r="V85" s="8">
        <v>6</v>
      </c>
      <c r="W85" s="8">
        <v>0</v>
      </c>
      <c r="X85" s="8">
        <v>6</v>
      </c>
      <c r="Y85" s="8">
        <v>4</v>
      </c>
      <c r="Z85" s="8">
        <v>0</v>
      </c>
      <c r="AA85" s="8">
        <v>4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18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7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1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1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1</v>
      </c>
      <c r="CO85" s="12">
        <v>0</v>
      </c>
      <c r="CP85" s="12">
        <v>0</v>
      </c>
      <c r="CQ85" s="12">
        <v>5</v>
      </c>
      <c r="CR85" s="12">
        <v>0</v>
      </c>
      <c r="CS85" s="12">
        <v>0</v>
      </c>
      <c r="CT85" s="12">
        <v>0</v>
      </c>
      <c r="CU85" s="12">
        <v>0</v>
      </c>
      <c r="CV85" s="12">
        <v>3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3">
        <v>9</v>
      </c>
      <c r="DI85" s="13">
        <v>21</v>
      </c>
      <c r="DJ85" s="13">
        <v>66.568399999999997</v>
      </c>
      <c r="DK85" s="13">
        <v>0</v>
      </c>
      <c r="DL85" s="13">
        <v>0</v>
      </c>
      <c r="DM85">
        <f t="shared" si="43"/>
        <v>0</v>
      </c>
      <c r="DN85" s="4">
        <v>0</v>
      </c>
      <c r="DO85">
        <v>0</v>
      </c>
      <c r="DP85">
        <f t="shared" ca="1" si="44"/>
        <v>1.7524043755470675E-2</v>
      </c>
      <c r="DQ85" s="13" t="s">
        <v>382</v>
      </c>
      <c r="DR85">
        <v>0</v>
      </c>
      <c r="DS85">
        <f t="shared" si="35"/>
        <v>154</v>
      </c>
      <c r="DT85">
        <f t="shared" si="36"/>
        <v>214.5</v>
      </c>
      <c r="DU85">
        <f t="shared" si="37"/>
        <v>209.5</v>
      </c>
      <c r="DV85">
        <f t="shared" si="38"/>
        <v>134</v>
      </c>
      <c r="DW85">
        <f t="shared" si="39"/>
        <v>131</v>
      </c>
      <c r="DX85">
        <f t="shared" si="40"/>
        <v>131</v>
      </c>
      <c r="DY85">
        <f t="shared" si="41"/>
        <v>209.5</v>
      </c>
      <c r="DZ85">
        <f t="shared" si="42"/>
        <v>209.5</v>
      </c>
      <c r="EA85">
        <f t="shared" ca="1" si="45"/>
        <v>246</v>
      </c>
      <c r="EB85">
        <v>85</v>
      </c>
      <c r="EC85" s="2">
        <v>136</v>
      </c>
      <c r="EF85">
        <v>1.6172770340848497</v>
      </c>
      <c r="EG85">
        <v>44</v>
      </c>
      <c r="EH85">
        <v>146.5</v>
      </c>
      <c r="EI85">
        <v>50.5</v>
      </c>
      <c r="EJ85">
        <v>134</v>
      </c>
      <c r="EK85">
        <v>131</v>
      </c>
      <c r="EL85">
        <v>131</v>
      </c>
      <c r="EM85">
        <v>140</v>
      </c>
      <c r="EN85">
        <v>117</v>
      </c>
      <c r="EO85" s="2">
        <v>83</v>
      </c>
      <c r="EP85">
        <v>51</v>
      </c>
      <c r="EQ85">
        <v>10</v>
      </c>
    </row>
    <row r="86" spans="1:147" x14ac:dyDescent="0.2">
      <c r="A86" s="29"/>
      <c r="B86" t="s">
        <v>262</v>
      </c>
      <c r="C86">
        <v>4</v>
      </c>
      <c r="D86">
        <v>4</v>
      </c>
      <c r="E86">
        <v>4</v>
      </c>
      <c r="F86">
        <v>0</v>
      </c>
      <c r="G86" s="4">
        <v>4</v>
      </c>
      <c r="H86" s="4">
        <v>4</v>
      </c>
      <c r="I86" s="4">
        <v>0</v>
      </c>
      <c r="J86">
        <f t="shared" si="46"/>
        <v>0</v>
      </c>
      <c r="K86">
        <f t="shared" si="34"/>
        <v>0</v>
      </c>
      <c r="L86" s="6">
        <v>14</v>
      </c>
      <c r="M86" s="6">
        <v>2</v>
      </c>
      <c r="N86" s="6">
        <v>6</v>
      </c>
      <c r="O86" s="6">
        <v>5</v>
      </c>
      <c r="P86" s="6">
        <v>0.14000000000000001</v>
      </c>
      <c r="Q86" s="6">
        <v>0.45</v>
      </c>
      <c r="R86" s="6">
        <v>0.4</v>
      </c>
      <c r="S86" s="6">
        <v>1</v>
      </c>
      <c r="T86" s="8">
        <v>2</v>
      </c>
      <c r="U86" s="8">
        <v>4</v>
      </c>
      <c r="V86" s="8">
        <v>5</v>
      </c>
      <c r="W86" s="8">
        <v>0</v>
      </c>
      <c r="X86" s="8">
        <v>6</v>
      </c>
      <c r="Y86" s="8">
        <v>4</v>
      </c>
      <c r="Z86" s="8">
        <v>0</v>
      </c>
      <c r="AA86" s="8">
        <v>4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18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6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1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1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1</v>
      </c>
      <c r="CO86" s="12">
        <v>0</v>
      </c>
      <c r="CP86" s="12">
        <v>0</v>
      </c>
      <c r="CQ86" s="12">
        <v>5</v>
      </c>
      <c r="CR86" s="12">
        <v>0</v>
      </c>
      <c r="CS86" s="12">
        <v>0</v>
      </c>
      <c r="CT86" s="12">
        <v>0</v>
      </c>
      <c r="CU86" s="12">
        <v>0</v>
      </c>
      <c r="CV86" s="12">
        <v>3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3">
        <v>9</v>
      </c>
      <c r="DI86" s="13">
        <v>21</v>
      </c>
      <c r="DJ86" s="13">
        <v>66.568399999999997</v>
      </c>
      <c r="DK86" s="13">
        <v>0</v>
      </c>
      <c r="DL86" s="13">
        <v>0</v>
      </c>
      <c r="DM86">
        <f t="shared" si="43"/>
        <v>0</v>
      </c>
      <c r="DN86" s="4">
        <v>0</v>
      </c>
      <c r="DO86">
        <v>0</v>
      </c>
      <c r="DP86">
        <f t="shared" ca="1" si="44"/>
        <v>0.18324198473981812</v>
      </c>
      <c r="DQ86" s="13" t="s">
        <v>382</v>
      </c>
      <c r="DR86">
        <v>0</v>
      </c>
      <c r="DS86">
        <f t="shared" si="35"/>
        <v>154</v>
      </c>
      <c r="DT86">
        <f t="shared" si="36"/>
        <v>214.5</v>
      </c>
      <c r="DU86">
        <f t="shared" si="37"/>
        <v>209.5</v>
      </c>
      <c r="DV86">
        <f t="shared" si="38"/>
        <v>134</v>
      </c>
      <c r="DW86">
        <f t="shared" si="39"/>
        <v>131</v>
      </c>
      <c r="DX86">
        <f t="shared" si="40"/>
        <v>131</v>
      </c>
      <c r="DY86">
        <f t="shared" si="41"/>
        <v>209.5</v>
      </c>
      <c r="DZ86">
        <f t="shared" si="42"/>
        <v>209.5</v>
      </c>
      <c r="EA86">
        <f t="shared" ca="1" si="45"/>
        <v>209</v>
      </c>
      <c r="EB86">
        <v>86</v>
      </c>
      <c r="EC86" s="2">
        <v>145</v>
      </c>
      <c r="EF86">
        <v>0</v>
      </c>
      <c r="EG86">
        <v>154</v>
      </c>
      <c r="EH86">
        <v>172</v>
      </c>
      <c r="EI86">
        <v>132</v>
      </c>
      <c r="EJ86">
        <v>134</v>
      </c>
      <c r="EK86">
        <v>131</v>
      </c>
      <c r="EL86">
        <v>131</v>
      </c>
      <c r="EM86">
        <v>135</v>
      </c>
      <c r="EN86">
        <v>140</v>
      </c>
      <c r="EO86" s="2">
        <v>84</v>
      </c>
      <c r="EP86">
        <v>123</v>
      </c>
      <c r="EQ86">
        <v>119</v>
      </c>
    </row>
    <row r="87" spans="1:147" x14ac:dyDescent="0.2">
      <c r="A87" s="29"/>
      <c r="B87" t="s">
        <v>253</v>
      </c>
      <c r="C87">
        <v>19</v>
      </c>
      <c r="D87">
        <v>15</v>
      </c>
      <c r="E87">
        <v>15</v>
      </c>
      <c r="F87">
        <v>0</v>
      </c>
      <c r="G87" s="4">
        <v>15</v>
      </c>
      <c r="H87" s="4">
        <v>15</v>
      </c>
      <c r="I87" s="4">
        <v>0</v>
      </c>
      <c r="J87">
        <f t="shared" si="46"/>
        <v>0</v>
      </c>
      <c r="K87">
        <f t="shared" si="34"/>
        <v>0</v>
      </c>
      <c r="L87" s="6">
        <v>14</v>
      </c>
      <c r="M87" s="6">
        <v>2</v>
      </c>
      <c r="N87" s="6">
        <v>6</v>
      </c>
      <c r="O87" s="6">
        <v>5</v>
      </c>
      <c r="P87" s="6">
        <v>0.14000000000000001</v>
      </c>
      <c r="Q87" s="6">
        <v>0.45</v>
      </c>
      <c r="R87" s="6">
        <v>0.4</v>
      </c>
      <c r="S87" s="6">
        <v>1</v>
      </c>
      <c r="T87" s="8">
        <v>8</v>
      </c>
      <c r="U87" s="8">
        <v>13</v>
      </c>
      <c r="V87" s="8">
        <v>1</v>
      </c>
      <c r="W87" s="8">
        <v>7</v>
      </c>
      <c r="X87" s="8">
        <v>0</v>
      </c>
      <c r="Y87" s="8">
        <v>11</v>
      </c>
      <c r="Z87" s="8">
        <v>0</v>
      </c>
      <c r="AA87" s="8">
        <v>11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2</v>
      </c>
      <c r="AI87" s="8">
        <v>0</v>
      </c>
      <c r="AJ87" s="8">
        <v>0</v>
      </c>
      <c r="AK87" s="8">
        <v>2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82</v>
      </c>
      <c r="AR87" s="8">
        <v>4</v>
      </c>
      <c r="AS87" s="8">
        <v>1</v>
      </c>
      <c r="AT87" s="8">
        <v>0</v>
      </c>
      <c r="AU87" s="8">
        <v>0</v>
      </c>
      <c r="AV87" s="8">
        <v>0</v>
      </c>
      <c r="AW87" s="8">
        <v>1</v>
      </c>
      <c r="AX87" s="8">
        <v>1</v>
      </c>
      <c r="AY87" s="8">
        <v>12</v>
      </c>
      <c r="AZ87" s="8">
        <v>0</v>
      </c>
      <c r="BA87" s="8">
        <v>0</v>
      </c>
      <c r="BB87" s="8">
        <v>5</v>
      </c>
      <c r="BC87" s="8">
        <v>2</v>
      </c>
      <c r="BD87" s="8">
        <v>1</v>
      </c>
      <c r="BE87" s="8">
        <v>0</v>
      </c>
      <c r="BF87" s="8">
        <v>0</v>
      </c>
      <c r="BG87" s="8">
        <v>24</v>
      </c>
      <c r="BH87" s="12">
        <v>0</v>
      </c>
      <c r="BI87" s="12">
        <v>0</v>
      </c>
      <c r="BJ87" s="12">
        <v>1</v>
      </c>
      <c r="BK87" s="12">
        <v>0</v>
      </c>
      <c r="BL87" s="12">
        <v>0</v>
      </c>
      <c r="BM87" s="12">
        <v>0</v>
      </c>
      <c r="BN87" s="12">
        <v>0</v>
      </c>
      <c r="BO87" s="12">
        <v>4</v>
      </c>
      <c r="BP87" s="12">
        <v>1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1</v>
      </c>
      <c r="CA87" s="12">
        <v>0</v>
      </c>
      <c r="CB87" s="12">
        <v>0</v>
      </c>
      <c r="CC87" s="12">
        <v>1</v>
      </c>
      <c r="CD87" s="12">
        <v>0</v>
      </c>
      <c r="CE87" s="12">
        <v>1</v>
      </c>
      <c r="CF87" s="12">
        <v>1</v>
      </c>
      <c r="CG87" s="12">
        <v>2</v>
      </c>
      <c r="CH87" s="12">
        <v>0</v>
      </c>
      <c r="CI87" s="12">
        <v>2</v>
      </c>
      <c r="CJ87" s="12">
        <v>0</v>
      </c>
      <c r="CK87" s="12">
        <v>0</v>
      </c>
      <c r="CL87" s="12">
        <v>0</v>
      </c>
      <c r="CM87" s="12">
        <v>2</v>
      </c>
      <c r="CN87" s="12">
        <v>1</v>
      </c>
      <c r="CO87" s="12">
        <v>2</v>
      </c>
      <c r="CP87" s="12">
        <v>0</v>
      </c>
      <c r="CQ87" s="12">
        <v>16</v>
      </c>
      <c r="CR87" s="12">
        <v>8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6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3</v>
      </c>
      <c r="DF87" s="12">
        <v>0</v>
      </c>
      <c r="DG87" s="12">
        <v>0</v>
      </c>
      <c r="DH87" s="13">
        <v>41</v>
      </c>
      <c r="DI87" s="13">
        <v>120</v>
      </c>
      <c r="DJ87" s="13">
        <v>642.90620000000001</v>
      </c>
      <c r="DK87" s="13">
        <v>5.6757</v>
      </c>
      <c r="DL87" s="13">
        <v>3648.9272999999998</v>
      </c>
      <c r="DM87">
        <f t="shared" si="43"/>
        <v>0</v>
      </c>
      <c r="DN87" s="4">
        <v>0</v>
      </c>
      <c r="DO87">
        <v>0</v>
      </c>
      <c r="DP87">
        <f t="shared" ca="1" si="44"/>
        <v>0.22547395067147213</v>
      </c>
      <c r="DQ87" s="13">
        <v>200.74979999999999</v>
      </c>
      <c r="DR87">
        <v>0</v>
      </c>
      <c r="DS87">
        <f t="shared" si="35"/>
        <v>154</v>
      </c>
      <c r="DT87">
        <f t="shared" si="36"/>
        <v>103.5</v>
      </c>
      <c r="DU87">
        <f t="shared" si="37"/>
        <v>122.5</v>
      </c>
      <c r="DV87">
        <f t="shared" si="38"/>
        <v>134</v>
      </c>
      <c r="DW87">
        <f t="shared" si="39"/>
        <v>131</v>
      </c>
      <c r="DX87">
        <f t="shared" si="40"/>
        <v>131</v>
      </c>
      <c r="DY87">
        <f t="shared" si="41"/>
        <v>91</v>
      </c>
      <c r="DZ87">
        <f t="shared" si="42"/>
        <v>122</v>
      </c>
      <c r="EA87">
        <f t="shared" ca="1" si="45"/>
        <v>198</v>
      </c>
      <c r="EB87">
        <v>87</v>
      </c>
      <c r="EC87" s="2">
        <v>135</v>
      </c>
      <c r="EF87">
        <v>0</v>
      </c>
      <c r="EG87">
        <v>154</v>
      </c>
      <c r="EH87">
        <v>14.5</v>
      </c>
      <c r="EI87">
        <v>3</v>
      </c>
      <c r="EJ87">
        <v>8.5</v>
      </c>
      <c r="EK87">
        <v>131</v>
      </c>
      <c r="EL87">
        <v>131</v>
      </c>
      <c r="EM87">
        <v>15</v>
      </c>
      <c r="EN87">
        <v>11</v>
      </c>
      <c r="EO87" s="2">
        <v>85</v>
      </c>
      <c r="EP87">
        <v>31</v>
      </c>
      <c r="EQ87">
        <v>59</v>
      </c>
    </row>
    <row r="88" spans="1:147" x14ac:dyDescent="0.2">
      <c r="A88" s="29"/>
      <c r="B88" t="s">
        <v>269</v>
      </c>
      <c r="C88">
        <v>4</v>
      </c>
      <c r="D88">
        <v>4</v>
      </c>
      <c r="E88">
        <v>4</v>
      </c>
      <c r="F88">
        <v>0</v>
      </c>
      <c r="G88" s="4">
        <v>4</v>
      </c>
      <c r="H88" s="4">
        <v>4</v>
      </c>
      <c r="I88" s="4">
        <v>0</v>
      </c>
      <c r="J88">
        <f t="shared" si="46"/>
        <v>0</v>
      </c>
      <c r="K88">
        <f t="shared" si="34"/>
        <v>0</v>
      </c>
      <c r="L88" s="6">
        <v>10</v>
      </c>
      <c r="M88" s="6">
        <v>4</v>
      </c>
      <c r="N88" s="6">
        <v>17</v>
      </c>
      <c r="O88" s="6">
        <v>7</v>
      </c>
      <c r="P88" s="6">
        <v>0.4</v>
      </c>
      <c r="Q88" s="6">
        <v>0.28999999999999998</v>
      </c>
      <c r="R88" s="6">
        <v>0.31</v>
      </c>
      <c r="S88" s="6">
        <v>1</v>
      </c>
      <c r="T88" s="8">
        <v>1</v>
      </c>
      <c r="U88" s="8">
        <v>4</v>
      </c>
      <c r="V88" s="8">
        <v>3</v>
      </c>
      <c r="W88" s="8">
        <v>0</v>
      </c>
      <c r="X88" s="8">
        <v>6</v>
      </c>
      <c r="Y88" s="8">
        <v>4</v>
      </c>
      <c r="Z88" s="8">
        <v>0</v>
      </c>
      <c r="AA88" s="8">
        <v>4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19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7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1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1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1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1</v>
      </c>
      <c r="CO88" s="12">
        <v>0</v>
      </c>
      <c r="CP88" s="12">
        <v>0</v>
      </c>
      <c r="CQ88" s="12">
        <v>5</v>
      </c>
      <c r="CR88" s="12">
        <v>0</v>
      </c>
      <c r="CS88" s="12">
        <v>0</v>
      </c>
      <c r="CT88" s="12">
        <v>0</v>
      </c>
      <c r="CU88" s="12">
        <v>0</v>
      </c>
      <c r="CV88" s="12">
        <v>3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3">
        <v>9</v>
      </c>
      <c r="DI88" s="13">
        <v>24</v>
      </c>
      <c r="DJ88" s="13">
        <v>76.078199999999995</v>
      </c>
      <c r="DK88" s="13">
        <v>0</v>
      </c>
      <c r="DL88" s="13">
        <v>0</v>
      </c>
      <c r="DM88">
        <f t="shared" si="43"/>
        <v>0</v>
      </c>
      <c r="DN88" s="4">
        <v>0</v>
      </c>
      <c r="DO88">
        <v>0</v>
      </c>
      <c r="DP88">
        <f t="shared" ca="1" si="44"/>
        <v>0.64415545454726564</v>
      </c>
      <c r="DQ88" s="13" t="s">
        <v>382</v>
      </c>
      <c r="DR88">
        <v>0</v>
      </c>
      <c r="DS88">
        <f t="shared" si="35"/>
        <v>154</v>
      </c>
      <c r="DT88">
        <f t="shared" si="36"/>
        <v>214.5</v>
      </c>
      <c r="DU88">
        <f t="shared" si="37"/>
        <v>209.5</v>
      </c>
      <c r="DV88">
        <f t="shared" si="38"/>
        <v>134</v>
      </c>
      <c r="DW88">
        <f t="shared" si="39"/>
        <v>131</v>
      </c>
      <c r="DX88">
        <f t="shared" si="40"/>
        <v>131</v>
      </c>
      <c r="DY88">
        <f t="shared" si="41"/>
        <v>209.5</v>
      </c>
      <c r="DZ88">
        <f t="shared" si="42"/>
        <v>209.5</v>
      </c>
      <c r="EA88">
        <f t="shared" ca="1" si="45"/>
        <v>98</v>
      </c>
      <c r="EB88">
        <v>88</v>
      </c>
      <c r="EC88" s="2">
        <v>153</v>
      </c>
      <c r="EF88">
        <v>0</v>
      </c>
      <c r="EG88">
        <v>154</v>
      </c>
      <c r="EH88">
        <v>172</v>
      </c>
      <c r="EI88">
        <v>102</v>
      </c>
      <c r="EJ88">
        <v>134</v>
      </c>
      <c r="EK88">
        <v>131</v>
      </c>
      <c r="EL88">
        <v>131</v>
      </c>
      <c r="EM88">
        <v>112</v>
      </c>
      <c r="EN88">
        <v>125</v>
      </c>
      <c r="EO88" s="2">
        <v>86</v>
      </c>
      <c r="EP88">
        <v>73</v>
      </c>
      <c r="EQ88">
        <v>27</v>
      </c>
    </row>
    <row r="89" spans="1:147" x14ac:dyDescent="0.2">
      <c r="A89" s="29"/>
      <c r="B89" t="s">
        <v>268</v>
      </c>
      <c r="C89">
        <v>7</v>
      </c>
      <c r="D89">
        <v>7</v>
      </c>
      <c r="E89">
        <v>7</v>
      </c>
      <c r="F89">
        <v>0</v>
      </c>
      <c r="G89" s="4">
        <v>7</v>
      </c>
      <c r="H89" s="4">
        <v>7</v>
      </c>
      <c r="I89" s="4">
        <v>0</v>
      </c>
      <c r="J89">
        <f t="shared" si="46"/>
        <v>0</v>
      </c>
      <c r="K89">
        <f t="shared" si="34"/>
        <v>0</v>
      </c>
      <c r="L89" s="6">
        <v>10</v>
      </c>
      <c r="M89" s="6">
        <v>4</v>
      </c>
      <c r="N89" s="6">
        <v>17</v>
      </c>
      <c r="O89" s="6">
        <v>7</v>
      </c>
      <c r="P89" s="6">
        <v>0.4</v>
      </c>
      <c r="Q89" s="6">
        <v>0.28999999999999998</v>
      </c>
      <c r="R89" s="6">
        <v>0.31</v>
      </c>
      <c r="S89" s="6">
        <v>1</v>
      </c>
      <c r="T89" s="8">
        <v>2</v>
      </c>
      <c r="U89" s="8">
        <v>7</v>
      </c>
      <c r="V89" s="8">
        <v>5</v>
      </c>
      <c r="W89" s="8">
        <v>1</v>
      </c>
      <c r="X89" s="8">
        <v>15</v>
      </c>
      <c r="Y89" s="8">
        <v>7</v>
      </c>
      <c r="Z89" s="8">
        <v>0</v>
      </c>
      <c r="AA89" s="8">
        <v>7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1</v>
      </c>
      <c r="AI89" s="8">
        <v>0</v>
      </c>
      <c r="AJ89" s="8">
        <v>0</v>
      </c>
      <c r="AK89" s="8">
        <v>1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32</v>
      </c>
      <c r="AR89" s="8">
        <v>1</v>
      </c>
      <c r="AS89" s="8">
        <v>0</v>
      </c>
      <c r="AT89" s="8">
        <v>0</v>
      </c>
      <c r="AU89" s="8">
        <v>0</v>
      </c>
      <c r="AV89" s="8">
        <v>0</v>
      </c>
      <c r="AW89" s="8">
        <v>2</v>
      </c>
      <c r="AX89" s="8">
        <v>0</v>
      </c>
      <c r="AY89" s="8">
        <v>1</v>
      </c>
      <c r="AZ89" s="8">
        <v>1</v>
      </c>
      <c r="BA89" s="8">
        <v>1</v>
      </c>
      <c r="BB89" s="8">
        <v>1</v>
      </c>
      <c r="BC89" s="8">
        <v>0</v>
      </c>
      <c r="BD89" s="8">
        <v>0</v>
      </c>
      <c r="BE89" s="8">
        <v>0</v>
      </c>
      <c r="BF89" s="8">
        <v>0</v>
      </c>
      <c r="BG89" s="8">
        <v>18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1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1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1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1</v>
      </c>
      <c r="CO89" s="12">
        <v>1</v>
      </c>
      <c r="CP89" s="12">
        <v>0</v>
      </c>
      <c r="CQ89" s="12">
        <v>8</v>
      </c>
      <c r="CR89" s="12">
        <v>1</v>
      </c>
      <c r="CS89" s="12">
        <v>0</v>
      </c>
      <c r="CT89" s="12">
        <v>0</v>
      </c>
      <c r="CU89" s="12">
        <v>0</v>
      </c>
      <c r="CV89" s="12">
        <v>3</v>
      </c>
      <c r="CW89" s="12">
        <v>0</v>
      </c>
      <c r="CX89" s="12">
        <v>0</v>
      </c>
      <c r="CY89" s="12">
        <v>2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1</v>
      </c>
      <c r="DF89" s="12">
        <v>0</v>
      </c>
      <c r="DG89" s="12">
        <v>0</v>
      </c>
      <c r="DH89" s="13">
        <v>19</v>
      </c>
      <c r="DI89" s="13">
        <v>43</v>
      </c>
      <c r="DJ89" s="13">
        <v>182.6609</v>
      </c>
      <c r="DK89" s="13">
        <v>2.4117999999999999</v>
      </c>
      <c r="DL89" s="13">
        <v>440.5351</v>
      </c>
      <c r="DM89">
        <f t="shared" si="43"/>
        <v>0</v>
      </c>
      <c r="DN89" s="4">
        <v>0</v>
      </c>
      <c r="DO89">
        <v>0</v>
      </c>
      <c r="DP89">
        <f t="shared" ca="1" si="44"/>
        <v>0.72856780360805729</v>
      </c>
      <c r="DQ89" s="13">
        <v>71.486900000000006</v>
      </c>
      <c r="DR89">
        <v>0</v>
      </c>
      <c r="DS89">
        <f t="shared" si="35"/>
        <v>154</v>
      </c>
      <c r="DT89">
        <f t="shared" si="36"/>
        <v>172</v>
      </c>
      <c r="DU89">
        <f t="shared" si="37"/>
        <v>164.5</v>
      </c>
      <c r="DV89">
        <f t="shared" si="38"/>
        <v>134</v>
      </c>
      <c r="DW89">
        <f t="shared" si="39"/>
        <v>131</v>
      </c>
      <c r="DX89">
        <f t="shared" si="40"/>
        <v>131</v>
      </c>
      <c r="DY89">
        <f t="shared" si="41"/>
        <v>151</v>
      </c>
      <c r="DZ89">
        <f t="shared" si="42"/>
        <v>165</v>
      </c>
      <c r="EA89">
        <f t="shared" ca="1" si="45"/>
        <v>79</v>
      </c>
      <c r="EB89">
        <v>89</v>
      </c>
      <c r="EC89" s="2">
        <v>152</v>
      </c>
      <c r="EF89">
        <v>0</v>
      </c>
      <c r="EG89">
        <v>154</v>
      </c>
      <c r="EH89">
        <v>56.5</v>
      </c>
      <c r="EI89">
        <v>115</v>
      </c>
      <c r="EJ89">
        <v>134</v>
      </c>
      <c r="EK89">
        <v>131</v>
      </c>
      <c r="EL89">
        <v>131</v>
      </c>
      <c r="EM89">
        <v>86</v>
      </c>
      <c r="EN89">
        <v>57</v>
      </c>
      <c r="EO89" s="2">
        <v>87</v>
      </c>
      <c r="EP89">
        <v>27</v>
      </c>
      <c r="EQ89">
        <v>54</v>
      </c>
    </row>
    <row r="90" spans="1:147" x14ac:dyDescent="0.2">
      <c r="A90" s="29"/>
      <c r="B90" t="s">
        <v>266</v>
      </c>
      <c r="C90">
        <v>73</v>
      </c>
      <c r="D90">
        <v>0</v>
      </c>
      <c r="E90">
        <v>0</v>
      </c>
      <c r="F90">
        <v>0</v>
      </c>
      <c r="G90" s="4">
        <v>0</v>
      </c>
      <c r="H90" s="4">
        <v>0</v>
      </c>
      <c r="I90" s="4">
        <v>0</v>
      </c>
      <c r="J90">
        <f t="shared" si="46"/>
        <v>0</v>
      </c>
      <c r="K90">
        <f t="shared" si="34"/>
        <v>0</v>
      </c>
      <c r="L90" s="6">
        <v>10</v>
      </c>
      <c r="M90" s="6">
        <v>4</v>
      </c>
      <c r="N90" s="6">
        <v>17</v>
      </c>
      <c r="O90" s="6">
        <v>7</v>
      </c>
      <c r="P90" s="6">
        <v>0.4</v>
      </c>
      <c r="Q90" s="6">
        <v>0.28999999999999998</v>
      </c>
      <c r="R90" s="6">
        <v>0.31</v>
      </c>
      <c r="S90" s="6">
        <v>1</v>
      </c>
      <c r="T90" s="8">
        <v>20</v>
      </c>
      <c r="U90" s="8">
        <v>36</v>
      </c>
      <c r="V90" s="8">
        <v>2</v>
      </c>
      <c r="W90" s="8">
        <v>21</v>
      </c>
      <c r="X90" s="8">
        <v>59</v>
      </c>
      <c r="Y90" s="8">
        <v>14</v>
      </c>
      <c r="Z90" s="8">
        <v>0</v>
      </c>
      <c r="AA90" s="8">
        <v>9</v>
      </c>
      <c r="AB90" s="8">
        <v>0</v>
      </c>
      <c r="AC90" s="8">
        <v>5</v>
      </c>
      <c r="AD90" s="8">
        <v>0</v>
      </c>
      <c r="AE90" s="8">
        <v>1</v>
      </c>
      <c r="AF90" s="8">
        <v>0</v>
      </c>
      <c r="AG90" s="8">
        <v>0</v>
      </c>
      <c r="AH90" s="8">
        <v>7</v>
      </c>
      <c r="AI90" s="8">
        <v>5</v>
      </c>
      <c r="AJ90" s="8">
        <v>4</v>
      </c>
      <c r="AK90" s="8">
        <v>3</v>
      </c>
      <c r="AL90" s="8">
        <v>0</v>
      </c>
      <c r="AM90" s="8">
        <v>0</v>
      </c>
      <c r="AN90" s="8">
        <v>5</v>
      </c>
      <c r="AO90" s="8">
        <v>0</v>
      </c>
      <c r="AP90" s="8">
        <v>0</v>
      </c>
      <c r="AQ90" s="8">
        <v>160</v>
      </c>
      <c r="AR90" s="8">
        <v>11</v>
      </c>
      <c r="AS90" s="8">
        <v>3</v>
      </c>
      <c r="AT90" s="8">
        <v>6</v>
      </c>
      <c r="AU90" s="8">
        <v>1</v>
      </c>
      <c r="AV90" s="8">
        <v>15</v>
      </c>
      <c r="AW90" s="8">
        <v>26</v>
      </c>
      <c r="AX90" s="8">
        <v>7</v>
      </c>
      <c r="AY90" s="8">
        <v>31</v>
      </c>
      <c r="AZ90" s="8">
        <v>7</v>
      </c>
      <c r="BA90" s="8">
        <v>7</v>
      </c>
      <c r="BB90" s="8">
        <v>24</v>
      </c>
      <c r="BC90" s="8">
        <v>2</v>
      </c>
      <c r="BD90" s="8">
        <v>0</v>
      </c>
      <c r="BE90" s="8">
        <v>0</v>
      </c>
      <c r="BF90" s="8">
        <v>0</v>
      </c>
      <c r="BG90" s="8">
        <v>92</v>
      </c>
      <c r="BH90" s="12">
        <v>2</v>
      </c>
      <c r="BI90" s="12">
        <v>0</v>
      </c>
      <c r="BJ90" s="12">
        <v>3</v>
      </c>
      <c r="BK90" s="12">
        <v>0</v>
      </c>
      <c r="BL90" s="12">
        <v>0</v>
      </c>
      <c r="BM90" s="12">
        <v>0</v>
      </c>
      <c r="BN90" s="12">
        <v>1</v>
      </c>
      <c r="BO90" s="12">
        <v>2</v>
      </c>
      <c r="BP90" s="12">
        <v>1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1</v>
      </c>
      <c r="BW90" s="12">
        <v>0</v>
      </c>
      <c r="BX90" s="12">
        <v>1</v>
      </c>
      <c r="BY90" s="12">
        <v>2</v>
      </c>
      <c r="BZ90" s="12">
        <v>5</v>
      </c>
      <c r="CA90" s="12">
        <v>0</v>
      </c>
      <c r="CB90" s="12">
        <v>0</v>
      </c>
      <c r="CC90" s="12">
        <v>2</v>
      </c>
      <c r="CD90" s="12">
        <v>0</v>
      </c>
      <c r="CE90" s="12">
        <v>11</v>
      </c>
      <c r="CF90" s="12">
        <v>1</v>
      </c>
      <c r="CG90" s="12">
        <v>7</v>
      </c>
      <c r="CH90" s="12">
        <v>2</v>
      </c>
      <c r="CI90" s="12">
        <v>2</v>
      </c>
      <c r="CJ90" s="12">
        <v>0</v>
      </c>
      <c r="CK90" s="12">
        <v>0</v>
      </c>
      <c r="CL90" s="12">
        <v>0</v>
      </c>
      <c r="CM90" s="12">
        <v>9</v>
      </c>
      <c r="CN90" s="12">
        <v>1</v>
      </c>
      <c r="CO90" s="12">
        <v>3</v>
      </c>
      <c r="CP90" s="12">
        <v>5</v>
      </c>
      <c r="CQ90" s="12">
        <v>14</v>
      </c>
      <c r="CR90" s="12">
        <v>11</v>
      </c>
      <c r="CS90" s="12">
        <v>0</v>
      </c>
      <c r="CT90" s="12">
        <v>5</v>
      </c>
      <c r="CU90" s="12">
        <v>0</v>
      </c>
      <c r="CV90" s="12">
        <v>2</v>
      </c>
      <c r="CW90" s="12">
        <v>0</v>
      </c>
      <c r="CX90" s="12">
        <v>0</v>
      </c>
      <c r="CY90" s="12">
        <v>6</v>
      </c>
      <c r="CZ90" s="12">
        <v>4</v>
      </c>
      <c r="DA90" s="12">
        <v>0</v>
      </c>
      <c r="DB90" s="12">
        <v>0</v>
      </c>
      <c r="DC90" s="12">
        <v>1</v>
      </c>
      <c r="DD90" s="12">
        <v>1</v>
      </c>
      <c r="DE90" s="12">
        <v>1</v>
      </c>
      <c r="DF90" s="12">
        <v>0</v>
      </c>
      <c r="DG90" s="12">
        <v>1</v>
      </c>
      <c r="DH90" s="13">
        <v>104</v>
      </c>
      <c r="DI90" s="13">
        <v>400</v>
      </c>
      <c r="DJ90" s="13">
        <v>2680.1759000000002</v>
      </c>
      <c r="DK90" s="13">
        <v>14.4</v>
      </c>
      <c r="DL90" s="13">
        <v>38594.532800000001</v>
      </c>
      <c r="DM90">
        <f t="shared" si="43"/>
        <v>0</v>
      </c>
      <c r="DN90" s="4">
        <v>0</v>
      </c>
      <c r="DO90">
        <v>0</v>
      </c>
      <c r="DP90">
        <f t="shared" ca="1" si="44"/>
        <v>0.64917959796832048</v>
      </c>
      <c r="DQ90" s="13">
        <v>652.66560000000004</v>
      </c>
      <c r="DR90">
        <v>0</v>
      </c>
      <c r="DS90">
        <f t="shared" si="35"/>
        <v>154</v>
      </c>
      <c r="DT90">
        <f t="shared" si="36"/>
        <v>30.5</v>
      </c>
      <c r="DU90">
        <f t="shared" si="37"/>
        <v>50.5</v>
      </c>
      <c r="DV90">
        <f t="shared" si="38"/>
        <v>134</v>
      </c>
      <c r="DW90">
        <f t="shared" si="39"/>
        <v>131</v>
      </c>
      <c r="DX90">
        <f t="shared" si="40"/>
        <v>131</v>
      </c>
      <c r="DY90">
        <f t="shared" si="41"/>
        <v>31</v>
      </c>
      <c r="DZ90">
        <f t="shared" si="42"/>
        <v>32</v>
      </c>
      <c r="EA90">
        <f t="shared" ca="1" si="45"/>
        <v>97</v>
      </c>
      <c r="EB90">
        <v>90</v>
      </c>
      <c r="EC90" s="2">
        <v>150</v>
      </c>
      <c r="EF90">
        <v>0</v>
      </c>
      <c r="EG90">
        <v>154</v>
      </c>
      <c r="EH90">
        <v>146.5</v>
      </c>
      <c r="EI90">
        <v>95</v>
      </c>
      <c r="EJ90">
        <v>134</v>
      </c>
      <c r="EK90">
        <v>131</v>
      </c>
      <c r="EL90">
        <v>131</v>
      </c>
      <c r="EM90">
        <v>147</v>
      </c>
      <c r="EN90">
        <v>143</v>
      </c>
      <c r="EO90" s="2">
        <v>88</v>
      </c>
      <c r="EP90">
        <v>252</v>
      </c>
      <c r="EQ90">
        <v>214</v>
      </c>
    </row>
    <row r="91" spans="1:147" x14ac:dyDescent="0.2">
      <c r="A91" s="29"/>
      <c r="B91" t="s">
        <v>265</v>
      </c>
      <c r="C91">
        <v>0</v>
      </c>
      <c r="D91">
        <v>0</v>
      </c>
      <c r="E91">
        <v>0</v>
      </c>
      <c r="F91">
        <v>0</v>
      </c>
      <c r="G91" s="4">
        <v>0</v>
      </c>
      <c r="H91" s="4">
        <v>0</v>
      </c>
      <c r="I91" s="4">
        <v>0</v>
      </c>
      <c r="J91">
        <f t="shared" si="46"/>
        <v>0</v>
      </c>
      <c r="K91">
        <f t="shared" si="34"/>
        <v>0</v>
      </c>
      <c r="L91" s="6">
        <v>2</v>
      </c>
      <c r="M91" s="6">
        <v>1</v>
      </c>
      <c r="N91" s="6">
        <v>1</v>
      </c>
      <c r="O91" s="6">
        <v>2</v>
      </c>
      <c r="P91" s="6">
        <v>0.5</v>
      </c>
      <c r="Q91" s="6">
        <v>0.67</v>
      </c>
      <c r="R91" s="6">
        <v>0.17</v>
      </c>
      <c r="S91" s="6">
        <v>1</v>
      </c>
      <c r="T91" s="8">
        <v>0</v>
      </c>
      <c r="U91" s="8">
        <v>0</v>
      </c>
      <c r="V91" s="8">
        <v>1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6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-1</v>
      </c>
      <c r="BD91" s="8">
        <v>0</v>
      </c>
      <c r="BE91" s="8">
        <v>-1</v>
      </c>
      <c r="BF91" s="8">
        <v>0</v>
      </c>
      <c r="BG91" s="8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1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1</v>
      </c>
      <c r="CO91" s="12">
        <v>1</v>
      </c>
      <c r="CP91" s="12">
        <v>0</v>
      </c>
      <c r="CQ91" s="12">
        <v>1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3">
        <v>4</v>
      </c>
      <c r="DI91" s="13">
        <v>4</v>
      </c>
      <c r="DJ91" s="13">
        <v>8</v>
      </c>
      <c r="DK91" s="13">
        <v>0</v>
      </c>
      <c r="DL91" s="13">
        <v>0</v>
      </c>
      <c r="DM91">
        <f t="shared" si="43"/>
        <v>0</v>
      </c>
      <c r="DN91" s="4">
        <v>0</v>
      </c>
      <c r="DO91">
        <v>0</v>
      </c>
      <c r="DP91">
        <f t="shared" ca="1" si="44"/>
        <v>0.93133009746731421</v>
      </c>
      <c r="DQ91" s="13" t="s">
        <v>382</v>
      </c>
      <c r="DR91">
        <v>0</v>
      </c>
      <c r="DS91">
        <f t="shared" si="35"/>
        <v>154</v>
      </c>
      <c r="DT91">
        <f t="shared" si="36"/>
        <v>247.5</v>
      </c>
      <c r="DU91">
        <f t="shared" si="37"/>
        <v>209.5</v>
      </c>
      <c r="DV91">
        <f t="shared" si="38"/>
        <v>134</v>
      </c>
      <c r="DW91">
        <f t="shared" si="39"/>
        <v>131</v>
      </c>
      <c r="DX91">
        <f t="shared" si="40"/>
        <v>131</v>
      </c>
      <c r="DY91">
        <f t="shared" si="41"/>
        <v>209.5</v>
      </c>
      <c r="DZ91">
        <f t="shared" si="42"/>
        <v>209.5</v>
      </c>
      <c r="EA91">
        <f t="shared" ca="1" si="45"/>
        <v>19</v>
      </c>
      <c r="EB91">
        <v>91</v>
      </c>
      <c r="EC91" s="2">
        <v>148</v>
      </c>
      <c r="EF91">
        <v>0</v>
      </c>
      <c r="EG91">
        <v>154</v>
      </c>
      <c r="EH91">
        <v>95</v>
      </c>
      <c r="EI91">
        <v>80</v>
      </c>
      <c r="EJ91">
        <v>134</v>
      </c>
      <c r="EK91">
        <v>131</v>
      </c>
      <c r="EL91">
        <v>131</v>
      </c>
      <c r="EM91">
        <v>122</v>
      </c>
      <c r="EN91">
        <v>113</v>
      </c>
      <c r="EO91" s="2">
        <v>89</v>
      </c>
      <c r="EP91">
        <v>231</v>
      </c>
      <c r="EQ91">
        <v>220</v>
      </c>
    </row>
    <row r="92" spans="1:147" x14ac:dyDescent="0.2">
      <c r="A92" s="29"/>
      <c r="B92" t="s">
        <v>264</v>
      </c>
      <c r="C92">
        <v>4</v>
      </c>
      <c r="D92">
        <v>4</v>
      </c>
      <c r="E92">
        <v>4</v>
      </c>
      <c r="F92">
        <v>0</v>
      </c>
      <c r="G92" s="4">
        <v>4</v>
      </c>
      <c r="H92" s="4">
        <v>4</v>
      </c>
      <c r="I92" s="4">
        <v>0</v>
      </c>
      <c r="J92">
        <f t="shared" si="46"/>
        <v>0</v>
      </c>
      <c r="K92">
        <f t="shared" si="34"/>
        <v>0</v>
      </c>
      <c r="L92" s="6">
        <v>10</v>
      </c>
      <c r="M92" s="6">
        <v>4</v>
      </c>
      <c r="N92" s="6">
        <v>17</v>
      </c>
      <c r="O92" s="6">
        <v>7</v>
      </c>
      <c r="P92" s="6">
        <v>0.4</v>
      </c>
      <c r="Q92" s="6">
        <v>0.28999999999999998</v>
      </c>
      <c r="R92" s="6">
        <v>0.31</v>
      </c>
      <c r="S92" s="6">
        <v>1</v>
      </c>
      <c r="T92" s="8">
        <v>1</v>
      </c>
      <c r="U92" s="8">
        <v>4</v>
      </c>
      <c r="V92" s="8">
        <v>3</v>
      </c>
      <c r="W92" s="8">
        <v>0</v>
      </c>
      <c r="X92" s="8">
        <v>6</v>
      </c>
      <c r="Y92" s="8">
        <v>4</v>
      </c>
      <c r="Z92" s="8">
        <v>0</v>
      </c>
      <c r="AA92" s="8">
        <v>4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19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9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1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1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1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1</v>
      </c>
      <c r="CO92" s="12">
        <v>0</v>
      </c>
      <c r="CP92" s="12">
        <v>0</v>
      </c>
      <c r="CQ92" s="12">
        <v>5</v>
      </c>
      <c r="CR92" s="12">
        <v>0</v>
      </c>
      <c r="CS92" s="12">
        <v>0</v>
      </c>
      <c r="CT92" s="12">
        <v>0</v>
      </c>
      <c r="CU92" s="12">
        <v>0</v>
      </c>
      <c r="CV92" s="12">
        <v>3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3">
        <v>9</v>
      </c>
      <c r="DI92" s="13">
        <v>24</v>
      </c>
      <c r="DJ92" s="13">
        <v>76.078199999999995</v>
      </c>
      <c r="DK92" s="13">
        <v>0</v>
      </c>
      <c r="DL92" s="13">
        <v>0</v>
      </c>
      <c r="DM92">
        <f t="shared" si="43"/>
        <v>0</v>
      </c>
      <c r="DN92" s="4">
        <v>0</v>
      </c>
      <c r="DO92">
        <v>0</v>
      </c>
      <c r="DP92">
        <f t="shared" ca="1" si="44"/>
        <v>0.26946369893419841</v>
      </c>
      <c r="DQ92" s="13" t="s">
        <v>382</v>
      </c>
      <c r="DR92">
        <v>0</v>
      </c>
      <c r="DS92">
        <f t="shared" si="35"/>
        <v>154</v>
      </c>
      <c r="DT92">
        <f t="shared" si="36"/>
        <v>214.5</v>
      </c>
      <c r="DU92">
        <f t="shared" si="37"/>
        <v>209.5</v>
      </c>
      <c r="DV92">
        <f t="shared" si="38"/>
        <v>134</v>
      </c>
      <c r="DW92">
        <f t="shared" si="39"/>
        <v>131</v>
      </c>
      <c r="DX92">
        <f t="shared" si="40"/>
        <v>131</v>
      </c>
      <c r="DY92">
        <f t="shared" si="41"/>
        <v>209.5</v>
      </c>
      <c r="DZ92">
        <f t="shared" si="42"/>
        <v>209.5</v>
      </c>
      <c r="EA92">
        <f t="shared" ca="1" si="45"/>
        <v>183</v>
      </c>
      <c r="EB92">
        <v>92</v>
      </c>
      <c r="EC92" s="2">
        <v>147</v>
      </c>
      <c r="EF92">
        <v>0</v>
      </c>
      <c r="EG92">
        <v>154</v>
      </c>
      <c r="EH92">
        <v>86</v>
      </c>
      <c r="EI92">
        <v>122.5</v>
      </c>
      <c r="EJ92">
        <v>134</v>
      </c>
      <c r="EK92">
        <v>131</v>
      </c>
      <c r="EL92">
        <v>131</v>
      </c>
      <c r="EM92">
        <v>138</v>
      </c>
      <c r="EN92">
        <v>141</v>
      </c>
      <c r="EO92" s="2">
        <v>90</v>
      </c>
      <c r="EP92">
        <v>230</v>
      </c>
      <c r="EQ92">
        <v>219</v>
      </c>
    </row>
    <row r="93" spans="1:147" x14ac:dyDescent="0.2">
      <c r="A93" s="29"/>
      <c r="B93" t="s">
        <v>267</v>
      </c>
      <c r="C93">
        <v>4</v>
      </c>
      <c r="D93">
        <v>4</v>
      </c>
      <c r="E93">
        <v>4</v>
      </c>
      <c r="F93">
        <v>0</v>
      </c>
      <c r="G93" s="4">
        <v>4</v>
      </c>
      <c r="H93" s="4">
        <v>4</v>
      </c>
      <c r="I93" s="4">
        <v>0</v>
      </c>
      <c r="J93">
        <f t="shared" si="46"/>
        <v>0</v>
      </c>
      <c r="K93">
        <f t="shared" si="34"/>
        <v>0</v>
      </c>
      <c r="L93" s="6">
        <v>10</v>
      </c>
      <c r="M93" s="6">
        <v>4</v>
      </c>
      <c r="N93" s="6">
        <v>17</v>
      </c>
      <c r="O93" s="6">
        <v>7</v>
      </c>
      <c r="P93" s="6">
        <v>0.4</v>
      </c>
      <c r="Q93" s="6">
        <v>0.28999999999999998</v>
      </c>
      <c r="R93" s="6">
        <v>0.31</v>
      </c>
      <c r="S93" s="6">
        <v>1</v>
      </c>
      <c r="T93" s="8">
        <v>1</v>
      </c>
      <c r="U93" s="8">
        <v>4</v>
      </c>
      <c r="V93" s="8">
        <v>4</v>
      </c>
      <c r="W93" s="8">
        <v>0</v>
      </c>
      <c r="X93" s="8">
        <v>6</v>
      </c>
      <c r="Y93" s="8">
        <v>4</v>
      </c>
      <c r="Z93" s="8">
        <v>0</v>
      </c>
      <c r="AA93" s="8">
        <v>4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18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6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1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1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1</v>
      </c>
      <c r="CO93" s="12">
        <v>0</v>
      </c>
      <c r="CP93" s="12">
        <v>0</v>
      </c>
      <c r="CQ93" s="12">
        <v>5</v>
      </c>
      <c r="CR93" s="12">
        <v>0</v>
      </c>
      <c r="CS93" s="12">
        <v>0</v>
      </c>
      <c r="CT93" s="12">
        <v>0</v>
      </c>
      <c r="CU93" s="12">
        <v>0</v>
      </c>
      <c r="CV93" s="12">
        <v>3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3">
        <v>9</v>
      </c>
      <c r="DI93" s="13">
        <v>21</v>
      </c>
      <c r="DJ93" s="13">
        <v>66.568399999999997</v>
      </c>
      <c r="DK93" s="13">
        <v>0</v>
      </c>
      <c r="DL93" s="13">
        <v>0</v>
      </c>
      <c r="DM93">
        <f t="shared" si="43"/>
        <v>0</v>
      </c>
      <c r="DN93" s="4">
        <v>0</v>
      </c>
      <c r="DO93">
        <v>0</v>
      </c>
      <c r="DP93">
        <f t="shared" ca="1" si="44"/>
        <v>0.68973668370040209</v>
      </c>
      <c r="DQ93" s="13" t="s">
        <v>382</v>
      </c>
      <c r="DR93">
        <v>0</v>
      </c>
      <c r="DS93">
        <f t="shared" si="35"/>
        <v>154</v>
      </c>
      <c r="DT93">
        <f t="shared" si="36"/>
        <v>214.5</v>
      </c>
      <c r="DU93">
        <f t="shared" si="37"/>
        <v>209.5</v>
      </c>
      <c r="DV93">
        <f t="shared" si="38"/>
        <v>134</v>
      </c>
      <c r="DW93">
        <f t="shared" si="39"/>
        <v>131</v>
      </c>
      <c r="DX93">
        <f t="shared" si="40"/>
        <v>131</v>
      </c>
      <c r="DY93">
        <f t="shared" si="41"/>
        <v>209.5</v>
      </c>
      <c r="DZ93">
        <f t="shared" si="42"/>
        <v>209.5</v>
      </c>
      <c r="EA93">
        <f t="shared" ca="1" si="45"/>
        <v>90</v>
      </c>
      <c r="EB93">
        <v>93</v>
      </c>
      <c r="EC93" s="2">
        <v>151</v>
      </c>
      <c r="EF93">
        <v>0</v>
      </c>
      <c r="EG93">
        <v>154</v>
      </c>
      <c r="EH93">
        <v>235.5</v>
      </c>
      <c r="EI93">
        <v>209.5</v>
      </c>
      <c r="EJ93">
        <v>134</v>
      </c>
      <c r="EK93">
        <v>131</v>
      </c>
      <c r="EL93">
        <v>131</v>
      </c>
      <c r="EM93">
        <v>209.5</v>
      </c>
      <c r="EN93">
        <v>209.5</v>
      </c>
      <c r="EO93" s="2">
        <v>91</v>
      </c>
      <c r="EP93">
        <v>108</v>
      </c>
      <c r="EQ93">
        <v>109</v>
      </c>
    </row>
    <row r="94" spans="1:147" x14ac:dyDescent="0.2">
      <c r="A94" s="29"/>
      <c r="B94" t="s">
        <v>271</v>
      </c>
      <c r="C94">
        <v>4</v>
      </c>
      <c r="D94">
        <v>4</v>
      </c>
      <c r="E94">
        <v>4</v>
      </c>
      <c r="F94">
        <v>0</v>
      </c>
      <c r="G94" s="4">
        <v>4</v>
      </c>
      <c r="H94" s="4">
        <v>4</v>
      </c>
      <c r="I94" s="4">
        <v>0</v>
      </c>
      <c r="J94">
        <f t="shared" si="46"/>
        <v>0</v>
      </c>
      <c r="K94">
        <f t="shared" si="34"/>
        <v>0</v>
      </c>
      <c r="L94" s="6">
        <v>10</v>
      </c>
      <c r="M94" s="6">
        <v>4</v>
      </c>
      <c r="N94" s="6">
        <v>17</v>
      </c>
      <c r="O94" s="6">
        <v>7</v>
      </c>
      <c r="P94" s="6">
        <v>0.4</v>
      </c>
      <c r="Q94" s="6">
        <v>0.28999999999999998</v>
      </c>
      <c r="R94" s="6">
        <v>0.31</v>
      </c>
      <c r="S94" s="6">
        <v>1</v>
      </c>
      <c r="T94" s="8">
        <v>1</v>
      </c>
      <c r="U94" s="8">
        <v>4</v>
      </c>
      <c r="V94" s="8">
        <v>4</v>
      </c>
      <c r="W94" s="8">
        <v>0</v>
      </c>
      <c r="X94" s="8">
        <v>6</v>
      </c>
      <c r="Y94" s="8">
        <v>4</v>
      </c>
      <c r="Z94" s="8">
        <v>0</v>
      </c>
      <c r="AA94" s="8">
        <v>4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18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6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1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1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1</v>
      </c>
      <c r="CO94" s="12">
        <v>0</v>
      </c>
      <c r="CP94" s="12">
        <v>0</v>
      </c>
      <c r="CQ94" s="12">
        <v>5</v>
      </c>
      <c r="CR94" s="12">
        <v>0</v>
      </c>
      <c r="CS94" s="12">
        <v>0</v>
      </c>
      <c r="CT94" s="12">
        <v>0</v>
      </c>
      <c r="CU94" s="12">
        <v>0</v>
      </c>
      <c r="CV94" s="12">
        <v>3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3">
        <v>9</v>
      </c>
      <c r="DI94" s="13">
        <v>21</v>
      </c>
      <c r="DJ94" s="13">
        <v>66.568399999999997</v>
      </c>
      <c r="DK94" s="13">
        <v>0</v>
      </c>
      <c r="DL94" s="13">
        <v>0</v>
      </c>
      <c r="DM94">
        <f t="shared" si="43"/>
        <v>0</v>
      </c>
      <c r="DN94" s="4">
        <v>0</v>
      </c>
      <c r="DO94">
        <v>0</v>
      </c>
      <c r="DP94">
        <f t="shared" ca="1" si="44"/>
        <v>0.52826689275290295</v>
      </c>
      <c r="DQ94" s="13" t="s">
        <v>382</v>
      </c>
      <c r="DR94">
        <v>0</v>
      </c>
      <c r="DS94">
        <f t="shared" si="35"/>
        <v>154</v>
      </c>
      <c r="DT94">
        <f t="shared" si="36"/>
        <v>214.5</v>
      </c>
      <c r="DU94">
        <f t="shared" si="37"/>
        <v>209.5</v>
      </c>
      <c r="DV94">
        <f t="shared" si="38"/>
        <v>134</v>
      </c>
      <c r="DW94">
        <f t="shared" si="39"/>
        <v>131</v>
      </c>
      <c r="DX94">
        <f t="shared" si="40"/>
        <v>131</v>
      </c>
      <c r="DY94">
        <f t="shared" si="41"/>
        <v>209.5</v>
      </c>
      <c r="DZ94">
        <f t="shared" si="42"/>
        <v>209.5</v>
      </c>
      <c r="EA94">
        <f t="shared" ca="1" si="45"/>
        <v>121</v>
      </c>
      <c r="EB94">
        <v>94</v>
      </c>
      <c r="EC94" s="2">
        <v>155</v>
      </c>
      <c r="EF94">
        <v>0</v>
      </c>
      <c r="EG94">
        <v>154</v>
      </c>
      <c r="EH94">
        <v>214.5</v>
      </c>
      <c r="EI94">
        <v>209.5</v>
      </c>
      <c r="EJ94">
        <v>134</v>
      </c>
      <c r="EK94">
        <v>131</v>
      </c>
      <c r="EL94">
        <v>131</v>
      </c>
      <c r="EM94">
        <v>209.5</v>
      </c>
      <c r="EN94">
        <v>209.5</v>
      </c>
      <c r="EO94" s="2">
        <v>92</v>
      </c>
      <c r="EP94">
        <v>86</v>
      </c>
      <c r="EQ94">
        <v>145</v>
      </c>
    </row>
    <row r="95" spans="1:147" x14ac:dyDescent="0.2">
      <c r="A95" s="29"/>
      <c r="B95" t="s">
        <v>270</v>
      </c>
      <c r="C95">
        <v>4</v>
      </c>
      <c r="D95">
        <v>4</v>
      </c>
      <c r="E95">
        <v>4</v>
      </c>
      <c r="F95">
        <v>0</v>
      </c>
      <c r="G95" s="4">
        <v>4</v>
      </c>
      <c r="H95" s="4">
        <v>4</v>
      </c>
      <c r="I95" s="4">
        <v>0</v>
      </c>
      <c r="J95">
        <f t="shared" si="46"/>
        <v>0</v>
      </c>
      <c r="K95">
        <f t="shared" si="34"/>
        <v>0</v>
      </c>
      <c r="L95" s="6">
        <v>10</v>
      </c>
      <c r="M95" s="6">
        <v>4</v>
      </c>
      <c r="N95" s="6">
        <v>17</v>
      </c>
      <c r="O95" s="6">
        <v>7</v>
      </c>
      <c r="P95" s="6">
        <v>0.4</v>
      </c>
      <c r="Q95" s="6">
        <v>0.28999999999999998</v>
      </c>
      <c r="R95" s="6">
        <v>0.31</v>
      </c>
      <c r="S95" s="6">
        <v>1</v>
      </c>
      <c r="T95" s="8">
        <v>1</v>
      </c>
      <c r="U95" s="8">
        <v>4</v>
      </c>
      <c r="V95" s="8">
        <v>3</v>
      </c>
      <c r="W95" s="8">
        <v>0</v>
      </c>
      <c r="X95" s="8">
        <v>6</v>
      </c>
      <c r="Y95" s="8">
        <v>4</v>
      </c>
      <c r="Z95" s="8">
        <v>0</v>
      </c>
      <c r="AA95" s="8">
        <v>4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19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9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1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1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1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1</v>
      </c>
      <c r="CO95" s="12">
        <v>0</v>
      </c>
      <c r="CP95" s="12">
        <v>0</v>
      </c>
      <c r="CQ95" s="12">
        <v>5</v>
      </c>
      <c r="CR95" s="12">
        <v>0</v>
      </c>
      <c r="CS95" s="12">
        <v>0</v>
      </c>
      <c r="CT95" s="12">
        <v>0</v>
      </c>
      <c r="CU95" s="12">
        <v>0</v>
      </c>
      <c r="CV95" s="12">
        <v>3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3">
        <v>9</v>
      </c>
      <c r="DI95" s="13">
        <v>24</v>
      </c>
      <c r="DJ95" s="13">
        <v>76.078199999999995</v>
      </c>
      <c r="DK95" s="13">
        <v>0</v>
      </c>
      <c r="DL95" s="13">
        <v>0</v>
      </c>
      <c r="DM95">
        <f t="shared" si="43"/>
        <v>0</v>
      </c>
      <c r="DN95" s="4">
        <v>0</v>
      </c>
      <c r="DO95">
        <v>0</v>
      </c>
      <c r="DP95">
        <f t="shared" ca="1" si="44"/>
        <v>0.82475122847714055</v>
      </c>
      <c r="DQ95" s="13" t="s">
        <v>382</v>
      </c>
      <c r="DR95">
        <v>0</v>
      </c>
      <c r="DS95">
        <f t="shared" si="35"/>
        <v>154</v>
      </c>
      <c r="DT95">
        <f t="shared" si="36"/>
        <v>214.5</v>
      </c>
      <c r="DU95">
        <f t="shared" si="37"/>
        <v>209.5</v>
      </c>
      <c r="DV95">
        <f t="shared" si="38"/>
        <v>134</v>
      </c>
      <c r="DW95">
        <f t="shared" si="39"/>
        <v>131</v>
      </c>
      <c r="DX95">
        <f t="shared" si="40"/>
        <v>131</v>
      </c>
      <c r="DY95">
        <f t="shared" si="41"/>
        <v>209.5</v>
      </c>
      <c r="DZ95">
        <f t="shared" si="42"/>
        <v>209.5</v>
      </c>
      <c r="EA95">
        <f t="shared" ca="1" si="45"/>
        <v>55</v>
      </c>
      <c r="EB95">
        <v>95</v>
      </c>
      <c r="EC95" s="2">
        <v>154</v>
      </c>
      <c r="EF95">
        <v>0</v>
      </c>
      <c r="EG95">
        <v>154</v>
      </c>
      <c r="EH95">
        <v>146.5</v>
      </c>
      <c r="EI95">
        <v>209.5</v>
      </c>
      <c r="EJ95">
        <v>134</v>
      </c>
      <c r="EK95">
        <v>131</v>
      </c>
      <c r="EL95">
        <v>131</v>
      </c>
      <c r="EM95">
        <v>209.5</v>
      </c>
      <c r="EN95">
        <v>209.5</v>
      </c>
      <c r="EO95" s="2">
        <v>93</v>
      </c>
      <c r="EP95">
        <v>212</v>
      </c>
      <c r="EQ95">
        <v>175</v>
      </c>
    </row>
    <row r="96" spans="1:147" x14ac:dyDescent="0.2">
      <c r="A96" s="29"/>
      <c r="B96" t="s">
        <v>96</v>
      </c>
      <c r="C96">
        <v>21</v>
      </c>
      <c r="D96">
        <v>15</v>
      </c>
      <c r="E96">
        <v>15</v>
      </c>
      <c r="F96">
        <v>0</v>
      </c>
      <c r="G96" s="4">
        <v>15</v>
      </c>
      <c r="H96" s="4">
        <v>15</v>
      </c>
      <c r="I96" s="4">
        <v>0</v>
      </c>
      <c r="J96">
        <f t="shared" si="46"/>
        <v>0</v>
      </c>
      <c r="K96">
        <f t="shared" si="34"/>
        <v>0</v>
      </c>
      <c r="L96" s="6">
        <v>3</v>
      </c>
      <c r="M96" s="6">
        <v>2</v>
      </c>
      <c r="N96" s="6">
        <v>6</v>
      </c>
      <c r="O96" s="6">
        <v>6</v>
      </c>
      <c r="P96" s="6">
        <v>0.67</v>
      </c>
      <c r="Q96" s="6">
        <v>0.5</v>
      </c>
      <c r="R96" s="6">
        <v>0.17</v>
      </c>
      <c r="S96" s="6">
        <v>1</v>
      </c>
      <c r="T96" s="8">
        <v>11</v>
      </c>
      <c r="U96" s="8">
        <v>19</v>
      </c>
      <c r="V96" s="8">
        <v>1</v>
      </c>
      <c r="W96" s="8">
        <v>19</v>
      </c>
      <c r="X96" s="8">
        <v>26</v>
      </c>
      <c r="Y96" s="8">
        <v>8</v>
      </c>
      <c r="Z96" s="8">
        <v>8</v>
      </c>
      <c r="AA96" s="8">
        <v>3</v>
      </c>
      <c r="AB96" s="8">
        <v>3</v>
      </c>
      <c r="AC96" s="8">
        <v>2</v>
      </c>
      <c r="AD96" s="8">
        <v>0</v>
      </c>
      <c r="AE96" s="8">
        <v>0</v>
      </c>
      <c r="AF96" s="8">
        <v>0</v>
      </c>
      <c r="AG96" s="8">
        <v>0</v>
      </c>
      <c r="AH96" s="8">
        <v>5</v>
      </c>
      <c r="AI96" s="8">
        <v>5</v>
      </c>
      <c r="AJ96" s="8">
        <v>0</v>
      </c>
      <c r="AK96" s="8">
        <v>5</v>
      </c>
      <c r="AL96" s="8">
        <v>0</v>
      </c>
      <c r="AM96" s="8">
        <v>0</v>
      </c>
      <c r="AN96" s="8">
        <v>3</v>
      </c>
      <c r="AO96" s="8">
        <v>0</v>
      </c>
      <c r="AP96" s="8">
        <v>9</v>
      </c>
      <c r="AQ96" s="8">
        <v>115</v>
      </c>
      <c r="AR96" s="8">
        <v>6</v>
      </c>
      <c r="AS96" s="8">
        <v>0</v>
      </c>
      <c r="AT96" s="8">
        <v>5</v>
      </c>
      <c r="AU96" s="8">
        <v>2</v>
      </c>
      <c r="AV96" s="8">
        <v>2</v>
      </c>
      <c r="AW96" s="8">
        <v>29</v>
      </c>
      <c r="AX96" s="8">
        <v>1</v>
      </c>
      <c r="AY96" s="8">
        <v>25</v>
      </c>
      <c r="AZ96" s="8">
        <v>5</v>
      </c>
      <c r="BA96" s="8">
        <v>5</v>
      </c>
      <c r="BB96" s="8">
        <v>21</v>
      </c>
      <c r="BC96" s="8">
        <v>3</v>
      </c>
      <c r="BD96" s="8">
        <v>0</v>
      </c>
      <c r="BE96" s="8">
        <v>0</v>
      </c>
      <c r="BF96" s="8">
        <v>0</v>
      </c>
      <c r="BG96" s="8">
        <v>85</v>
      </c>
      <c r="BH96" s="12">
        <v>4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2</v>
      </c>
      <c r="CH96" s="12">
        <v>0</v>
      </c>
      <c r="CI96" s="12">
        <v>0</v>
      </c>
      <c r="CJ96" s="12">
        <v>1</v>
      </c>
      <c r="CK96" s="12">
        <v>0</v>
      </c>
      <c r="CL96" s="12">
        <v>0</v>
      </c>
      <c r="CM96" s="12">
        <v>0</v>
      </c>
      <c r="CN96" s="12">
        <v>1</v>
      </c>
      <c r="CO96" s="12">
        <v>0</v>
      </c>
      <c r="CP96" s="12">
        <v>0</v>
      </c>
      <c r="CQ96" s="12">
        <v>4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1</v>
      </c>
      <c r="DF96" s="12">
        <v>0</v>
      </c>
      <c r="DG96" s="12">
        <v>0</v>
      </c>
      <c r="DH96" s="13">
        <v>86</v>
      </c>
      <c r="DI96" s="13">
        <v>246</v>
      </c>
      <c r="DJ96" s="13">
        <v>1580.8611000000001</v>
      </c>
      <c r="DK96" s="13">
        <v>5.1219999999999999</v>
      </c>
      <c r="DL96" s="13">
        <v>8097.0936000000002</v>
      </c>
      <c r="DM96">
        <f t="shared" si="43"/>
        <v>0</v>
      </c>
      <c r="DN96" s="4">
        <v>0</v>
      </c>
      <c r="DO96">
        <v>0</v>
      </c>
      <c r="DP96">
        <f t="shared" ca="1" si="44"/>
        <v>0.33814607242884354</v>
      </c>
      <c r="DQ96" s="13">
        <v>529.3193</v>
      </c>
      <c r="DR96">
        <v>0</v>
      </c>
      <c r="DS96">
        <f t="shared" si="35"/>
        <v>154</v>
      </c>
      <c r="DT96">
        <f t="shared" si="36"/>
        <v>73.5</v>
      </c>
      <c r="DU96">
        <f t="shared" si="37"/>
        <v>61</v>
      </c>
      <c r="DV96">
        <f t="shared" si="38"/>
        <v>134</v>
      </c>
      <c r="DW96">
        <f t="shared" si="39"/>
        <v>131</v>
      </c>
      <c r="DX96">
        <f t="shared" si="40"/>
        <v>131</v>
      </c>
      <c r="DY96">
        <f t="shared" si="41"/>
        <v>102</v>
      </c>
      <c r="DZ96">
        <f t="shared" si="42"/>
        <v>93</v>
      </c>
      <c r="EA96">
        <f t="shared" ca="1" si="45"/>
        <v>163</v>
      </c>
      <c r="EB96">
        <v>96</v>
      </c>
      <c r="EC96" s="2">
        <v>83</v>
      </c>
      <c r="EF96">
        <v>0</v>
      </c>
      <c r="EG96">
        <v>154</v>
      </c>
      <c r="EH96">
        <v>64.5</v>
      </c>
      <c r="EI96">
        <v>61</v>
      </c>
      <c r="EJ96">
        <v>134</v>
      </c>
      <c r="EK96">
        <v>131</v>
      </c>
      <c r="EL96">
        <v>131</v>
      </c>
      <c r="EM96">
        <v>209.5</v>
      </c>
      <c r="EN96">
        <v>209.5</v>
      </c>
      <c r="EO96" s="2">
        <v>94</v>
      </c>
      <c r="EP96">
        <v>251</v>
      </c>
      <c r="EQ96">
        <v>242</v>
      </c>
    </row>
    <row r="97" spans="1:147" x14ac:dyDescent="0.2">
      <c r="A97" s="29"/>
      <c r="B97" t="s">
        <v>97</v>
      </c>
      <c r="C97">
        <v>4</v>
      </c>
      <c r="D97">
        <v>4</v>
      </c>
      <c r="E97">
        <v>4</v>
      </c>
      <c r="F97">
        <v>0</v>
      </c>
      <c r="G97" s="4">
        <v>4</v>
      </c>
      <c r="H97" s="4">
        <v>4</v>
      </c>
      <c r="I97" s="4">
        <v>0</v>
      </c>
      <c r="J97">
        <f t="shared" si="46"/>
        <v>0</v>
      </c>
      <c r="K97">
        <f t="shared" si="34"/>
        <v>0</v>
      </c>
      <c r="L97" s="6">
        <v>3</v>
      </c>
      <c r="M97" s="6">
        <v>2</v>
      </c>
      <c r="N97" s="6">
        <v>6</v>
      </c>
      <c r="O97" s="6">
        <v>6</v>
      </c>
      <c r="P97" s="6">
        <v>0.67</v>
      </c>
      <c r="Q97" s="6">
        <v>0.5</v>
      </c>
      <c r="R97" s="6">
        <v>0.17</v>
      </c>
      <c r="S97" s="6">
        <v>1</v>
      </c>
      <c r="T97" s="8">
        <v>2</v>
      </c>
      <c r="U97" s="8">
        <v>4</v>
      </c>
      <c r="V97" s="8">
        <v>3</v>
      </c>
      <c r="W97" s="8">
        <v>0</v>
      </c>
      <c r="X97" s="8">
        <v>6</v>
      </c>
      <c r="Y97" s="8">
        <v>4</v>
      </c>
      <c r="Z97" s="8">
        <v>0</v>
      </c>
      <c r="AA97" s="8">
        <v>4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19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7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1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1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1</v>
      </c>
      <c r="CG97" s="12">
        <v>1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1</v>
      </c>
      <c r="CO97" s="12">
        <v>0</v>
      </c>
      <c r="CP97" s="12">
        <v>0</v>
      </c>
      <c r="CQ97" s="12">
        <v>5</v>
      </c>
      <c r="CR97" s="12">
        <v>0</v>
      </c>
      <c r="CS97" s="12">
        <v>0</v>
      </c>
      <c r="CT97" s="12">
        <v>0</v>
      </c>
      <c r="CU97" s="12">
        <v>0</v>
      </c>
      <c r="CV97" s="12">
        <v>3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3">
        <v>9</v>
      </c>
      <c r="DI97" s="13">
        <v>24</v>
      </c>
      <c r="DJ97" s="13">
        <v>76.078199999999995</v>
      </c>
      <c r="DK97" s="13">
        <v>0</v>
      </c>
      <c r="DL97" s="13">
        <v>0</v>
      </c>
      <c r="DM97">
        <f t="shared" si="43"/>
        <v>0</v>
      </c>
      <c r="DN97" s="4">
        <v>0</v>
      </c>
      <c r="DO97">
        <v>0</v>
      </c>
      <c r="DP97">
        <f t="shared" ca="1" si="44"/>
        <v>0.42750058812117053</v>
      </c>
      <c r="DQ97" s="13" t="s">
        <v>382</v>
      </c>
      <c r="DR97">
        <v>0</v>
      </c>
      <c r="DS97">
        <f t="shared" si="35"/>
        <v>154</v>
      </c>
      <c r="DT97">
        <f t="shared" si="36"/>
        <v>214.5</v>
      </c>
      <c r="DU97">
        <f t="shared" si="37"/>
        <v>209.5</v>
      </c>
      <c r="DV97">
        <f t="shared" si="38"/>
        <v>134</v>
      </c>
      <c r="DW97">
        <f t="shared" si="39"/>
        <v>131</v>
      </c>
      <c r="DX97">
        <f t="shared" si="40"/>
        <v>131</v>
      </c>
      <c r="DY97">
        <f t="shared" si="41"/>
        <v>209.5</v>
      </c>
      <c r="DZ97">
        <f t="shared" si="42"/>
        <v>209.5</v>
      </c>
      <c r="EA97">
        <f t="shared" ca="1" si="45"/>
        <v>143</v>
      </c>
      <c r="EB97">
        <v>97</v>
      </c>
      <c r="EC97" s="2">
        <v>94</v>
      </c>
      <c r="EF97">
        <v>0.11763951925178939</v>
      </c>
      <c r="EG97">
        <v>57</v>
      </c>
      <c r="EH97">
        <v>133.5</v>
      </c>
      <c r="EI97">
        <v>122.5</v>
      </c>
      <c r="EJ97">
        <v>8.5</v>
      </c>
      <c r="EK97">
        <v>131</v>
      </c>
      <c r="EL97">
        <v>131</v>
      </c>
      <c r="EM97">
        <v>99</v>
      </c>
      <c r="EN97">
        <v>121</v>
      </c>
      <c r="EO97" s="2">
        <v>95</v>
      </c>
      <c r="EP97">
        <v>118</v>
      </c>
      <c r="EQ97">
        <v>100</v>
      </c>
    </row>
    <row r="98" spans="1:147" x14ac:dyDescent="0.2">
      <c r="A98" s="29"/>
      <c r="B98" t="s">
        <v>245</v>
      </c>
      <c r="C98">
        <v>4</v>
      </c>
      <c r="D98">
        <v>4</v>
      </c>
      <c r="E98">
        <v>4</v>
      </c>
      <c r="F98">
        <v>0</v>
      </c>
      <c r="G98" s="4">
        <v>4</v>
      </c>
      <c r="H98" s="4">
        <v>4</v>
      </c>
      <c r="I98" s="4">
        <v>0</v>
      </c>
      <c r="J98">
        <f t="shared" si="46"/>
        <v>0</v>
      </c>
      <c r="K98">
        <f t="shared" si="34"/>
        <v>0</v>
      </c>
      <c r="L98" s="6">
        <v>1</v>
      </c>
      <c r="M98" s="6">
        <v>0</v>
      </c>
      <c r="N98" s="6">
        <v>6</v>
      </c>
      <c r="O98" s="6">
        <v>2</v>
      </c>
      <c r="P98" s="6">
        <v>0</v>
      </c>
      <c r="Q98" s="6">
        <v>0.25</v>
      </c>
      <c r="R98" s="6">
        <v>0.75</v>
      </c>
      <c r="S98" s="6">
        <v>1</v>
      </c>
      <c r="T98" s="8">
        <v>3</v>
      </c>
      <c r="U98" s="8">
        <v>4</v>
      </c>
      <c r="V98" s="8">
        <v>2</v>
      </c>
      <c r="W98" s="8">
        <v>0</v>
      </c>
      <c r="X98" s="8">
        <v>6</v>
      </c>
      <c r="Y98" s="8">
        <v>4</v>
      </c>
      <c r="Z98" s="8">
        <v>0</v>
      </c>
      <c r="AA98" s="8">
        <v>4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20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8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1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1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1</v>
      </c>
      <c r="CG98" s="12">
        <v>1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1</v>
      </c>
      <c r="CO98" s="12">
        <v>0</v>
      </c>
      <c r="CP98" s="12">
        <v>0</v>
      </c>
      <c r="CQ98" s="12">
        <v>5</v>
      </c>
      <c r="CR98" s="12">
        <v>0</v>
      </c>
      <c r="CS98" s="12">
        <v>0</v>
      </c>
      <c r="CT98" s="12">
        <v>0</v>
      </c>
      <c r="CU98" s="12">
        <v>0</v>
      </c>
      <c r="CV98" s="12">
        <v>3</v>
      </c>
      <c r="CW98" s="12">
        <v>0</v>
      </c>
      <c r="CX98" s="12">
        <v>0</v>
      </c>
      <c r="CY98" s="12">
        <v>0</v>
      </c>
      <c r="CZ98" s="12">
        <v>0</v>
      </c>
      <c r="DA98" s="12">
        <v>0</v>
      </c>
      <c r="DB98" s="12">
        <v>0</v>
      </c>
      <c r="DC98" s="12">
        <v>0</v>
      </c>
      <c r="DD98" s="12">
        <v>0</v>
      </c>
      <c r="DE98" s="12">
        <v>0</v>
      </c>
      <c r="DF98" s="12">
        <v>0</v>
      </c>
      <c r="DG98" s="12">
        <v>0</v>
      </c>
      <c r="DH98" s="13">
        <v>11</v>
      </c>
      <c r="DI98" s="13">
        <v>24</v>
      </c>
      <c r="DJ98" s="13">
        <v>83.026399999999995</v>
      </c>
      <c r="DK98" s="13">
        <v>0</v>
      </c>
      <c r="DL98" s="13">
        <v>0</v>
      </c>
      <c r="DM98">
        <f t="shared" si="43"/>
        <v>0</v>
      </c>
      <c r="DN98" s="4">
        <v>0</v>
      </c>
      <c r="DO98">
        <v>0</v>
      </c>
      <c r="DP98">
        <f t="shared" ca="1" si="44"/>
        <v>0.52284768996487041</v>
      </c>
      <c r="DQ98" s="13" t="s">
        <v>382</v>
      </c>
      <c r="DR98">
        <v>0</v>
      </c>
      <c r="DS98">
        <f t="shared" si="35"/>
        <v>154</v>
      </c>
      <c r="DT98">
        <f t="shared" si="36"/>
        <v>214.5</v>
      </c>
      <c r="DU98">
        <f t="shared" si="37"/>
        <v>209.5</v>
      </c>
      <c r="DV98">
        <f t="shared" si="38"/>
        <v>134</v>
      </c>
      <c r="DW98">
        <f t="shared" si="39"/>
        <v>131</v>
      </c>
      <c r="DX98">
        <f t="shared" si="40"/>
        <v>131</v>
      </c>
      <c r="DY98">
        <f t="shared" si="41"/>
        <v>209.5</v>
      </c>
      <c r="DZ98">
        <f t="shared" si="42"/>
        <v>209.5</v>
      </c>
      <c r="EA98">
        <f t="shared" ca="1" si="45"/>
        <v>122</v>
      </c>
      <c r="EB98">
        <v>98</v>
      </c>
      <c r="EC98" s="2">
        <v>126</v>
      </c>
      <c r="EF98">
        <v>5.9129647385800137</v>
      </c>
      <c r="EG98">
        <v>30</v>
      </c>
      <c r="EH98">
        <v>124.5</v>
      </c>
      <c r="EI98">
        <v>106</v>
      </c>
      <c r="EJ98">
        <v>134</v>
      </c>
      <c r="EK98">
        <v>131</v>
      </c>
      <c r="EL98">
        <v>131</v>
      </c>
      <c r="EM98">
        <v>143</v>
      </c>
      <c r="EN98">
        <v>144</v>
      </c>
      <c r="EO98" s="2">
        <v>96</v>
      </c>
      <c r="EP98">
        <v>49</v>
      </c>
      <c r="EQ98">
        <v>3</v>
      </c>
    </row>
    <row r="99" spans="1:147" x14ac:dyDescent="0.2">
      <c r="A99" s="29"/>
      <c r="B99" t="s">
        <v>233</v>
      </c>
      <c r="C99">
        <v>47</v>
      </c>
      <c r="D99">
        <v>12</v>
      </c>
      <c r="E99">
        <v>29</v>
      </c>
      <c r="F99">
        <v>17</v>
      </c>
      <c r="G99" s="4">
        <v>28.159458333333301</v>
      </c>
      <c r="H99" s="4">
        <v>28</v>
      </c>
      <c r="I99" s="4">
        <v>1.48806779846186</v>
      </c>
      <c r="J99">
        <f t="shared" si="46"/>
        <v>0.84054166666669872</v>
      </c>
      <c r="K99">
        <f t="shared" si="34"/>
        <v>1</v>
      </c>
      <c r="L99" s="6">
        <v>3</v>
      </c>
      <c r="M99" s="6">
        <v>2</v>
      </c>
      <c r="N99" s="6">
        <v>1</v>
      </c>
      <c r="O99" s="6">
        <v>10</v>
      </c>
      <c r="P99" s="6">
        <v>0.67</v>
      </c>
      <c r="Q99" s="6">
        <v>0.91</v>
      </c>
      <c r="R99" s="6">
        <v>0.57999999999999996</v>
      </c>
      <c r="S99" s="6">
        <v>1</v>
      </c>
      <c r="T99" s="8">
        <v>20</v>
      </c>
      <c r="U99" s="8">
        <v>37</v>
      </c>
      <c r="V99" s="8">
        <v>1</v>
      </c>
      <c r="W99" s="8">
        <v>29</v>
      </c>
      <c r="X99" s="8">
        <v>133</v>
      </c>
      <c r="Y99" s="8">
        <v>18</v>
      </c>
      <c r="Z99" s="8">
        <v>0</v>
      </c>
      <c r="AA99" s="8">
        <v>8</v>
      </c>
      <c r="AB99" s="8">
        <v>1</v>
      </c>
      <c r="AC99" s="8">
        <v>9</v>
      </c>
      <c r="AD99" s="8">
        <v>0</v>
      </c>
      <c r="AE99" s="8">
        <v>1</v>
      </c>
      <c r="AF99" s="8">
        <v>1</v>
      </c>
      <c r="AG99" s="8">
        <v>0</v>
      </c>
      <c r="AH99" s="8">
        <v>6</v>
      </c>
      <c r="AI99" s="8">
        <v>0</v>
      </c>
      <c r="AJ99" s="8">
        <v>0</v>
      </c>
      <c r="AK99" s="8">
        <v>4</v>
      </c>
      <c r="AL99" s="8">
        <v>2</v>
      </c>
      <c r="AM99" s="8">
        <v>0</v>
      </c>
      <c r="AN99" s="8">
        <v>0</v>
      </c>
      <c r="AO99" s="8">
        <v>0</v>
      </c>
      <c r="AP99" s="8">
        <v>0</v>
      </c>
      <c r="AQ99" s="8">
        <v>172</v>
      </c>
      <c r="AR99" s="8">
        <v>8</v>
      </c>
      <c r="AS99" s="8">
        <v>0</v>
      </c>
      <c r="AT99" s="8">
        <v>3</v>
      </c>
      <c r="AU99" s="8">
        <v>2</v>
      </c>
      <c r="AV99" s="8">
        <v>0</v>
      </c>
      <c r="AW99" s="8">
        <v>24</v>
      </c>
      <c r="AX99" s="8">
        <v>0</v>
      </c>
      <c r="AY99" s="8">
        <v>20</v>
      </c>
      <c r="AZ99" s="8">
        <v>7</v>
      </c>
      <c r="BA99" s="8">
        <v>7</v>
      </c>
      <c r="BB99" s="8">
        <v>16</v>
      </c>
      <c r="BC99" s="8">
        <v>3</v>
      </c>
      <c r="BD99" s="8">
        <v>0</v>
      </c>
      <c r="BE99" s="8">
        <v>0</v>
      </c>
      <c r="BF99" s="8">
        <v>0</v>
      </c>
      <c r="BG99" s="8">
        <v>94</v>
      </c>
      <c r="BH99" s="12">
        <v>2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2</v>
      </c>
      <c r="BO99" s="12">
        <v>0</v>
      </c>
      <c r="BP99" s="12">
        <v>3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5</v>
      </c>
      <c r="BW99" s="12">
        <v>0</v>
      </c>
      <c r="BX99" s="12">
        <v>0</v>
      </c>
      <c r="BY99" s="12">
        <v>0</v>
      </c>
      <c r="BZ99" s="12">
        <v>1</v>
      </c>
      <c r="CA99" s="12">
        <v>0</v>
      </c>
      <c r="CB99" s="12">
        <v>0</v>
      </c>
      <c r="CC99" s="12">
        <v>0</v>
      </c>
      <c r="CD99" s="12">
        <v>0</v>
      </c>
      <c r="CE99" s="12">
        <v>17</v>
      </c>
      <c r="CF99" s="12">
        <v>1</v>
      </c>
      <c r="CG99" s="12">
        <v>13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6</v>
      </c>
      <c r="CN99" s="12">
        <v>1</v>
      </c>
      <c r="CO99" s="12">
        <v>5</v>
      </c>
      <c r="CP99" s="12">
        <v>11</v>
      </c>
      <c r="CQ99" s="12">
        <v>9</v>
      </c>
      <c r="CR99" s="12">
        <v>8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2</v>
      </c>
      <c r="CZ99" s="12">
        <v>4</v>
      </c>
      <c r="DA99" s="12">
        <v>4</v>
      </c>
      <c r="DB99" s="12">
        <v>0</v>
      </c>
      <c r="DC99" s="12">
        <v>0</v>
      </c>
      <c r="DD99" s="12">
        <v>2</v>
      </c>
      <c r="DE99" s="12">
        <v>9</v>
      </c>
      <c r="DF99" s="12">
        <v>0</v>
      </c>
      <c r="DG99" s="12">
        <v>0</v>
      </c>
      <c r="DH99" s="13">
        <v>103</v>
      </c>
      <c r="DI99" s="13">
        <v>372</v>
      </c>
      <c r="DJ99" s="13">
        <v>2487.3782000000001</v>
      </c>
      <c r="DK99" s="13">
        <v>6.8080999999999996</v>
      </c>
      <c r="DL99" s="13">
        <v>16934.271799999999</v>
      </c>
      <c r="DM99">
        <f t="shared" si="43"/>
        <v>1.48806779846186</v>
      </c>
      <c r="DN99" s="4">
        <v>1.48806779846186</v>
      </c>
      <c r="DO99">
        <v>1</v>
      </c>
      <c r="DP99">
        <f t="shared" ca="1" si="44"/>
        <v>0.43645083605733037</v>
      </c>
      <c r="DQ99" s="13">
        <v>664.30629999999996</v>
      </c>
      <c r="DR99">
        <v>1.48806779846186</v>
      </c>
      <c r="DS99">
        <f t="shared" si="35"/>
        <v>46</v>
      </c>
      <c r="DT99">
        <f t="shared" si="36"/>
        <v>28</v>
      </c>
      <c r="DU99">
        <f t="shared" si="37"/>
        <v>36</v>
      </c>
      <c r="DV99">
        <f t="shared" si="38"/>
        <v>134</v>
      </c>
      <c r="DW99">
        <f t="shared" si="39"/>
        <v>131</v>
      </c>
      <c r="DX99">
        <f t="shared" si="40"/>
        <v>131</v>
      </c>
      <c r="DY99">
        <f t="shared" si="41"/>
        <v>74</v>
      </c>
      <c r="DZ99">
        <f t="shared" si="42"/>
        <v>61</v>
      </c>
      <c r="EA99">
        <f t="shared" ca="1" si="45"/>
        <v>141</v>
      </c>
      <c r="EB99">
        <v>99</v>
      </c>
      <c r="EC99" s="2">
        <v>113</v>
      </c>
      <c r="EF99">
        <v>0</v>
      </c>
      <c r="EG99">
        <v>154</v>
      </c>
      <c r="EH99">
        <v>214.5</v>
      </c>
      <c r="EI99">
        <v>209.5</v>
      </c>
      <c r="EJ99">
        <v>134</v>
      </c>
      <c r="EK99">
        <v>131</v>
      </c>
      <c r="EL99">
        <v>131</v>
      </c>
      <c r="EM99">
        <v>209.5</v>
      </c>
      <c r="EN99">
        <v>209.5</v>
      </c>
      <c r="EO99" s="2">
        <v>97</v>
      </c>
      <c r="EP99">
        <v>98</v>
      </c>
      <c r="EQ99">
        <v>126</v>
      </c>
    </row>
    <row r="100" spans="1:147" x14ac:dyDescent="0.2">
      <c r="A100" s="29"/>
      <c r="B100" t="s">
        <v>224</v>
      </c>
      <c r="C100">
        <v>7</v>
      </c>
      <c r="D100">
        <v>3</v>
      </c>
      <c r="E100">
        <v>3</v>
      </c>
      <c r="F100">
        <v>0</v>
      </c>
      <c r="G100" s="4">
        <v>3</v>
      </c>
      <c r="H100" s="4">
        <v>3</v>
      </c>
      <c r="I100" s="4">
        <v>0</v>
      </c>
      <c r="J100">
        <f t="shared" si="46"/>
        <v>0</v>
      </c>
      <c r="K100">
        <f t="shared" si="34"/>
        <v>0</v>
      </c>
      <c r="L100" s="6">
        <v>5</v>
      </c>
      <c r="M100" s="6">
        <v>2</v>
      </c>
      <c r="N100" s="6">
        <v>2</v>
      </c>
      <c r="O100" s="6">
        <v>4</v>
      </c>
      <c r="P100" s="6">
        <v>0.4</v>
      </c>
      <c r="Q100" s="6">
        <v>0.67</v>
      </c>
      <c r="R100" s="6">
        <v>7.0000000000000007E-2</v>
      </c>
      <c r="S100" s="6">
        <v>1</v>
      </c>
      <c r="T100" s="8">
        <v>4</v>
      </c>
      <c r="U100" s="8">
        <v>7</v>
      </c>
      <c r="V100" s="8">
        <v>1</v>
      </c>
      <c r="W100" s="8">
        <v>6</v>
      </c>
      <c r="X100" s="8">
        <v>8</v>
      </c>
      <c r="Y100" s="8">
        <v>5</v>
      </c>
      <c r="Z100" s="8">
        <v>0</v>
      </c>
      <c r="AA100" s="8">
        <v>2</v>
      </c>
      <c r="AB100" s="8">
        <v>1</v>
      </c>
      <c r="AC100" s="8">
        <v>2</v>
      </c>
      <c r="AD100" s="8">
        <v>0</v>
      </c>
      <c r="AE100" s="8">
        <v>1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1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40</v>
      </c>
      <c r="AR100" s="8">
        <v>4</v>
      </c>
      <c r="AS100" s="8">
        <v>1</v>
      </c>
      <c r="AT100" s="8">
        <v>0</v>
      </c>
      <c r="AU100" s="8">
        <v>0</v>
      </c>
      <c r="AV100" s="8">
        <v>1</v>
      </c>
      <c r="AW100" s="8">
        <v>0</v>
      </c>
      <c r="AX100" s="8">
        <v>1</v>
      </c>
      <c r="AY100" s="8">
        <v>10</v>
      </c>
      <c r="AZ100" s="8">
        <v>0</v>
      </c>
      <c r="BA100" s="8">
        <v>0</v>
      </c>
      <c r="BB100" s="8">
        <v>9</v>
      </c>
      <c r="BC100" s="8">
        <v>1</v>
      </c>
      <c r="BD100" s="8">
        <v>0</v>
      </c>
      <c r="BE100" s="8">
        <v>0</v>
      </c>
      <c r="BF100" s="8">
        <v>0</v>
      </c>
      <c r="BG100" s="8">
        <v>29</v>
      </c>
      <c r="BH100" s="12">
        <v>2</v>
      </c>
      <c r="BI100" s="12">
        <v>0</v>
      </c>
      <c r="BJ100" s="12">
        <v>4</v>
      </c>
      <c r="BK100" s="12">
        <v>0</v>
      </c>
      <c r="BL100" s="12">
        <v>9</v>
      </c>
      <c r="BM100" s="12">
        <v>0</v>
      </c>
      <c r="BN100" s="12">
        <v>0</v>
      </c>
      <c r="BO100" s="12">
        <v>6</v>
      </c>
      <c r="BP100" s="12">
        <v>1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1</v>
      </c>
      <c r="CD100" s="12">
        <v>0</v>
      </c>
      <c r="CE100" s="12">
        <v>1</v>
      </c>
      <c r="CF100" s="12">
        <v>1</v>
      </c>
      <c r="CG100" s="12">
        <v>3</v>
      </c>
      <c r="CH100" s="12">
        <v>0</v>
      </c>
      <c r="CI100" s="12">
        <v>1</v>
      </c>
      <c r="CJ100" s="12">
        <v>0</v>
      </c>
      <c r="CK100" s="12">
        <v>0</v>
      </c>
      <c r="CL100" s="12">
        <v>0</v>
      </c>
      <c r="CM100" s="12">
        <v>1</v>
      </c>
      <c r="CN100" s="12">
        <v>1</v>
      </c>
      <c r="CO100" s="12">
        <v>2</v>
      </c>
      <c r="CP100" s="12">
        <v>2</v>
      </c>
      <c r="CQ100" s="12">
        <v>3</v>
      </c>
      <c r="CR100" s="12">
        <v>4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1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1</v>
      </c>
      <c r="DF100" s="12">
        <v>0</v>
      </c>
      <c r="DG100" s="12">
        <v>0</v>
      </c>
      <c r="DH100" s="13">
        <v>43</v>
      </c>
      <c r="DI100" s="13">
        <v>92</v>
      </c>
      <c r="DJ100" s="13">
        <v>499.21640000000002</v>
      </c>
      <c r="DK100" s="13">
        <v>2</v>
      </c>
      <c r="DL100" s="13">
        <v>998.43269999999995</v>
      </c>
      <c r="DM100">
        <f t="shared" si="43"/>
        <v>0</v>
      </c>
      <c r="DN100" s="4">
        <v>0</v>
      </c>
      <c r="DO100">
        <v>0</v>
      </c>
      <c r="DP100">
        <f t="shared" ca="1" si="44"/>
        <v>0.86097817339626814</v>
      </c>
      <c r="DQ100" s="13">
        <v>217.63200000000001</v>
      </c>
      <c r="DR100">
        <v>0</v>
      </c>
      <c r="DS100">
        <f t="shared" si="35"/>
        <v>154</v>
      </c>
      <c r="DT100">
        <f t="shared" si="36"/>
        <v>172</v>
      </c>
      <c r="DU100">
        <f t="shared" si="37"/>
        <v>132</v>
      </c>
      <c r="DV100">
        <f t="shared" si="38"/>
        <v>134</v>
      </c>
      <c r="DW100">
        <f t="shared" si="39"/>
        <v>131</v>
      </c>
      <c r="DX100">
        <f t="shared" si="40"/>
        <v>131</v>
      </c>
      <c r="DY100">
        <f t="shared" si="41"/>
        <v>164</v>
      </c>
      <c r="DZ100">
        <f t="shared" si="42"/>
        <v>155</v>
      </c>
      <c r="EA100">
        <f t="shared" ca="1" si="45"/>
        <v>42</v>
      </c>
      <c r="EB100">
        <v>100</v>
      </c>
      <c r="EC100" s="2">
        <v>103</v>
      </c>
      <c r="EF100">
        <v>0</v>
      </c>
      <c r="EG100">
        <v>154</v>
      </c>
      <c r="EH100">
        <v>60</v>
      </c>
      <c r="EI100">
        <v>209.5</v>
      </c>
      <c r="EJ100">
        <v>134</v>
      </c>
      <c r="EK100">
        <v>131</v>
      </c>
      <c r="EL100">
        <v>131</v>
      </c>
      <c r="EM100">
        <v>109</v>
      </c>
      <c r="EN100">
        <v>68</v>
      </c>
      <c r="EO100" s="2">
        <v>98</v>
      </c>
      <c r="EP100">
        <v>200</v>
      </c>
      <c r="EQ100">
        <v>180</v>
      </c>
    </row>
    <row r="101" spans="1:147" x14ac:dyDescent="0.2">
      <c r="A101" s="29"/>
      <c r="B101" t="s">
        <v>225</v>
      </c>
      <c r="C101">
        <v>2</v>
      </c>
      <c r="D101">
        <v>2</v>
      </c>
      <c r="E101">
        <v>2</v>
      </c>
      <c r="F101">
        <v>0</v>
      </c>
      <c r="G101" s="4">
        <v>2</v>
      </c>
      <c r="H101" s="4">
        <v>2</v>
      </c>
      <c r="I101" s="4">
        <v>0</v>
      </c>
      <c r="J101">
        <f t="shared" si="46"/>
        <v>0</v>
      </c>
      <c r="K101">
        <f t="shared" si="34"/>
        <v>0</v>
      </c>
      <c r="L101" s="6">
        <v>5</v>
      </c>
      <c r="M101" s="6">
        <v>2</v>
      </c>
      <c r="N101" s="6">
        <v>2</v>
      </c>
      <c r="O101" s="6">
        <v>4</v>
      </c>
      <c r="P101" s="6">
        <v>0.4</v>
      </c>
      <c r="Q101" s="6">
        <v>0.67</v>
      </c>
      <c r="R101" s="6">
        <v>7.0000000000000007E-2</v>
      </c>
      <c r="S101" s="6">
        <v>1</v>
      </c>
      <c r="T101" s="8">
        <v>2</v>
      </c>
      <c r="U101" s="8">
        <v>1</v>
      </c>
      <c r="V101" s="8">
        <v>2</v>
      </c>
      <c r="W101" s="8">
        <v>1</v>
      </c>
      <c r="X101" s="8">
        <v>0</v>
      </c>
      <c r="Y101" s="8">
        <v>1</v>
      </c>
      <c r="Z101" s="8">
        <v>0</v>
      </c>
      <c r="AA101" s="8">
        <v>0</v>
      </c>
      <c r="AB101" s="8">
        <v>0</v>
      </c>
      <c r="AC101" s="8">
        <v>1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10</v>
      </c>
      <c r="AR101" s="8">
        <v>1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7</v>
      </c>
      <c r="BH101" s="12">
        <v>0</v>
      </c>
      <c r="BI101" s="12">
        <v>0</v>
      </c>
      <c r="BJ101" s="12">
        <v>0</v>
      </c>
      <c r="BK101" s="12">
        <v>0</v>
      </c>
      <c r="BL101" s="12">
        <v>2</v>
      </c>
      <c r="BM101" s="12">
        <v>0</v>
      </c>
      <c r="BN101" s="12">
        <v>0</v>
      </c>
      <c r="BO101" s="12">
        <v>0</v>
      </c>
      <c r="BP101" s="12">
        <v>1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1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1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1</v>
      </c>
      <c r="CO101" s="12">
        <v>0</v>
      </c>
      <c r="CP101" s="12">
        <v>1</v>
      </c>
      <c r="CQ101" s="12">
        <v>1</v>
      </c>
      <c r="CR101" s="12">
        <v>1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3">
        <v>15</v>
      </c>
      <c r="DI101" s="13">
        <v>18</v>
      </c>
      <c r="DJ101" s="13">
        <v>70.323999999999998</v>
      </c>
      <c r="DK101" s="13">
        <v>0</v>
      </c>
      <c r="DL101" s="13">
        <v>0</v>
      </c>
      <c r="DM101">
        <f t="shared" si="43"/>
        <v>0</v>
      </c>
      <c r="DN101" s="4">
        <v>0</v>
      </c>
      <c r="DO101">
        <v>0</v>
      </c>
      <c r="DP101">
        <f t="shared" ca="1" si="44"/>
        <v>0.84513620913307907</v>
      </c>
      <c r="DQ101" s="13" t="s">
        <v>382</v>
      </c>
      <c r="DR101">
        <v>0</v>
      </c>
      <c r="DS101">
        <f t="shared" si="35"/>
        <v>154</v>
      </c>
      <c r="DT101">
        <f t="shared" si="36"/>
        <v>243</v>
      </c>
      <c r="DU101">
        <f t="shared" si="37"/>
        <v>164.5</v>
      </c>
      <c r="DV101">
        <f t="shared" si="38"/>
        <v>134</v>
      </c>
      <c r="DW101">
        <f t="shared" si="39"/>
        <v>131</v>
      </c>
      <c r="DX101">
        <f t="shared" si="40"/>
        <v>131</v>
      </c>
      <c r="DY101">
        <f t="shared" si="41"/>
        <v>209.5</v>
      </c>
      <c r="DZ101">
        <f t="shared" si="42"/>
        <v>209.5</v>
      </c>
      <c r="EA101">
        <f t="shared" ca="1" si="45"/>
        <v>46</v>
      </c>
      <c r="EB101">
        <v>101</v>
      </c>
      <c r="EC101" s="2">
        <v>104</v>
      </c>
      <c r="EF101">
        <v>0</v>
      </c>
      <c r="EG101">
        <v>154</v>
      </c>
      <c r="EH101">
        <v>40</v>
      </c>
      <c r="EI101">
        <v>66.5</v>
      </c>
      <c r="EJ101">
        <v>134</v>
      </c>
      <c r="EK101">
        <v>131</v>
      </c>
      <c r="EL101">
        <v>131</v>
      </c>
      <c r="EM101">
        <v>16</v>
      </c>
      <c r="EN101">
        <v>27</v>
      </c>
      <c r="EO101" s="2">
        <v>99</v>
      </c>
      <c r="EP101">
        <v>237</v>
      </c>
      <c r="EQ101">
        <v>227</v>
      </c>
    </row>
    <row r="102" spans="1:147" x14ac:dyDescent="0.2">
      <c r="A102" s="29"/>
      <c r="B102" t="s">
        <v>226</v>
      </c>
      <c r="C102">
        <v>2</v>
      </c>
      <c r="D102">
        <v>2</v>
      </c>
      <c r="E102">
        <v>2</v>
      </c>
      <c r="F102">
        <v>0</v>
      </c>
      <c r="G102" s="4">
        <v>2</v>
      </c>
      <c r="H102" s="4">
        <v>2</v>
      </c>
      <c r="I102" s="4">
        <v>0</v>
      </c>
      <c r="J102">
        <f t="shared" si="46"/>
        <v>0</v>
      </c>
      <c r="K102">
        <f t="shared" si="34"/>
        <v>0</v>
      </c>
      <c r="L102" s="6">
        <v>5</v>
      </c>
      <c r="M102" s="6">
        <v>2</v>
      </c>
      <c r="N102" s="6">
        <v>2</v>
      </c>
      <c r="O102" s="6">
        <v>4</v>
      </c>
      <c r="P102" s="6">
        <v>0.4</v>
      </c>
      <c r="Q102" s="6">
        <v>0.67</v>
      </c>
      <c r="R102" s="6">
        <v>7.0000000000000007E-2</v>
      </c>
      <c r="S102" s="6">
        <v>1</v>
      </c>
      <c r="T102" s="8">
        <v>2</v>
      </c>
      <c r="U102" s="8">
        <v>1</v>
      </c>
      <c r="V102" s="8">
        <v>1</v>
      </c>
      <c r="W102" s="8">
        <v>1</v>
      </c>
      <c r="X102" s="8">
        <v>0</v>
      </c>
      <c r="Y102" s="8">
        <v>1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12</v>
      </c>
      <c r="AR102" s="8">
        <v>1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2</v>
      </c>
      <c r="AZ102" s="8">
        <v>0</v>
      </c>
      <c r="BA102" s="8">
        <v>0</v>
      </c>
      <c r="BB102" s="8">
        <v>2</v>
      </c>
      <c r="BC102" s="8">
        <v>0</v>
      </c>
      <c r="BD102" s="8">
        <v>0</v>
      </c>
      <c r="BE102" s="8">
        <v>0</v>
      </c>
      <c r="BF102" s="8">
        <v>0</v>
      </c>
      <c r="BG102" s="8">
        <v>13</v>
      </c>
      <c r="BH102" s="12">
        <v>0</v>
      </c>
      <c r="BI102" s="12">
        <v>0</v>
      </c>
      <c r="BJ102" s="12">
        <v>1</v>
      </c>
      <c r="BK102" s="12">
        <v>0</v>
      </c>
      <c r="BL102" s="12">
        <v>0</v>
      </c>
      <c r="BM102" s="12">
        <v>0</v>
      </c>
      <c r="BN102" s="12">
        <v>0</v>
      </c>
      <c r="BO102" s="12">
        <v>4</v>
      </c>
      <c r="BP102" s="12">
        <v>1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1</v>
      </c>
      <c r="CG102" s="12">
        <v>1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1</v>
      </c>
      <c r="CO102" s="12">
        <v>0</v>
      </c>
      <c r="CP102" s="12">
        <v>0</v>
      </c>
      <c r="CQ102" s="12">
        <v>2</v>
      </c>
      <c r="CR102" s="12">
        <v>1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0</v>
      </c>
      <c r="DA102" s="12">
        <v>0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 s="13">
        <v>18</v>
      </c>
      <c r="DI102" s="13">
        <v>25</v>
      </c>
      <c r="DJ102" s="13">
        <v>104.24809999999999</v>
      </c>
      <c r="DK102" s="13">
        <v>0</v>
      </c>
      <c r="DL102" s="13">
        <v>0</v>
      </c>
      <c r="DM102">
        <f t="shared" si="43"/>
        <v>0</v>
      </c>
      <c r="DN102" s="4">
        <v>0</v>
      </c>
      <c r="DO102">
        <v>0</v>
      </c>
      <c r="DP102">
        <f t="shared" ca="1" si="44"/>
        <v>0.62660522344578773</v>
      </c>
      <c r="DQ102" s="13">
        <v>69.486900000000006</v>
      </c>
      <c r="DR102">
        <v>0</v>
      </c>
      <c r="DS102">
        <f t="shared" si="35"/>
        <v>154</v>
      </c>
      <c r="DT102">
        <f t="shared" si="36"/>
        <v>243</v>
      </c>
      <c r="DU102">
        <f t="shared" si="37"/>
        <v>164.5</v>
      </c>
      <c r="DV102">
        <f t="shared" si="38"/>
        <v>134</v>
      </c>
      <c r="DW102">
        <f t="shared" si="39"/>
        <v>131</v>
      </c>
      <c r="DX102">
        <f t="shared" si="40"/>
        <v>131</v>
      </c>
      <c r="DY102">
        <f t="shared" si="41"/>
        <v>209.5</v>
      </c>
      <c r="DZ102">
        <f t="shared" si="42"/>
        <v>209.5</v>
      </c>
      <c r="EA102">
        <f t="shared" ca="1" si="45"/>
        <v>101</v>
      </c>
      <c r="EB102">
        <v>102</v>
      </c>
      <c r="EC102" s="2">
        <v>106</v>
      </c>
      <c r="EF102">
        <v>0</v>
      </c>
      <c r="EG102">
        <v>154</v>
      </c>
      <c r="EH102">
        <v>146.5</v>
      </c>
      <c r="EI102">
        <v>102</v>
      </c>
      <c r="EJ102">
        <v>134</v>
      </c>
      <c r="EK102">
        <v>131</v>
      </c>
      <c r="EL102">
        <v>131</v>
      </c>
      <c r="EM102">
        <v>106</v>
      </c>
      <c r="EN102">
        <v>119</v>
      </c>
      <c r="EO102" s="2">
        <v>100</v>
      </c>
      <c r="EP102">
        <v>13</v>
      </c>
      <c r="EQ102">
        <v>39</v>
      </c>
    </row>
    <row r="103" spans="1:147" x14ac:dyDescent="0.2">
      <c r="A103" s="29"/>
      <c r="B103" t="s">
        <v>223</v>
      </c>
      <c r="C103">
        <v>2</v>
      </c>
      <c r="D103">
        <v>2</v>
      </c>
      <c r="E103">
        <v>2</v>
      </c>
      <c r="F103">
        <v>0</v>
      </c>
      <c r="G103" s="4">
        <v>2</v>
      </c>
      <c r="H103" s="4">
        <v>2</v>
      </c>
      <c r="I103" s="4">
        <v>0</v>
      </c>
      <c r="J103">
        <f t="shared" si="46"/>
        <v>0</v>
      </c>
      <c r="K103">
        <f t="shared" si="34"/>
        <v>0</v>
      </c>
      <c r="L103" s="6">
        <v>5</v>
      </c>
      <c r="M103" s="6">
        <v>2</v>
      </c>
      <c r="N103" s="6">
        <v>2</v>
      </c>
      <c r="O103" s="6">
        <v>4</v>
      </c>
      <c r="P103" s="6">
        <v>0.4</v>
      </c>
      <c r="Q103" s="6">
        <v>0.67</v>
      </c>
      <c r="R103" s="6">
        <v>7.0000000000000007E-2</v>
      </c>
      <c r="S103" s="6">
        <v>1</v>
      </c>
      <c r="T103" s="8">
        <v>2</v>
      </c>
      <c r="U103" s="8">
        <v>1</v>
      </c>
      <c r="V103" s="8">
        <v>2</v>
      </c>
      <c r="W103" s="8">
        <v>1</v>
      </c>
      <c r="X103" s="8">
        <v>0</v>
      </c>
      <c r="Y103" s="8">
        <v>1</v>
      </c>
      <c r="Z103" s="8">
        <v>0</v>
      </c>
      <c r="AA103" s="8">
        <v>0</v>
      </c>
      <c r="AB103" s="8">
        <v>0</v>
      </c>
      <c r="AC103" s="8">
        <v>1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10</v>
      </c>
      <c r="AR103" s="8">
        <v>1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7</v>
      </c>
      <c r="BH103" s="12">
        <v>0</v>
      </c>
      <c r="BI103" s="12">
        <v>0</v>
      </c>
      <c r="BJ103" s="12">
        <v>0</v>
      </c>
      <c r="BK103" s="12">
        <v>0</v>
      </c>
      <c r="BL103" s="12">
        <v>2</v>
      </c>
      <c r="BM103" s="12">
        <v>0</v>
      </c>
      <c r="BN103" s="12">
        <v>0</v>
      </c>
      <c r="BO103" s="12">
        <v>0</v>
      </c>
      <c r="BP103" s="12">
        <v>1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1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1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1</v>
      </c>
      <c r="CO103" s="12">
        <v>0</v>
      </c>
      <c r="CP103" s="12">
        <v>1</v>
      </c>
      <c r="CQ103" s="12">
        <v>1</v>
      </c>
      <c r="CR103" s="12">
        <v>1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3">
        <v>15</v>
      </c>
      <c r="DI103" s="13">
        <v>18</v>
      </c>
      <c r="DJ103" s="13">
        <v>70.323999999999998</v>
      </c>
      <c r="DK103" s="13">
        <v>0</v>
      </c>
      <c r="DL103" s="13">
        <v>0</v>
      </c>
      <c r="DM103">
        <f t="shared" si="43"/>
        <v>0</v>
      </c>
      <c r="DN103" s="4">
        <v>0</v>
      </c>
      <c r="DO103">
        <v>0</v>
      </c>
      <c r="DP103">
        <f t="shared" ca="1" si="44"/>
        <v>0.2224564535012431</v>
      </c>
      <c r="DQ103" s="13" t="s">
        <v>382</v>
      </c>
      <c r="DR103">
        <v>0</v>
      </c>
      <c r="DS103">
        <f t="shared" si="35"/>
        <v>154</v>
      </c>
      <c r="DT103">
        <f t="shared" si="36"/>
        <v>243</v>
      </c>
      <c r="DU103">
        <f t="shared" si="37"/>
        <v>164.5</v>
      </c>
      <c r="DV103">
        <f t="shared" si="38"/>
        <v>134</v>
      </c>
      <c r="DW103">
        <f t="shared" si="39"/>
        <v>131</v>
      </c>
      <c r="DX103">
        <f t="shared" si="40"/>
        <v>131</v>
      </c>
      <c r="DY103">
        <f t="shared" si="41"/>
        <v>209.5</v>
      </c>
      <c r="DZ103">
        <f t="shared" si="42"/>
        <v>209.5</v>
      </c>
      <c r="EA103">
        <f t="shared" ca="1" si="45"/>
        <v>199</v>
      </c>
      <c r="EB103">
        <v>103</v>
      </c>
      <c r="EC103" s="2">
        <v>102</v>
      </c>
      <c r="EF103">
        <v>27.20799277055751</v>
      </c>
      <c r="EG103">
        <v>14</v>
      </c>
      <c r="EH103">
        <v>103.5</v>
      </c>
      <c r="EI103">
        <v>20.5</v>
      </c>
      <c r="EJ103">
        <v>134</v>
      </c>
      <c r="EK103">
        <v>131</v>
      </c>
      <c r="EL103">
        <v>131</v>
      </c>
      <c r="EM103">
        <v>146</v>
      </c>
      <c r="EN103">
        <v>120</v>
      </c>
      <c r="EO103" s="2">
        <v>101</v>
      </c>
      <c r="EP103">
        <v>20</v>
      </c>
      <c r="EQ103">
        <v>46</v>
      </c>
    </row>
    <row r="104" spans="1:147" x14ac:dyDescent="0.2">
      <c r="A104" s="29"/>
      <c r="B104" t="s">
        <v>227</v>
      </c>
      <c r="C104">
        <v>7</v>
      </c>
      <c r="D104">
        <v>7</v>
      </c>
      <c r="E104">
        <v>7</v>
      </c>
      <c r="F104">
        <v>0</v>
      </c>
      <c r="G104" s="4">
        <v>7</v>
      </c>
      <c r="H104" s="4">
        <v>7</v>
      </c>
      <c r="I104" s="4">
        <v>0</v>
      </c>
      <c r="J104">
        <f t="shared" si="46"/>
        <v>0</v>
      </c>
      <c r="K104">
        <f t="shared" si="34"/>
        <v>0</v>
      </c>
      <c r="L104" s="6">
        <v>8</v>
      </c>
      <c r="M104" s="6">
        <v>2</v>
      </c>
      <c r="N104" s="6">
        <v>1</v>
      </c>
      <c r="O104" s="6">
        <v>7</v>
      </c>
      <c r="P104" s="6">
        <v>0.25</v>
      </c>
      <c r="Q104" s="6">
        <v>0.88</v>
      </c>
      <c r="R104" s="6">
        <v>0.12</v>
      </c>
      <c r="S104" s="6">
        <v>1</v>
      </c>
      <c r="T104" s="8">
        <v>7</v>
      </c>
      <c r="U104" s="8">
        <v>7</v>
      </c>
      <c r="V104" s="8">
        <v>2</v>
      </c>
      <c r="W104" s="8">
        <v>1</v>
      </c>
      <c r="X104" s="8">
        <v>3</v>
      </c>
      <c r="Y104" s="8">
        <v>6</v>
      </c>
      <c r="Z104" s="8">
        <v>0</v>
      </c>
      <c r="AA104" s="8">
        <v>5</v>
      </c>
      <c r="AB104" s="8">
        <v>0</v>
      </c>
      <c r="AC104" s="8">
        <v>1</v>
      </c>
      <c r="AD104" s="8">
        <v>0</v>
      </c>
      <c r="AE104" s="8">
        <v>0</v>
      </c>
      <c r="AF104" s="8">
        <v>0</v>
      </c>
      <c r="AG104" s="8">
        <v>0</v>
      </c>
      <c r="AH104" s="8">
        <v>1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40</v>
      </c>
      <c r="AR104" s="8">
        <v>1</v>
      </c>
      <c r="AS104" s="8">
        <v>0</v>
      </c>
      <c r="AT104" s="8">
        <v>1</v>
      </c>
      <c r="AU104" s="8">
        <v>0</v>
      </c>
      <c r="AV104" s="8">
        <v>0</v>
      </c>
      <c r="AW104" s="8">
        <v>1</v>
      </c>
      <c r="AX104" s="8">
        <v>0</v>
      </c>
      <c r="AY104" s="8">
        <v>3</v>
      </c>
      <c r="AZ104" s="8">
        <v>0</v>
      </c>
      <c r="BA104" s="8">
        <v>0</v>
      </c>
      <c r="BB104" s="8">
        <v>2</v>
      </c>
      <c r="BC104" s="8">
        <v>1</v>
      </c>
      <c r="BD104" s="8">
        <v>0</v>
      </c>
      <c r="BE104" s="8">
        <v>0</v>
      </c>
      <c r="BF104" s="8">
        <v>0</v>
      </c>
      <c r="BG104" s="8">
        <v>18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1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1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1</v>
      </c>
      <c r="CF104" s="12">
        <v>0</v>
      </c>
      <c r="CG104" s="12">
        <v>3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1</v>
      </c>
      <c r="CN104" s="12">
        <v>1</v>
      </c>
      <c r="CO104" s="12">
        <v>1</v>
      </c>
      <c r="CP104" s="12">
        <v>1</v>
      </c>
      <c r="CQ104" s="12">
        <v>6</v>
      </c>
      <c r="CR104" s="12">
        <v>1</v>
      </c>
      <c r="CS104" s="12">
        <v>0</v>
      </c>
      <c r="CT104" s="12">
        <v>0</v>
      </c>
      <c r="CU104" s="12">
        <v>0</v>
      </c>
      <c r="CV104" s="12">
        <v>3</v>
      </c>
      <c r="CW104" s="12">
        <v>0</v>
      </c>
      <c r="CX104" s="12">
        <v>0</v>
      </c>
      <c r="CY104" s="12">
        <v>2</v>
      </c>
      <c r="CZ104" s="12">
        <v>1</v>
      </c>
      <c r="DA104" s="12">
        <v>0</v>
      </c>
      <c r="DB104" s="12">
        <v>0</v>
      </c>
      <c r="DC104" s="12">
        <v>0</v>
      </c>
      <c r="DD104" s="12">
        <v>0</v>
      </c>
      <c r="DE104" s="12">
        <v>1</v>
      </c>
      <c r="DF104" s="12">
        <v>0</v>
      </c>
      <c r="DG104" s="12">
        <v>0</v>
      </c>
      <c r="DH104" s="13">
        <v>24</v>
      </c>
      <c r="DI104" s="13">
        <v>71</v>
      </c>
      <c r="DJ104" s="13">
        <v>325.53230000000002</v>
      </c>
      <c r="DK104" s="13">
        <v>3.0455000000000001</v>
      </c>
      <c r="DL104" s="13">
        <v>991.39390000000003</v>
      </c>
      <c r="DM104">
        <f t="shared" si="43"/>
        <v>0</v>
      </c>
      <c r="DN104" s="4">
        <v>0</v>
      </c>
      <c r="DO104">
        <v>0</v>
      </c>
      <c r="DP104">
        <f t="shared" ca="1" si="44"/>
        <v>0.98700458506809396</v>
      </c>
      <c r="DQ104" s="13">
        <v>100.1075</v>
      </c>
      <c r="DR104">
        <v>0</v>
      </c>
      <c r="DS104">
        <f t="shared" si="35"/>
        <v>154</v>
      </c>
      <c r="DT104">
        <f t="shared" si="36"/>
        <v>172</v>
      </c>
      <c r="DU104">
        <f t="shared" si="37"/>
        <v>164.5</v>
      </c>
      <c r="DV104">
        <f t="shared" si="38"/>
        <v>134</v>
      </c>
      <c r="DW104">
        <f t="shared" si="39"/>
        <v>131</v>
      </c>
      <c r="DX104">
        <f t="shared" si="40"/>
        <v>131</v>
      </c>
      <c r="DY104">
        <f t="shared" si="41"/>
        <v>134</v>
      </c>
      <c r="DZ104">
        <f t="shared" si="42"/>
        <v>156</v>
      </c>
      <c r="EA104">
        <f t="shared" ca="1" si="45"/>
        <v>5</v>
      </c>
      <c r="EB104">
        <v>104</v>
      </c>
      <c r="EC104" s="2">
        <v>107</v>
      </c>
      <c r="EF104">
        <v>0</v>
      </c>
      <c r="EG104">
        <v>154</v>
      </c>
      <c r="EH104">
        <v>156</v>
      </c>
      <c r="EI104">
        <v>209.5</v>
      </c>
      <c r="EJ104">
        <v>134</v>
      </c>
      <c r="EK104">
        <v>131</v>
      </c>
      <c r="EL104">
        <v>131</v>
      </c>
      <c r="EM104">
        <v>209.5</v>
      </c>
      <c r="EN104">
        <v>209.5</v>
      </c>
      <c r="EO104" s="2">
        <v>102</v>
      </c>
      <c r="EP104">
        <v>165</v>
      </c>
      <c r="EQ104">
        <v>204</v>
      </c>
    </row>
    <row r="105" spans="1:147" x14ac:dyDescent="0.2">
      <c r="A105" s="29"/>
      <c r="B105" t="s">
        <v>228</v>
      </c>
      <c r="C105">
        <v>2</v>
      </c>
      <c r="D105">
        <v>2</v>
      </c>
      <c r="E105">
        <v>2</v>
      </c>
      <c r="F105">
        <v>0</v>
      </c>
      <c r="G105" s="4">
        <v>2</v>
      </c>
      <c r="H105" s="4">
        <v>2</v>
      </c>
      <c r="I105" s="4">
        <v>0</v>
      </c>
      <c r="J105">
        <f t="shared" si="46"/>
        <v>0</v>
      </c>
      <c r="K105">
        <f t="shared" si="34"/>
        <v>0</v>
      </c>
      <c r="L105" s="6">
        <v>8</v>
      </c>
      <c r="M105" s="6">
        <v>2</v>
      </c>
      <c r="N105" s="6">
        <v>1</v>
      </c>
      <c r="O105" s="6">
        <v>7</v>
      </c>
      <c r="P105" s="6">
        <v>0.25</v>
      </c>
      <c r="Q105" s="6">
        <v>0.88</v>
      </c>
      <c r="R105" s="6">
        <v>0.12</v>
      </c>
      <c r="S105" s="6">
        <v>1</v>
      </c>
      <c r="T105" s="8">
        <v>2</v>
      </c>
      <c r="U105" s="8">
        <v>2</v>
      </c>
      <c r="V105" s="8">
        <v>2</v>
      </c>
      <c r="W105" s="8">
        <v>0</v>
      </c>
      <c r="X105" s="8">
        <v>1</v>
      </c>
      <c r="Y105" s="8">
        <v>2</v>
      </c>
      <c r="Z105" s="8">
        <v>0</v>
      </c>
      <c r="AA105" s="8">
        <v>2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15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6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1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1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2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1</v>
      </c>
      <c r="CO105" s="12">
        <v>0</v>
      </c>
      <c r="CP105" s="12">
        <v>0</v>
      </c>
      <c r="CQ105" s="12">
        <v>3</v>
      </c>
      <c r="CR105" s="12">
        <v>0</v>
      </c>
      <c r="CS105" s="12">
        <v>0</v>
      </c>
      <c r="CT105" s="12">
        <v>0</v>
      </c>
      <c r="CU105" s="12">
        <v>0</v>
      </c>
      <c r="CV105" s="12">
        <v>2</v>
      </c>
      <c r="CW105" s="12">
        <v>0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3">
        <v>13</v>
      </c>
      <c r="DI105" s="13">
        <v>26</v>
      </c>
      <c r="DJ105" s="13">
        <v>96.211399999999998</v>
      </c>
      <c r="DK105" s="13">
        <v>0</v>
      </c>
      <c r="DL105" s="13">
        <v>0</v>
      </c>
      <c r="DM105">
        <f t="shared" si="43"/>
        <v>0</v>
      </c>
      <c r="DN105" s="4">
        <v>0</v>
      </c>
      <c r="DO105">
        <v>0</v>
      </c>
      <c r="DP105">
        <f t="shared" ca="1" si="44"/>
        <v>5.0690007350419064E-3</v>
      </c>
      <c r="DQ105" s="13" t="s">
        <v>382</v>
      </c>
      <c r="DR105">
        <v>0</v>
      </c>
      <c r="DS105">
        <f t="shared" si="35"/>
        <v>154</v>
      </c>
      <c r="DT105">
        <f t="shared" si="36"/>
        <v>235.5</v>
      </c>
      <c r="DU105">
        <f t="shared" si="37"/>
        <v>209.5</v>
      </c>
      <c r="DV105">
        <f t="shared" si="38"/>
        <v>134</v>
      </c>
      <c r="DW105">
        <f t="shared" si="39"/>
        <v>131</v>
      </c>
      <c r="DX105">
        <f t="shared" si="40"/>
        <v>131</v>
      </c>
      <c r="DY105">
        <f t="shared" si="41"/>
        <v>209.5</v>
      </c>
      <c r="DZ105">
        <f t="shared" si="42"/>
        <v>209.5</v>
      </c>
      <c r="EA105">
        <f t="shared" ca="1" si="45"/>
        <v>249</v>
      </c>
      <c r="EB105">
        <v>105</v>
      </c>
      <c r="EC105" s="2">
        <v>108</v>
      </c>
      <c r="EF105">
        <v>0</v>
      </c>
      <c r="EG105">
        <v>154</v>
      </c>
      <c r="EH105">
        <v>214.5</v>
      </c>
      <c r="EI105">
        <v>209.5</v>
      </c>
      <c r="EJ105">
        <v>134</v>
      </c>
      <c r="EK105">
        <v>131</v>
      </c>
      <c r="EL105">
        <v>131</v>
      </c>
      <c r="EM105">
        <v>209.5</v>
      </c>
      <c r="EN105">
        <v>209.5</v>
      </c>
      <c r="EO105" s="2">
        <v>103</v>
      </c>
      <c r="EP105">
        <v>97</v>
      </c>
      <c r="EQ105">
        <v>94</v>
      </c>
    </row>
    <row r="106" spans="1:147" x14ac:dyDescent="0.2">
      <c r="A106" s="29"/>
      <c r="B106" t="s">
        <v>232</v>
      </c>
      <c r="C106">
        <v>3</v>
      </c>
      <c r="D106">
        <v>3</v>
      </c>
      <c r="E106">
        <v>3</v>
      </c>
      <c r="F106">
        <v>0</v>
      </c>
      <c r="G106" s="4">
        <v>3</v>
      </c>
      <c r="H106" s="4">
        <v>3</v>
      </c>
      <c r="I106" s="4">
        <v>0</v>
      </c>
      <c r="J106">
        <f t="shared" si="46"/>
        <v>0</v>
      </c>
      <c r="K106">
        <f t="shared" si="34"/>
        <v>0</v>
      </c>
      <c r="L106" s="6">
        <v>8</v>
      </c>
      <c r="M106" s="6">
        <v>2</v>
      </c>
      <c r="N106" s="6">
        <v>1</v>
      </c>
      <c r="O106" s="6">
        <v>7</v>
      </c>
      <c r="P106" s="6">
        <v>0.25</v>
      </c>
      <c r="Q106" s="6">
        <v>0.88</v>
      </c>
      <c r="R106" s="6">
        <v>0.12</v>
      </c>
      <c r="S106" s="6">
        <v>1</v>
      </c>
      <c r="T106" s="8">
        <v>7</v>
      </c>
      <c r="U106" s="8">
        <v>2</v>
      </c>
      <c r="V106" s="8">
        <v>1</v>
      </c>
      <c r="W106" s="8">
        <v>2</v>
      </c>
      <c r="X106" s="8">
        <v>1</v>
      </c>
      <c r="Y106" s="8">
        <v>2</v>
      </c>
      <c r="Z106" s="8">
        <v>0</v>
      </c>
      <c r="AA106" s="8">
        <v>2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17</v>
      </c>
      <c r="AR106" s="8">
        <v>2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14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1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1</v>
      </c>
      <c r="CG106" s="12">
        <v>4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2</v>
      </c>
      <c r="CN106" s="12">
        <v>1</v>
      </c>
      <c r="CO106" s="12">
        <v>0</v>
      </c>
      <c r="CP106" s="12">
        <v>0</v>
      </c>
      <c r="CQ106" s="12">
        <v>3</v>
      </c>
      <c r="CR106" s="12">
        <v>2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3">
        <v>20</v>
      </c>
      <c r="DI106" s="13">
        <v>44</v>
      </c>
      <c r="DJ106" s="13">
        <v>190.16480000000001</v>
      </c>
      <c r="DK106" s="13">
        <v>0</v>
      </c>
      <c r="DL106" s="13">
        <v>0</v>
      </c>
      <c r="DM106">
        <f t="shared" si="43"/>
        <v>0</v>
      </c>
      <c r="DN106" s="4">
        <v>0</v>
      </c>
      <c r="DO106">
        <v>0</v>
      </c>
      <c r="DP106">
        <f t="shared" ca="1" si="44"/>
        <v>0.58963826652111939</v>
      </c>
      <c r="DQ106" s="13" t="s">
        <v>382</v>
      </c>
      <c r="DR106">
        <v>0</v>
      </c>
      <c r="DS106">
        <f t="shared" si="35"/>
        <v>154</v>
      </c>
      <c r="DT106">
        <f t="shared" si="36"/>
        <v>235.5</v>
      </c>
      <c r="DU106">
        <f t="shared" si="37"/>
        <v>158</v>
      </c>
      <c r="DV106">
        <f t="shared" si="38"/>
        <v>134</v>
      </c>
      <c r="DW106">
        <f t="shared" si="39"/>
        <v>131</v>
      </c>
      <c r="DX106">
        <f t="shared" si="40"/>
        <v>131</v>
      </c>
      <c r="DY106">
        <f t="shared" si="41"/>
        <v>209.5</v>
      </c>
      <c r="DZ106">
        <f t="shared" si="42"/>
        <v>209.5</v>
      </c>
      <c r="EA106">
        <f t="shared" ca="1" si="45"/>
        <v>111</v>
      </c>
      <c r="EB106">
        <v>106</v>
      </c>
      <c r="EC106" s="2">
        <v>112</v>
      </c>
      <c r="EF106">
        <v>0</v>
      </c>
      <c r="EG106">
        <v>154</v>
      </c>
      <c r="EH106">
        <v>49.5</v>
      </c>
      <c r="EI106">
        <v>87</v>
      </c>
      <c r="EJ106">
        <v>134</v>
      </c>
      <c r="EK106">
        <v>131</v>
      </c>
      <c r="EL106">
        <v>131</v>
      </c>
      <c r="EM106">
        <v>133</v>
      </c>
      <c r="EN106">
        <v>116</v>
      </c>
      <c r="EO106" s="2">
        <v>104</v>
      </c>
      <c r="EP106">
        <v>141</v>
      </c>
      <c r="EQ106">
        <v>80</v>
      </c>
    </row>
    <row r="107" spans="1:147" x14ac:dyDescent="0.2">
      <c r="A107" s="29"/>
      <c r="B107" t="s">
        <v>230</v>
      </c>
      <c r="C107">
        <v>29</v>
      </c>
      <c r="D107">
        <v>26</v>
      </c>
      <c r="E107">
        <v>28</v>
      </c>
      <c r="F107">
        <v>2</v>
      </c>
      <c r="G107" s="4">
        <v>27.982861111111099</v>
      </c>
      <c r="H107" s="4">
        <v>28</v>
      </c>
      <c r="I107" s="4">
        <v>0.18401466930357699</v>
      </c>
      <c r="J107">
        <f t="shared" si="46"/>
        <v>1.7138888888901249E-2</v>
      </c>
      <c r="K107">
        <f t="shared" si="34"/>
        <v>0</v>
      </c>
      <c r="L107" s="6">
        <v>8</v>
      </c>
      <c r="M107" s="6">
        <v>2</v>
      </c>
      <c r="N107" s="6">
        <v>1</v>
      </c>
      <c r="O107" s="6">
        <v>7</v>
      </c>
      <c r="P107" s="6">
        <v>0.25</v>
      </c>
      <c r="Q107" s="6">
        <v>0.88</v>
      </c>
      <c r="R107" s="6">
        <v>0.12</v>
      </c>
      <c r="S107" s="6">
        <v>1</v>
      </c>
      <c r="T107" s="8">
        <v>10</v>
      </c>
      <c r="U107" s="8">
        <v>17</v>
      </c>
      <c r="V107" s="8">
        <v>1</v>
      </c>
      <c r="W107" s="8">
        <v>14</v>
      </c>
      <c r="X107" s="8">
        <v>0</v>
      </c>
      <c r="Y107" s="8">
        <v>4</v>
      </c>
      <c r="Z107" s="8">
        <v>0</v>
      </c>
      <c r="AA107" s="8">
        <v>4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2</v>
      </c>
      <c r="AI107" s="8">
        <v>0</v>
      </c>
      <c r="AJ107" s="8">
        <v>0</v>
      </c>
      <c r="AK107" s="8">
        <v>0</v>
      </c>
      <c r="AL107" s="8">
        <v>2</v>
      </c>
      <c r="AM107" s="8">
        <v>0</v>
      </c>
      <c r="AN107" s="8">
        <v>1</v>
      </c>
      <c r="AO107" s="8">
        <v>0</v>
      </c>
      <c r="AP107" s="8">
        <v>0</v>
      </c>
      <c r="AQ107" s="8">
        <v>84</v>
      </c>
      <c r="AR107" s="8">
        <v>0</v>
      </c>
      <c r="AS107" s="8">
        <v>1</v>
      </c>
      <c r="AT107" s="8">
        <v>2</v>
      </c>
      <c r="AU107" s="8">
        <v>0</v>
      </c>
      <c r="AV107" s="8">
        <v>7</v>
      </c>
      <c r="AW107" s="8">
        <v>10</v>
      </c>
      <c r="AX107" s="8">
        <v>0</v>
      </c>
      <c r="AY107" s="8">
        <v>9</v>
      </c>
      <c r="AZ107" s="8">
        <v>2</v>
      </c>
      <c r="BA107" s="8">
        <v>2</v>
      </c>
      <c r="BB107" s="8">
        <v>8</v>
      </c>
      <c r="BC107" s="8">
        <v>5</v>
      </c>
      <c r="BD107" s="8">
        <v>0</v>
      </c>
      <c r="BE107" s="8">
        <v>0</v>
      </c>
      <c r="BF107" s="8">
        <v>0</v>
      </c>
      <c r="BG107" s="8">
        <v>52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5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6</v>
      </c>
      <c r="BW107" s="12">
        <v>0</v>
      </c>
      <c r="BX107" s="12">
        <v>0</v>
      </c>
      <c r="BY107" s="12">
        <v>0</v>
      </c>
      <c r="BZ107" s="12">
        <v>1</v>
      </c>
      <c r="CA107" s="12">
        <v>0</v>
      </c>
      <c r="CB107" s="12">
        <v>0</v>
      </c>
      <c r="CC107" s="12">
        <v>1</v>
      </c>
      <c r="CD107" s="12">
        <v>0</v>
      </c>
      <c r="CE107" s="12">
        <v>11</v>
      </c>
      <c r="CF107" s="12">
        <v>1</v>
      </c>
      <c r="CG107" s="12">
        <v>8</v>
      </c>
      <c r="CH107" s="12">
        <v>5</v>
      </c>
      <c r="CI107" s="12">
        <v>0</v>
      </c>
      <c r="CJ107" s="12">
        <v>0</v>
      </c>
      <c r="CK107" s="12">
        <v>0</v>
      </c>
      <c r="CL107" s="12">
        <v>0</v>
      </c>
      <c r="CM107" s="12">
        <v>4</v>
      </c>
      <c r="CN107" s="12">
        <v>1</v>
      </c>
      <c r="CO107" s="12">
        <v>0</v>
      </c>
      <c r="CP107" s="12">
        <v>2</v>
      </c>
      <c r="CQ107" s="12">
        <v>5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1</v>
      </c>
      <c r="CY107" s="12">
        <v>1</v>
      </c>
      <c r="CZ107" s="12">
        <v>3</v>
      </c>
      <c r="DA107" s="12">
        <v>0</v>
      </c>
      <c r="DB107" s="12">
        <v>1</v>
      </c>
      <c r="DC107" s="12">
        <v>0</v>
      </c>
      <c r="DD107" s="12">
        <v>0</v>
      </c>
      <c r="DE107" s="12">
        <v>4</v>
      </c>
      <c r="DF107" s="12">
        <v>0</v>
      </c>
      <c r="DG107" s="12">
        <v>0</v>
      </c>
      <c r="DH107" s="13">
        <v>67</v>
      </c>
      <c r="DI107" s="13">
        <v>179</v>
      </c>
      <c r="DJ107" s="13">
        <v>1085.83</v>
      </c>
      <c r="DK107" s="13">
        <v>7.9180000000000001</v>
      </c>
      <c r="DL107" s="13">
        <v>8597.6373000000003</v>
      </c>
      <c r="DM107">
        <f t="shared" si="43"/>
        <v>0</v>
      </c>
      <c r="DN107" s="4">
        <v>0.18401466930357699</v>
      </c>
      <c r="DO107">
        <v>0</v>
      </c>
      <c r="DP107">
        <f t="shared" ca="1" si="44"/>
        <v>0.3016259645396534</v>
      </c>
      <c r="DQ107" s="13">
        <v>377.28480000000002</v>
      </c>
      <c r="DR107">
        <v>0</v>
      </c>
      <c r="DS107">
        <f t="shared" si="35"/>
        <v>154</v>
      </c>
      <c r="DT107">
        <f t="shared" si="36"/>
        <v>76.5</v>
      </c>
      <c r="DU107">
        <f t="shared" si="37"/>
        <v>80</v>
      </c>
      <c r="DV107">
        <f t="shared" si="38"/>
        <v>134</v>
      </c>
      <c r="DW107">
        <f t="shared" si="39"/>
        <v>131</v>
      </c>
      <c r="DX107">
        <f t="shared" si="40"/>
        <v>131</v>
      </c>
      <c r="DY107">
        <f t="shared" si="41"/>
        <v>66</v>
      </c>
      <c r="DZ107">
        <f t="shared" si="42"/>
        <v>87</v>
      </c>
      <c r="EA107">
        <f t="shared" ca="1" si="45"/>
        <v>169</v>
      </c>
      <c r="EB107">
        <v>107</v>
      </c>
      <c r="EC107" s="2">
        <v>110</v>
      </c>
      <c r="EF107">
        <v>0</v>
      </c>
      <c r="EG107">
        <v>154</v>
      </c>
      <c r="EH107">
        <v>28</v>
      </c>
      <c r="EI107">
        <v>40.5</v>
      </c>
      <c r="EJ107">
        <v>134</v>
      </c>
      <c r="EK107">
        <v>131</v>
      </c>
      <c r="EL107">
        <v>131</v>
      </c>
      <c r="EM107">
        <v>20</v>
      </c>
      <c r="EN107">
        <v>20</v>
      </c>
      <c r="EO107" s="2">
        <v>105</v>
      </c>
      <c r="EP107">
        <v>11</v>
      </c>
      <c r="EQ107">
        <v>35</v>
      </c>
    </row>
    <row r="108" spans="1:147" x14ac:dyDescent="0.2">
      <c r="A108" s="29"/>
      <c r="B108" t="s">
        <v>229</v>
      </c>
      <c r="C108">
        <v>2</v>
      </c>
      <c r="D108">
        <v>2</v>
      </c>
      <c r="E108">
        <v>2</v>
      </c>
      <c r="F108">
        <v>0</v>
      </c>
      <c r="G108" s="4">
        <v>2</v>
      </c>
      <c r="H108" s="4">
        <v>2</v>
      </c>
      <c r="I108" s="4">
        <v>0</v>
      </c>
      <c r="J108">
        <f t="shared" ref="J108:J139" si="47">MIN(G108-D108,E108-G108)</f>
        <v>0</v>
      </c>
      <c r="K108">
        <f t="shared" si="34"/>
        <v>0</v>
      </c>
      <c r="L108" s="6">
        <v>8</v>
      </c>
      <c r="M108" s="6">
        <v>2</v>
      </c>
      <c r="N108" s="6">
        <v>1</v>
      </c>
      <c r="O108" s="6">
        <v>7</v>
      </c>
      <c r="P108" s="6">
        <v>0.25</v>
      </c>
      <c r="Q108" s="6">
        <v>0.88</v>
      </c>
      <c r="R108" s="6">
        <v>0.12</v>
      </c>
      <c r="S108" s="6">
        <v>1</v>
      </c>
      <c r="T108" s="8">
        <v>2</v>
      </c>
      <c r="U108" s="8">
        <v>2</v>
      </c>
      <c r="V108" s="8">
        <v>2</v>
      </c>
      <c r="W108" s="8">
        <v>0</v>
      </c>
      <c r="X108" s="8">
        <v>1</v>
      </c>
      <c r="Y108" s="8">
        <v>2</v>
      </c>
      <c r="Z108" s="8">
        <v>0</v>
      </c>
      <c r="AA108" s="8">
        <v>2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15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6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1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1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2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1</v>
      </c>
      <c r="CO108" s="12">
        <v>0</v>
      </c>
      <c r="CP108" s="12">
        <v>0</v>
      </c>
      <c r="CQ108" s="12">
        <v>3</v>
      </c>
      <c r="CR108" s="12">
        <v>0</v>
      </c>
      <c r="CS108" s="12">
        <v>0</v>
      </c>
      <c r="CT108" s="12">
        <v>0</v>
      </c>
      <c r="CU108" s="12">
        <v>0</v>
      </c>
      <c r="CV108" s="12">
        <v>2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3">
        <v>13</v>
      </c>
      <c r="DI108" s="13">
        <v>26</v>
      </c>
      <c r="DJ108" s="13">
        <v>96.211399999999998</v>
      </c>
      <c r="DK108" s="13">
        <v>0</v>
      </c>
      <c r="DL108" s="13">
        <v>0</v>
      </c>
      <c r="DM108">
        <f t="shared" si="43"/>
        <v>0</v>
      </c>
      <c r="DN108" s="4">
        <v>0</v>
      </c>
      <c r="DO108">
        <v>0</v>
      </c>
      <c r="DP108">
        <f t="shared" ca="1" si="44"/>
        <v>0.72710600970426253</v>
      </c>
      <c r="DQ108" s="13" t="s">
        <v>382</v>
      </c>
      <c r="DR108">
        <v>0</v>
      </c>
      <c r="DS108">
        <f t="shared" si="35"/>
        <v>154</v>
      </c>
      <c r="DT108">
        <f t="shared" si="36"/>
        <v>235.5</v>
      </c>
      <c r="DU108">
        <f t="shared" si="37"/>
        <v>209.5</v>
      </c>
      <c r="DV108">
        <f t="shared" si="38"/>
        <v>134</v>
      </c>
      <c r="DW108">
        <f t="shared" si="39"/>
        <v>131</v>
      </c>
      <c r="DX108">
        <f t="shared" si="40"/>
        <v>131</v>
      </c>
      <c r="DY108">
        <f t="shared" si="41"/>
        <v>209.5</v>
      </c>
      <c r="DZ108">
        <f t="shared" si="42"/>
        <v>209.5</v>
      </c>
      <c r="EA108">
        <f t="shared" ca="1" si="45"/>
        <v>81</v>
      </c>
      <c r="EB108">
        <v>108</v>
      </c>
      <c r="EC108" s="2">
        <v>109</v>
      </c>
      <c r="EF108">
        <v>23.45106878388393</v>
      </c>
      <c r="EG108">
        <v>16</v>
      </c>
      <c r="EH108">
        <v>133.5</v>
      </c>
      <c r="EI108">
        <v>31.5</v>
      </c>
      <c r="EJ108">
        <v>134</v>
      </c>
      <c r="EK108">
        <v>131</v>
      </c>
      <c r="EL108">
        <v>131</v>
      </c>
      <c r="EM108">
        <v>37</v>
      </c>
      <c r="EN108">
        <v>36</v>
      </c>
      <c r="EO108" s="2">
        <v>106</v>
      </c>
      <c r="EP108">
        <v>240</v>
      </c>
      <c r="EQ108">
        <v>230</v>
      </c>
    </row>
    <row r="109" spans="1:147" x14ac:dyDescent="0.2">
      <c r="A109" s="29"/>
      <c r="B109" t="s">
        <v>231</v>
      </c>
      <c r="C109">
        <v>2</v>
      </c>
      <c r="D109">
        <v>2</v>
      </c>
      <c r="E109">
        <v>2</v>
      </c>
      <c r="F109">
        <v>0</v>
      </c>
      <c r="G109" s="4">
        <v>2</v>
      </c>
      <c r="H109" s="4">
        <v>2</v>
      </c>
      <c r="I109" s="4">
        <v>0</v>
      </c>
      <c r="J109">
        <f t="shared" si="47"/>
        <v>0</v>
      </c>
      <c r="K109">
        <f t="shared" si="34"/>
        <v>0</v>
      </c>
      <c r="L109" s="6">
        <v>8</v>
      </c>
      <c r="M109" s="6">
        <v>2</v>
      </c>
      <c r="N109" s="6">
        <v>1</v>
      </c>
      <c r="O109" s="6">
        <v>7</v>
      </c>
      <c r="P109" s="6">
        <v>0.25</v>
      </c>
      <c r="Q109" s="6">
        <v>0.88</v>
      </c>
      <c r="R109" s="6">
        <v>0.12</v>
      </c>
      <c r="S109" s="6">
        <v>1</v>
      </c>
      <c r="T109" s="8">
        <v>2</v>
      </c>
      <c r="U109" s="8">
        <v>2</v>
      </c>
      <c r="V109" s="8">
        <v>2</v>
      </c>
      <c r="W109" s="8">
        <v>0</v>
      </c>
      <c r="X109" s="8">
        <v>1</v>
      </c>
      <c r="Y109" s="8">
        <v>2</v>
      </c>
      <c r="Z109" s="8">
        <v>0</v>
      </c>
      <c r="AA109" s="8">
        <v>2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15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7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1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1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2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1</v>
      </c>
      <c r="CO109" s="12">
        <v>0</v>
      </c>
      <c r="CP109" s="12">
        <v>0</v>
      </c>
      <c r="CQ109" s="12">
        <v>3</v>
      </c>
      <c r="CR109" s="12">
        <v>0</v>
      </c>
      <c r="CS109" s="12">
        <v>0</v>
      </c>
      <c r="CT109" s="12">
        <v>0</v>
      </c>
      <c r="CU109" s="12">
        <v>0</v>
      </c>
      <c r="CV109" s="12">
        <v>2</v>
      </c>
      <c r="CW109" s="12">
        <v>0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0</v>
      </c>
      <c r="DD109" s="12">
        <v>0</v>
      </c>
      <c r="DE109" s="12">
        <v>0</v>
      </c>
      <c r="DF109" s="12">
        <v>0</v>
      </c>
      <c r="DG109" s="12">
        <v>0</v>
      </c>
      <c r="DH109" s="13">
        <v>13</v>
      </c>
      <c r="DI109" s="13">
        <v>26</v>
      </c>
      <c r="DJ109" s="13">
        <v>96.211399999999998</v>
      </c>
      <c r="DK109" s="13">
        <v>0</v>
      </c>
      <c r="DL109" s="13">
        <v>0</v>
      </c>
      <c r="DM109">
        <f t="shared" si="43"/>
        <v>0</v>
      </c>
      <c r="DN109" s="4">
        <v>0</v>
      </c>
      <c r="DO109">
        <v>0</v>
      </c>
      <c r="DP109">
        <f t="shared" ca="1" si="44"/>
        <v>0.86693921692258624</v>
      </c>
      <c r="DQ109" s="13" t="s">
        <v>382</v>
      </c>
      <c r="DR109">
        <v>0</v>
      </c>
      <c r="DS109">
        <f t="shared" si="35"/>
        <v>154</v>
      </c>
      <c r="DT109">
        <f t="shared" si="36"/>
        <v>235.5</v>
      </c>
      <c r="DU109">
        <f t="shared" si="37"/>
        <v>209.5</v>
      </c>
      <c r="DV109">
        <f t="shared" si="38"/>
        <v>134</v>
      </c>
      <c r="DW109">
        <f t="shared" si="39"/>
        <v>131</v>
      </c>
      <c r="DX109">
        <f t="shared" si="40"/>
        <v>131</v>
      </c>
      <c r="DY109">
        <f t="shared" si="41"/>
        <v>209.5</v>
      </c>
      <c r="DZ109">
        <f t="shared" si="42"/>
        <v>209.5</v>
      </c>
      <c r="EA109">
        <f t="shared" ca="1" si="45"/>
        <v>39</v>
      </c>
      <c r="EB109">
        <v>109</v>
      </c>
      <c r="EC109" s="2">
        <v>111</v>
      </c>
      <c r="EF109">
        <v>0</v>
      </c>
      <c r="EG109">
        <v>154</v>
      </c>
      <c r="EH109">
        <v>172</v>
      </c>
      <c r="EI109">
        <v>141.5</v>
      </c>
      <c r="EJ109">
        <v>134</v>
      </c>
      <c r="EK109">
        <v>131</v>
      </c>
      <c r="EL109">
        <v>131</v>
      </c>
      <c r="EM109">
        <v>110</v>
      </c>
      <c r="EN109">
        <v>142</v>
      </c>
      <c r="EO109" s="2">
        <v>107</v>
      </c>
      <c r="EP109">
        <v>232</v>
      </c>
      <c r="EQ109">
        <v>221</v>
      </c>
    </row>
    <row r="110" spans="1:147" x14ac:dyDescent="0.2">
      <c r="A110" s="29"/>
      <c r="B110" t="s">
        <v>220</v>
      </c>
      <c r="C110">
        <v>22</v>
      </c>
      <c r="D110">
        <v>6</v>
      </c>
      <c r="E110">
        <v>6</v>
      </c>
      <c r="F110">
        <v>0</v>
      </c>
      <c r="G110" s="4">
        <v>6</v>
      </c>
      <c r="H110" s="4">
        <v>6</v>
      </c>
      <c r="I110" s="4">
        <v>0</v>
      </c>
      <c r="J110">
        <f t="shared" si="47"/>
        <v>0</v>
      </c>
      <c r="K110">
        <f t="shared" si="34"/>
        <v>0</v>
      </c>
      <c r="L110" s="6">
        <v>2</v>
      </c>
      <c r="M110" s="6">
        <v>1</v>
      </c>
      <c r="N110" s="6">
        <v>1</v>
      </c>
      <c r="O110" s="6">
        <v>8</v>
      </c>
      <c r="P110" s="6">
        <v>0.5</v>
      </c>
      <c r="Q110" s="6">
        <v>0.89</v>
      </c>
      <c r="R110" s="6">
        <v>0.39</v>
      </c>
      <c r="S110" s="6">
        <v>1</v>
      </c>
      <c r="T110" s="8">
        <v>15</v>
      </c>
      <c r="U110" s="8">
        <v>19</v>
      </c>
      <c r="V110" s="8">
        <v>1</v>
      </c>
      <c r="W110" s="8">
        <v>18</v>
      </c>
      <c r="X110" s="8">
        <v>41</v>
      </c>
      <c r="Y110" s="8">
        <v>10</v>
      </c>
      <c r="Z110" s="8">
        <v>0</v>
      </c>
      <c r="AA110" s="8">
        <v>6</v>
      </c>
      <c r="AB110" s="8">
        <v>0</v>
      </c>
      <c r="AC110" s="8">
        <v>4</v>
      </c>
      <c r="AD110" s="8">
        <v>0</v>
      </c>
      <c r="AE110" s="8">
        <v>1</v>
      </c>
      <c r="AF110" s="8">
        <v>1</v>
      </c>
      <c r="AG110" s="8">
        <v>0</v>
      </c>
      <c r="AH110" s="8">
        <v>3</v>
      </c>
      <c r="AI110" s="8">
        <v>0</v>
      </c>
      <c r="AJ110" s="8">
        <v>0</v>
      </c>
      <c r="AK110" s="8">
        <v>0</v>
      </c>
      <c r="AL110" s="8">
        <v>3</v>
      </c>
      <c r="AM110" s="8">
        <v>0</v>
      </c>
      <c r="AN110" s="8">
        <v>1</v>
      </c>
      <c r="AO110" s="8">
        <v>0</v>
      </c>
      <c r="AP110" s="8">
        <v>0</v>
      </c>
      <c r="AQ110" s="8">
        <v>102</v>
      </c>
      <c r="AR110" s="8">
        <v>8</v>
      </c>
      <c r="AS110" s="8">
        <v>0</v>
      </c>
      <c r="AT110" s="8">
        <v>1</v>
      </c>
      <c r="AU110" s="8">
        <v>1</v>
      </c>
      <c r="AV110" s="8">
        <v>0</v>
      </c>
      <c r="AW110" s="8">
        <v>12</v>
      </c>
      <c r="AX110" s="8">
        <v>0</v>
      </c>
      <c r="AY110" s="8">
        <v>11</v>
      </c>
      <c r="AZ110" s="8">
        <v>5</v>
      </c>
      <c r="BA110" s="8">
        <v>5</v>
      </c>
      <c r="BB110" s="8">
        <v>9</v>
      </c>
      <c r="BC110" s="8">
        <v>2</v>
      </c>
      <c r="BD110" s="8">
        <v>0</v>
      </c>
      <c r="BE110" s="8">
        <v>0</v>
      </c>
      <c r="BF110" s="8">
        <v>0</v>
      </c>
      <c r="BG110" s="8">
        <v>59</v>
      </c>
      <c r="BH110" s="12">
        <v>2</v>
      </c>
      <c r="BI110" s="12">
        <v>0</v>
      </c>
      <c r="BJ110" s="12">
        <v>3</v>
      </c>
      <c r="BK110" s="12">
        <v>0</v>
      </c>
      <c r="BL110" s="12">
        <v>0</v>
      </c>
      <c r="BM110" s="12">
        <v>0</v>
      </c>
      <c r="BN110" s="12">
        <v>2</v>
      </c>
      <c r="BO110" s="12">
        <v>0</v>
      </c>
      <c r="BP110" s="12">
        <v>2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1</v>
      </c>
      <c r="BW110" s="12">
        <v>0</v>
      </c>
      <c r="BX110" s="12">
        <v>2</v>
      </c>
      <c r="BY110" s="12">
        <v>0</v>
      </c>
      <c r="BZ110" s="12">
        <v>2</v>
      </c>
      <c r="CA110" s="12">
        <v>0</v>
      </c>
      <c r="CB110" s="12">
        <v>0</v>
      </c>
      <c r="CC110" s="12">
        <v>0</v>
      </c>
      <c r="CD110" s="12">
        <v>0</v>
      </c>
      <c r="CE110" s="12">
        <v>7</v>
      </c>
      <c r="CF110" s="12">
        <v>1</v>
      </c>
      <c r="CG110" s="12">
        <v>13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5</v>
      </c>
      <c r="CN110" s="12">
        <v>1</v>
      </c>
      <c r="CO110" s="12">
        <v>0</v>
      </c>
      <c r="CP110" s="12">
        <v>7</v>
      </c>
      <c r="CQ110" s="12">
        <v>7</v>
      </c>
      <c r="CR110" s="12">
        <v>8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2</v>
      </c>
      <c r="CZ110" s="12">
        <v>6</v>
      </c>
      <c r="DA110" s="12">
        <v>2</v>
      </c>
      <c r="DB110" s="12">
        <v>1</v>
      </c>
      <c r="DC110" s="12">
        <v>0</v>
      </c>
      <c r="DD110" s="12">
        <v>1</v>
      </c>
      <c r="DE110" s="12">
        <v>2</v>
      </c>
      <c r="DF110" s="12">
        <v>0</v>
      </c>
      <c r="DG110" s="12">
        <v>0</v>
      </c>
      <c r="DH110" s="13">
        <v>77</v>
      </c>
      <c r="DI110" s="13">
        <v>219</v>
      </c>
      <c r="DJ110" s="13">
        <v>1372.4263000000001</v>
      </c>
      <c r="DK110" s="13">
        <v>5.5278</v>
      </c>
      <c r="DL110" s="13">
        <v>7586.4673000000003</v>
      </c>
      <c r="DM110">
        <f t="shared" si="43"/>
        <v>0</v>
      </c>
      <c r="DN110" s="4">
        <v>0</v>
      </c>
      <c r="DO110">
        <v>0</v>
      </c>
      <c r="DP110">
        <f t="shared" ca="1" si="44"/>
        <v>0.88315241864576433</v>
      </c>
      <c r="DQ110" s="13">
        <v>455.8442</v>
      </c>
      <c r="DR110">
        <v>0</v>
      </c>
      <c r="DS110">
        <f t="shared" si="35"/>
        <v>154</v>
      </c>
      <c r="DT110">
        <f t="shared" si="36"/>
        <v>73.5</v>
      </c>
      <c r="DU110">
        <f t="shared" si="37"/>
        <v>66.5</v>
      </c>
      <c r="DV110">
        <f t="shared" si="38"/>
        <v>134</v>
      </c>
      <c r="DW110">
        <f t="shared" si="39"/>
        <v>131</v>
      </c>
      <c r="DX110">
        <f t="shared" si="40"/>
        <v>131</v>
      </c>
      <c r="DY110">
        <f t="shared" si="41"/>
        <v>97</v>
      </c>
      <c r="DZ110">
        <f t="shared" si="42"/>
        <v>101</v>
      </c>
      <c r="EA110">
        <f t="shared" ca="1" si="45"/>
        <v>33</v>
      </c>
      <c r="EB110">
        <v>110</v>
      </c>
      <c r="EC110" s="2">
        <v>99</v>
      </c>
      <c r="EF110">
        <v>1.5043355386061301</v>
      </c>
      <c r="EG110">
        <v>45</v>
      </c>
      <c r="EH110">
        <v>8</v>
      </c>
      <c r="EI110">
        <v>19</v>
      </c>
      <c r="EJ110">
        <v>134</v>
      </c>
      <c r="EK110">
        <v>131</v>
      </c>
      <c r="EL110">
        <v>131</v>
      </c>
      <c r="EM110">
        <v>65</v>
      </c>
      <c r="EN110">
        <v>24</v>
      </c>
      <c r="EO110" s="2">
        <v>108</v>
      </c>
      <c r="EP110">
        <v>16</v>
      </c>
      <c r="EQ110">
        <v>43</v>
      </c>
    </row>
    <row r="111" spans="1:147" x14ac:dyDescent="0.2">
      <c r="A111" s="29"/>
      <c r="B111" t="s">
        <v>217</v>
      </c>
      <c r="C111">
        <v>14</v>
      </c>
      <c r="D111">
        <v>5</v>
      </c>
      <c r="E111">
        <v>7</v>
      </c>
      <c r="F111">
        <v>2</v>
      </c>
      <c r="G111" s="4">
        <v>6.9972083333333304</v>
      </c>
      <c r="H111" s="4">
        <v>7</v>
      </c>
      <c r="I111" s="4">
        <v>6.3987381782790204E-2</v>
      </c>
      <c r="J111">
        <f t="shared" si="47"/>
        <v>2.7916666666696344E-3</v>
      </c>
      <c r="K111">
        <f t="shared" si="34"/>
        <v>0</v>
      </c>
      <c r="L111" s="6">
        <v>1</v>
      </c>
      <c r="M111" s="6">
        <v>0</v>
      </c>
      <c r="N111" s="6">
        <v>0</v>
      </c>
      <c r="O111" s="6">
        <v>7</v>
      </c>
      <c r="P111" s="6">
        <v>0</v>
      </c>
      <c r="Q111" s="6">
        <v>1</v>
      </c>
      <c r="R111" s="6">
        <v>0</v>
      </c>
      <c r="S111" s="6">
        <v>1</v>
      </c>
      <c r="T111" s="8">
        <v>18</v>
      </c>
      <c r="U111" s="8">
        <v>10</v>
      </c>
      <c r="V111" s="8">
        <v>3</v>
      </c>
      <c r="W111" s="8">
        <v>19</v>
      </c>
      <c r="X111" s="8">
        <v>4</v>
      </c>
      <c r="Y111" s="8">
        <v>4</v>
      </c>
      <c r="Z111" s="8">
        <v>0</v>
      </c>
      <c r="AA111" s="8">
        <v>1</v>
      </c>
      <c r="AB111" s="8">
        <v>0</v>
      </c>
      <c r="AC111" s="8">
        <v>3</v>
      </c>
      <c r="AD111" s="8">
        <v>0</v>
      </c>
      <c r="AE111" s="8">
        <v>0</v>
      </c>
      <c r="AF111" s="8">
        <v>0</v>
      </c>
      <c r="AG111" s="8">
        <v>0</v>
      </c>
      <c r="AH111" s="8">
        <v>1</v>
      </c>
      <c r="AI111" s="8">
        <v>0</v>
      </c>
      <c r="AJ111" s="8">
        <v>0</v>
      </c>
      <c r="AK111" s="8">
        <v>1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72</v>
      </c>
      <c r="AR111" s="8">
        <v>2</v>
      </c>
      <c r="AS111" s="8">
        <v>3</v>
      </c>
      <c r="AT111" s="8">
        <v>0</v>
      </c>
      <c r="AU111" s="8">
        <v>0</v>
      </c>
      <c r="AV111" s="8">
        <v>0</v>
      </c>
      <c r="AW111" s="8">
        <v>7</v>
      </c>
      <c r="AX111" s="8">
        <v>1</v>
      </c>
      <c r="AY111" s="8">
        <v>13</v>
      </c>
      <c r="AZ111" s="8">
        <v>3</v>
      </c>
      <c r="BA111" s="8">
        <v>3</v>
      </c>
      <c r="BB111" s="8">
        <v>13</v>
      </c>
      <c r="BC111" s="8">
        <v>3</v>
      </c>
      <c r="BD111" s="8">
        <v>0</v>
      </c>
      <c r="BE111" s="8">
        <v>0</v>
      </c>
      <c r="BF111" s="8">
        <v>0</v>
      </c>
      <c r="BG111" s="8">
        <v>56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1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1</v>
      </c>
      <c r="BY111" s="12">
        <v>0</v>
      </c>
      <c r="BZ111" s="12">
        <v>0</v>
      </c>
      <c r="CA111" s="12">
        <v>0</v>
      </c>
      <c r="CB111" s="12">
        <v>0</v>
      </c>
      <c r="CC111" s="12">
        <v>1</v>
      </c>
      <c r="CD111" s="12">
        <v>0</v>
      </c>
      <c r="CE111" s="12">
        <v>3</v>
      </c>
      <c r="CF111" s="12">
        <v>0</v>
      </c>
      <c r="CG111" s="12">
        <v>14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3</v>
      </c>
      <c r="CN111" s="12">
        <v>1</v>
      </c>
      <c r="CO111" s="12">
        <v>1</v>
      </c>
      <c r="CP111" s="12">
        <v>3</v>
      </c>
      <c r="CQ111" s="12">
        <v>2</v>
      </c>
      <c r="CR111" s="12">
        <v>2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1</v>
      </c>
      <c r="CZ111" s="12">
        <v>0</v>
      </c>
      <c r="DA111" s="12">
        <v>2</v>
      </c>
      <c r="DB111" s="12">
        <v>0</v>
      </c>
      <c r="DC111" s="12">
        <v>0</v>
      </c>
      <c r="DD111" s="12">
        <v>0</v>
      </c>
      <c r="DE111" s="12">
        <v>2</v>
      </c>
      <c r="DF111" s="12">
        <v>0</v>
      </c>
      <c r="DG111" s="12">
        <v>2</v>
      </c>
      <c r="DH111" s="13">
        <v>81</v>
      </c>
      <c r="DI111" s="13">
        <v>210</v>
      </c>
      <c r="DJ111" s="13">
        <v>1331.3685</v>
      </c>
      <c r="DK111" s="13">
        <v>2.4744000000000002</v>
      </c>
      <c r="DL111" s="13">
        <v>3294.2836000000002</v>
      </c>
      <c r="DM111">
        <f t="shared" si="43"/>
        <v>0</v>
      </c>
      <c r="DN111" s="4">
        <v>6.3987381782790204E-2</v>
      </c>
      <c r="DO111">
        <v>0</v>
      </c>
      <c r="DP111">
        <f t="shared" ca="1" si="44"/>
        <v>0.79976915097288259</v>
      </c>
      <c r="DQ111" s="13">
        <v>495.0163</v>
      </c>
      <c r="DR111">
        <v>0</v>
      </c>
      <c r="DS111">
        <f t="shared" si="35"/>
        <v>154</v>
      </c>
      <c r="DT111">
        <f t="shared" si="36"/>
        <v>133.5</v>
      </c>
      <c r="DU111">
        <f t="shared" si="37"/>
        <v>61</v>
      </c>
      <c r="DV111">
        <f t="shared" si="38"/>
        <v>134</v>
      </c>
      <c r="DW111">
        <f t="shared" si="39"/>
        <v>131</v>
      </c>
      <c r="DX111">
        <f t="shared" si="40"/>
        <v>131</v>
      </c>
      <c r="DY111">
        <f t="shared" si="41"/>
        <v>150</v>
      </c>
      <c r="DZ111">
        <f t="shared" si="42"/>
        <v>126</v>
      </c>
      <c r="EA111">
        <f t="shared" ca="1" si="45"/>
        <v>62</v>
      </c>
      <c r="EB111">
        <v>111</v>
      </c>
      <c r="EC111" s="2">
        <v>96</v>
      </c>
      <c r="EF111">
        <v>0</v>
      </c>
      <c r="EG111">
        <v>154</v>
      </c>
      <c r="EH111">
        <v>190</v>
      </c>
      <c r="EI111">
        <v>209.5</v>
      </c>
      <c r="EJ111">
        <v>134</v>
      </c>
      <c r="EK111">
        <v>131</v>
      </c>
      <c r="EL111">
        <v>131</v>
      </c>
      <c r="EM111">
        <v>209.5</v>
      </c>
      <c r="EN111">
        <v>209.5</v>
      </c>
      <c r="EO111" s="2">
        <v>109</v>
      </c>
      <c r="EP111">
        <v>112</v>
      </c>
      <c r="EQ111">
        <v>93</v>
      </c>
    </row>
    <row r="112" spans="1:147" x14ac:dyDescent="0.2">
      <c r="A112" s="29"/>
      <c r="B112" t="s">
        <v>215</v>
      </c>
      <c r="C112">
        <v>7</v>
      </c>
      <c r="D112">
        <v>7</v>
      </c>
      <c r="E112">
        <v>7</v>
      </c>
      <c r="F112">
        <v>0</v>
      </c>
      <c r="G112" s="4">
        <v>7</v>
      </c>
      <c r="H112" s="4">
        <v>7</v>
      </c>
      <c r="I112" s="4">
        <v>0</v>
      </c>
      <c r="J112">
        <f t="shared" si="47"/>
        <v>0</v>
      </c>
      <c r="K112">
        <f t="shared" si="34"/>
        <v>0</v>
      </c>
      <c r="L112" s="6">
        <v>5</v>
      </c>
      <c r="M112" s="6">
        <v>1</v>
      </c>
      <c r="N112" s="6">
        <v>1</v>
      </c>
      <c r="O112" s="6">
        <v>7</v>
      </c>
      <c r="P112" s="6">
        <v>0.2</v>
      </c>
      <c r="Q112" s="6">
        <v>0.88</v>
      </c>
      <c r="R112" s="6">
        <v>0.08</v>
      </c>
      <c r="S112" s="6">
        <v>1</v>
      </c>
      <c r="T112" s="8">
        <v>0</v>
      </c>
      <c r="U112" s="8">
        <v>6</v>
      </c>
      <c r="V112" s="8">
        <v>1</v>
      </c>
      <c r="W112" s="8">
        <v>0</v>
      </c>
      <c r="X112" s="8">
        <v>9</v>
      </c>
      <c r="Y112" s="8">
        <v>6</v>
      </c>
      <c r="Z112" s="8">
        <v>0</v>
      </c>
      <c r="AA112" s="8">
        <v>6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3</v>
      </c>
      <c r="AI112" s="8">
        <v>0</v>
      </c>
      <c r="AJ112" s="8">
        <v>0</v>
      </c>
      <c r="AK112" s="8">
        <v>3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31</v>
      </c>
      <c r="AR112" s="8">
        <v>3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3</v>
      </c>
      <c r="AZ112" s="8">
        <v>0</v>
      </c>
      <c r="BA112" s="8">
        <v>0</v>
      </c>
      <c r="BB112" s="8">
        <v>3</v>
      </c>
      <c r="BC112" s="8">
        <v>0</v>
      </c>
      <c r="BD112" s="8">
        <v>0</v>
      </c>
      <c r="BE112" s="8">
        <v>0</v>
      </c>
      <c r="BF112" s="8">
        <v>0</v>
      </c>
      <c r="BG112" s="8">
        <v>10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1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1</v>
      </c>
      <c r="CO112" s="12">
        <v>3</v>
      </c>
      <c r="CP112" s="12">
        <v>0</v>
      </c>
      <c r="CQ112" s="12">
        <v>7</v>
      </c>
      <c r="CR112" s="12">
        <v>3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3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3</v>
      </c>
      <c r="DF112" s="12">
        <v>0</v>
      </c>
      <c r="DG112" s="12">
        <v>0</v>
      </c>
      <c r="DH112" s="13">
        <v>18</v>
      </c>
      <c r="DI112" s="13">
        <v>40</v>
      </c>
      <c r="DJ112" s="13">
        <v>166.797</v>
      </c>
      <c r="DK112" s="13">
        <v>0</v>
      </c>
      <c r="DL112" s="13">
        <v>0</v>
      </c>
      <c r="DM112">
        <f t="shared" si="43"/>
        <v>0</v>
      </c>
      <c r="DN112" s="4">
        <v>0</v>
      </c>
      <c r="DO112">
        <v>0</v>
      </c>
      <c r="DP112">
        <f t="shared" ca="1" si="44"/>
        <v>0.9148922581348643</v>
      </c>
      <c r="DQ112" s="13">
        <v>69.486900000000006</v>
      </c>
      <c r="DR112">
        <v>0</v>
      </c>
      <c r="DS112">
        <f t="shared" si="35"/>
        <v>154</v>
      </c>
      <c r="DT112">
        <f t="shared" si="36"/>
        <v>190</v>
      </c>
      <c r="DU112">
        <f t="shared" si="37"/>
        <v>209.5</v>
      </c>
      <c r="DV112">
        <f t="shared" si="38"/>
        <v>134</v>
      </c>
      <c r="DW112">
        <f t="shared" si="39"/>
        <v>131</v>
      </c>
      <c r="DX112">
        <f t="shared" si="40"/>
        <v>131</v>
      </c>
      <c r="DY112">
        <f t="shared" si="41"/>
        <v>209.5</v>
      </c>
      <c r="DZ112">
        <f t="shared" si="42"/>
        <v>209.5</v>
      </c>
      <c r="EA112">
        <f t="shared" ca="1" si="45"/>
        <v>24</v>
      </c>
      <c r="EB112">
        <v>112</v>
      </c>
      <c r="EC112" s="2">
        <v>93</v>
      </c>
      <c r="EF112">
        <v>0</v>
      </c>
      <c r="EG112">
        <v>154</v>
      </c>
      <c r="EH112">
        <v>115</v>
      </c>
      <c r="EI112">
        <v>115</v>
      </c>
      <c r="EJ112">
        <v>134</v>
      </c>
      <c r="EK112">
        <v>131</v>
      </c>
      <c r="EL112">
        <v>131</v>
      </c>
      <c r="EM112">
        <v>105</v>
      </c>
      <c r="EN112">
        <v>127</v>
      </c>
      <c r="EO112" s="2">
        <v>110</v>
      </c>
      <c r="EP112">
        <v>41</v>
      </c>
      <c r="EQ112">
        <v>68</v>
      </c>
    </row>
    <row r="113" spans="1:147" x14ac:dyDescent="0.2">
      <c r="A113" s="29"/>
      <c r="B113" t="s">
        <v>216</v>
      </c>
      <c r="C113">
        <v>12</v>
      </c>
      <c r="D113">
        <v>5</v>
      </c>
      <c r="E113">
        <v>10</v>
      </c>
      <c r="F113">
        <v>5</v>
      </c>
      <c r="G113" s="4">
        <v>6.0575416666666602</v>
      </c>
      <c r="H113" s="4">
        <v>7</v>
      </c>
      <c r="I113" s="4">
        <v>2.03834237876239</v>
      </c>
      <c r="J113">
        <f t="shared" si="47"/>
        <v>1.0575416666666602</v>
      </c>
      <c r="K113">
        <f t="shared" si="34"/>
        <v>3</v>
      </c>
      <c r="L113" s="6">
        <v>5</v>
      </c>
      <c r="M113" s="6">
        <v>1</v>
      </c>
      <c r="N113" s="6">
        <v>1</v>
      </c>
      <c r="O113" s="6">
        <v>7</v>
      </c>
      <c r="P113" s="6">
        <v>0.2</v>
      </c>
      <c r="Q113" s="6">
        <v>0.88</v>
      </c>
      <c r="R113" s="6">
        <v>0.08</v>
      </c>
      <c r="S113" s="6">
        <v>1</v>
      </c>
      <c r="T113" s="8">
        <v>15</v>
      </c>
      <c r="U113" s="8">
        <v>10</v>
      </c>
      <c r="V113" s="8">
        <v>1</v>
      </c>
      <c r="W113" s="8">
        <v>8</v>
      </c>
      <c r="X113" s="8">
        <v>2</v>
      </c>
      <c r="Y113" s="8">
        <v>4</v>
      </c>
      <c r="Z113" s="8">
        <v>0</v>
      </c>
      <c r="AA113" s="8">
        <v>4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2</v>
      </c>
      <c r="AI113" s="8">
        <v>0</v>
      </c>
      <c r="AJ113" s="8">
        <v>0</v>
      </c>
      <c r="AK113" s="8">
        <v>2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69</v>
      </c>
      <c r="AR113" s="8">
        <v>2</v>
      </c>
      <c r="AS113" s="8">
        <v>0</v>
      </c>
      <c r="AT113" s="8">
        <v>1</v>
      </c>
      <c r="AU113" s="8">
        <v>1</v>
      </c>
      <c r="AV113" s="8">
        <v>0</v>
      </c>
      <c r="AW113" s="8">
        <v>11</v>
      </c>
      <c r="AX113" s="8">
        <v>0</v>
      </c>
      <c r="AY113" s="8">
        <v>9</v>
      </c>
      <c r="AZ113" s="8">
        <v>5</v>
      </c>
      <c r="BA113" s="8">
        <v>5</v>
      </c>
      <c r="BB113" s="8">
        <v>8</v>
      </c>
      <c r="BC113" s="8">
        <v>1</v>
      </c>
      <c r="BD113" s="8">
        <v>0</v>
      </c>
      <c r="BE113" s="8">
        <v>0</v>
      </c>
      <c r="BF113" s="8">
        <v>0</v>
      </c>
      <c r="BG113" s="8">
        <v>55</v>
      </c>
      <c r="BH113" s="12">
        <v>0</v>
      </c>
      <c r="BI113" s="12">
        <v>0</v>
      </c>
      <c r="BJ113" s="12">
        <v>1</v>
      </c>
      <c r="BK113" s="12">
        <v>0</v>
      </c>
      <c r="BL113" s="12">
        <v>0</v>
      </c>
      <c r="BM113" s="12">
        <v>0</v>
      </c>
      <c r="BN113" s="12">
        <v>2</v>
      </c>
      <c r="BO113" s="12">
        <v>0</v>
      </c>
      <c r="BP113" s="12">
        <v>2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4</v>
      </c>
      <c r="CF113" s="12">
        <v>1</v>
      </c>
      <c r="CG113" s="12">
        <v>12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6</v>
      </c>
      <c r="CN113" s="12">
        <v>1</v>
      </c>
      <c r="CO113" s="12">
        <v>2</v>
      </c>
      <c r="CP113" s="12">
        <v>0</v>
      </c>
      <c r="CQ113" s="12">
        <v>5</v>
      </c>
      <c r="CR113" s="12">
        <v>2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2</v>
      </c>
      <c r="CZ113" s="12">
        <v>6</v>
      </c>
      <c r="DA113" s="12">
        <v>1</v>
      </c>
      <c r="DB113" s="12">
        <v>0</v>
      </c>
      <c r="DC113" s="12">
        <v>0</v>
      </c>
      <c r="DD113" s="12">
        <v>1</v>
      </c>
      <c r="DE113" s="12">
        <v>2</v>
      </c>
      <c r="DF113" s="12">
        <v>0</v>
      </c>
      <c r="DG113" s="12">
        <v>0</v>
      </c>
      <c r="DH113" s="13">
        <v>62</v>
      </c>
      <c r="DI113" s="13">
        <v>165</v>
      </c>
      <c r="DJ113" s="13">
        <v>982.44240000000002</v>
      </c>
      <c r="DK113" s="13">
        <v>5.1379000000000001</v>
      </c>
      <c r="DL113" s="13">
        <v>5047.7213000000002</v>
      </c>
      <c r="DM113">
        <f t="shared" si="43"/>
        <v>6.1150271362871695</v>
      </c>
      <c r="DN113" s="4">
        <v>2.03834237876239</v>
      </c>
      <c r="DO113">
        <v>3</v>
      </c>
      <c r="DP113">
        <f t="shared" ca="1" si="44"/>
        <v>0.6253781301767749</v>
      </c>
      <c r="DQ113" s="13">
        <v>347.7629</v>
      </c>
      <c r="DR113">
        <v>6.1150271362871695</v>
      </c>
      <c r="DS113">
        <f t="shared" si="35"/>
        <v>29</v>
      </c>
      <c r="DT113">
        <f t="shared" si="36"/>
        <v>133.5</v>
      </c>
      <c r="DU113">
        <f t="shared" si="37"/>
        <v>115</v>
      </c>
      <c r="DV113">
        <f t="shared" si="38"/>
        <v>134</v>
      </c>
      <c r="DW113">
        <f t="shared" si="39"/>
        <v>131</v>
      </c>
      <c r="DX113">
        <f t="shared" si="40"/>
        <v>131</v>
      </c>
      <c r="DY113">
        <f t="shared" si="41"/>
        <v>101</v>
      </c>
      <c r="DZ113">
        <f t="shared" si="42"/>
        <v>114</v>
      </c>
      <c r="EA113">
        <f t="shared" ca="1" si="45"/>
        <v>103</v>
      </c>
      <c r="EB113">
        <v>113</v>
      </c>
      <c r="EC113" s="2">
        <v>95</v>
      </c>
      <c r="EF113">
        <v>10.56897143513968</v>
      </c>
      <c r="EG113">
        <v>25</v>
      </c>
      <c r="EH113">
        <v>33</v>
      </c>
      <c r="EI113">
        <v>106</v>
      </c>
      <c r="EJ113">
        <v>134</v>
      </c>
      <c r="EK113">
        <v>131</v>
      </c>
      <c r="EL113">
        <v>131</v>
      </c>
      <c r="EM113">
        <v>47</v>
      </c>
      <c r="EN113">
        <v>64</v>
      </c>
      <c r="EO113" s="2">
        <v>111</v>
      </c>
      <c r="EP113">
        <v>227</v>
      </c>
      <c r="EQ113">
        <v>216</v>
      </c>
    </row>
    <row r="114" spans="1:147" x14ac:dyDescent="0.2">
      <c r="A114" s="29"/>
      <c r="B114" t="s">
        <v>214</v>
      </c>
      <c r="C114">
        <v>24</v>
      </c>
      <c r="D114">
        <v>7</v>
      </c>
      <c r="E114">
        <v>24</v>
      </c>
      <c r="F114">
        <v>17</v>
      </c>
      <c r="G114" s="4">
        <v>20.377888888888801</v>
      </c>
      <c r="H114" s="4">
        <v>23</v>
      </c>
      <c r="I114" s="4">
        <v>4.1525607074457298</v>
      </c>
      <c r="J114">
        <f t="shared" si="47"/>
        <v>3.6221111111111988</v>
      </c>
      <c r="K114">
        <f t="shared" si="34"/>
        <v>1</v>
      </c>
      <c r="L114" s="6">
        <v>5</v>
      </c>
      <c r="M114" s="6">
        <v>1</v>
      </c>
      <c r="N114" s="6">
        <v>1</v>
      </c>
      <c r="O114" s="6">
        <v>7</v>
      </c>
      <c r="P114" s="6">
        <v>0.2</v>
      </c>
      <c r="Q114" s="6">
        <v>0.88</v>
      </c>
      <c r="R114" s="6">
        <v>0.08</v>
      </c>
      <c r="S114" s="6">
        <v>1</v>
      </c>
      <c r="T114" s="8">
        <v>22</v>
      </c>
      <c r="U114" s="8">
        <v>16</v>
      </c>
      <c r="V114" s="8">
        <v>1</v>
      </c>
      <c r="W114" s="8">
        <v>21</v>
      </c>
      <c r="X114" s="8">
        <v>11</v>
      </c>
      <c r="Y114" s="8">
        <v>6</v>
      </c>
      <c r="Z114" s="8">
        <v>0</v>
      </c>
      <c r="AA114" s="8">
        <v>3</v>
      </c>
      <c r="AB114" s="8">
        <v>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2</v>
      </c>
      <c r="AI114" s="8">
        <v>0</v>
      </c>
      <c r="AJ114" s="8">
        <v>0</v>
      </c>
      <c r="AK114" s="8">
        <v>2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90</v>
      </c>
      <c r="AR114" s="8">
        <v>5</v>
      </c>
      <c r="AS114" s="8">
        <v>5</v>
      </c>
      <c r="AT114" s="8">
        <v>0</v>
      </c>
      <c r="AU114" s="8">
        <v>0</v>
      </c>
      <c r="AV114" s="8">
        <v>2</v>
      </c>
      <c r="AW114" s="8">
        <v>8</v>
      </c>
      <c r="AX114" s="8">
        <v>6</v>
      </c>
      <c r="AY114" s="8">
        <v>20</v>
      </c>
      <c r="AZ114" s="8">
        <v>2</v>
      </c>
      <c r="BA114" s="8">
        <v>2</v>
      </c>
      <c r="BB114" s="8">
        <v>19</v>
      </c>
      <c r="BC114" s="8">
        <v>3</v>
      </c>
      <c r="BD114" s="8">
        <v>0</v>
      </c>
      <c r="BE114" s="8">
        <v>0</v>
      </c>
      <c r="BF114" s="8">
        <v>0</v>
      </c>
      <c r="BG114" s="8">
        <v>62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3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0</v>
      </c>
      <c r="CC114" s="12">
        <v>5</v>
      </c>
      <c r="CD114" s="12">
        <v>0</v>
      </c>
      <c r="CE114" s="12">
        <v>4</v>
      </c>
      <c r="CF114" s="12">
        <v>1</v>
      </c>
      <c r="CG114" s="12">
        <v>9</v>
      </c>
      <c r="CH114" s="12">
        <v>0</v>
      </c>
      <c r="CI114" s="12">
        <v>1</v>
      </c>
      <c r="CJ114" s="12">
        <v>0</v>
      </c>
      <c r="CK114" s="12">
        <v>0</v>
      </c>
      <c r="CL114" s="12">
        <v>0</v>
      </c>
      <c r="CM114" s="12">
        <v>9</v>
      </c>
      <c r="CN114" s="12">
        <v>1</v>
      </c>
      <c r="CO114" s="12">
        <v>5</v>
      </c>
      <c r="CP114" s="12">
        <v>0</v>
      </c>
      <c r="CQ114" s="12">
        <v>4</v>
      </c>
      <c r="CR114" s="12">
        <v>5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2</v>
      </c>
      <c r="CZ114" s="12">
        <v>1</v>
      </c>
      <c r="DA114" s="12">
        <v>4</v>
      </c>
      <c r="DB114" s="12">
        <v>0</v>
      </c>
      <c r="DC114" s="12">
        <v>0</v>
      </c>
      <c r="DD114" s="12">
        <v>0</v>
      </c>
      <c r="DE114" s="12">
        <v>2</v>
      </c>
      <c r="DF114" s="12">
        <v>0</v>
      </c>
      <c r="DG114" s="12">
        <v>0</v>
      </c>
      <c r="DH114" s="13">
        <v>98</v>
      </c>
      <c r="DI114" s="13">
        <v>286</v>
      </c>
      <c r="DJ114" s="13">
        <v>1891.807</v>
      </c>
      <c r="DK114" s="13">
        <v>8.4725000000000001</v>
      </c>
      <c r="DL114" s="13">
        <v>16028.3869</v>
      </c>
      <c r="DM114">
        <f t="shared" si="43"/>
        <v>4.1525607074457298</v>
      </c>
      <c r="DN114" s="4">
        <v>4.1525607074457298</v>
      </c>
      <c r="DO114">
        <v>1</v>
      </c>
      <c r="DP114">
        <f t="shared" ca="1" si="44"/>
        <v>0.72714661599659414</v>
      </c>
      <c r="DQ114" s="13">
        <v>611.86080000000004</v>
      </c>
      <c r="DR114">
        <v>4.1525607074457298</v>
      </c>
      <c r="DS114">
        <f t="shared" si="35"/>
        <v>33</v>
      </c>
      <c r="DT114">
        <f t="shared" si="36"/>
        <v>79</v>
      </c>
      <c r="DU114">
        <f t="shared" si="37"/>
        <v>50.5</v>
      </c>
      <c r="DV114">
        <f t="shared" si="38"/>
        <v>134</v>
      </c>
      <c r="DW114">
        <f t="shared" si="39"/>
        <v>131</v>
      </c>
      <c r="DX114">
        <f t="shared" si="40"/>
        <v>131</v>
      </c>
      <c r="DY114">
        <f t="shared" si="41"/>
        <v>60</v>
      </c>
      <c r="DZ114">
        <f t="shared" si="42"/>
        <v>65</v>
      </c>
      <c r="EA114">
        <f t="shared" ca="1" si="45"/>
        <v>80</v>
      </c>
      <c r="EB114">
        <v>114</v>
      </c>
      <c r="EC114" s="2">
        <v>92</v>
      </c>
      <c r="EF114">
        <v>0</v>
      </c>
      <c r="EG114">
        <v>154</v>
      </c>
      <c r="EH114">
        <v>124.5</v>
      </c>
      <c r="EI114">
        <v>95</v>
      </c>
      <c r="EJ114">
        <v>134</v>
      </c>
      <c r="EK114">
        <v>131</v>
      </c>
      <c r="EL114">
        <v>131</v>
      </c>
      <c r="EM114">
        <v>82</v>
      </c>
      <c r="EN114">
        <v>112</v>
      </c>
      <c r="EO114" s="2">
        <v>112</v>
      </c>
      <c r="EP114">
        <v>7</v>
      </c>
      <c r="EQ114">
        <v>38</v>
      </c>
    </row>
    <row r="115" spans="1:147" x14ac:dyDescent="0.2">
      <c r="A115" s="29"/>
      <c r="B115" t="s">
        <v>213</v>
      </c>
      <c r="C115">
        <v>29</v>
      </c>
      <c r="D115">
        <v>29</v>
      </c>
      <c r="E115">
        <v>29</v>
      </c>
      <c r="F115">
        <v>0</v>
      </c>
      <c r="G115" s="4">
        <v>29</v>
      </c>
      <c r="H115" s="4">
        <v>29</v>
      </c>
      <c r="I115" s="4">
        <v>0</v>
      </c>
      <c r="J115">
        <f t="shared" si="47"/>
        <v>0</v>
      </c>
      <c r="K115">
        <f t="shared" si="34"/>
        <v>0</v>
      </c>
      <c r="L115" s="6">
        <v>5</v>
      </c>
      <c r="M115" s="6">
        <v>1</v>
      </c>
      <c r="N115" s="6">
        <v>1</v>
      </c>
      <c r="O115" s="6">
        <v>7</v>
      </c>
      <c r="P115" s="6">
        <v>0.2</v>
      </c>
      <c r="Q115" s="6">
        <v>0.88</v>
      </c>
      <c r="R115" s="6">
        <v>0.08</v>
      </c>
      <c r="S115" s="6">
        <v>1</v>
      </c>
      <c r="T115" s="8">
        <v>12</v>
      </c>
      <c r="U115" s="8">
        <v>29</v>
      </c>
      <c r="V115" s="8">
        <v>1</v>
      </c>
      <c r="W115" s="8">
        <v>3</v>
      </c>
      <c r="X115" s="8">
        <v>36</v>
      </c>
      <c r="Y115" s="8">
        <v>29</v>
      </c>
      <c r="Z115" s="8">
        <v>0</v>
      </c>
      <c r="AA115" s="8">
        <v>29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7</v>
      </c>
      <c r="AI115" s="8">
        <v>0</v>
      </c>
      <c r="AJ115" s="8">
        <v>0</v>
      </c>
      <c r="AK115" s="8">
        <v>7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174</v>
      </c>
      <c r="AR115" s="8">
        <v>9</v>
      </c>
      <c r="AS115" s="8">
        <v>0</v>
      </c>
      <c r="AT115" s="8">
        <v>0</v>
      </c>
      <c r="AU115" s="8">
        <v>0</v>
      </c>
      <c r="AV115" s="8">
        <v>0</v>
      </c>
      <c r="AW115" s="8">
        <v>2</v>
      </c>
      <c r="AX115" s="8">
        <v>1</v>
      </c>
      <c r="AY115" s="8">
        <v>55</v>
      </c>
      <c r="AZ115" s="8">
        <v>1</v>
      </c>
      <c r="BA115" s="8">
        <v>1</v>
      </c>
      <c r="BB115" s="8">
        <v>7</v>
      </c>
      <c r="BC115" s="8">
        <v>0</v>
      </c>
      <c r="BD115" s="8">
        <v>0</v>
      </c>
      <c r="BE115" s="8">
        <v>0</v>
      </c>
      <c r="BF115" s="8">
        <v>0</v>
      </c>
      <c r="BG115" s="8">
        <v>41</v>
      </c>
      <c r="BH115" s="12">
        <v>0</v>
      </c>
      <c r="BI115" s="12">
        <v>0</v>
      </c>
      <c r="BJ115" s="12">
        <v>21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1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2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1</v>
      </c>
      <c r="CG115" s="12">
        <v>7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7</v>
      </c>
      <c r="CN115" s="12">
        <v>1</v>
      </c>
      <c r="CO115" s="12">
        <v>7</v>
      </c>
      <c r="CP115" s="12">
        <v>0</v>
      </c>
      <c r="CQ115" s="12">
        <v>30</v>
      </c>
      <c r="CR115" s="12">
        <v>9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45</v>
      </c>
      <c r="CZ115" s="12">
        <v>0</v>
      </c>
      <c r="DA115" s="12">
        <v>0</v>
      </c>
      <c r="DB115" s="12">
        <v>0</v>
      </c>
      <c r="DC115" s="12">
        <v>1</v>
      </c>
      <c r="DD115" s="12">
        <v>0</v>
      </c>
      <c r="DE115" s="12">
        <v>10</v>
      </c>
      <c r="DF115" s="12">
        <v>0</v>
      </c>
      <c r="DG115" s="12">
        <v>0</v>
      </c>
      <c r="DH115" s="13">
        <v>57</v>
      </c>
      <c r="DI115" s="13">
        <v>390</v>
      </c>
      <c r="DJ115" s="13">
        <v>2274.8271</v>
      </c>
      <c r="DK115" s="13">
        <v>6.0727000000000002</v>
      </c>
      <c r="DL115" s="13">
        <v>13814.4046</v>
      </c>
      <c r="DM115">
        <f t="shared" si="43"/>
        <v>0</v>
      </c>
      <c r="DN115" s="4">
        <v>0</v>
      </c>
      <c r="DO115">
        <v>0</v>
      </c>
      <c r="DP115">
        <f t="shared" ca="1" si="44"/>
        <v>0.43494173101725231</v>
      </c>
      <c r="DQ115" s="13">
        <v>319.97480000000002</v>
      </c>
      <c r="DR115">
        <v>0</v>
      </c>
      <c r="DS115">
        <f t="shared" si="35"/>
        <v>154</v>
      </c>
      <c r="DT115">
        <f t="shared" si="36"/>
        <v>45.5</v>
      </c>
      <c r="DU115">
        <f t="shared" si="37"/>
        <v>153.5</v>
      </c>
      <c r="DV115">
        <f t="shared" si="38"/>
        <v>134</v>
      </c>
      <c r="DW115">
        <f t="shared" si="39"/>
        <v>131</v>
      </c>
      <c r="DX115">
        <f t="shared" si="40"/>
        <v>131</v>
      </c>
      <c r="DY115">
        <f t="shared" si="41"/>
        <v>85</v>
      </c>
      <c r="DZ115">
        <f t="shared" si="42"/>
        <v>73</v>
      </c>
      <c r="EA115">
        <f t="shared" ca="1" si="45"/>
        <v>142</v>
      </c>
      <c r="EB115">
        <v>115</v>
      </c>
      <c r="EC115" s="2">
        <v>91</v>
      </c>
      <c r="EF115">
        <v>0</v>
      </c>
      <c r="EG115">
        <v>154</v>
      </c>
      <c r="EH115">
        <v>247.5</v>
      </c>
      <c r="EI115">
        <v>209.5</v>
      </c>
      <c r="EJ115">
        <v>134</v>
      </c>
      <c r="EK115">
        <v>131</v>
      </c>
      <c r="EL115">
        <v>131</v>
      </c>
      <c r="EM115">
        <v>42</v>
      </c>
      <c r="EN115">
        <v>58</v>
      </c>
      <c r="EO115" s="2">
        <v>113</v>
      </c>
      <c r="EP115">
        <v>65</v>
      </c>
      <c r="EQ115">
        <v>19</v>
      </c>
    </row>
    <row r="116" spans="1:147" x14ac:dyDescent="0.2">
      <c r="A116" s="29"/>
      <c r="B116" t="s">
        <v>218</v>
      </c>
      <c r="C116">
        <v>27</v>
      </c>
      <c r="D116">
        <v>15</v>
      </c>
      <c r="E116">
        <v>16</v>
      </c>
      <c r="F116">
        <v>1</v>
      </c>
      <c r="G116" s="4">
        <v>15.999791666666599</v>
      </c>
      <c r="H116" s="4">
        <v>16</v>
      </c>
      <c r="I116" s="4">
        <v>1.3065478210488099E-2</v>
      </c>
      <c r="J116">
        <f t="shared" si="47"/>
        <v>2.0833333340064542E-4</v>
      </c>
      <c r="K116">
        <f t="shared" si="34"/>
        <v>0</v>
      </c>
      <c r="L116" s="6">
        <v>2</v>
      </c>
      <c r="M116" s="6">
        <v>1</v>
      </c>
      <c r="N116" s="6">
        <v>1</v>
      </c>
      <c r="O116" s="6">
        <v>12</v>
      </c>
      <c r="P116" s="6">
        <v>0.5</v>
      </c>
      <c r="Q116" s="6">
        <v>0.92</v>
      </c>
      <c r="R116" s="6">
        <v>0.42</v>
      </c>
      <c r="S116" s="6">
        <v>1</v>
      </c>
      <c r="T116" s="8">
        <v>26</v>
      </c>
      <c r="U116" s="8">
        <v>21</v>
      </c>
      <c r="V116" s="8">
        <v>2</v>
      </c>
      <c r="W116" s="8">
        <v>21</v>
      </c>
      <c r="X116" s="8">
        <v>43</v>
      </c>
      <c r="Y116" s="8">
        <v>11</v>
      </c>
      <c r="Z116" s="8">
        <v>0</v>
      </c>
      <c r="AA116" s="8">
        <v>6</v>
      </c>
      <c r="AB116" s="8">
        <v>0</v>
      </c>
      <c r="AC116" s="8">
        <v>5</v>
      </c>
      <c r="AD116" s="8">
        <v>0</v>
      </c>
      <c r="AE116" s="8">
        <v>1</v>
      </c>
      <c r="AF116" s="8">
        <v>0</v>
      </c>
      <c r="AG116" s="8">
        <v>0</v>
      </c>
      <c r="AH116" s="8">
        <v>7</v>
      </c>
      <c r="AI116" s="8">
        <v>0</v>
      </c>
      <c r="AJ116" s="8">
        <v>0</v>
      </c>
      <c r="AK116" s="8">
        <v>0</v>
      </c>
      <c r="AL116" s="8">
        <v>7</v>
      </c>
      <c r="AM116" s="8">
        <v>0</v>
      </c>
      <c r="AN116" s="8">
        <v>1</v>
      </c>
      <c r="AO116" s="8">
        <v>0</v>
      </c>
      <c r="AP116" s="8">
        <v>0</v>
      </c>
      <c r="AQ116" s="8">
        <v>136</v>
      </c>
      <c r="AR116" s="8">
        <v>4</v>
      </c>
      <c r="AS116" s="8">
        <v>1</v>
      </c>
      <c r="AT116" s="8">
        <v>2</v>
      </c>
      <c r="AU116" s="8">
        <v>2</v>
      </c>
      <c r="AV116" s="8">
        <v>0</v>
      </c>
      <c r="AW116" s="8">
        <v>17</v>
      </c>
      <c r="AX116" s="8">
        <v>2</v>
      </c>
      <c r="AY116" s="8">
        <v>24</v>
      </c>
      <c r="AZ116" s="8">
        <v>3</v>
      </c>
      <c r="BA116" s="8">
        <v>3</v>
      </c>
      <c r="BB116" s="8">
        <v>16</v>
      </c>
      <c r="BC116" s="8">
        <v>3</v>
      </c>
      <c r="BD116" s="8">
        <v>0</v>
      </c>
      <c r="BE116" s="8">
        <v>0</v>
      </c>
      <c r="BF116" s="8">
        <v>0</v>
      </c>
      <c r="BG116" s="8">
        <v>88</v>
      </c>
      <c r="BH116" s="12">
        <v>2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3</v>
      </c>
      <c r="BO116" s="12">
        <v>2</v>
      </c>
      <c r="BP116" s="12">
        <v>1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1</v>
      </c>
      <c r="BY116" s="12">
        <v>0</v>
      </c>
      <c r="BZ116" s="12">
        <v>1</v>
      </c>
      <c r="CA116" s="12">
        <v>1</v>
      </c>
      <c r="CB116" s="12">
        <v>0</v>
      </c>
      <c r="CC116" s="12">
        <v>1</v>
      </c>
      <c r="CD116" s="12">
        <v>0</v>
      </c>
      <c r="CE116" s="12">
        <v>6</v>
      </c>
      <c r="CF116" s="12">
        <v>0</v>
      </c>
      <c r="CG116" s="12">
        <v>21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11</v>
      </c>
      <c r="CN116" s="12">
        <v>1</v>
      </c>
      <c r="CO116" s="12">
        <v>0</v>
      </c>
      <c r="CP116" s="12">
        <v>12</v>
      </c>
      <c r="CQ116" s="12">
        <v>7</v>
      </c>
      <c r="CR116" s="12">
        <v>4</v>
      </c>
      <c r="CS116" s="12">
        <v>0</v>
      </c>
      <c r="CT116" s="12">
        <v>0</v>
      </c>
      <c r="CU116" s="12">
        <v>0</v>
      </c>
      <c r="CV116" s="12">
        <v>0</v>
      </c>
      <c r="CW116" s="12">
        <v>0</v>
      </c>
      <c r="CX116" s="12">
        <v>0</v>
      </c>
      <c r="CY116" s="12">
        <v>6</v>
      </c>
      <c r="CZ116" s="12">
        <v>4</v>
      </c>
      <c r="DA116" s="12">
        <v>3</v>
      </c>
      <c r="DB116" s="12">
        <v>1</v>
      </c>
      <c r="DC116" s="12">
        <v>0</v>
      </c>
      <c r="DD116" s="12">
        <v>2</v>
      </c>
      <c r="DE116" s="12">
        <v>6</v>
      </c>
      <c r="DF116" s="12">
        <v>0</v>
      </c>
      <c r="DG116" s="12">
        <v>0</v>
      </c>
      <c r="DH116" s="13">
        <v>117</v>
      </c>
      <c r="DI116" s="13">
        <v>359</v>
      </c>
      <c r="DJ116" s="13">
        <v>2466.4609</v>
      </c>
      <c r="DK116" s="13">
        <v>5.8052999999999999</v>
      </c>
      <c r="DL116" s="13">
        <v>14318.5697</v>
      </c>
      <c r="DM116">
        <f t="shared" si="43"/>
        <v>0</v>
      </c>
      <c r="DN116" s="4">
        <v>1.3065478210488099E-2</v>
      </c>
      <c r="DO116">
        <v>0</v>
      </c>
      <c r="DP116">
        <f t="shared" ca="1" si="44"/>
        <v>0.45485290144122725</v>
      </c>
      <c r="DQ116" s="13">
        <v>778.68020000000001</v>
      </c>
      <c r="DR116">
        <v>0</v>
      </c>
      <c r="DS116">
        <f t="shared" si="35"/>
        <v>154</v>
      </c>
      <c r="DT116">
        <f t="shared" si="36"/>
        <v>64.5</v>
      </c>
      <c r="DU116">
        <f t="shared" si="37"/>
        <v>50.5</v>
      </c>
      <c r="DV116">
        <f t="shared" si="38"/>
        <v>134</v>
      </c>
      <c r="DW116">
        <f t="shared" si="39"/>
        <v>131</v>
      </c>
      <c r="DX116">
        <f t="shared" si="40"/>
        <v>131</v>
      </c>
      <c r="DY116">
        <f t="shared" si="41"/>
        <v>89</v>
      </c>
      <c r="DZ116">
        <f t="shared" si="42"/>
        <v>72</v>
      </c>
      <c r="EA116">
        <f t="shared" ca="1" si="45"/>
        <v>135</v>
      </c>
      <c r="EB116">
        <v>116</v>
      </c>
      <c r="EC116" s="2">
        <v>97</v>
      </c>
      <c r="EF116">
        <v>0</v>
      </c>
      <c r="EG116">
        <v>154</v>
      </c>
      <c r="EH116">
        <v>115</v>
      </c>
      <c r="EI116">
        <v>209.5</v>
      </c>
      <c r="EJ116">
        <v>134</v>
      </c>
      <c r="EK116">
        <v>131</v>
      </c>
      <c r="EL116">
        <v>131</v>
      </c>
      <c r="EM116">
        <v>119</v>
      </c>
      <c r="EN116">
        <v>98</v>
      </c>
      <c r="EO116" s="2">
        <v>114</v>
      </c>
      <c r="EP116">
        <v>196</v>
      </c>
      <c r="EQ116">
        <v>196</v>
      </c>
    </row>
    <row r="117" spans="1:147" x14ac:dyDescent="0.2">
      <c r="A117" s="29"/>
      <c r="B117" t="s">
        <v>219</v>
      </c>
      <c r="C117">
        <v>10</v>
      </c>
      <c r="D117">
        <v>10</v>
      </c>
      <c r="E117">
        <v>10</v>
      </c>
      <c r="F117">
        <v>0</v>
      </c>
      <c r="G117" s="4">
        <v>10</v>
      </c>
      <c r="H117" s="4">
        <v>10</v>
      </c>
      <c r="I117" s="4">
        <v>0</v>
      </c>
      <c r="J117">
        <f t="shared" si="47"/>
        <v>0</v>
      </c>
      <c r="K117">
        <f t="shared" si="34"/>
        <v>0</v>
      </c>
      <c r="L117" s="6">
        <v>2</v>
      </c>
      <c r="M117" s="6">
        <v>1</v>
      </c>
      <c r="N117" s="6">
        <v>1</v>
      </c>
      <c r="O117" s="6">
        <v>12</v>
      </c>
      <c r="P117" s="6">
        <v>0.5</v>
      </c>
      <c r="Q117" s="6">
        <v>0.92</v>
      </c>
      <c r="R117" s="6">
        <v>0.42</v>
      </c>
      <c r="S117" s="6">
        <v>1</v>
      </c>
      <c r="T117" s="8">
        <v>8</v>
      </c>
      <c r="U117" s="8">
        <v>10</v>
      </c>
      <c r="V117" s="8">
        <v>1</v>
      </c>
      <c r="W117" s="8">
        <v>2</v>
      </c>
      <c r="X117" s="8">
        <v>0</v>
      </c>
      <c r="Y117" s="8">
        <v>10</v>
      </c>
      <c r="Z117" s="8">
        <v>0</v>
      </c>
      <c r="AA117" s="8">
        <v>10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2</v>
      </c>
      <c r="AI117" s="8">
        <v>0</v>
      </c>
      <c r="AJ117" s="8">
        <v>0</v>
      </c>
      <c r="AK117" s="8">
        <v>0</v>
      </c>
      <c r="AL117" s="8">
        <v>2</v>
      </c>
      <c r="AM117" s="8">
        <v>0</v>
      </c>
      <c r="AN117" s="8">
        <v>0</v>
      </c>
      <c r="AO117" s="8">
        <v>0</v>
      </c>
      <c r="AP117" s="8">
        <v>0</v>
      </c>
      <c r="AQ117" s="8">
        <v>53</v>
      </c>
      <c r="AR117" s="8">
        <v>2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6</v>
      </c>
      <c r="AZ117" s="8">
        <v>0</v>
      </c>
      <c r="BA117" s="8">
        <v>0</v>
      </c>
      <c r="BB117" s="8">
        <v>2</v>
      </c>
      <c r="BC117" s="8">
        <v>0</v>
      </c>
      <c r="BD117" s="8">
        <v>0</v>
      </c>
      <c r="BE117" s="8">
        <v>0</v>
      </c>
      <c r="BF117" s="8">
        <v>0</v>
      </c>
      <c r="BG117" s="8">
        <v>19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1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5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2</v>
      </c>
      <c r="CN117" s="12">
        <v>1</v>
      </c>
      <c r="CO117" s="12">
        <v>0</v>
      </c>
      <c r="CP117" s="12">
        <v>2</v>
      </c>
      <c r="CQ117" s="12">
        <v>11</v>
      </c>
      <c r="CR117" s="12">
        <v>2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6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6</v>
      </c>
      <c r="DF117" s="12">
        <v>0</v>
      </c>
      <c r="DG117" s="12">
        <v>0</v>
      </c>
      <c r="DH117" s="13">
        <v>31</v>
      </c>
      <c r="DI117" s="13">
        <v>96</v>
      </c>
      <c r="DJ117" s="13">
        <v>475.6028</v>
      </c>
      <c r="DK117" s="13">
        <v>0</v>
      </c>
      <c r="DL117" s="13">
        <v>0</v>
      </c>
      <c r="DM117">
        <f t="shared" si="43"/>
        <v>0</v>
      </c>
      <c r="DN117" s="4">
        <v>0</v>
      </c>
      <c r="DO117">
        <v>0</v>
      </c>
      <c r="DP117">
        <f t="shared" ca="1" si="44"/>
        <v>0.59942614578554754</v>
      </c>
      <c r="DQ117" s="13">
        <v>147.20670000000001</v>
      </c>
      <c r="DR117">
        <v>0</v>
      </c>
      <c r="DS117">
        <f t="shared" si="35"/>
        <v>154</v>
      </c>
      <c r="DT117">
        <f t="shared" si="36"/>
        <v>133.5</v>
      </c>
      <c r="DU117">
        <f t="shared" si="37"/>
        <v>158</v>
      </c>
      <c r="DV117">
        <f t="shared" si="38"/>
        <v>134</v>
      </c>
      <c r="DW117">
        <f t="shared" si="39"/>
        <v>131</v>
      </c>
      <c r="DX117">
        <f t="shared" si="40"/>
        <v>131</v>
      </c>
      <c r="DY117">
        <f t="shared" si="41"/>
        <v>209.5</v>
      </c>
      <c r="DZ117">
        <f t="shared" si="42"/>
        <v>209.5</v>
      </c>
      <c r="EA117">
        <f t="shared" ca="1" si="45"/>
        <v>108</v>
      </c>
      <c r="EB117">
        <v>117</v>
      </c>
      <c r="EC117" s="2">
        <v>98</v>
      </c>
      <c r="EF117">
        <v>0</v>
      </c>
      <c r="EG117">
        <v>154</v>
      </c>
      <c r="EH117">
        <v>172</v>
      </c>
      <c r="EI117">
        <v>209.5</v>
      </c>
      <c r="EJ117">
        <v>134</v>
      </c>
      <c r="EK117">
        <v>131</v>
      </c>
      <c r="EL117">
        <v>131</v>
      </c>
      <c r="EM117">
        <v>209.5</v>
      </c>
      <c r="EN117">
        <v>209.5</v>
      </c>
      <c r="EO117" s="2">
        <v>115</v>
      </c>
      <c r="EP117">
        <v>214</v>
      </c>
      <c r="EQ117">
        <v>171</v>
      </c>
    </row>
    <row r="118" spans="1:147" x14ac:dyDescent="0.2">
      <c r="A118" s="29"/>
      <c r="B118" t="s">
        <v>221</v>
      </c>
      <c r="C118">
        <v>18</v>
      </c>
      <c r="D118">
        <v>8</v>
      </c>
      <c r="E118">
        <v>11</v>
      </c>
      <c r="F118">
        <v>3</v>
      </c>
      <c r="G118" s="4">
        <v>8.0005000000000006</v>
      </c>
      <c r="H118" s="4">
        <v>8</v>
      </c>
      <c r="I118" s="4">
        <v>3.9213173083929798E-2</v>
      </c>
      <c r="J118">
        <f t="shared" si="47"/>
        <v>5.0000000000061107E-4</v>
      </c>
      <c r="K118">
        <f t="shared" si="34"/>
        <v>3</v>
      </c>
      <c r="L118" s="6">
        <v>2</v>
      </c>
      <c r="M118" s="6">
        <v>1</v>
      </c>
      <c r="N118" s="6">
        <v>1</v>
      </c>
      <c r="O118" s="6">
        <v>8</v>
      </c>
      <c r="P118" s="6">
        <v>0.5</v>
      </c>
      <c r="Q118" s="6">
        <v>0.89</v>
      </c>
      <c r="R118" s="6">
        <v>0.39</v>
      </c>
      <c r="S118" s="6">
        <v>1</v>
      </c>
      <c r="T118" s="8">
        <v>7</v>
      </c>
      <c r="U118" s="8">
        <v>10</v>
      </c>
      <c r="V118" s="8">
        <v>2</v>
      </c>
      <c r="W118" s="8">
        <v>7</v>
      </c>
      <c r="X118" s="8">
        <v>0</v>
      </c>
      <c r="Y118" s="8">
        <v>2</v>
      </c>
      <c r="Z118" s="8">
        <v>0</v>
      </c>
      <c r="AA118" s="8">
        <v>2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1</v>
      </c>
      <c r="AI118" s="8">
        <v>0</v>
      </c>
      <c r="AJ118" s="8">
        <v>0</v>
      </c>
      <c r="AK118" s="8">
        <v>1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49</v>
      </c>
      <c r="AR118" s="8">
        <v>1</v>
      </c>
      <c r="AS118" s="8">
        <v>1</v>
      </c>
      <c r="AT118" s="8">
        <v>1</v>
      </c>
      <c r="AU118" s="8">
        <v>0</v>
      </c>
      <c r="AV118" s="8">
        <v>0</v>
      </c>
      <c r="AW118" s="8">
        <v>14</v>
      </c>
      <c r="AX118" s="8">
        <v>0</v>
      </c>
      <c r="AY118" s="8">
        <v>3</v>
      </c>
      <c r="AZ118" s="8">
        <v>5</v>
      </c>
      <c r="BA118" s="8">
        <v>5</v>
      </c>
      <c r="BB118" s="8">
        <v>2</v>
      </c>
      <c r="BC118" s="8">
        <v>4</v>
      </c>
      <c r="BD118" s="8">
        <v>0</v>
      </c>
      <c r="BE118" s="8">
        <v>0</v>
      </c>
      <c r="BF118" s="8">
        <v>0</v>
      </c>
      <c r="BG118" s="8">
        <v>38</v>
      </c>
      <c r="BH118" s="12">
        <v>0</v>
      </c>
      <c r="BI118" s="12">
        <v>0</v>
      </c>
      <c r="BJ118" s="12">
        <v>0</v>
      </c>
      <c r="BK118" s="12">
        <v>2</v>
      </c>
      <c r="BL118" s="12">
        <v>0</v>
      </c>
      <c r="BM118" s="12">
        <v>0</v>
      </c>
      <c r="BN118" s="12">
        <v>0</v>
      </c>
      <c r="BO118" s="12">
        <v>0</v>
      </c>
      <c r="BP118" s="12">
        <v>1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1</v>
      </c>
      <c r="BW118" s="12">
        <v>0</v>
      </c>
      <c r="BX118" s="12">
        <v>1</v>
      </c>
      <c r="BY118" s="12">
        <v>0</v>
      </c>
      <c r="BZ118" s="12">
        <v>0</v>
      </c>
      <c r="CA118" s="12">
        <v>0</v>
      </c>
      <c r="CB118" s="12">
        <v>0</v>
      </c>
      <c r="CC118" s="12">
        <v>1</v>
      </c>
      <c r="CD118" s="12">
        <v>0</v>
      </c>
      <c r="CE118" s="12">
        <v>7</v>
      </c>
      <c r="CF118" s="12">
        <v>0</v>
      </c>
      <c r="CG118" s="12">
        <v>7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1</v>
      </c>
      <c r="CN118" s="12">
        <v>1</v>
      </c>
      <c r="CO118" s="12">
        <v>1</v>
      </c>
      <c r="CP118" s="12">
        <v>0</v>
      </c>
      <c r="CQ118" s="12">
        <v>3</v>
      </c>
      <c r="CR118" s="12">
        <v>1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1</v>
      </c>
      <c r="CZ118" s="12">
        <v>1</v>
      </c>
      <c r="DA118" s="12">
        <v>1</v>
      </c>
      <c r="DB118" s="12">
        <v>0</v>
      </c>
      <c r="DC118" s="12">
        <v>0</v>
      </c>
      <c r="DD118" s="12">
        <v>0</v>
      </c>
      <c r="DE118" s="12">
        <v>1</v>
      </c>
      <c r="DF118" s="12">
        <v>0</v>
      </c>
      <c r="DG118" s="12">
        <v>0</v>
      </c>
      <c r="DH118" s="13">
        <v>49</v>
      </c>
      <c r="DI118" s="13">
        <v>126</v>
      </c>
      <c r="DJ118" s="13">
        <v>707.45339999999999</v>
      </c>
      <c r="DK118" s="13">
        <v>5.2272999999999996</v>
      </c>
      <c r="DL118" s="13">
        <v>3698.0520999999999</v>
      </c>
      <c r="DM118">
        <f t="shared" si="43"/>
        <v>0.11763951925178939</v>
      </c>
      <c r="DN118" s="4">
        <v>3.9213173083929798E-2</v>
      </c>
      <c r="DO118">
        <v>3</v>
      </c>
      <c r="DP118">
        <f t="shared" ca="1" si="44"/>
        <v>0.85124569873234435</v>
      </c>
      <c r="DQ118" s="13">
        <v>251.8246</v>
      </c>
      <c r="DR118">
        <v>0.11763951925178939</v>
      </c>
      <c r="DS118">
        <f t="shared" si="35"/>
        <v>57</v>
      </c>
      <c r="DT118">
        <f t="shared" si="36"/>
        <v>133.5</v>
      </c>
      <c r="DU118">
        <f t="shared" si="37"/>
        <v>122.5</v>
      </c>
      <c r="DV118">
        <f t="shared" si="38"/>
        <v>8.5</v>
      </c>
      <c r="DW118">
        <f t="shared" si="39"/>
        <v>131</v>
      </c>
      <c r="DX118">
        <f t="shared" si="40"/>
        <v>131</v>
      </c>
      <c r="DY118">
        <f t="shared" si="41"/>
        <v>99</v>
      </c>
      <c r="DZ118">
        <f t="shared" si="42"/>
        <v>121</v>
      </c>
      <c r="EA118">
        <f t="shared" ca="1" si="45"/>
        <v>44</v>
      </c>
      <c r="EB118">
        <v>118</v>
      </c>
      <c r="EC118" s="2">
        <v>100</v>
      </c>
      <c r="EF118">
        <v>0</v>
      </c>
      <c r="EG118">
        <v>154</v>
      </c>
      <c r="EH118">
        <v>115</v>
      </c>
      <c r="EI118">
        <v>122.5</v>
      </c>
      <c r="EJ118">
        <v>134</v>
      </c>
      <c r="EK118">
        <v>131</v>
      </c>
      <c r="EL118">
        <v>131</v>
      </c>
      <c r="EM118">
        <v>157</v>
      </c>
      <c r="EN118">
        <v>158</v>
      </c>
      <c r="EO118" s="2">
        <v>116</v>
      </c>
      <c r="EP118">
        <v>144</v>
      </c>
      <c r="EQ118">
        <v>77</v>
      </c>
    </row>
    <row r="119" spans="1:147" x14ac:dyDescent="0.2">
      <c r="A119" s="29"/>
      <c r="B119" t="s">
        <v>222</v>
      </c>
      <c r="C119">
        <v>3</v>
      </c>
      <c r="D119">
        <v>2</v>
      </c>
      <c r="E119">
        <v>2</v>
      </c>
      <c r="F119">
        <v>0</v>
      </c>
      <c r="G119" s="4">
        <v>2</v>
      </c>
      <c r="H119" s="4">
        <v>2</v>
      </c>
      <c r="I119" s="4">
        <v>0</v>
      </c>
      <c r="J119">
        <f t="shared" si="47"/>
        <v>0</v>
      </c>
      <c r="K119">
        <f t="shared" si="34"/>
        <v>0</v>
      </c>
      <c r="L119" s="6">
        <v>3</v>
      </c>
      <c r="M119" s="6">
        <v>2</v>
      </c>
      <c r="N119" s="6">
        <v>1</v>
      </c>
      <c r="O119" s="6">
        <v>10</v>
      </c>
      <c r="P119" s="6">
        <v>0.67</v>
      </c>
      <c r="Q119" s="6">
        <v>0.91</v>
      </c>
      <c r="R119" s="6">
        <v>0.57999999999999996</v>
      </c>
      <c r="S119" s="6">
        <v>1</v>
      </c>
      <c r="T119" s="8">
        <v>4</v>
      </c>
      <c r="U119" s="8">
        <v>2</v>
      </c>
      <c r="V119" s="8">
        <v>1</v>
      </c>
      <c r="W119" s="8">
        <v>5</v>
      </c>
      <c r="X119" s="8">
        <v>0</v>
      </c>
      <c r="Y119" s="8">
        <v>1</v>
      </c>
      <c r="Z119" s="8">
        <v>0</v>
      </c>
      <c r="AA119" s="8">
        <v>1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1</v>
      </c>
      <c r="AI119" s="8">
        <v>0</v>
      </c>
      <c r="AJ119" s="8">
        <v>0</v>
      </c>
      <c r="AK119" s="8">
        <v>0</v>
      </c>
      <c r="AL119" s="8">
        <v>1</v>
      </c>
      <c r="AM119" s="8">
        <v>0</v>
      </c>
      <c r="AN119" s="8">
        <v>1</v>
      </c>
      <c r="AO119" s="8">
        <v>0</v>
      </c>
      <c r="AP119" s="8">
        <v>1</v>
      </c>
      <c r="AQ119" s="8">
        <v>17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2</v>
      </c>
      <c r="AX119" s="8">
        <v>0</v>
      </c>
      <c r="AY119" s="8">
        <v>1</v>
      </c>
      <c r="AZ119" s="8">
        <v>1</v>
      </c>
      <c r="BA119" s="8">
        <v>1</v>
      </c>
      <c r="BB119" s="8">
        <v>1</v>
      </c>
      <c r="BC119" s="8">
        <v>1</v>
      </c>
      <c r="BD119" s="8">
        <v>0</v>
      </c>
      <c r="BE119" s="8">
        <v>0</v>
      </c>
      <c r="BF119" s="8">
        <v>0</v>
      </c>
      <c r="BG119" s="8">
        <v>16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1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1</v>
      </c>
      <c r="CA119" s="12">
        <v>0</v>
      </c>
      <c r="CB119" s="12">
        <v>0</v>
      </c>
      <c r="CC119" s="12">
        <v>0</v>
      </c>
      <c r="CD119" s="12">
        <v>0</v>
      </c>
      <c r="CE119" s="12">
        <v>1</v>
      </c>
      <c r="CF119" s="12">
        <v>1</v>
      </c>
      <c r="CG119" s="12">
        <v>4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1</v>
      </c>
      <c r="CO119" s="12">
        <v>0</v>
      </c>
      <c r="CP119" s="12">
        <v>1</v>
      </c>
      <c r="CQ119" s="12">
        <v>2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0</v>
      </c>
      <c r="DA119" s="12">
        <v>0</v>
      </c>
      <c r="DB119" s="12">
        <v>1</v>
      </c>
      <c r="DC119" s="12">
        <v>0</v>
      </c>
      <c r="DD119" s="12">
        <v>0</v>
      </c>
      <c r="DE119" s="12">
        <v>1</v>
      </c>
      <c r="DF119" s="12">
        <v>0</v>
      </c>
      <c r="DG119" s="12">
        <v>0</v>
      </c>
      <c r="DH119" s="13">
        <v>28</v>
      </c>
      <c r="DI119" s="13">
        <v>47</v>
      </c>
      <c r="DJ119" s="13">
        <v>225.94569999999999</v>
      </c>
      <c r="DK119" s="13">
        <v>1.7307999999999999</v>
      </c>
      <c r="DL119" s="13">
        <v>391.0598</v>
      </c>
      <c r="DM119">
        <f t="shared" si="43"/>
        <v>0</v>
      </c>
      <c r="DN119" s="4">
        <v>0</v>
      </c>
      <c r="DO119">
        <v>0</v>
      </c>
      <c r="DP119">
        <f t="shared" ca="1" si="44"/>
        <v>0.45999737640359906</v>
      </c>
      <c r="DQ119" s="13">
        <v>124.2114</v>
      </c>
      <c r="DR119">
        <v>0</v>
      </c>
      <c r="DS119">
        <f t="shared" si="35"/>
        <v>154</v>
      </c>
      <c r="DT119">
        <f t="shared" si="36"/>
        <v>235.5</v>
      </c>
      <c r="DU119">
        <f t="shared" si="37"/>
        <v>141.5</v>
      </c>
      <c r="DV119">
        <f t="shared" si="38"/>
        <v>134</v>
      </c>
      <c r="DW119">
        <f t="shared" si="39"/>
        <v>131</v>
      </c>
      <c r="DX119">
        <f t="shared" si="40"/>
        <v>131</v>
      </c>
      <c r="DY119">
        <f t="shared" si="41"/>
        <v>166</v>
      </c>
      <c r="DZ119">
        <f t="shared" si="42"/>
        <v>166</v>
      </c>
      <c r="EA119">
        <f t="shared" ca="1" si="45"/>
        <v>133</v>
      </c>
      <c r="EB119">
        <v>119</v>
      </c>
      <c r="EC119" s="2">
        <v>101</v>
      </c>
      <c r="EF119">
        <v>0</v>
      </c>
      <c r="EG119">
        <v>154</v>
      </c>
      <c r="EH119">
        <v>197</v>
      </c>
      <c r="EI119">
        <v>153.5</v>
      </c>
      <c r="EJ119">
        <v>134</v>
      </c>
      <c r="EK119">
        <v>131</v>
      </c>
      <c r="EL119">
        <v>131</v>
      </c>
      <c r="EM119">
        <v>158</v>
      </c>
      <c r="EN119">
        <v>161</v>
      </c>
      <c r="EO119" s="2">
        <v>117</v>
      </c>
      <c r="EP119">
        <v>124</v>
      </c>
      <c r="EQ119">
        <v>117</v>
      </c>
    </row>
    <row r="120" spans="1:147" x14ac:dyDescent="0.2">
      <c r="A120" s="29"/>
      <c r="B120" t="s">
        <v>244</v>
      </c>
      <c r="C120">
        <v>25</v>
      </c>
      <c r="D120">
        <v>25</v>
      </c>
      <c r="E120">
        <v>25</v>
      </c>
      <c r="F120">
        <v>0</v>
      </c>
      <c r="G120" s="4">
        <v>25</v>
      </c>
      <c r="H120" s="4">
        <v>25</v>
      </c>
      <c r="I120" s="4">
        <v>0</v>
      </c>
      <c r="J120">
        <f t="shared" si="47"/>
        <v>0</v>
      </c>
      <c r="K120">
        <f t="shared" si="34"/>
        <v>0</v>
      </c>
      <c r="L120" s="6">
        <v>4</v>
      </c>
      <c r="M120" s="6">
        <v>2</v>
      </c>
      <c r="N120" s="6">
        <v>2</v>
      </c>
      <c r="O120" s="6">
        <v>7</v>
      </c>
      <c r="P120" s="6">
        <v>0.5</v>
      </c>
      <c r="Q120" s="6">
        <v>0.78</v>
      </c>
      <c r="R120" s="6">
        <v>0.28000000000000003</v>
      </c>
      <c r="S120" s="6">
        <v>1</v>
      </c>
      <c r="T120" s="8">
        <v>21</v>
      </c>
      <c r="U120" s="8">
        <v>21</v>
      </c>
      <c r="V120" s="8">
        <v>1</v>
      </c>
      <c r="W120" s="8">
        <v>13</v>
      </c>
      <c r="X120" s="8">
        <v>0</v>
      </c>
      <c r="Y120" s="8">
        <v>16</v>
      </c>
      <c r="Z120" s="8">
        <v>0</v>
      </c>
      <c r="AA120" s="8">
        <v>16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2</v>
      </c>
      <c r="AI120" s="8">
        <v>0</v>
      </c>
      <c r="AJ120" s="8">
        <v>0</v>
      </c>
      <c r="AK120" s="8">
        <v>0</v>
      </c>
      <c r="AL120" s="8">
        <v>2</v>
      </c>
      <c r="AM120" s="8">
        <v>0</v>
      </c>
      <c r="AN120" s="8">
        <v>0</v>
      </c>
      <c r="AO120" s="8">
        <v>0</v>
      </c>
      <c r="AP120" s="8">
        <v>0</v>
      </c>
      <c r="AQ120" s="8">
        <v>101</v>
      </c>
      <c r="AR120" s="8">
        <v>12</v>
      </c>
      <c r="AS120" s="8">
        <v>2</v>
      </c>
      <c r="AT120" s="8">
        <v>0</v>
      </c>
      <c r="AU120" s="8">
        <v>0</v>
      </c>
      <c r="AV120" s="8">
        <v>0</v>
      </c>
      <c r="AW120" s="8">
        <v>1</v>
      </c>
      <c r="AX120" s="8">
        <v>2</v>
      </c>
      <c r="AY120" s="8">
        <v>6</v>
      </c>
      <c r="AZ120" s="8">
        <v>0</v>
      </c>
      <c r="BA120" s="8">
        <v>0</v>
      </c>
      <c r="BB120" s="8">
        <v>3</v>
      </c>
      <c r="BC120" s="8">
        <v>2</v>
      </c>
      <c r="BD120" s="8">
        <v>0</v>
      </c>
      <c r="BE120" s="8">
        <v>0</v>
      </c>
      <c r="BF120" s="8">
        <v>0</v>
      </c>
      <c r="BG120" s="8">
        <v>42</v>
      </c>
      <c r="BH120" s="12">
        <v>0</v>
      </c>
      <c r="BI120" s="12">
        <v>0</v>
      </c>
      <c r="BJ120" s="12">
        <v>6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1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2</v>
      </c>
      <c r="CD120" s="12">
        <v>0</v>
      </c>
      <c r="CE120" s="12">
        <v>3</v>
      </c>
      <c r="CF120" s="12">
        <v>1</v>
      </c>
      <c r="CG120" s="12">
        <v>10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4</v>
      </c>
      <c r="CN120" s="12">
        <v>1</v>
      </c>
      <c r="CO120" s="12">
        <v>0</v>
      </c>
      <c r="CP120" s="12">
        <v>2</v>
      </c>
      <c r="CQ120" s="12">
        <v>17</v>
      </c>
      <c r="CR120" s="12">
        <v>12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3</v>
      </c>
      <c r="CZ120" s="12">
        <v>1</v>
      </c>
      <c r="DA120" s="12">
        <v>3</v>
      </c>
      <c r="DB120" s="12">
        <v>0</v>
      </c>
      <c r="DC120" s="12">
        <v>0</v>
      </c>
      <c r="DD120" s="12">
        <v>0</v>
      </c>
      <c r="DE120" s="12">
        <v>2</v>
      </c>
      <c r="DF120" s="12">
        <v>0</v>
      </c>
      <c r="DG120" s="12">
        <v>0</v>
      </c>
      <c r="DH120" s="13">
        <v>56</v>
      </c>
      <c r="DI120" s="13">
        <v>190</v>
      </c>
      <c r="DJ120" s="13">
        <v>1103.3974000000001</v>
      </c>
      <c r="DK120" s="13">
        <v>0</v>
      </c>
      <c r="DL120" s="13">
        <v>0</v>
      </c>
      <c r="DM120">
        <f t="shared" si="43"/>
        <v>0</v>
      </c>
      <c r="DN120" s="4">
        <v>0</v>
      </c>
      <c r="DO120">
        <v>0</v>
      </c>
      <c r="DP120">
        <f t="shared" ca="1" si="44"/>
        <v>0.13977786994411578</v>
      </c>
      <c r="DQ120" s="13">
        <v>317.97480000000002</v>
      </c>
      <c r="DR120">
        <v>0</v>
      </c>
      <c r="DS120">
        <f t="shared" si="35"/>
        <v>154</v>
      </c>
      <c r="DT120">
        <f t="shared" si="36"/>
        <v>64.5</v>
      </c>
      <c r="DU120">
        <f t="shared" si="37"/>
        <v>87</v>
      </c>
      <c r="DV120">
        <f t="shared" si="38"/>
        <v>134</v>
      </c>
      <c r="DW120">
        <f t="shared" si="39"/>
        <v>131</v>
      </c>
      <c r="DX120">
        <f t="shared" si="40"/>
        <v>131</v>
      </c>
      <c r="DY120">
        <f t="shared" si="41"/>
        <v>209.5</v>
      </c>
      <c r="DZ120">
        <f t="shared" si="42"/>
        <v>209.5</v>
      </c>
      <c r="EA120">
        <f t="shared" ca="1" si="45"/>
        <v>220</v>
      </c>
      <c r="EB120">
        <v>120</v>
      </c>
      <c r="EC120" s="2">
        <v>125</v>
      </c>
      <c r="EF120">
        <v>0</v>
      </c>
      <c r="EG120">
        <v>154</v>
      </c>
      <c r="EH120">
        <v>103.5</v>
      </c>
      <c r="EI120">
        <v>20.5</v>
      </c>
      <c r="EJ120">
        <v>134</v>
      </c>
      <c r="EK120">
        <v>131</v>
      </c>
      <c r="EL120">
        <v>131</v>
      </c>
      <c r="EM120">
        <v>111</v>
      </c>
      <c r="EN120">
        <v>66</v>
      </c>
      <c r="EO120" s="2">
        <v>118</v>
      </c>
      <c r="EP120">
        <v>35</v>
      </c>
      <c r="EQ120">
        <v>63</v>
      </c>
    </row>
    <row r="121" spans="1:147" x14ac:dyDescent="0.2">
      <c r="A121" s="29"/>
      <c r="B121" t="s">
        <v>234</v>
      </c>
      <c r="C121">
        <v>13</v>
      </c>
      <c r="D121">
        <v>8</v>
      </c>
      <c r="E121">
        <v>9</v>
      </c>
      <c r="F121">
        <v>1</v>
      </c>
      <c r="G121" s="4">
        <v>8.6521944444444401</v>
      </c>
      <c r="H121" s="4">
        <v>9</v>
      </c>
      <c r="I121" s="4">
        <v>0.47608104414013103</v>
      </c>
      <c r="J121">
        <f t="shared" si="47"/>
        <v>0.34780555555555992</v>
      </c>
      <c r="K121">
        <f t="shared" si="34"/>
        <v>0</v>
      </c>
      <c r="L121" s="6">
        <v>7</v>
      </c>
      <c r="M121" s="6">
        <v>2</v>
      </c>
      <c r="N121" s="6">
        <v>0</v>
      </c>
      <c r="O121" s="6">
        <v>11</v>
      </c>
      <c r="P121" s="6">
        <v>0.28999999999999998</v>
      </c>
      <c r="Q121" s="6">
        <v>1</v>
      </c>
      <c r="R121" s="6">
        <v>0.28999999999999998</v>
      </c>
      <c r="S121" s="6">
        <v>1</v>
      </c>
      <c r="T121" s="8">
        <v>10</v>
      </c>
      <c r="U121" s="8">
        <v>8</v>
      </c>
      <c r="V121" s="8">
        <v>1</v>
      </c>
      <c r="W121" s="8">
        <v>6</v>
      </c>
      <c r="X121" s="8">
        <v>4</v>
      </c>
      <c r="Y121" s="8">
        <v>5</v>
      </c>
      <c r="Z121" s="8">
        <v>0</v>
      </c>
      <c r="AA121" s="8">
        <v>4</v>
      </c>
      <c r="AB121" s="8">
        <v>0</v>
      </c>
      <c r="AC121" s="8">
        <v>1</v>
      </c>
      <c r="AD121" s="8">
        <v>0</v>
      </c>
      <c r="AE121" s="8">
        <v>0</v>
      </c>
      <c r="AF121" s="8">
        <v>0</v>
      </c>
      <c r="AG121" s="8">
        <v>0</v>
      </c>
      <c r="AH121" s="8">
        <v>2</v>
      </c>
      <c r="AI121" s="8">
        <v>0</v>
      </c>
      <c r="AJ121" s="8">
        <v>0</v>
      </c>
      <c r="AK121" s="8">
        <v>0</v>
      </c>
      <c r="AL121" s="8">
        <v>1</v>
      </c>
      <c r="AM121" s="8">
        <v>0</v>
      </c>
      <c r="AN121" s="8">
        <v>1</v>
      </c>
      <c r="AO121" s="8">
        <v>0</v>
      </c>
      <c r="AP121" s="8">
        <v>0</v>
      </c>
      <c r="AQ121" s="8">
        <v>41</v>
      </c>
      <c r="AR121" s="8">
        <v>4</v>
      </c>
      <c r="AS121" s="8">
        <v>0</v>
      </c>
      <c r="AT121" s="8">
        <v>1</v>
      </c>
      <c r="AU121" s="8">
        <v>0</v>
      </c>
      <c r="AV121" s="8">
        <v>6</v>
      </c>
      <c r="AW121" s="8">
        <v>1</v>
      </c>
      <c r="AX121" s="8">
        <v>0</v>
      </c>
      <c r="AY121" s="8">
        <v>3</v>
      </c>
      <c r="AZ121" s="8">
        <v>0</v>
      </c>
      <c r="BA121" s="8">
        <v>0</v>
      </c>
      <c r="BB121" s="8">
        <v>3</v>
      </c>
      <c r="BC121" s="8">
        <v>1</v>
      </c>
      <c r="BD121" s="8">
        <v>0</v>
      </c>
      <c r="BE121" s="8">
        <v>0</v>
      </c>
      <c r="BF121" s="8">
        <v>0</v>
      </c>
      <c r="BG121" s="8">
        <v>26</v>
      </c>
      <c r="BH121" s="12">
        <v>1</v>
      </c>
      <c r="BI121" s="12">
        <v>0</v>
      </c>
      <c r="BJ121" s="12">
        <v>2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1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3</v>
      </c>
      <c r="BY121" s="12">
        <v>1</v>
      </c>
      <c r="BZ121" s="12">
        <v>1</v>
      </c>
      <c r="CA121" s="12">
        <v>0</v>
      </c>
      <c r="CB121" s="12">
        <v>0</v>
      </c>
      <c r="CC121" s="12">
        <v>0</v>
      </c>
      <c r="CD121" s="12">
        <v>0</v>
      </c>
      <c r="CE121" s="12">
        <v>2</v>
      </c>
      <c r="CF121" s="12">
        <v>1</v>
      </c>
      <c r="CG121" s="12">
        <v>7</v>
      </c>
      <c r="CH121" s="12">
        <v>1</v>
      </c>
      <c r="CI121" s="12">
        <v>0</v>
      </c>
      <c r="CJ121" s="12">
        <v>0</v>
      </c>
      <c r="CK121" s="12">
        <v>0</v>
      </c>
      <c r="CL121" s="12">
        <v>0</v>
      </c>
      <c r="CM121" s="12">
        <v>1</v>
      </c>
      <c r="CN121" s="12">
        <v>1</v>
      </c>
      <c r="CO121" s="12">
        <v>0</v>
      </c>
      <c r="CP121" s="12">
        <v>2</v>
      </c>
      <c r="CQ121" s="12">
        <v>5</v>
      </c>
      <c r="CR121" s="12">
        <v>4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1</v>
      </c>
      <c r="CZ121" s="12">
        <v>1</v>
      </c>
      <c r="DA121" s="12">
        <v>0</v>
      </c>
      <c r="DB121" s="12">
        <v>1</v>
      </c>
      <c r="DC121" s="12">
        <v>0</v>
      </c>
      <c r="DD121" s="12">
        <v>0</v>
      </c>
      <c r="DE121" s="12">
        <v>2</v>
      </c>
      <c r="DF121" s="12">
        <v>0</v>
      </c>
      <c r="DG121" s="12">
        <v>0</v>
      </c>
      <c r="DH121" s="13">
        <v>44</v>
      </c>
      <c r="DI121" s="13">
        <v>95</v>
      </c>
      <c r="DJ121" s="13">
        <v>518.64599999999996</v>
      </c>
      <c r="DK121" s="13">
        <v>4.3</v>
      </c>
      <c r="DL121" s="13">
        <v>2230.1777999999999</v>
      </c>
      <c r="DM121">
        <f t="shared" si="43"/>
        <v>0</v>
      </c>
      <c r="DN121" s="4">
        <v>0.47608104414013103</v>
      </c>
      <c r="DO121">
        <v>0</v>
      </c>
      <c r="DP121">
        <f t="shared" ca="1" si="44"/>
        <v>0.28755885672094439</v>
      </c>
      <c r="DQ121" s="13">
        <v>220.87710000000001</v>
      </c>
      <c r="DR121">
        <v>0</v>
      </c>
      <c r="DS121">
        <f t="shared" si="35"/>
        <v>154</v>
      </c>
      <c r="DT121">
        <f t="shared" si="36"/>
        <v>156</v>
      </c>
      <c r="DU121">
        <f t="shared" si="37"/>
        <v>132</v>
      </c>
      <c r="DV121">
        <f t="shared" si="38"/>
        <v>134</v>
      </c>
      <c r="DW121">
        <f t="shared" si="39"/>
        <v>131</v>
      </c>
      <c r="DX121">
        <f t="shared" si="40"/>
        <v>131</v>
      </c>
      <c r="DY121">
        <f t="shared" si="41"/>
        <v>115</v>
      </c>
      <c r="DZ121">
        <f t="shared" si="42"/>
        <v>133</v>
      </c>
      <c r="EA121">
        <f t="shared" ca="1" si="45"/>
        <v>175</v>
      </c>
      <c r="EB121">
        <v>121</v>
      </c>
      <c r="EC121" s="2">
        <v>114</v>
      </c>
      <c r="EF121">
        <v>0</v>
      </c>
      <c r="EG121">
        <v>154</v>
      </c>
      <c r="EH121">
        <v>172</v>
      </c>
      <c r="EI121">
        <v>148</v>
      </c>
      <c r="EJ121">
        <v>5.5</v>
      </c>
      <c r="EK121">
        <v>9.5</v>
      </c>
      <c r="EL121">
        <v>8</v>
      </c>
      <c r="EM121">
        <v>136</v>
      </c>
      <c r="EN121">
        <v>139</v>
      </c>
      <c r="EO121" s="2">
        <v>119</v>
      </c>
      <c r="EP121">
        <v>180</v>
      </c>
      <c r="EQ121">
        <v>159</v>
      </c>
    </row>
    <row r="122" spans="1:147" x14ac:dyDescent="0.2">
      <c r="A122" s="29"/>
      <c r="B122" t="s">
        <v>235</v>
      </c>
      <c r="C122">
        <v>4</v>
      </c>
      <c r="D122">
        <v>4</v>
      </c>
      <c r="E122">
        <v>4</v>
      </c>
      <c r="F122">
        <v>0</v>
      </c>
      <c r="G122" s="4">
        <v>4</v>
      </c>
      <c r="H122" s="4">
        <v>4</v>
      </c>
      <c r="I122" s="4">
        <v>0</v>
      </c>
      <c r="J122">
        <f t="shared" si="47"/>
        <v>0</v>
      </c>
      <c r="K122">
        <f t="shared" si="34"/>
        <v>0</v>
      </c>
      <c r="L122" s="6">
        <v>7</v>
      </c>
      <c r="M122" s="6">
        <v>2</v>
      </c>
      <c r="N122" s="6">
        <v>0</v>
      </c>
      <c r="O122" s="6">
        <v>11</v>
      </c>
      <c r="P122" s="6">
        <v>0.28999999999999998</v>
      </c>
      <c r="Q122" s="6">
        <v>1</v>
      </c>
      <c r="R122" s="6">
        <v>0.28999999999999998</v>
      </c>
      <c r="S122" s="6">
        <v>1</v>
      </c>
      <c r="T122" s="8">
        <v>1</v>
      </c>
      <c r="U122" s="8">
        <v>4</v>
      </c>
      <c r="V122" s="8">
        <v>4</v>
      </c>
      <c r="W122" s="8">
        <v>0</v>
      </c>
      <c r="X122" s="8">
        <v>6</v>
      </c>
      <c r="Y122" s="8">
        <v>4</v>
      </c>
      <c r="Z122" s="8">
        <v>0</v>
      </c>
      <c r="AA122" s="8">
        <v>4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19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8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1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1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1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1</v>
      </c>
      <c r="CO122" s="12">
        <v>0</v>
      </c>
      <c r="CP122" s="12">
        <v>0</v>
      </c>
      <c r="CQ122" s="12">
        <v>5</v>
      </c>
      <c r="CR122" s="12">
        <v>0</v>
      </c>
      <c r="CS122" s="12">
        <v>0</v>
      </c>
      <c r="CT122" s="12">
        <v>0</v>
      </c>
      <c r="CU122" s="12">
        <v>0</v>
      </c>
      <c r="CV122" s="12">
        <v>3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3">
        <v>11</v>
      </c>
      <c r="DI122" s="13">
        <v>27</v>
      </c>
      <c r="DJ122" s="13">
        <v>93.404700000000005</v>
      </c>
      <c r="DK122" s="13">
        <v>0</v>
      </c>
      <c r="DL122" s="13">
        <v>0</v>
      </c>
      <c r="DM122">
        <f t="shared" si="43"/>
        <v>0</v>
      </c>
      <c r="DN122" s="4">
        <v>0</v>
      </c>
      <c r="DO122">
        <v>0</v>
      </c>
      <c r="DP122">
        <f t="shared" ca="1" si="44"/>
        <v>0.84408181611607624</v>
      </c>
      <c r="DQ122" s="13" t="s">
        <v>382</v>
      </c>
      <c r="DR122">
        <v>0</v>
      </c>
      <c r="DS122">
        <f t="shared" si="35"/>
        <v>154</v>
      </c>
      <c r="DT122">
        <f t="shared" si="36"/>
        <v>214.5</v>
      </c>
      <c r="DU122">
        <f t="shared" si="37"/>
        <v>209.5</v>
      </c>
      <c r="DV122">
        <f t="shared" si="38"/>
        <v>134</v>
      </c>
      <c r="DW122">
        <f t="shared" si="39"/>
        <v>131</v>
      </c>
      <c r="DX122">
        <f t="shared" si="40"/>
        <v>131</v>
      </c>
      <c r="DY122">
        <f t="shared" si="41"/>
        <v>209.5</v>
      </c>
      <c r="DZ122">
        <f t="shared" si="42"/>
        <v>209.5</v>
      </c>
      <c r="EA122">
        <f t="shared" ca="1" si="45"/>
        <v>47</v>
      </c>
      <c r="EB122">
        <v>122</v>
      </c>
      <c r="EC122" s="2">
        <v>115</v>
      </c>
      <c r="EF122">
        <v>0</v>
      </c>
      <c r="EG122">
        <v>154</v>
      </c>
      <c r="EH122">
        <v>190</v>
      </c>
      <c r="EI122">
        <v>209.5</v>
      </c>
      <c r="EJ122">
        <v>134</v>
      </c>
      <c r="EK122">
        <v>131</v>
      </c>
      <c r="EL122">
        <v>131</v>
      </c>
      <c r="EM122">
        <v>209.5</v>
      </c>
      <c r="EN122">
        <v>209.5</v>
      </c>
      <c r="EO122" s="2">
        <v>120</v>
      </c>
      <c r="EP122">
        <v>176</v>
      </c>
      <c r="EQ122">
        <v>164</v>
      </c>
    </row>
    <row r="123" spans="1:147" x14ac:dyDescent="0.2">
      <c r="A123" s="29"/>
      <c r="B123" t="s">
        <v>238</v>
      </c>
      <c r="C123">
        <v>8</v>
      </c>
      <c r="D123">
        <v>6</v>
      </c>
      <c r="E123">
        <v>6</v>
      </c>
      <c r="F123">
        <v>0</v>
      </c>
      <c r="G123" s="4">
        <v>6</v>
      </c>
      <c r="H123" s="4">
        <v>6</v>
      </c>
      <c r="I123" s="4">
        <v>0</v>
      </c>
      <c r="J123">
        <f t="shared" si="47"/>
        <v>0</v>
      </c>
      <c r="K123">
        <f t="shared" ref="K123:K186" si="48">E123-H123</f>
        <v>0</v>
      </c>
      <c r="L123" s="6">
        <v>7</v>
      </c>
      <c r="M123" s="6">
        <v>2</v>
      </c>
      <c r="N123" s="6">
        <v>0</v>
      </c>
      <c r="O123" s="6">
        <v>11</v>
      </c>
      <c r="P123" s="6">
        <v>0.28999999999999998</v>
      </c>
      <c r="Q123" s="6">
        <v>1</v>
      </c>
      <c r="R123" s="6">
        <v>0.28999999999999998</v>
      </c>
      <c r="S123" s="6">
        <v>1</v>
      </c>
      <c r="T123" s="8">
        <v>15</v>
      </c>
      <c r="U123" s="8">
        <v>7</v>
      </c>
      <c r="V123" s="8">
        <v>1</v>
      </c>
      <c r="W123" s="8">
        <v>6</v>
      </c>
      <c r="X123" s="8">
        <v>0</v>
      </c>
      <c r="Y123" s="8">
        <v>4</v>
      </c>
      <c r="Z123" s="8">
        <v>0</v>
      </c>
      <c r="AA123" s="8">
        <v>4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2</v>
      </c>
      <c r="AI123" s="8">
        <v>0</v>
      </c>
      <c r="AJ123" s="8">
        <v>0</v>
      </c>
      <c r="AK123" s="8">
        <v>0</v>
      </c>
      <c r="AL123" s="8">
        <v>2</v>
      </c>
      <c r="AM123" s="8">
        <v>0</v>
      </c>
      <c r="AN123" s="8">
        <v>0</v>
      </c>
      <c r="AO123" s="8">
        <v>0</v>
      </c>
      <c r="AP123" s="8">
        <v>0</v>
      </c>
      <c r="AQ123" s="8">
        <v>46</v>
      </c>
      <c r="AR123" s="8">
        <v>1</v>
      </c>
      <c r="AS123" s="8">
        <v>1</v>
      </c>
      <c r="AT123" s="8">
        <v>0</v>
      </c>
      <c r="AU123" s="8">
        <v>0</v>
      </c>
      <c r="AV123" s="8">
        <v>0</v>
      </c>
      <c r="AW123" s="8">
        <v>2</v>
      </c>
      <c r="AX123" s="8">
        <v>0</v>
      </c>
      <c r="AY123" s="8">
        <v>6</v>
      </c>
      <c r="AZ123" s="8">
        <v>1</v>
      </c>
      <c r="BA123" s="8">
        <v>1</v>
      </c>
      <c r="BB123" s="8">
        <v>5</v>
      </c>
      <c r="BC123" s="8">
        <v>2</v>
      </c>
      <c r="BD123" s="8">
        <v>0</v>
      </c>
      <c r="BE123" s="8">
        <v>0</v>
      </c>
      <c r="BF123" s="8">
        <v>0</v>
      </c>
      <c r="BG123" s="8">
        <v>29</v>
      </c>
      <c r="BH123" s="12">
        <v>0</v>
      </c>
      <c r="BI123" s="12">
        <v>0</v>
      </c>
      <c r="BJ123" s="12">
        <v>1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1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1</v>
      </c>
      <c r="CD123" s="12">
        <v>0</v>
      </c>
      <c r="CE123" s="12">
        <v>2</v>
      </c>
      <c r="CF123" s="12">
        <v>1</v>
      </c>
      <c r="CG123" s="12">
        <v>10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4</v>
      </c>
      <c r="CN123" s="12">
        <v>1</v>
      </c>
      <c r="CO123" s="12">
        <v>0</v>
      </c>
      <c r="CP123" s="12">
        <v>2</v>
      </c>
      <c r="CQ123" s="12">
        <v>5</v>
      </c>
      <c r="CR123" s="12">
        <v>1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1</v>
      </c>
      <c r="CZ123" s="12">
        <v>1</v>
      </c>
      <c r="DA123" s="12">
        <v>0</v>
      </c>
      <c r="DB123" s="12">
        <v>0</v>
      </c>
      <c r="DC123" s="12">
        <v>0</v>
      </c>
      <c r="DD123" s="12">
        <v>0</v>
      </c>
      <c r="DE123" s="12">
        <v>2</v>
      </c>
      <c r="DF123" s="12">
        <v>0</v>
      </c>
      <c r="DG123" s="12">
        <v>0</v>
      </c>
      <c r="DH123" s="13">
        <v>39</v>
      </c>
      <c r="DI123" s="13">
        <v>117</v>
      </c>
      <c r="DJ123" s="13">
        <v>618.39210000000003</v>
      </c>
      <c r="DK123" s="13">
        <v>3.0278</v>
      </c>
      <c r="DL123" s="13">
        <v>1872.3536999999999</v>
      </c>
      <c r="DM123">
        <f t="shared" si="43"/>
        <v>0</v>
      </c>
      <c r="DN123" s="4">
        <v>0</v>
      </c>
      <c r="DO123">
        <v>0</v>
      </c>
      <c r="DP123">
        <f t="shared" ca="1" si="44"/>
        <v>0.70052541932640111</v>
      </c>
      <c r="DQ123" s="13">
        <v>190.87219999999999</v>
      </c>
      <c r="DR123">
        <v>0</v>
      </c>
      <c r="DS123">
        <f t="shared" si="35"/>
        <v>154</v>
      </c>
      <c r="DT123">
        <f t="shared" si="36"/>
        <v>172</v>
      </c>
      <c r="DU123">
        <f t="shared" si="37"/>
        <v>132</v>
      </c>
      <c r="DV123">
        <f t="shared" si="38"/>
        <v>134</v>
      </c>
      <c r="DW123">
        <f t="shared" si="39"/>
        <v>131</v>
      </c>
      <c r="DX123">
        <f t="shared" si="40"/>
        <v>131</v>
      </c>
      <c r="DY123">
        <f t="shared" si="41"/>
        <v>135</v>
      </c>
      <c r="DZ123">
        <f t="shared" si="42"/>
        <v>140</v>
      </c>
      <c r="EA123">
        <f t="shared" ca="1" si="45"/>
        <v>88</v>
      </c>
      <c r="EB123">
        <v>123</v>
      </c>
      <c r="EC123" s="2">
        <v>119</v>
      </c>
      <c r="EF123">
        <v>0</v>
      </c>
      <c r="EG123">
        <v>154</v>
      </c>
      <c r="EH123">
        <v>64.5</v>
      </c>
      <c r="EI123">
        <v>87</v>
      </c>
      <c r="EJ123">
        <v>134</v>
      </c>
      <c r="EK123">
        <v>131</v>
      </c>
      <c r="EL123">
        <v>131</v>
      </c>
      <c r="EM123">
        <v>209.5</v>
      </c>
      <c r="EN123">
        <v>209.5</v>
      </c>
      <c r="EO123" s="2">
        <v>121</v>
      </c>
      <c r="EP123">
        <v>120</v>
      </c>
      <c r="EQ123">
        <v>125</v>
      </c>
    </row>
    <row r="124" spans="1:147" x14ac:dyDescent="0.2">
      <c r="A124" s="29"/>
      <c r="B124" t="s">
        <v>236</v>
      </c>
      <c r="C124">
        <v>15</v>
      </c>
      <c r="D124">
        <v>15</v>
      </c>
      <c r="E124">
        <v>15</v>
      </c>
      <c r="F124">
        <v>0</v>
      </c>
      <c r="G124" s="4">
        <v>15</v>
      </c>
      <c r="H124" s="4">
        <v>15</v>
      </c>
      <c r="I124" s="4">
        <v>0</v>
      </c>
      <c r="J124">
        <f t="shared" si="47"/>
        <v>0</v>
      </c>
      <c r="K124">
        <f t="shared" si="48"/>
        <v>0</v>
      </c>
      <c r="L124" s="6">
        <v>7</v>
      </c>
      <c r="M124" s="6">
        <v>2</v>
      </c>
      <c r="N124" s="6">
        <v>0</v>
      </c>
      <c r="O124" s="6">
        <v>11</v>
      </c>
      <c r="P124" s="6">
        <v>0.28999999999999998</v>
      </c>
      <c r="Q124" s="6">
        <v>1</v>
      </c>
      <c r="R124" s="6">
        <v>0.28999999999999998</v>
      </c>
      <c r="S124" s="6">
        <v>1</v>
      </c>
      <c r="T124" s="8">
        <v>6</v>
      </c>
      <c r="U124" s="8">
        <v>5</v>
      </c>
      <c r="V124" s="8">
        <v>1</v>
      </c>
      <c r="W124" s="8">
        <v>3</v>
      </c>
      <c r="X124" s="8">
        <v>0</v>
      </c>
      <c r="Y124" s="8">
        <v>1</v>
      </c>
      <c r="Z124" s="8">
        <v>0</v>
      </c>
      <c r="AA124" s="8">
        <v>1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25</v>
      </c>
      <c r="AR124" s="8">
        <v>4</v>
      </c>
      <c r="AS124" s="8">
        <v>0</v>
      </c>
      <c r="AT124" s="8">
        <v>1</v>
      </c>
      <c r="AU124" s="8">
        <v>0</v>
      </c>
      <c r="AV124" s="8">
        <v>2</v>
      </c>
      <c r="AW124" s="8">
        <v>0</v>
      </c>
      <c r="AX124" s="8">
        <v>0</v>
      </c>
      <c r="AY124" s="8">
        <v>1</v>
      </c>
      <c r="AZ124" s="8">
        <v>0</v>
      </c>
      <c r="BA124" s="8">
        <v>0</v>
      </c>
      <c r="BB124" s="8">
        <v>1</v>
      </c>
      <c r="BC124" s="8">
        <v>1</v>
      </c>
      <c r="BD124" s="8">
        <v>0</v>
      </c>
      <c r="BE124" s="8">
        <v>0</v>
      </c>
      <c r="BF124" s="8">
        <v>0</v>
      </c>
      <c r="BG124" s="8">
        <v>15</v>
      </c>
      <c r="BH124" s="12">
        <v>0</v>
      </c>
      <c r="BI124" s="12">
        <v>0</v>
      </c>
      <c r="BJ124" s="12">
        <v>1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1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3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3</v>
      </c>
      <c r="CF124" s="12">
        <v>1</v>
      </c>
      <c r="CG124" s="12">
        <v>6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1</v>
      </c>
      <c r="CO124" s="12">
        <v>0</v>
      </c>
      <c r="CP124" s="12">
        <v>0</v>
      </c>
      <c r="CQ124" s="12">
        <v>2</v>
      </c>
      <c r="CR124" s="12">
        <v>4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1</v>
      </c>
      <c r="DD124" s="12">
        <v>0</v>
      </c>
      <c r="DE124" s="12">
        <v>0</v>
      </c>
      <c r="DF124" s="12">
        <v>0</v>
      </c>
      <c r="DG124" s="12">
        <v>0</v>
      </c>
      <c r="DH124" s="13">
        <v>31</v>
      </c>
      <c r="DI124" s="13">
        <v>64</v>
      </c>
      <c r="DJ124" s="13">
        <v>317.0686</v>
      </c>
      <c r="DK124" s="13">
        <v>2.1785999999999999</v>
      </c>
      <c r="DL124" s="13">
        <v>690.75649999999996</v>
      </c>
      <c r="DM124">
        <f t="shared" si="43"/>
        <v>0</v>
      </c>
      <c r="DN124" s="4">
        <v>0</v>
      </c>
      <c r="DO124">
        <v>0</v>
      </c>
      <c r="DP124">
        <f t="shared" ca="1" si="44"/>
        <v>0.12032966649584009</v>
      </c>
      <c r="DQ124" s="13">
        <v>139.36080000000001</v>
      </c>
      <c r="DR124">
        <v>0</v>
      </c>
      <c r="DS124">
        <f t="shared" si="35"/>
        <v>154</v>
      </c>
      <c r="DT124">
        <f t="shared" si="36"/>
        <v>197</v>
      </c>
      <c r="DU124">
        <f t="shared" si="37"/>
        <v>153.5</v>
      </c>
      <c r="DV124">
        <f t="shared" si="38"/>
        <v>134</v>
      </c>
      <c r="DW124">
        <f t="shared" si="39"/>
        <v>131</v>
      </c>
      <c r="DX124">
        <f t="shared" si="40"/>
        <v>131</v>
      </c>
      <c r="DY124">
        <f t="shared" si="41"/>
        <v>158</v>
      </c>
      <c r="DZ124">
        <f t="shared" si="42"/>
        <v>161</v>
      </c>
      <c r="EA124">
        <f t="shared" ca="1" si="45"/>
        <v>223</v>
      </c>
      <c r="EB124">
        <v>124</v>
      </c>
      <c r="EC124" s="2">
        <v>117</v>
      </c>
      <c r="EF124">
        <v>0</v>
      </c>
      <c r="EG124">
        <v>154</v>
      </c>
      <c r="EH124">
        <v>172</v>
      </c>
      <c r="EI124">
        <v>164.5</v>
      </c>
      <c r="EJ124">
        <v>134</v>
      </c>
      <c r="EK124">
        <v>131</v>
      </c>
      <c r="EL124">
        <v>131</v>
      </c>
      <c r="EM124">
        <v>151</v>
      </c>
      <c r="EN124">
        <v>165</v>
      </c>
      <c r="EO124" s="2">
        <v>122</v>
      </c>
      <c r="EP124">
        <v>89</v>
      </c>
      <c r="EQ124">
        <v>152</v>
      </c>
    </row>
    <row r="125" spans="1:147" x14ac:dyDescent="0.2">
      <c r="A125" s="29"/>
      <c r="B125" t="s">
        <v>239</v>
      </c>
      <c r="C125">
        <v>21</v>
      </c>
      <c r="D125">
        <v>1</v>
      </c>
      <c r="E125">
        <v>1</v>
      </c>
      <c r="F125">
        <v>0</v>
      </c>
      <c r="G125" s="4">
        <v>1</v>
      </c>
      <c r="H125" s="4">
        <v>1</v>
      </c>
      <c r="I125" s="4">
        <v>0</v>
      </c>
      <c r="J125">
        <f t="shared" si="47"/>
        <v>0</v>
      </c>
      <c r="K125">
        <f t="shared" si="48"/>
        <v>0</v>
      </c>
      <c r="L125" s="6">
        <v>7</v>
      </c>
      <c r="M125" s="6">
        <v>2</v>
      </c>
      <c r="N125" s="6">
        <v>0</v>
      </c>
      <c r="O125" s="6">
        <v>11</v>
      </c>
      <c r="P125" s="6">
        <v>0.28999999999999998</v>
      </c>
      <c r="Q125" s="6">
        <v>1</v>
      </c>
      <c r="R125" s="6">
        <v>0.28999999999999998</v>
      </c>
      <c r="S125" s="6">
        <v>1</v>
      </c>
      <c r="T125" s="8">
        <v>20</v>
      </c>
      <c r="U125" s="8">
        <v>15</v>
      </c>
      <c r="V125" s="8">
        <v>2</v>
      </c>
      <c r="W125" s="8">
        <v>24</v>
      </c>
      <c r="X125" s="8">
        <v>6</v>
      </c>
      <c r="Y125" s="8">
        <v>4</v>
      </c>
      <c r="Z125" s="8">
        <v>0</v>
      </c>
      <c r="AA125" s="8">
        <v>2</v>
      </c>
      <c r="AB125" s="8">
        <v>2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1</v>
      </c>
      <c r="AI125" s="8">
        <v>1</v>
      </c>
      <c r="AJ125" s="8">
        <v>0</v>
      </c>
      <c r="AK125" s="8">
        <v>1</v>
      </c>
      <c r="AL125" s="8">
        <v>0</v>
      </c>
      <c r="AM125" s="8">
        <v>0</v>
      </c>
      <c r="AN125" s="8">
        <v>1</v>
      </c>
      <c r="AO125" s="8">
        <v>0</v>
      </c>
      <c r="AP125" s="8">
        <v>2</v>
      </c>
      <c r="AQ125" s="8">
        <v>91</v>
      </c>
      <c r="AR125" s="8">
        <v>5</v>
      </c>
      <c r="AS125" s="8">
        <v>1</v>
      </c>
      <c r="AT125" s="8">
        <v>3</v>
      </c>
      <c r="AU125" s="8">
        <v>1</v>
      </c>
      <c r="AV125" s="8">
        <v>0</v>
      </c>
      <c r="AW125" s="8">
        <v>9</v>
      </c>
      <c r="AX125" s="8">
        <v>3</v>
      </c>
      <c r="AY125" s="8">
        <v>22</v>
      </c>
      <c r="AZ125" s="8">
        <v>5</v>
      </c>
      <c r="BA125" s="8">
        <v>5</v>
      </c>
      <c r="BB125" s="8">
        <v>18</v>
      </c>
      <c r="BC125" s="8">
        <v>2</v>
      </c>
      <c r="BD125" s="8">
        <v>0</v>
      </c>
      <c r="BE125" s="8">
        <v>0</v>
      </c>
      <c r="BF125" s="8">
        <v>0</v>
      </c>
      <c r="BG125" s="8">
        <v>83</v>
      </c>
      <c r="BH125" s="12">
        <v>0</v>
      </c>
      <c r="BI125" s="12">
        <v>0</v>
      </c>
      <c r="BJ125" s="12">
        <v>0</v>
      </c>
      <c r="BK125" s="12">
        <v>1</v>
      </c>
      <c r="BL125" s="12">
        <v>0</v>
      </c>
      <c r="BM125" s="12">
        <v>0</v>
      </c>
      <c r="BN125" s="12">
        <v>1</v>
      </c>
      <c r="BO125" s="12">
        <v>2</v>
      </c>
      <c r="BP125" s="12">
        <v>4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2</v>
      </c>
      <c r="BY125" s="12">
        <v>0</v>
      </c>
      <c r="BZ125" s="12">
        <v>1</v>
      </c>
      <c r="CA125" s="12">
        <v>0</v>
      </c>
      <c r="CB125" s="12">
        <v>0</v>
      </c>
      <c r="CC125" s="12">
        <v>1</v>
      </c>
      <c r="CD125" s="12">
        <v>0</v>
      </c>
      <c r="CE125" s="12">
        <v>9</v>
      </c>
      <c r="CF125" s="12">
        <v>0</v>
      </c>
      <c r="CG125" s="12">
        <v>10</v>
      </c>
      <c r="CH125" s="12">
        <v>0</v>
      </c>
      <c r="CI125" s="12">
        <v>2</v>
      </c>
      <c r="CJ125" s="12">
        <v>0</v>
      </c>
      <c r="CK125" s="12">
        <v>0</v>
      </c>
      <c r="CL125" s="12">
        <v>0</v>
      </c>
      <c r="CM125" s="12">
        <v>4</v>
      </c>
      <c r="CN125" s="12">
        <v>1</v>
      </c>
      <c r="CO125" s="12">
        <v>3</v>
      </c>
      <c r="CP125" s="12">
        <v>0</v>
      </c>
      <c r="CQ125" s="12">
        <v>3</v>
      </c>
      <c r="CR125" s="12">
        <v>5</v>
      </c>
      <c r="CS125" s="12">
        <v>0</v>
      </c>
      <c r="CT125" s="12">
        <v>1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2</v>
      </c>
      <c r="DA125" s="12">
        <v>1</v>
      </c>
      <c r="DB125" s="12">
        <v>0</v>
      </c>
      <c r="DC125" s="12">
        <v>0</v>
      </c>
      <c r="DD125" s="12">
        <v>1</v>
      </c>
      <c r="DE125" s="12">
        <v>0</v>
      </c>
      <c r="DF125" s="12">
        <v>0</v>
      </c>
      <c r="DG125" s="12">
        <v>0</v>
      </c>
      <c r="DH125" s="13">
        <v>100</v>
      </c>
      <c r="DI125" s="13">
        <v>263</v>
      </c>
      <c r="DJ125" s="13">
        <v>1747.3342</v>
      </c>
      <c r="DK125" s="13">
        <v>7.3871000000000002</v>
      </c>
      <c r="DL125" s="13">
        <v>12907.726699999999</v>
      </c>
      <c r="DM125">
        <f t="shared" si="43"/>
        <v>0</v>
      </c>
      <c r="DN125" s="4">
        <v>0</v>
      </c>
      <c r="DO125">
        <v>0</v>
      </c>
      <c r="DP125">
        <f t="shared" ca="1" si="44"/>
        <v>0.91315106935973656</v>
      </c>
      <c r="DQ125" s="13">
        <v>627.79330000000004</v>
      </c>
      <c r="DR125">
        <v>0</v>
      </c>
      <c r="DS125">
        <f t="shared" si="35"/>
        <v>154</v>
      </c>
      <c r="DT125">
        <f t="shared" si="36"/>
        <v>86</v>
      </c>
      <c r="DU125">
        <f t="shared" si="37"/>
        <v>40.5</v>
      </c>
      <c r="DV125">
        <f t="shared" si="38"/>
        <v>14</v>
      </c>
      <c r="DW125">
        <f t="shared" si="39"/>
        <v>131</v>
      </c>
      <c r="DX125">
        <f t="shared" si="40"/>
        <v>131</v>
      </c>
      <c r="DY125">
        <f t="shared" si="41"/>
        <v>70</v>
      </c>
      <c r="DZ125">
        <f t="shared" si="42"/>
        <v>76</v>
      </c>
      <c r="EA125">
        <f t="shared" ca="1" si="45"/>
        <v>26</v>
      </c>
      <c r="EB125">
        <v>125</v>
      </c>
      <c r="EC125" s="2">
        <v>120</v>
      </c>
      <c r="EF125">
        <v>25.663454877048338</v>
      </c>
      <c r="EG125">
        <v>15</v>
      </c>
      <c r="EH125">
        <v>43</v>
      </c>
      <c r="EI125">
        <v>109.5</v>
      </c>
      <c r="EJ125">
        <v>8.5</v>
      </c>
      <c r="EK125">
        <v>131</v>
      </c>
      <c r="EL125">
        <v>131</v>
      </c>
      <c r="EM125">
        <v>7</v>
      </c>
      <c r="EN125">
        <v>17</v>
      </c>
      <c r="EO125" s="2">
        <v>123</v>
      </c>
      <c r="EP125">
        <v>63</v>
      </c>
      <c r="EQ125">
        <v>17</v>
      </c>
    </row>
    <row r="126" spans="1:147" x14ac:dyDescent="0.2">
      <c r="A126" s="29"/>
      <c r="B126" t="s">
        <v>237</v>
      </c>
      <c r="C126">
        <v>9</v>
      </c>
      <c r="D126">
        <v>1</v>
      </c>
      <c r="E126">
        <v>1</v>
      </c>
      <c r="F126">
        <v>0</v>
      </c>
      <c r="G126" s="4">
        <v>1</v>
      </c>
      <c r="H126" s="4">
        <v>1</v>
      </c>
      <c r="I126" s="4">
        <v>0</v>
      </c>
      <c r="J126">
        <f t="shared" si="47"/>
        <v>0</v>
      </c>
      <c r="K126">
        <f t="shared" si="48"/>
        <v>0</v>
      </c>
      <c r="L126" s="6">
        <v>7</v>
      </c>
      <c r="M126" s="6">
        <v>2</v>
      </c>
      <c r="N126" s="6">
        <v>0</v>
      </c>
      <c r="O126" s="6">
        <v>11</v>
      </c>
      <c r="P126" s="6">
        <v>0.28999999999999998</v>
      </c>
      <c r="Q126" s="6">
        <v>1</v>
      </c>
      <c r="R126" s="6">
        <v>0.28999999999999998</v>
      </c>
      <c r="S126" s="6">
        <v>1</v>
      </c>
      <c r="T126" s="8">
        <v>10</v>
      </c>
      <c r="U126" s="8">
        <v>6</v>
      </c>
      <c r="V126" s="8">
        <v>2</v>
      </c>
      <c r="W126" s="8">
        <v>8</v>
      </c>
      <c r="X126" s="8">
        <v>1</v>
      </c>
      <c r="Y126" s="8">
        <v>2</v>
      </c>
      <c r="Z126" s="8">
        <v>0</v>
      </c>
      <c r="AA126" s="8">
        <v>2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38</v>
      </c>
      <c r="AR126" s="8">
        <v>2</v>
      </c>
      <c r="AS126" s="8">
        <v>0</v>
      </c>
      <c r="AT126" s="8">
        <v>1</v>
      </c>
      <c r="AU126" s="8">
        <v>0</v>
      </c>
      <c r="AV126" s="8">
        <v>0</v>
      </c>
      <c r="AW126" s="8">
        <v>6</v>
      </c>
      <c r="AX126" s="8">
        <v>0</v>
      </c>
      <c r="AY126" s="8">
        <v>4</v>
      </c>
      <c r="AZ126" s="8">
        <v>3</v>
      </c>
      <c r="BA126" s="8">
        <v>3</v>
      </c>
      <c r="BB126" s="8">
        <v>4</v>
      </c>
      <c r="BC126" s="8">
        <v>2</v>
      </c>
      <c r="BD126" s="8">
        <v>0</v>
      </c>
      <c r="BE126" s="8">
        <v>0</v>
      </c>
      <c r="BF126" s="8">
        <v>0</v>
      </c>
      <c r="BG126" s="8">
        <v>37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4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1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4</v>
      </c>
      <c r="CF126" s="12">
        <v>0</v>
      </c>
      <c r="CG126" s="12">
        <v>7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1</v>
      </c>
      <c r="CN126" s="12">
        <v>1</v>
      </c>
      <c r="CO126" s="12">
        <v>0</v>
      </c>
      <c r="CP126" s="12">
        <v>0</v>
      </c>
      <c r="CQ126" s="12">
        <v>3</v>
      </c>
      <c r="CR126" s="12">
        <v>2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1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3">
        <v>52</v>
      </c>
      <c r="DI126" s="13">
        <v>104</v>
      </c>
      <c r="DJ126" s="13">
        <v>592.84569999999997</v>
      </c>
      <c r="DK126" s="13">
        <v>1.9592000000000001</v>
      </c>
      <c r="DL126" s="13">
        <v>1161.4937</v>
      </c>
      <c r="DM126">
        <f t="shared" si="43"/>
        <v>0</v>
      </c>
      <c r="DN126" s="4">
        <v>0</v>
      </c>
      <c r="DO126">
        <v>0</v>
      </c>
      <c r="DP126">
        <f t="shared" ca="1" si="44"/>
        <v>0.19110529278150723</v>
      </c>
      <c r="DQ126" s="13">
        <v>279.87569999999999</v>
      </c>
      <c r="DR126">
        <v>0</v>
      </c>
      <c r="DS126">
        <f t="shared" si="35"/>
        <v>154</v>
      </c>
      <c r="DT126">
        <f t="shared" si="36"/>
        <v>190</v>
      </c>
      <c r="DU126">
        <f t="shared" si="37"/>
        <v>115</v>
      </c>
      <c r="DV126">
        <f t="shared" si="38"/>
        <v>134</v>
      </c>
      <c r="DW126">
        <f t="shared" si="39"/>
        <v>131</v>
      </c>
      <c r="DX126">
        <f t="shared" si="40"/>
        <v>131</v>
      </c>
      <c r="DY126">
        <f t="shared" si="41"/>
        <v>165</v>
      </c>
      <c r="DZ126">
        <f t="shared" si="42"/>
        <v>151</v>
      </c>
      <c r="EA126">
        <f t="shared" ca="1" si="45"/>
        <v>206</v>
      </c>
      <c r="EB126">
        <v>126</v>
      </c>
      <c r="EC126" s="2">
        <v>118</v>
      </c>
      <c r="EF126">
        <v>0</v>
      </c>
      <c r="EG126">
        <v>154</v>
      </c>
      <c r="EH126">
        <v>235.5</v>
      </c>
      <c r="EI126">
        <v>209.5</v>
      </c>
      <c r="EJ126">
        <v>134</v>
      </c>
      <c r="EK126">
        <v>131</v>
      </c>
      <c r="EL126">
        <v>131</v>
      </c>
      <c r="EM126">
        <v>209.5</v>
      </c>
      <c r="EN126">
        <v>209.5</v>
      </c>
      <c r="EO126" s="2">
        <v>124</v>
      </c>
      <c r="EP126">
        <v>162</v>
      </c>
      <c r="EQ126">
        <v>207</v>
      </c>
    </row>
    <row r="127" spans="1:147" x14ac:dyDescent="0.2">
      <c r="A127" s="29"/>
      <c r="B127" t="s">
        <v>243</v>
      </c>
      <c r="C127">
        <v>57</v>
      </c>
      <c r="D127">
        <v>49</v>
      </c>
      <c r="E127">
        <v>57</v>
      </c>
      <c r="F127">
        <v>8</v>
      </c>
      <c r="G127" s="4">
        <v>51.997</v>
      </c>
      <c r="H127" s="4">
        <v>52</v>
      </c>
      <c r="I127" s="4">
        <v>0.100256044446348</v>
      </c>
      <c r="J127">
        <f t="shared" si="47"/>
        <v>2.9969999999999999</v>
      </c>
      <c r="K127">
        <f t="shared" si="48"/>
        <v>5</v>
      </c>
      <c r="L127" s="6">
        <v>4</v>
      </c>
      <c r="M127" s="6">
        <v>2</v>
      </c>
      <c r="N127" s="6">
        <v>2</v>
      </c>
      <c r="O127" s="6">
        <v>7</v>
      </c>
      <c r="P127" s="6">
        <v>0.5</v>
      </c>
      <c r="Q127" s="6">
        <v>0.78</v>
      </c>
      <c r="R127" s="6">
        <v>0.28000000000000003</v>
      </c>
      <c r="S127" s="6">
        <v>1</v>
      </c>
      <c r="T127" s="8">
        <v>24</v>
      </c>
      <c r="U127" s="8">
        <v>41</v>
      </c>
      <c r="V127" s="8">
        <v>1</v>
      </c>
      <c r="W127" s="8">
        <v>17</v>
      </c>
      <c r="X127" s="8">
        <v>29</v>
      </c>
      <c r="Y127" s="8">
        <v>15</v>
      </c>
      <c r="Z127" s="8">
        <v>0</v>
      </c>
      <c r="AA127" s="8">
        <v>15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4</v>
      </c>
      <c r="AI127" s="8">
        <v>0</v>
      </c>
      <c r="AJ127" s="8">
        <v>0</v>
      </c>
      <c r="AK127" s="8">
        <v>0</v>
      </c>
      <c r="AL127" s="8">
        <v>4</v>
      </c>
      <c r="AM127" s="8">
        <v>0</v>
      </c>
      <c r="AN127" s="8">
        <v>1</v>
      </c>
      <c r="AO127" s="8">
        <v>0</v>
      </c>
      <c r="AP127" s="8">
        <v>0</v>
      </c>
      <c r="AQ127" s="8">
        <v>170</v>
      </c>
      <c r="AR127" s="8">
        <v>14</v>
      </c>
      <c r="AS127" s="8">
        <v>11</v>
      </c>
      <c r="AT127" s="8">
        <v>1</v>
      </c>
      <c r="AU127" s="8">
        <v>0</v>
      </c>
      <c r="AV127" s="8">
        <v>0</v>
      </c>
      <c r="AW127" s="8">
        <v>25</v>
      </c>
      <c r="AX127" s="8">
        <v>5</v>
      </c>
      <c r="AY127" s="8">
        <v>15</v>
      </c>
      <c r="AZ127" s="8">
        <v>5</v>
      </c>
      <c r="BA127" s="8">
        <v>5</v>
      </c>
      <c r="BB127" s="8">
        <v>10</v>
      </c>
      <c r="BC127" s="8">
        <v>3</v>
      </c>
      <c r="BD127" s="8">
        <v>0</v>
      </c>
      <c r="BE127" s="8">
        <v>0</v>
      </c>
      <c r="BF127" s="8">
        <v>0</v>
      </c>
      <c r="BG127" s="8">
        <v>55</v>
      </c>
      <c r="BH127" s="12">
        <v>0</v>
      </c>
      <c r="BI127" s="12">
        <v>0</v>
      </c>
      <c r="BJ127" s="12">
        <v>10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1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1</v>
      </c>
      <c r="BW127" s="12">
        <v>0</v>
      </c>
      <c r="BX127" s="12">
        <v>0</v>
      </c>
      <c r="BY127" s="12">
        <v>3</v>
      </c>
      <c r="BZ127" s="12">
        <v>1</v>
      </c>
      <c r="CA127" s="12">
        <v>0</v>
      </c>
      <c r="CB127" s="12">
        <v>0</v>
      </c>
      <c r="CC127" s="12">
        <v>11</v>
      </c>
      <c r="CD127" s="12">
        <v>0</v>
      </c>
      <c r="CE127" s="12">
        <v>15</v>
      </c>
      <c r="CF127" s="12">
        <v>1</v>
      </c>
      <c r="CG127" s="12">
        <v>12</v>
      </c>
      <c r="CH127" s="12">
        <v>0</v>
      </c>
      <c r="CI127" s="12">
        <v>2</v>
      </c>
      <c r="CJ127" s="12">
        <v>0</v>
      </c>
      <c r="CK127" s="12">
        <v>0</v>
      </c>
      <c r="CL127" s="12">
        <v>0</v>
      </c>
      <c r="CM127" s="12">
        <v>9</v>
      </c>
      <c r="CN127" s="12">
        <v>1</v>
      </c>
      <c r="CO127" s="12">
        <v>0</v>
      </c>
      <c r="CP127" s="12">
        <v>4</v>
      </c>
      <c r="CQ127" s="12">
        <v>16</v>
      </c>
      <c r="CR127" s="12">
        <v>14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5</v>
      </c>
      <c r="CZ127" s="12">
        <v>4</v>
      </c>
      <c r="DA127" s="12">
        <v>4</v>
      </c>
      <c r="DB127" s="12">
        <v>1</v>
      </c>
      <c r="DC127" s="12">
        <v>3</v>
      </c>
      <c r="DD127" s="12">
        <v>0</v>
      </c>
      <c r="DE127" s="12">
        <v>2</v>
      </c>
      <c r="DF127" s="12">
        <v>0</v>
      </c>
      <c r="DG127" s="12">
        <v>0</v>
      </c>
      <c r="DH127" s="13">
        <v>92</v>
      </c>
      <c r="DI127" s="13">
        <v>376</v>
      </c>
      <c r="DJ127" s="13">
        <v>2452.8593000000001</v>
      </c>
      <c r="DK127" s="13">
        <v>12.035299999999999</v>
      </c>
      <c r="DL127" s="13">
        <v>29520.883099999999</v>
      </c>
      <c r="DM127">
        <f t="shared" si="43"/>
        <v>0.50128022223174007</v>
      </c>
      <c r="DN127" s="4">
        <v>0.100256044446348</v>
      </c>
      <c r="DO127">
        <v>5</v>
      </c>
      <c r="DP127">
        <f t="shared" ca="1" si="44"/>
        <v>0.56264415369332843</v>
      </c>
      <c r="DQ127" s="13">
        <v>564.44970000000001</v>
      </c>
      <c r="DR127">
        <v>0.50128022223174007</v>
      </c>
      <c r="DS127">
        <f t="shared" si="35"/>
        <v>54</v>
      </c>
      <c r="DT127">
        <f t="shared" si="36"/>
        <v>24</v>
      </c>
      <c r="DU127">
        <f t="shared" si="37"/>
        <v>70</v>
      </c>
      <c r="DV127">
        <f t="shared" si="38"/>
        <v>134</v>
      </c>
      <c r="DW127">
        <f t="shared" si="39"/>
        <v>131</v>
      </c>
      <c r="DX127">
        <f t="shared" si="40"/>
        <v>131</v>
      </c>
      <c r="DY127">
        <f t="shared" si="41"/>
        <v>43</v>
      </c>
      <c r="DZ127">
        <f t="shared" si="42"/>
        <v>44</v>
      </c>
      <c r="EA127">
        <f t="shared" ca="1" si="45"/>
        <v>115</v>
      </c>
      <c r="EB127">
        <v>127</v>
      </c>
      <c r="EC127" s="2">
        <v>124</v>
      </c>
      <c r="EF127">
        <v>0</v>
      </c>
      <c r="EG127">
        <v>154</v>
      </c>
      <c r="EH127">
        <v>146.5</v>
      </c>
      <c r="EI127">
        <v>164.5</v>
      </c>
      <c r="EJ127">
        <v>134</v>
      </c>
      <c r="EK127">
        <v>131</v>
      </c>
      <c r="EL127">
        <v>131</v>
      </c>
      <c r="EM127">
        <v>209.5</v>
      </c>
      <c r="EN127">
        <v>209.5</v>
      </c>
      <c r="EO127" s="2">
        <v>125</v>
      </c>
      <c r="EP127">
        <v>158</v>
      </c>
      <c r="EQ127">
        <v>131</v>
      </c>
    </row>
    <row r="128" spans="1:147" x14ac:dyDescent="0.2">
      <c r="A128" s="29"/>
      <c r="B128" t="s">
        <v>241</v>
      </c>
      <c r="C128">
        <v>5</v>
      </c>
      <c r="D128">
        <v>5</v>
      </c>
      <c r="E128">
        <v>5</v>
      </c>
      <c r="F128">
        <v>0</v>
      </c>
      <c r="G128" s="4">
        <v>5</v>
      </c>
      <c r="H128" s="4">
        <v>5</v>
      </c>
      <c r="I128" s="4">
        <v>0</v>
      </c>
      <c r="J128">
        <f t="shared" si="47"/>
        <v>0</v>
      </c>
      <c r="K128">
        <f t="shared" si="48"/>
        <v>0</v>
      </c>
      <c r="L128" s="6">
        <v>3</v>
      </c>
      <c r="M128" s="6">
        <v>1</v>
      </c>
      <c r="N128" s="6">
        <v>1</v>
      </c>
      <c r="O128" s="6">
        <v>5</v>
      </c>
      <c r="P128" s="6">
        <v>0.33</v>
      </c>
      <c r="Q128" s="6">
        <v>0.83</v>
      </c>
      <c r="R128" s="6">
        <v>0.17</v>
      </c>
      <c r="S128" s="6">
        <v>1</v>
      </c>
      <c r="T128" s="8">
        <v>8</v>
      </c>
      <c r="U128" s="8">
        <v>4</v>
      </c>
      <c r="V128" s="8">
        <v>1</v>
      </c>
      <c r="W128" s="8">
        <v>3</v>
      </c>
      <c r="X128" s="8">
        <v>1</v>
      </c>
      <c r="Y128" s="8">
        <v>2</v>
      </c>
      <c r="Z128" s="8">
        <v>0</v>
      </c>
      <c r="AA128" s="8">
        <v>1</v>
      </c>
      <c r="AB128" s="8">
        <v>0</v>
      </c>
      <c r="AC128" s="8">
        <v>1</v>
      </c>
      <c r="AD128" s="8">
        <v>0</v>
      </c>
      <c r="AE128" s="8">
        <v>1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21</v>
      </c>
      <c r="AR128" s="8">
        <v>1</v>
      </c>
      <c r="AS128" s="8">
        <v>0</v>
      </c>
      <c r="AT128" s="8">
        <v>1</v>
      </c>
      <c r="AU128" s="8">
        <v>0</v>
      </c>
      <c r="AV128" s="8">
        <v>2</v>
      </c>
      <c r="AW128" s="8">
        <v>1</v>
      </c>
      <c r="AX128" s="8">
        <v>1</v>
      </c>
      <c r="AY128" s="8">
        <v>2</v>
      </c>
      <c r="AZ128" s="8">
        <v>0</v>
      </c>
      <c r="BA128" s="8">
        <v>0</v>
      </c>
      <c r="BB128" s="8">
        <v>2</v>
      </c>
      <c r="BC128" s="8">
        <v>1</v>
      </c>
      <c r="BD128" s="8">
        <v>0</v>
      </c>
      <c r="BE128" s="8">
        <v>0</v>
      </c>
      <c r="BF128" s="8">
        <v>0</v>
      </c>
      <c r="BG128" s="8">
        <v>22</v>
      </c>
      <c r="BH128" s="12">
        <v>2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1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1</v>
      </c>
      <c r="CF128" s="12">
        <v>1</v>
      </c>
      <c r="CG128" s="12">
        <v>5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1</v>
      </c>
      <c r="CN128" s="12">
        <v>1</v>
      </c>
      <c r="CO128" s="12">
        <v>0</v>
      </c>
      <c r="CP128" s="12">
        <v>1</v>
      </c>
      <c r="CQ128" s="12">
        <v>2</v>
      </c>
      <c r="CR128" s="12">
        <v>1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0</v>
      </c>
      <c r="CZ128" s="12">
        <v>1</v>
      </c>
      <c r="DA128" s="12">
        <v>0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 s="13">
        <v>33</v>
      </c>
      <c r="DI128" s="13">
        <v>57</v>
      </c>
      <c r="DJ128" s="13">
        <v>287.53050000000002</v>
      </c>
      <c r="DK128" s="13">
        <v>3.5861999999999998</v>
      </c>
      <c r="DL128" s="13">
        <v>1031.1437000000001</v>
      </c>
      <c r="DM128">
        <f t="shared" si="43"/>
        <v>0</v>
      </c>
      <c r="DN128" s="4">
        <v>0</v>
      </c>
      <c r="DO128">
        <v>0</v>
      </c>
      <c r="DP128">
        <f t="shared" ca="1" si="44"/>
        <v>0.84273308728097529</v>
      </c>
      <c r="DQ128" s="13">
        <v>148.88140000000001</v>
      </c>
      <c r="DR128">
        <v>0</v>
      </c>
      <c r="DS128">
        <f t="shared" si="35"/>
        <v>154</v>
      </c>
      <c r="DT128">
        <f t="shared" si="36"/>
        <v>214.5</v>
      </c>
      <c r="DU128">
        <f t="shared" si="37"/>
        <v>153.5</v>
      </c>
      <c r="DV128">
        <f t="shared" si="38"/>
        <v>134</v>
      </c>
      <c r="DW128">
        <f t="shared" si="39"/>
        <v>131</v>
      </c>
      <c r="DX128">
        <f t="shared" si="40"/>
        <v>131</v>
      </c>
      <c r="DY128">
        <f t="shared" si="41"/>
        <v>125</v>
      </c>
      <c r="DZ128">
        <f t="shared" si="42"/>
        <v>154</v>
      </c>
      <c r="EA128">
        <f t="shared" ca="1" si="45"/>
        <v>49</v>
      </c>
      <c r="EB128">
        <v>128</v>
      </c>
      <c r="EC128" s="2">
        <v>122</v>
      </c>
      <c r="EF128">
        <v>0</v>
      </c>
      <c r="EG128">
        <v>154</v>
      </c>
      <c r="EH128">
        <v>60</v>
      </c>
      <c r="EI128">
        <v>15.5</v>
      </c>
      <c r="EJ128">
        <v>134</v>
      </c>
      <c r="EK128">
        <v>131</v>
      </c>
      <c r="EL128">
        <v>131</v>
      </c>
      <c r="EM128">
        <v>130</v>
      </c>
      <c r="EN128">
        <v>77</v>
      </c>
      <c r="EO128" s="2">
        <v>126</v>
      </c>
      <c r="EP128">
        <v>19</v>
      </c>
      <c r="EQ128">
        <v>47</v>
      </c>
    </row>
    <row r="129" spans="1:147" x14ac:dyDescent="0.2">
      <c r="A129" s="29"/>
      <c r="B129" t="s">
        <v>242</v>
      </c>
      <c r="C129">
        <v>5</v>
      </c>
      <c r="D129">
        <v>5</v>
      </c>
      <c r="E129">
        <v>5</v>
      </c>
      <c r="F129">
        <v>0</v>
      </c>
      <c r="G129" s="4">
        <v>5</v>
      </c>
      <c r="H129" s="4">
        <v>5</v>
      </c>
      <c r="I129" s="4">
        <v>0</v>
      </c>
      <c r="J129">
        <f t="shared" si="47"/>
        <v>0</v>
      </c>
      <c r="K129">
        <f t="shared" si="48"/>
        <v>0</v>
      </c>
      <c r="L129" s="6">
        <v>3</v>
      </c>
      <c r="M129" s="6">
        <v>1</v>
      </c>
      <c r="N129" s="6">
        <v>1</v>
      </c>
      <c r="O129" s="6">
        <v>5</v>
      </c>
      <c r="P129" s="6">
        <v>0.33</v>
      </c>
      <c r="Q129" s="6">
        <v>0.83</v>
      </c>
      <c r="R129" s="6">
        <v>0.17</v>
      </c>
      <c r="S129" s="6">
        <v>1</v>
      </c>
      <c r="T129" s="8">
        <v>8</v>
      </c>
      <c r="U129" s="8">
        <v>4</v>
      </c>
      <c r="V129" s="8">
        <v>2</v>
      </c>
      <c r="W129" s="8">
        <v>1</v>
      </c>
      <c r="X129" s="8">
        <v>0</v>
      </c>
      <c r="Y129" s="8">
        <v>3</v>
      </c>
      <c r="Z129" s="8">
        <v>0</v>
      </c>
      <c r="AA129" s="8">
        <v>2</v>
      </c>
      <c r="AB129" s="8">
        <v>0</v>
      </c>
      <c r="AC129" s="8">
        <v>1</v>
      </c>
      <c r="AD129" s="8">
        <v>0</v>
      </c>
      <c r="AE129" s="8">
        <v>0</v>
      </c>
      <c r="AF129" s="8">
        <v>0</v>
      </c>
      <c r="AG129" s="8">
        <v>0</v>
      </c>
      <c r="AH129" s="8">
        <v>1</v>
      </c>
      <c r="AI129" s="8">
        <v>0</v>
      </c>
      <c r="AJ129" s="8">
        <v>0</v>
      </c>
      <c r="AK129" s="8">
        <v>1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26</v>
      </c>
      <c r="AR129" s="8">
        <v>1</v>
      </c>
      <c r="AS129" s="8">
        <v>0</v>
      </c>
      <c r="AT129" s="8">
        <v>1</v>
      </c>
      <c r="AU129" s="8">
        <v>0</v>
      </c>
      <c r="AV129" s="8">
        <v>0</v>
      </c>
      <c r="AW129" s="8">
        <v>1</v>
      </c>
      <c r="AX129" s="8">
        <v>0</v>
      </c>
      <c r="AY129" s="8">
        <v>3</v>
      </c>
      <c r="AZ129" s="8">
        <v>0</v>
      </c>
      <c r="BA129" s="8">
        <v>0</v>
      </c>
      <c r="BB129" s="8">
        <v>2</v>
      </c>
      <c r="BC129" s="8">
        <v>1</v>
      </c>
      <c r="BD129" s="8">
        <v>0</v>
      </c>
      <c r="BE129" s="8">
        <v>0</v>
      </c>
      <c r="BF129" s="8">
        <v>0</v>
      </c>
      <c r="BG129" s="8">
        <v>22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1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1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1</v>
      </c>
      <c r="CF129" s="12">
        <v>0</v>
      </c>
      <c r="CG129" s="12">
        <v>4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2</v>
      </c>
      <c r="CN129" s="12">
        <v>1</v>
      </c>
      <c r="CO129" s="12">
        <v>1</v>
      </c>
      <c r="CP129" s="12">
        <v>1</v>
      </c>
      <c r="CQ129" s="12">
        <v>3</v>
      </c>
      <c r="CR129" s="12">
        <v>1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1</v>
      </c>
      <c r="CZ129" s="12">
        <v>1</v>
      </c>
      <c r="DA129" s="12">
        <v>0</v>
      </c>
      <c r="DB129" s="12">
        <v>0</v>
      </c>
      <c r="DC129" s="12">
        <v>0</v>
      </c>
      <c r="DD129" s="12">
        <v>0</v>
      </c>
      <c r="DE129" s="12">
        <v>2</v>
      </c>
      <c r="DF129" s="12">
        <v>0</v>
      </c>
      <c r="DG129" s="12">
        <v>0</v>
      </c>
      <c r="DH129" s="13">
        <v>26</v>
      </c>
      <c r="DI129" s="13">
        <v>54</v>
      </c>
      <c r="DJ129" s="13">
        <v>253.8237</v>
      </c>
      <c r="DK129" s="13">
        <v>2.0832999999999999</v>
      </c>
      <c r="DL129" s="13">
        <v>528.79949999999997</v>
      </c>
      <c r="DM129">
        <f t="shared" si="43"/>
        <v>0</v>
      </c>
      <c r="DN129" s="4">
        <v>0</v>
      </c>
      <c r="DO129">
        <v>0</v>
      </c>
      <c r="DP129">
        <f t="shared" ca="1" si="44"/>
        <v>0.1973464231407317</v>
      </c>
      <c r="DQ129" s="13">
        <v>112.0391</v>
      </c>
      <c r="DR129">
        <v>0</v>
      </c>
      <c r="DS129">
        <f t="shared" si="35"/>
        <v>154</v>
      </c>
      <c r="DT129">
        <f t="shared" si="36"/>
        <v>214.5</v>
      </c>
      <c r="DU129">
        <f t="shared" si="37"/>
        <v>164.5</v>
      </c>
      <c r="DV129">
        <f t="shared" si="38"/>
        <v>134</v>
      </c>
      <c r="DW129">
        <f t="shared" si="39"/>
        <v>131</v>
      </c>
      <c r="DX129">
        <f t="shared" si="40"/>
        <v>131</v>
      </c>
      <c r="DY129">
        <f t="shared" si="41"/>
        <v>161</v>
      </c>
      <c r="DZ129">
        <f t="shared" si="42"/>
        <v>163</v>
      </c>
      <c r="EA129">
        <f t="shared" ca="1" si="45"/>
        <v>204</v>
      </c>
      <c r="EB129">
        <v>129</v>
      </c>
      <c r="EC129" s="2">
        <v>123</v>
      </c>
      <c r="EF129">
        <v>0</v>
      </c>
      <c r="EG129">
        <v>154</v>
      </c>
      <c r="EH129">
        <v>172</v>
      </c>
      <c r="EI129">
        <v>132</v>
      </c>
      <c r="EJ129">
        <v>134</v>
      </c>
      <c r="EK129">
        <v>131</v>
      </c>
      <c r="EL129">
        <v>131</v>
      </c>
      <c r="EM129">
        <v>164</v>
      </c>
      <c r="EN129">
        <v>155</v>
      </c>
      <c r="EO129" s="2">
        <v>127</v>
      </c>
      <c r="EP129">
        <v>100</v>
      </c>
      <c r="EQ129">
        <v>103</v>
      </c>
    </row>
    <row r="130" spans="1:147" x14ac:dyDescent="0.2">
      <c r="A130" s="29"/>
      <c r="B130" t="s">
        <v>240</v>
      </c>
      <c r="C130">
        <v>2</v>
      </c>
      <c r="D130">
        <v>2</v>
      </c>
      <c r="E130">
        <v>2</v>
      </c>
      <c r="F130">
        <v>0</v>
      </c>
      <c r="G130" s="4">
        <v>2</v>
      </c>
      <c r="H130" s="4">
        <v>2</v>
      </c>
      <c r="I130" s="4">
        <v>0</v>
      </c>
      <c r="J130">
        <f t="shared" si="47"/>
        <v>0</v>
      </c>
      <c r="K130">
        <f t="shared" si="48"/>
        <v>0</v>
      </c>
      <c r="L130" s="6">
        <v>3</v>
      </c>
      <c r="M130" s="6">
        <v>1</v>
      </c>
      <c r="N130" s="6">
        <v>1</v>
      </c>
      <c r="O130" s="6">
        <v>5</v>
      </c>
      <c r="P130" s="6">
        <v>0.33</v>
      </c>
      <c r="Q130" s="6">
        <v>0.83</v>
      </c>
      <c r="R130" s="6">
        <v>0.17</v>
      </c>
      <c r="S130" s="6">
        <v>1</v>
      </c>
      <c r="T130" s="8">
        <v>6</v>
      </c>
      <c r="U130" s="8">
        <v>1</v>
      </c>
      <c r="V130" s="8">
        <v>2</v>
      </c>
      <c r="W130" s="8">
        <v>3</v>
      </c>
      <c r="X130" s="8">
        <v>0</v>
      </c>
      <c r="Y130" s="8">
        <v>1</v>
      </c>
      <c r="Z130" s="8">
        <v>0</v>
      </c>
      <c r="AA130" s="8">
        <v>1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19</v>
      </c>
      <c r="AR130" s="8">
        <v>1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3</v>
      </c>
      <c r="AZ130" s="8">
        <v>0</v>
      </c>
      <c r="BA130" s="8">
        <v>0</v>
      </c>
      <c r="BB130" s="8">
        <v>3</v>
      </c>
      <c r="BC130" s="8">
        <v>0</v>
      </c>
      <c r="BD130" s="8">
        <v>0</v>
      </c>
      <c r="BE130" s="8">
        <v>0</v>
      </c>
      <c r="BF130" s="8">
        <v>0</v>
      </c>
      <c r="BG130" s="8">
        <v>13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1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1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7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1</v>
      </c>
      <c r="CN130" s="12">
        <v>1</v>
      </c>
      <c r="CO130" s="12">
        <v>0</v>
      </c>
      <c r="CP130" s="12">
        <v>0</v>
      </c>
      <c r="CQ130" s="12">
        <v>2</v>
      </c>
      <c r="CR130" s="12">
        <v>1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3">
        <v>29</v>
      </c>
      <c r="DI130" s="13">
        <v>59</v>
      </c>
      <c r="DJ130" s="13">
        <v>286.62090000000001</v>
      </c>
      <c r="DK130" s="13">
        <v>0</v>
      </c>
      <c r="DL130" s="13">
        <v>0</v>
      </c>
      <c r="DM130">
        <f t="shared" si="43"/>
        <v>0</v>
      </c>
      <c r="DN130" s="4">
        <v>0</v>
      </c>
      <c r="DO130">
        <v>0</v>
      </c>
      <c r="DP130">
        <f t="shared" ca="1" si="44"/>
        <v>0.127375258643186</v>
      </c>
      <c r="DQ130" s="13">
        <v>134.60589999999999</v>
      </c>
      <c r="DR130">
        <v>0</v>
      </c>
      <c r="DS130">
        <f t="shared" si="35"/>
        <v>154</v>
      </c>
      <c r="DT130">
        <f t="shared" si="36"/>
        <v>243</v>
      </c>
      <c r="DU130">
        <f t="shared" si="37"/>
        <v>153.5</v>
      </c>
      <c r="DV130">
        <f t="shared" si="38"/>
        <v>134</v>
      </c>
      <c r="DW130">
        <f t="shared" si="39"/>
        <v>131</v>
      </c>
      <c r="DX130">
        <f t="shared" si="40"/>
        <v>131</v>
      </c>
      <c r="DY130">
        <f t="shared" si="41"/>
        <v>209.5</v>
      </c>
      <c r="DZ130">
        <f t="shared" si="42"/>
        <v>209.5</v>
      </c>
      <c r="EA130">
        <f t="shared" ca="1" si="45"/>
        <v>222</v>
      </c>
      <c r="EB130">
        <v>130</v>
      </c>
      <c r="EC130" s="2">
        <v>121</v>
      </c>
      <c r="EF130">
        <v>12.588683833545653</v>
      </c>
      <c r="EG130">
        <v>24</v>
      </c>
      <c r="EH130">
        <v>14.5</v>
      </c>
      <c r="EI130">
        <v>8</v>
      </c>
      <c r="EJ130">
        <v>134</v>
      </c>
      <c r="EK130">
        <v>131</v>
      </c>
      <c r="EL130">
        <v>131</v>
      </c>
      <c r="EM130">
        <v>24</v>
      </c>
      <c r="EN130">
        <v>22</v>
      </c>
      <c r="EO130" s="2">
        <v>128</v>
      </c>
      <c r="EP130">
        <v>55</v>
      </c>
      <c r="EQ130">
        <v>14</v>
      </c>
    </row>
    <row r="131" spans="1:147" x14ac:dyDescent="0.2">
      <c r="A131" s="29"/>
      <c r="B131" t="s">
        <v>98</v>
      </c>
      <c r="C131">
        <v>5</v>
      </c>
      <c r="D131">
        <v>4</v>
      </c>
      <c r="E131">
        <v>4</v>
      </c>
      <c r="F131">
        <v>0</v>
      </c>
      <c r="G131" s="4">
        <v>4</v>
      </c>
      <c r="H131" s="4">
        <v>4</v>
      </c>
      <c r="I131" s="4">
        <v>0</v>
      </c>
      <c r="J131">
        <f t="shared" si="47"/>
        <v>0</v>
      </c>
      <c r="K131">
        <f t="shared" si="48"/>
        <v>0</v>
      </c>
      <c r="L131" s="6">
        <v>1</v>
      </c>
      <c r="M131" s="6">
        <v>0</v>
      </c>
      <c r="N131" s="6">
        <v>0</v>
      </c>
      <c r="O131" s="6">
        <v>5</v>
      </c>
      <c r="P131" s="6">
        <v>0</v>
      </c>
      <c r="Q131" s="6">
        <v>1</v>
      </c>
      <c r="R131" s="6">
        <v>0</v>
      </c>
      <c r="S131" s="6">
        <v>1</v>
      </c>
      <c r="T131" s="8">
        <v>5</v>
      </c>
      <c r="U131" s="8">
        <v>4</v>
      </c>
      <c r="V131" s="8">
        <v>1</v>
      </c>
      <c r="W131" s="8">
        <v>4</v>
      </c>
      <c r="X131" s="8">
        <v>3</v>
      </c>
      <c r="Y131" s="8">
        <v>3</v>
      </c>
      <c r="Z131" s="8">
        <v>0</v>
      </c>
      <c r="AA131" s="8">
        <v>3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4</v>
      </c>
      <c r="AQ131" s="8">
        <v>32</v>
      </c>
      <c r="AR131" s="8">
        <v>2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0</v>
      </c>
      <c r="BB131" s="8">
        <v>1</v>
      </c>
      <c r="BC131" s="8">
        <v>2</v>
      </c>
      <c r="BD131" s="8">
        <v>0</v>
      </c>
      <c r="BE131" s="8">
        <v>0</v>
      </c>
      <c r="BF131" s="8">
        <v>0</v>
      </c>
      <c r="BG131" s="8">
        <v>11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1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1</v>
      </c>
      <c r="CB131" s="12">
        <v>0</v>
      </c>
      <c r="CC131" s="12">
        <v>0</v>
      </c>
      <c r="CD131" s="12">
        <v>0</v>
      </c>
      <c r="CE131" s="12">
        <v>1</v>
      </c>
      <c r="CF131" s="12">
        <v>1</v>
      </c>
      <c r="CG131" s="12">
        <v>4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1</v>
      </c>
      <c r="CO131" s="12">
        <v>0</v>
      </c>
      <c r="CP131" s="12">
        <v>0</v>
      </c>
      <c r="CQ131" s="12">
        <v>4</v>
      </c>
      <c r="CR131" s="12">
        <v>2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1</v>
      </c>
      <c r="DE131" s="12">
        <v>1</v>
      </c>
      <c r="DF131" s="12">
        <v>0</v>
      </c>
      <c r="DG131" s="12">
        <v>0</v>
      </c>
      <c r="DH131" s="13">
        <v>23</v>
      </c>
      <c r="DI131" s="13">
        <v>55</v>
      </c>
      <c r="DJ131" s="13">
        <v>248.79589999999999</v>
      </c>
      <c r="DK131" s="13">
        <v>2.5238</v>
      </c>
      <c r="DL131" s="13">
        <v>627.9135</v>
      </c>
      <c r="DM131">
        <f t="shared" si="43"/>
        <v>0</v>
      </c>
      <c r="DN131" s="4">
        <v>0</v>
      </c>
      <c r="DO131">
        <v>0</v>
      </c>
      <c r="DP131">
        <f t="shared" ca="1" si="44"/>
        <v>8.2961678077534962E-2</v>
      </c>
      <c r="DQ131" s="13">
        <v>94.238699999999994</v>
      </c>
      <c r="DR131">
        <v>0</v>
      </c>
      <c r="DS131">
        <f t="shared" ref="DS131:DS194" si="49">_xlfn.RANK.AVG(DM131,$DM$3:$DM$252,0)</f>
        <v>154</v>
      </c>
      <c r="DT131">
        <f t="shared" ref="DT131:DT194" si="50">_xlfn.RANK.AVG(U131,$U$3:$U$252,0)</f>
        <v>214.5</v>
      </c>
      <c r="DU131">
        <f t="shared" ref="DU131:DU194" si="51">_xlfn.RANK.AVG(W131,$W$3:$W$252,0)</f>
        <v>148</v>
      </c>
      <c r="DV131">
        <f t="shared" ref="DV131:DV194" si="52">_xlfn.RANK.AVG(BK131,$BK$3:$BK$252,0)</f>
        <v>134</v>
      </c>
      <c r="DW131">
        <f t="shared" ref="DW131:DW194" si="53">_xlfn.RANK.AVG(BM131,$BM$3:$BM$252,0)</f>
        <v>131</v>
      </c>
      <c r="DX131">
        <f t="shared" ref="DX131:DX194" si="54">_xlfn.RANK.AVG(CW131,$CW$3:$CW$252,0)</f>
        <v>131</v>
      </c>
      <c r="DY131">
        <f t="shared" ref="DY131:DY194" si="55">_xlfn.RANK.AVG(DK131,$DK$3:$DK$252,0)</f>
        <v>148</v>
      </c>
      <c r="DZ131">
        <f t="shared" ref="DZ131:DZ194" si="56">_xlfn.RANK.AVG(DL131,$DL$3:$DL$252,0)</f>
        <v>162</v>
      </c>
      <c r="EA131">
        <f t="shared" ca="1" si="45"/>
        <v>231</v>
      </c>
      <c r="EB131">
        <v>131</v>
      </c>
      <c r="EC131" s="2">
        <v>105</v>
      </c>
      <c r="EF131">
        <v>0</v>
      </c>
      <c r="EG131">
        <v>154</v>
      </c>
      <c r="EH131">
        <v>115</v>
      </c>
      <c r="EI131">
        <v>102</v>
      </c>
      <c r="EJ131">
        <v>134</v>
      </c>
      <c r="EK131">
        <v>131</v>
      </c>
      <c r="EL131">
        <v>131</v>
      </c>
      <c r="EM131">
        <v>78</v>
      </c>
      <c r="EN131">
        <v>102</v>
      </c>
      <c r="EO131" s="2">
        <v>129</v>
      </c>
      <c r="EP131">
        <v>146</v>
      </c>
      <c r="EQ131">
        <v>127</v>
      </c>
    </row>
    <row r="132" spans="1:147" x14ac:dyDescent="0.2">
      <c r="A132" s="29"/>
      <c r="B132" t="s">
        <v>204</v>
      </c>
      <c r="C132">
        <v>89</v>
      </c>
      <c r="D132">
        <v>52</v>
      </c>
      <c r="E132">
        <v>80</v>
      </c>
      <c r="F132">
        <v>28</v>
      </c>
      <c r="G132" s="4">
        <v>65.294541666666603</v>
      </c>
      <c r="H132" s="4">
        <v>65</v>
      </c>
      <c r="I132" s="4">
        <v>2.2219011279425702</v>
      </c>
      <c r="J132">
        <f t="shared" si="47"/>
        <v>13.294541666666603</v>
      </c>
      <c r="K132">
        <f t="shared" si="48"/>
        <v>15</v>
      </c>
      <c r="L132" s="6">
        <v>7</v>
      </c>
      <c r="M132" s="6">
        <v>2</v>
      </c>
      <c r="N132" s="6">
        <v>10</v>
      </c>
      <c r="O132" s="6">
        <v>6</v>
      </c>
      <c r="P132" s="6">
        <v>0.28999999999999998</v>
      </c>
      <c r="Q132" s="6">
        <v>0.38</v>
      </c>
      <c r="R132" s="6">
        <v>0.34</v>
      </c>
      <c r="S132" s="6">
        <v>1</v>
      </c>
      <c r="T132" s="8">
        <v>28</v>
      </c>
      <c r="U132" s="8">
        <v>71</v>
      </c>
      <c r="V132" s="8">
        <v>1</v>
      </c>
      <c r="W132" s="8">
        <v>52</v>
      </c>
      <c r="X132" s="8">
        <v>791</v>
      </c>
      <c r="Y132" s="8">
        <v>43</v>
      </c>
      <c r="Z132" s="8">
        <v>0</v>
      </c>
      <c r="AA132" s="8">
        <v>24</v>
      </c>
      <c r="AB132" s="8">
        <v>0</v>
      </c>
      <c r="AC132" s="8">
        <v>19</v>
      </c>
      <c r="AD132" s="8">
        <v>0</v>
      </c>
      <c r="AE132" s="8">
        <v>0</v>
      </c>
      <c r="AF132" s="8">
        <v>0</v>
      </c>
      <c r="AG132" s="8">
        <v>0</v>
      </c>
      <c r="AH132" s="8">
        <v>7</v>
      </c>
      <c r="AI132" s="8">
        <v>1</v>
      </c>
      <c r="AJ132" s="8">
        <v>0</v>
      </c>
      <c r="AK132" s="8">
        <v>0</v>
      </c>
      <c r="AL132" s="8">
        <v>7</v>
      </c>
      <c r="AM132" s="8">
        <v>0</v>
      </c>
      <c r="AN132" s="8">
        <v>2</v>
      </c>
      <c r="AO132" s="8">
        <v>0</v>
      </c>
      <c r="AP132" s="8">
        <v>0</v>
      </c>
      <c r="AQ132" s="8">
        <v>329</v>
      </c>
      <c r="AR132" s="8">
        <v>27</v>
      </c>
      <c r="AS132" s="8">
        <v>0</v>
      </c>
      <c r="AT132" s="8">
        <v>6</v>
      </c>
      <c r="AU132" s="8">
        <v>1</v>
      </c>
      <c r="AV132" s="8">
        <v>2</v>
      </c>
      <c r="AW132" s="8">
        <v>48</v>
      </c>
      <c r="AX132" s="8">
        <v>5</v>
      </c>
      <c r="AY132" s="8">
        <v>37</v>
      </c>
      <c r="AZ132" s="8">
        <v>21</v>
      </c>
      <c r="BA132" s="8">
        <v>21</v>
      </c>
      <c r="BB132" s="8">
        <v>32</v>
      </c>
      <c r="BC132" s="8">
        <v>3</v>
      </c>
      <c r="BD132" s="8">
        <v>0</v>
      </c>
      <c r="BE132" s="8">
        <v>0</v>
      </c>
      <c r="BF132" s="8">
        <v>0</v>
      </c>
      <c r="BG132" s="8">
        <v>144</v>
      </c>
      <c r="BH132" s="12">
        <v>1</v>
      </c>
      <c r="BI132" s="12">
        <v>0</v>
      </c>
      <c r="BJ132" s="12">
        <v>7</v>
      </c>
      <c r="BK132" s="12">
        <v>0</v>
      </c>
      <c r="BL132" s="12">
        <v>0</v>
      </c>
      <c r="BM132" s="12">
        <v>0</v>
      </c>
      <c r="BN132" s="12">
        <v>1</v>
      </c>
      <c r="BO132" s="12">
        <v>0</v>
      </c>
      <c r="BP132" s="12">
        <v>1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2</v>
      </c>
      <c r="BW132" s="12">
        <v>0</v>
      </c>
      <c r="BX132" s="12">
        <v>3</v>
      </c>
      <c r="BY132" s="12">
        <v>1</v>
      </c>
      <c r="BZ132" s="12">
        <v>2</v>
      </c>
      <c r="CA132" s="12">
        <v>0</v>
      </c>
      <c r="CB132" s="12">
        <v>0</v>
      </c>
      <c r="CC132" s="12">
        <v>0</v>
      </c>
      <c r="CD132" s="12">
        <v>0</v>
      </c>
      <c r="CE132" s="12">
        <v>26</v>
      </c>
      <c r="CF132" s="12">
        <v>1</v>
      </c>
      <c r="CG132" s="12">
        <v>19</v>
      </c>
      <c r="CH132" s="12">
        <v>0</v>
      </c>
      <c r="CI132" s="12">
        <v>7</v>
      </c>
      <c r="CJ132" s="12">
        <v>0</v>
      </c>
      <c r="CK132" s="12">
        <v>1</v>
      </c>
      <c r="CL132" s="12">
        <v>0</v>
      </c>
      <c r="CM132" s="12">
        <v>13</v>
      </c>
      <c r="CN132" s="12">
        <v>1</v>
      </c>
      <c r="CO132" s="12">
        <v>0</v>
      </c>
      <c r="CP132" s="12">
        <v>26</v>
      </c>
      <c r="CQ132" s="12">
        <v>25</v>
      </c>
      <c r="CR132" s="12">
        <v>27</v>
      </c>
      <c r="CS132" s="12">
        <v>0</v>
      </c>
      <c r="CT132" s="12">
        <v>1</v>
      </c>
      <c r="CU132" s="12">
        <v>0</v>
      </c>
      <c r="CV132" s="12">
        <v>0</v>
      </c>
      <c r="CW132" s="12">
        <v>0</v>
      </c>
      <c r="CX132" s="12">
        <v>0</v>
      </c>
      <c r="CY132" s="12">
        <v>8</v>
      </c>
      <c r="CZ132" s="12">
        <v>8</v>
      </c>
      <c r="DA132" s="12">
        <v>8</v>
      </c>
      <c r="DB132" s="12">
        <v>1</v>
      </c>
      <c r="DC132" s="12">
        <v>3</v>
      </c>
      <c r="DD132" s="12">
        <v>1</v>
      </c>
      <c r="DE132" s="12">
        <v>18</v>
      </c>
      <c r="DF132" s="12">
        <v>0</v>
      </c>
      <c r="DG132" s="12">
        <v>0</v>
      </c>
      <c r="DH132" s="13">
        <v>177</v>
      </c>
      <c r="DI132" s="13">
        <v>715</v>
      </c>
      <c r="DJ132" s="13">
        <v>5339.3379999999997</v>
      </c>
      <c r="DK132" s="13">
        <v>19.311399999999999</v>
      </c>
      <c r="DL132" s="13">
        <v>103109.9697</v>
      </c>
      <c r="DM132">
        <f t="shared" ref="DM132:DM195" si="57">DN132*DO132</f>
        <v>33.328516919138551</v>
      </c>
      <c r="DN132" s="4">
        <v>2.2219011279425702</v>
      </c>
      <c r="DO132">
        <v>15</v>
      </c>
      <c r="DP132">
        <f t="shared" ref="DP132:DP195" ca="1" si="58">RAND()</f>
        <v>0.74334392254896997</v>
      </c>
      <c r="DQ132" s="13">
        <v>1266.2979</v>
      </c>
      <c r="DR132">
        <v>33.328516919138551</v>
      </c>
      <c r="DS132">
        <f t="shared" si="49"/>
        <v>12</v>
      </c>
      <c r="DT132">
        <f t="shared" si="50"/>
        <v>11</v>
      </c>
      <c r="DU132">
        <f t="shared" si="51"/>
        <v>11</v>
      </c>
      <c r="DV132">
        <f t="shared" si="52"/>
        <v>134</v>
      </c>
      <c r="DW132">
        <f t="shared" si="53"/>
        <v>131</v>
      </c>
      <c r="DX132">
        <f t="shared" si="54"/>
        <v>131</v>
      </c>
      <c r="DY132">
        <f t="shared" si="55"/>
        <v>23</v>
      </c>
      <c r="DZ132">
        <f t="shared" si="56"/>
        <v>19</v>
      </c>
      <c r="EA132">
        <f t="shared" ref="EA132:EA195" ca="1" si="59">_xlfn.RANK.AVG(DP132,$DP$3:$DP$252,0)</f>
        <v>71</v>
      </c>
      <c r="EB132">
        <v>132</v>
      </c>
      <c r="EC132" s="2">
        <v>81</v>
      </c>
      <c r="EF132">
        <v>76.061390288535108</v>
      </c>
      <c r="EG132">
        <v>8</v>
      </c>
      <c r="EH132">
        <v>22</v>
      </c>
      <c r="EI132">
        <v>23</v>
      </c>
      <c r="EJ132">
        <v>134</v>
      </c>
      <c r="EK132">
        <v>131</v>
      </c>
      <c r="EL132">
        <v>131</v>
      </c>
      <c r="EM132">
        <v>8</v>
      </c>
      <c r="EN132">
        <v>8</v>
      </c>
      <c r="EO132" s="2">
        <v>130</v>
      </c>
      <c r="EP132">
        <v>64</v>
      </c>
      <c r="EQ132">
        <v>18</v>
      </c>
    </row>
    <row r="133" spans="1:147" x14ac:dyDescent="0.2">
      <c r="A133" s="29"/>
      <c r="B133" t="s">
        <v>207</v>
      </c>
      <c r="C133">
        <v>9</v>
      </c>
      <c r="D133">
        <v>5</v>
      </c>
      <c r="E133">
        <v>9</v>
      </c>
      <c r="F133">
        <v>4</v>
      </c>
      <c r="G133" s="4">
        <v>5.0112500000000004</v>
      </c>
      <c r="H133" s="4">
        <v>5</v>
      </c>
      <c r="I133" s="4">
        <v>0.179277581874599</v>
      </c>
      <c r="J133">
        <f t="shared" si="47"/>
        <v>1.1250000000000426E-2</v>
      </c>
      <c r="K133">
        <f t="shared" si="48"/>
        <v>4</v>
      </c>
      <c r="L133" s="6">
        <v>7</v>
      </c>
      <c r="M133" s="6">
        <v>2</v>
      </c>
      <c r="N133" s="6">
        <v>10</v>
      </c>
      <c r="O133" s="6">
        <v>6</v>
      </c>
      <c r="P133" s="6">
        <v>0.28999999999999998</v>
      </c>
      <c r="Q133" s="6">
        <v>0.38</v>
      </c>
      <c r="R133" s="6">
        <v>0.34</v>
      </c>
      <c r="S133" s="6">
        <v>1</v>
      </c>
      <c r="T133" s="8">
        <v>12</v>
      </c>
      <c r="U133" s="8">
        <v>7</v>
      </c>
      <c r="V133" s="8">
        <v>1</v>
      </c>
      <c r="W133" s="8">
        <v>3</v>
      </c>
      <c r="X133" s="8">
        <v>0</v>
      </c>
      <c r="Y133" s="8">
        <v>4</v>
      </c>
      <c r="Z133" s="8">
        <v>0</v>
      </c>
      <c r="AA133" s="8">
        <v>4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1</v>
      </c>
      <c r="AI133" s="8">
        <v>0</v>
      </c>
      <c r="AJ133" s="8">
        <v>0</v>
      </c>
      <c r="AK133" s="8">
        <v>1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48</v>
      </c>
      <c r="AR133" s="8">
        <v>2</v>
      </c>
      <c r="AS133" s="8">
        <v>0</v>
      </c>
      <c r="AT133" s="8">
        <v>1</v>
      </c>
      <c r="AU133" s="8">
        <v>0</v>
      </c>
      <c r="AV133" s="8">
        <v>0</v>
      </c>
      <c r="AW133" s="8">
        <v>7</v>
      </c>
      <c r="AX133" s="8">
        <v>0</v>
      </c>
      <c r="AY133" s="8">
        <v>6</v>
      </c>
      <c r="AZ133" s="8">
        <v>2</v>
      </c>
      <c r="BA133" s="8">
        <v>2</v>
      </c>
      <c r="BB133" s="8">
        <v>5</v>
      </c>
      <c r="BC133" s="8">
        <v>1</v>
      </c>
      <c r="BD133" s="8">
        <v>0</v>
      </c>
      <c r="BE133" s="8">
        <v>0</v>
      </c>
      <c r="BF133" s="8">
        <v>0</v>
      </c>
      <c r="BG133" s="8">
        <v>36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1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3</v>
      </c>
      <c r="CF133" s="12">
        <v>1</v>
      </c>
      <c r="CG133" s="12">
        <v>9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5</v>
      </c>
      <c r="CN133" s="12">
        <v>1</v>
      </c>
      <c r="CO133" s="12">
        <v>1</v>
      </c>
      <c r="CP133" s="12">
        <v>0</v>
      </c>
      <c r="CQ133" s="12">
        <v>5</v>
      </c>
      <c r="CR133" s="12">
        <v>2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1</v>
      </c>
      <c r="CZ133" s="12">
        <v>3</v>
      </c>
      <c r="DA133" s="12">
        <v>2</v>
      </c>
      <c r="DB133" s="12">
        <v>0</v>
      </c>
      <c r="DC133" s="12">
        <v>0</v>
      </c>
      <c r="DD133" s="12">
        <v>0</v>
      </c>
      <c r="DE133" s="12">
        <v>2</v>
      </c>
      <c r="DF133" s="12">
        <v>0</v>
      </c>
      <c r="DG133" s="12">
        <v>0</v>
      </c>
      <c r="DH133" s="13">
        <v>42</v>
      </c>
      <c r="DI133" s="13">
        <v>110</v>
      </c>
      <c r="DJ133" s="13">
        <v>593.1549</v>
      </c>
      <c r="DK133" s="13">
        <v>2.5897000000000001</v>
      </c>
      <c r="DL133" s="13">
        <v>1536.1190999999999</v>
      </c>
      <c r="DM133">
        <f t="shared" si="57"/>
        <v>0.71711032749839598</v>
      </c>
      <c r="DN133" s="4">
        <v>0.179277581874599</v>
      </c>
      <c r="DO133">
        <v>4</v>
      </c>
      <c r="DP133">
        <f t="shared" ca="1" si="58"/>
        <v>0.65352195652172929</v>
      </c>
      <c r="DQ133" s="13">
        <v>210.88560000000001</v>
      </c>
      <c r="DR133">
        <v>0.71711032749839598</v>
      </c>
      <c r="DS133">
        <f t="shared" si="49"/>
        <v>50</v>
      </c>
      <c r="DT133">
        <f t="shared" si="50"/>
        <v>172</v>
      </c>
      <c r="DU133">
        <f t="shared" si="51"/>
        <v>153.5</v>
      </c>
      <c r="DV133">
        <f t="shared" si="52"/>
        <v>134</v>
      </c>
      <c r="DW133">
        <f t="shared" si="53"/>
        <v>131</v>
      </c>
      <c r="DX133">
        <f t="shared" si="54"/>
        <v>131</v>
      </c>
      <c r="DY133">
        <f t="shared" si="55"/>
        <v>145</v>
      </c>
      <c r="DZ133">
        <f t="shared" si="56"/>
        <v>146</v>
      </c>
      <c r="EA133">
        <f t="shared" ca="1" si="59"/>
        <v>96</v>
      </c>
      <c r="EB133">
        <v>133</v>
      </c>
      <c r="EC133" s="2">
        <v>85</v>
      </c>
      <c r="EF133">
        <v>0</v>
      </c>
      <c r="EG133">
        <v>154</v>
      </c>
      <c r="EH133">
        <v>190</v>
      </c>
      <c r="EI133">
        <v>115</v>
      </c>
      <c r="EJ133">
        <v>134</v>
      </c>
      <c r="EK133">
        <v>131</v>
      </c>
      <c r="EL133">
        <v>131</v>
      </c>
      <c r="EM133">
        <v>165</v>
      </c>
      <c r="EN133">
        <v>151</v>
      </c>
      <c r="EO133" s="2">
        <v>131</v>
      </c>
      <c r="EP133">
        <v>126</v>
      </c>
      <c r="EQ133">
        <v>118</v>
      </c>
    </row>
    <row r="134" spans="1:147" x14ac:dyDescent="0.2">
      <c r="A134" s="29"/>
      <c r="B134" t="s">
        <v>205</v>
      </c>
      <c r="C134">
        <v>33</v>
      </c>
      <c r="D134">
        <v>9</v>
      </c>
      <c r="E134">
        <v>32</v>
      </c>
      <c r="F134">
        <v>23</v>
      </c>
      <c r="G134" s="4">
        <v>20.930680555555501</v>
      </c>
      <c r="H134" s="4">
        <v>21</v>
      </c>
      <c r="I134" s="4">
        <v>1.7448556994670501</v>
      </c>
      <c r="J134">
        <f t="shared" si="47"/>
        <v>11.069319444444499</v>
      </c>
      <c r="K134">
        <f t="shared" si="48"/>
        <v>11</v>
      </c>
      <c r="L134" s="6">
        <v>7</v>
      </c>
      <c r="M134" s="6">
        <v>2</v>
      </c>
      <c r="N134" s="6">
        <v>10</v>
      </c>
      <c r="O134" s="6">
        <v>6</v>
      </c>
      <c r="P134" s="6">
        <v>0.28999999999999998</v>
      </c>
      <c r="Q134" s="6">
        <v>0.38</v>
      </c>
      <c r="R134" s="6">
        <v>0.34</v>
      </c>
      <c r="S134" s="6">
        <v>1</v>
      </c>
      <c r="T134" s="8">
        <v>14</v>
      </c>
      <c r="U134" s="8">
        <v>24</v>
      </c>
      <c r="V134" s="8">
        <v>2</v>
      </c>
      <c r="W134" s="8">
        <v>21</v>
      </c>
      <c r="X134" s="8">
        <v>34</v>
      </c>
      <c r="Y134" s="8">
        <v>9</v>
      </c>
      <c r="Z134" s="8">
        <v>0</v>
      </c>
      <c r="AA134" s="8">
        <v>5</v>
      </c>
      <c r="AB134" s="8">
        <v>0</v>
      </c>
      <c r="AC134" s="8">
        <v>4</v>
      </c>
      <c r="AD134" s="8">
        <v>0</v>
      </c>
      <c r="AE134" s="8">
        <v>0</v>
      </c>
      <c r="AF134" s="8">
        <v>0</v>
      </c>
      <c r="AG134" s="8">
        <v>0</v>
      </c>
      <c r="AH134" s="8">
        <v>1</v>
      </c>
      <c r="AI134" s="8">
        <v>0</v>
      </c>
      <c r="AJ134" s="8">
        <v>0</v>
      </c>
      <c r="AK134" s="8">
        <v>0</v>
      </c>
      <c r="AL134" s="8">
        <v>1</v>
      </c>
      <c r="AM134" s="8">
        <v>0</v>
      </c>
      <c r="AN134" s="8">
        <v>0</v>
      </c>
      <c r="AO134" s="8">
        <v>0</v>
      </c>
      <c r="AP134" s="8">
        <v>0</v>
      </c>
      <c r="AQ134" s="8">
        <v>104</v>
      </c>
      <c r="AR134" s="8">
        <v>0</v>
      </c>
      <c r="AS134" s="8">
        <v>1</v>
      </c>
      <c r="AT134" s="8">
        <v>0</v>
      </c>
      <c r="AU134" s="8">
        <v>1</v>
      </c>
      <c r="AV134" s="8">
        <v>6</v>
      </c>
      <c r="AW134" s="8">
        <v>16</v>
      </c>
      <c r="AX134" s="8">
        <v>2</v>
      </c>
      <c r="AY134" s="8">
        <v>11</v>
      </c>
      <c r="AZ134" s="8">
        <v>6</v>
      </c>
      <c r="BA134" s="8">
        <v>6</v>
      </c>
      <c r="BB134" s="8">
        <v>8</v>
      </c>
      <c r="BC134" s="8">
        <v>4</v>
      </c>
      <c r="BD134" s="8">
        <v>0</v>
      </c>
      <c r="BE134" s="8">
        <v>0</v>
      </c>
      <c r="BF134" s="8">
        <v>0</v>
      </c>
      <c r="BG134" s="8">
        <v>69</v>
      </c>
      <c r="BH134" s="12">
        <v>0</v>
      </c>
      <c r="BI134" s="12">
        <v>0</v>
      </c>
      <c r="BJ134" s="12">
        <v>1</v>
      </c>
      <c r="BK134" s="12">
        <v>0</v>
      </c>
      <c r="BL134" s="12">
        <v>0</v>
      </c>
      <c r="BM134" s="12">
        <v>0</v>
      </c>
      <c r="BN134" s="12">
        <v>1</v>
      </c>
      <c r="BO134" s="12">
        <v>0</v>
      </c>
      <c r="BP134" s="12">
        <v>2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2</v>
      </c>
      <c r="BW134" s="12">
        <v>0</v>
      </c>
      <c r="BX134" s="12">
        <v>1</v>
      </c>
      <c r="BY134" s="12">
        <v>0</v>
      </c>
      <c r="BZ134" s="12">
        <v>0</v>
      </c>
      <c r="CA134" s="12">
        <v>0</v>
      </c>
      <c r="CB134" s="12">
        <v>0</v>
      </c>
      <c r="CC134" s="12">
        <v>1</v>
      </c>
      <c r="CD134" s="12">
        <v>0</v>
      </c>
      <c r="CE134" s="12">
        <v>11</v>
      </c>
      <c r="CF134" s="12">
        <v>1</v>
      </c>
      <c r="CG134" s="12">
        <v>9</v>
      </c>
      <c r="CH134" s="12">
        <v>2</v>
      </c>
      <c r="CI134" s="12">
        <v>1</v>
      </c>
      <c r="CJ134" s="12">
        <v>0</v>
      </c>
      <c r="CK134" s="12">
        <v>0</v>
      </c>
      <c r="CL134" s="12">
        <v>0</v>
      </c>
      <c r="CM134" s="12">
        <v>4</v>
      </c>
      <c r="CN134" s="12">
        <v>1</v>
      </c>
      <c r="CO134" s="12">
        <v>0</v>
      </c>
      <c r="CP134" s="12">
        <v>5</v>
      </c>
      <c r="CQ134" s="12">
        <v>6</v>
      </c>
      <c r="CR134" s="12">
        <v>0</v>
      </c>
      <c r="CS134" s="12">
        <v>0</v>
      </c>
      <c r="CT134" s="12">
        <v>0</v>
      </c>
      <c r="CU134" s="12">
        <v>0</v>
      </c>
      <c r="CV134" s="12">
        <v>2</v>
      </c>
      <c r="CW134" s="12">
        <v>0</v>
      </c>
      <c r="CX134" s="12">
        <v>0</v>
      </c>
      <c r="CY134" s="12">
        <v>2</v>
      </c>
      <c r="CZ134" s="12">
        <v>0</v>
      </c>
      <c r="DA134" s="12">
        <v>0</v>
      </c>
      <c r="DB134" s="12">
        <v>0</v>
      </c>
      <c r="DC134" s="12">
        <v>1</v>
      </c>
      <c r="DD134" s="12">
        <v>1</v>
      </c>
      <c r="DE134" s="12">
        <v>8</v>
      </c>
      <c r="DF134" s="12">
        <v>0</v>
      </c>
      <c r="DG134" s="12">
        <v>0</v>
      </c>
      <c r="DH134" s="13">
        <v>90</v>
      </c>
      <c r="DI134" s="13">
        <v>217</v>
      </c>
      <c r="DJ134" s="13">
        <v>1408.7320999999999</v>
      </c>
      <c r="DK134" s="13">
        <v>7.0119999999999996</v>
      </c>
      <c r="DL134" s="13">
        <v>9878.0974999999999</v>
      </c>
      <c r="DM134">
        <f t="shared" si="57"/>
        <v>19.19341269413755</v>
      </c>
      <c r="DN134" s="4">
        <v>1.7448556994670501</v>
      </c>
      <c r="DO134">
        <v>11</v>
      </c>
      <c r="DP134">
        <f t="shared" ca="1" si="58"/>
        <v>0.13772433845690957</v>
      </c>
      <c r="DQ134" s="13">
        <v>548.77980000000002</v>
      </c>
      <c r="DR134">
        <v>19.19341269413755</v>
      </c>
      <c r="DS134">
        <f t="shared" si="49"/>
        <v>18</v>
      </c>
      <c r="DT134">
        <f t="shared" si="50"/>
        <v>53.5</v>
      </c>
      <c r="DU134">
        <f t="shared" si="51"/>
        <v>50.5</v>
      </c>
      <c r="DV134">
        <f t="shared" si="52"/>
        <v>134</v>
      </c>
      <c r="DW134">
        <f t="shared" si="53"/>
        <v>131</v>
      </c>
      <c r="DX134">
        <f t="shared" si="54"/>
        <v>131</v>
      </c>
      <c r="DY134">
        <f t="shared" si="55"/>
        <v>72</v>
      </c>
      <c r="DZ134">
        <f t="shared" si="56"/>
        <v>83</v>
      </c>
      <c r="EA134">
        <f t="shared" ca="1" si="59"/>
        <v>221</v>
      </c>
      <c r="EB134">
        <v>134</v>
      </c>
      <c r="EC134" s="2">
        <v>82</v>
      </c>
      <c r="EF134">
        <v>17.79333064005823</v>
      </c>
      <c r="EG134">
        <v>19</v>
      </c>
      <c r="EH134">
        <v>56.5</v>
      </c>
      <c r="EI134">
        <v>14</v>
      </c>
      <c r="EJ134">
        <v>134</v>
      </c>
      <c r="EK134">
        <v>131</v>
      </c>
      <c r="EL134">
        <v>131</v>
      </c>
      <c r="EM134">
        <v>59</v>
      </c>
      <c r="EN134">
        <v>48</v>
      </c>
      <c r="EO134" s="2">
        <v>132</v>
      </c>
      <c r="EP134">
        <v>50</v>
      </c>
      <c r="EQ134">
        <v>4</v>
      </c>
    </row>
    <row r="135" spans="1:147" x14ac:dyDescent="0.2">
      <c r="A135" s="29"/>
      <c r="B135" t="s">
        <v>212</v>
      </c>
      <c r="C135">
        <v>20</v>
      </c>
      <c r="D135">
        <v>17</v>
      </c>
      <c r="E135">
        <v>20</v>
      </c>
      <c r="F135">
        <v>3</v>
      </c>
      <c r="G135" s="4">
        <v>17.007916666666599</v>
      </c>
      <c r="H135" s="4">
        <v>17</v>
      </c>
      <c r="I135" s="4">
        <v>0.124388787019911</v>
      </c>
      <c r="J135">
        <f t="shared" si="47"/>
        <v>7.9166666665990704E-3</v>
      </c>
      <c r="K135">
        <f t="shared" si="48"/>
        <v>3</v>
      </c>
      <c r="L135" s="6">
        <v>7</v>
      </c>
      <c r="M135" s="6">
        <v>2</v>
      </c>
      <c r="N135" s="6">
        <v>10</v>
      </c>
      <c r="O135" s="6">
        <v>6</v>
      </c>
      <c r="P135" s="6">
        <v>0.28999999999999998</v>
      </c>
      <c r="Q135" s="6">
        <v>0.38</v>
      </c>
      <c r="R135" s="6">
        <v>0.34</v>
      </c>
      <c r="S135" s="6">
        <v>1</v>
      </c>
      <c r="T135" s="8">
        <v>6</v>
      </c>
      <c r="U135" s="8">
        <v>20</v>
      </c>
      <c r="V135" s="8">
        <v>1</v>
      </c>
      <c r="W135" s="8">
        <v>11</v>
      </c>
      <c r="X135" s="8">
        <v>0</v>
      </c>
      <c r="Y135" s="8">
        <v>16</v>
      </c>
      <c r="Z135" s="8">
        <v>0</v>
      </c>
      <c r="AA135" s="8">
        <v>16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5</v>
      </c>
      <c r="AI135" s="8">
        <v>0</v>
      </c>
      <c r="AJ135" s="8">
        <v>0</v>
      </c>
      <c r="AK135" s="8">
        <v>5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95</v>
      </c>
      <c r="AR135" s="8">
        <v>9</v>
      </c>
      <c r="AS135" s="8">
        <v>0</v>
      </c>
      <c r="AT135" s="8">
        <v>4</v>
      </c>
      <c r="AU135" s="8">
        <v>0</v>
      </c>
      <c r="AV135" s="8">
        <v>0</v>
      </c>
      <c r="AW135" s="8">
        <v>0</v>
      </c>
      <c r="AX135" s="8">
        <v>0</v>
      </c>
      <c r="AY135" s="8">
        <v>12</v>
      </c>
      <c r="AZ135" s="8">
        <v>0</v>
      </c>
      <c r="BA135" s="8">
        <v>0</v>
      </c>
      <c r="BB135" s="8">
        <v>5</v>
      </c>
      <c r="BC135" s="8">
        <v>1</v>
      </c>
      <c r="BD135" s="8">
        <v>0</v>
      </c>
      <c r="BE135" s="8">
        <v>0</v>
      </c>
      <c r="BF135" s="8">
        <v>0</v>
      </c>
      <c r="BG135" s="8">
        <v>31</v>
      </c>
      <c r="BH135" s="12">
        <v>0</v>
      </c>
      <c r="BI135" s="12">
        <v>0</v>
      </c>
      <c r="BJ135" s="12">
        <v>1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1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1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4</v>
      </c>
      <c r="CF135" s="12">
        <v>1</v>
      </c>
      <c r="CG135" s="12">
        <v>5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1</v>
      </c>
      <c r="CO135" s="12">
        <v>5</v>
      </c>
      <c r="CP135" s="12">
        <v>0</v>
      </c>
      <c r="CQ135" s="12">
        <v>17</v>
      </c>
      <c r="CR135" s="12">
        <v>9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4</v>
      </c>
      <c r="CZ135" s="12">
        <v>0</v>
      </c>
      <c r="DA135" s="12">
        <v>5</v>
      </c>
      <c r="DB135" s="12">
        <v>0</v>
      </c>
      <c r="DC135" s="12">
        <v>0</v>
      </c>
      <c r="DD135" s="12">
        <v>0</v>
      </c>
      <c r="DE135" s="12">
        <v>5</v>
      </c>
      <c r="DF135" s="12">
        <v>0</v>
      </c>
      <c r="DG135" s="12">
        <v>0</v>
      </c>
      <c r="DH135" s="13">
        <v>40</v>
      </c>
      <c r="DI135" s="13">
        <v>159</v>
      </c>
      <c r="DJ135" s="13">
        <v>846.1866</v>
      </c>
      <c r="DK135" s="13">
        <v>3.7631999999999999</v>
      </c>
      <c r="DL135" s="13">
        <v>3184.3337000000001</v>
      </c>
      <c r="DM135">
        <f t="shared" si="57"/>
        <v>0.373166361059733</v>
      </c>
      <c r="DN135" s="4">
        <v>0.124388787019911</v>
      </c>
      <c r="DO135">
        <v>3</v>
      </c>
      <c r="DP135">
        <f t="shared" ca="1" si="58"/>
        <v>0.86813121614688815</v>
      </c>
      <c r="DQ135" s="13">
        <v>201.4212</v>
      </c>
      <c r="DR135">
        <v>0.373166361059733</v>
      </c>
      <c r="DS135">
        <f t="shared" si="49"/>
        <v>56</v>
      </c>
      <c r="DT135">
        <f t="shared" si="50"/>
        <v>69.5</v>
      </c>
      <c r="DU135">
        <f t="shared" si="51"/>
        <v>102</v>
      </c>
      <c r="DV135">
        <f t="shared" si="52"/>
        <v>134</v>
      </c>
      <c r="DW135">
        <f t="shared" si="53"/>
        <v>131</v>
      </c>
      <c r="DX135">
        <f t="shared" si="54"/>
        <v>131</v>
      </c>
      <c r="DY135">
        <f t="shared" si="55"/>
        <v>124</v>
      </c>
      <c r="DZ135">
        <f t="shared" si="56"/>
        <v>128</v>
      </c>
      <c r="EA135">
        <f t="shared" ca="1" si="59"/>
        <v>38</v>
      </c>
      <c r="EB135">
        <v>135</v>
      </c>
      <c r="EC135" s="2">
        <v>90</v>
      </c>
      <c r="EF135">
        <v>0</v>
      </c>
      <c r="EG135">
        <v>154</v>
      </c>
      <c r="EH135">
        <v>197</v>
      </c>
      <c r="EI135">
        <v>209.5</v>
      </c>
      <c r="EJ135">
        <v>134</v>
      </c>
      <c r="EK135">
        <v>131</v>
      </c>
      <c r="EL135">
        <v>131</v>
      </c>
      <c r="EM135">
        <v>149</v>
      </c>
      <c r="EN135">
        <v>147</v>
      </c>
      <c r="EO135" s="2">
        <v>133</v>
      </c>
      <c r="EP135">
        <v>187</v>
      </c>
      <c r="EQ135">
        <v>167</v>
      </c>
    </row>
    <row r="136" spans="1:147" x14ac:dyDescent="0.2">
      <c r="A136" s="29"/>
      <c r="B136" t="s">
        <v>206</v>
      </c>
      <c r="C136">
        <v>24</v>
      </c>
      <c r="D136">
        <v>21</v>
      </c>
      <c r="E136">
        <v>24</v>
      </c>
      <c r="F136">
        <v>3</v>
      </c>
      <c r="G136" s="4">
        <v>22.888347222222201</v>
      </c>
      <c r="H136" s="4">
        <v>22</v>
      </c>
      <c r="I136" s="4">
        <v>0.99486106258271101</v>
      </c>
      <c r="J136">
        <f t="shared" si="47"/>
        <v>1.1116527777777989</v>
      </c>
      <c r="K136">
        <f t="shared" si="48"/>
        <v>2</v>
      </c>
      <c r="L136" s="6">
        <v>7</v>
      </c>
      <c r="M136" s="6">
        <v>2</v>
      </c>
      <c r="N136" s="6">
        <v>10</v>
      </c>
      <c r="O136" s="6">
        <v>6</v>
      </c>
      <c r="P136" s="6">
        <v>0.28999999999999998</v>
      </c>
      <c r="Q136" s="6">
        <v>0.38</v>
      </c>
      <c r="R136" s="6">
        <v>0.34</v>
      </c>
      <c r="S136" s="6">
        <v>1</v>
      </c>
      <c r="T136" s="8">
        <v>15</v>
      </c>
      <c r="U136" s="8">
        <v>15</v>
      </c>
      <c r="V136" s="8">
        <v>1</v>
      </c>
      <c r="W136" s="8">
        <v>14</v>
      </c>
      <c r="X136" s="8">
        <v>1</v>
      </c>
      <c r="Y136" s="8">
        <v>7</v>
      </c>
      <c r="Z136" s="8">
        <v>0</v>
      </c>
      <c r="AA136" s="8">
        <v>6</v>
      </c>
      <c r="AB136" s="8">
        <v>0</v>
      </c>
      <c r="AC136" s="8">
        <v>1</v>
      </c>
      <c r="AD136" s="8">
        <v>0</v>
      </c>
      <c r="AE136" s="8">
        <v>0</v>
      </c>
      <c r="AF136" s="8">
        <v>0</v>
      </c>
      <c r="AG136" s="8">
        <v>0</v>
      </c>
      <c r="AH136" s="8">
        <v>2</v>
      </c>
      <c r="AI136" s="8">
        <v>0</v>
      </c>
      <c r="AJ136" s="8">
        <v>0</v>
      </c>
      <c r="AK136" s="8">
        <v>2</v>
      </c>
      <c r="AL136" s="8">
        <v>0</v>
      </c>
      <c r="AM136" s="8">
        <v>0</v>
      </c>
      <c r="AN136" s="8">
        <v>2</v>
      </c>
      <c r="AO136" s="8">
        <v>0</v>
      </c>
      <c r="AP136" s="8">
        <v>0</v>
      </c>
      <c r="AQ136" s="8">
        <v>93</v>
      </c>
      <c r="AR136" s="8">
        <v>3</v>
      </c>
      <c r="AS136" s="8">
        <v>0</v>
      </c>
      <c r="AT136" s="8">
        <v>3</v>
      </c>
      <c r="AU136" s="8">
        <v>0</v>
      </c>
      <c r="AV136" s="8">
        <v>6</v>
      </c>
      <c r="AW136" s="8">
        <v>5</v>
      </c>
      <c r="AX136" s="8">
        <v>0</v>
      </c>
      <c r="AY136" s="8">
        <v>11</v>
      </c>
      <c r="AZ136" s="8">
        <v>2</v>
      </c>
      <c r="BA136" s="8">
        <v>2</v>
      </c>
      <c r="BB136" s="8">
        <v>10</v>
      </c>
      <c r="BC136" s="8">
        <v>2</v>
      </c>
      <c r="BD136" s="8">
        <v>0</v>
      </c>
      <c r="BE136" s="8">
        <v>0</v>
      </c>
      <c r="BF136" s="8">
        <v>0</v>
      </c>
      <c r="BG136" s="8">
        <v>43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1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2</v>
      </c>
      <c r="CA136" s="12">
        <v>0</v>
      </c>
      <c r="CB136" s="12">
        <v>0</v>
      </c>
      <c r="CC136" s="12">
        <v>0</v>
      </c>
      <c r="CD136" s="12">
        <v>0</v>
      </c>
      <c r="CE136" s="12">
        <v>6</v>
      </c>
      <c r="CF136" s="12">
        <v>1</v>
      </c>
      <c r="CG136" s="12">
        <v>9</v>
      </c>
      <c r="CH136" s="12">
        <v>1</v>
      </c>
      <c r="CI136" s="12">
        <v>1</v>
      </c>
      <c r="CJ136" s="12">
        <v>0</v>
      </c>
      <c r="CK136" s="12">
        <v>0</v>
      </c>
      <c r="CL136" s="12">
        <v>0</v>
      </c>
      <c r="CM136" s="12">
        <v>5</v>
      </c>
      <c r="CN136" s="12">
        <v>1</v>
      </c>
      <c r="CO136" s="12">
        <v>2</v>
      </c>
      <c r="CP136" s="12">
        <v>1</v>
      </c>
      <c r="CQ136" s="12">
        <v>7</v>
      </c>
      <c r="CR136" s="12">
        <v>3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5</v>
      </c>
      <c r="CY136" s="12">
        <v>0</v>
      </c>
      <c r="CZ136" s="12">
        <v>3</v>
      </c>
      <c r="DA136" s="12">
        <v>2</v>
      </c>
      <c r="DB136" s="12">
        <v>0</v>
      </c>
      <c r="DC136" s="12">
        <v>0</v>
      </c>
      <c r="DD136" s="12">
        <v>0</v>
      </c>
      <c r="DE136" s="12">
        <v>4</v>
      </c>
      <c r="DF136" s="12">
        <v>0</v>
      </c>
      <c r="DG136" s="12">
        <v>0</v>
      </c>
      <c r="DH136" s="13">
        <v>57</v>
      </c>
      <c r="DI136" s="13">
        <v>194</v>
      </c>
      <c r="DJ136" s="13">
        <v>1131.5807</v>
      </c>
      <c r="DK136" s="13">
        <v>6.7308000000000003</v>
      </c>
      <c r="DL136" s="13">
        <v>7616.4083000000001</v>
      </c>
      <c r="DM136">
        <f t="shared" si="57"/>
        <v>1.989722125165422</v>
      </c>
      <c r="DN136" s="4">
        <v>0.99486106258271101</v>
      </c>
      <c r="DO136">
        <v>2</v>
      </c>
      <c r="DP136">
        <f t="shared" ca="1" si="58"/>
        <v>0.74085017484873739</v>
      </c>
      <c r="DQ136" s="13">
        <v>308.03250000000003</v>
      </c>
      <c r="DR136">
        <v>1.989722125165422</v>
      </c>
      <c r="DS136">
        <f t="shared" si="49"/>
        <v>43</v>
      </c>
      <c r="DT136">
        <f t="shared" si="50"/>
        <v>86</v>
      </c>
      <c r="DU136">
        <f t="shared" si="51"/>
        <v>80</v>
      </c>
      <c r="DV136">
        <f t="shared" si="52"/>
        <v>134</v>
      </c>
      <c r="DW136">
        <f t="shared" si="53"/>
        <v>131</v>
      </c>
      <c r="DX136">
        <f t="shared" si="54"/>
        <v>131</v>
      </c>
      <c r="DY136">
        <f t="shared" si="55"/>
        <v>75</v>
      </c>
      <c r="DZ136">
        <f t="shared" si="56"/>
        <v>100</v>
      </c>
      <c r="EA136">
        <f t="shared" ca="1" si="59"/>
        <v>73</v>
      </c>
      <c r="EB136">
        <v>136</v>
      </c>
      <c r="EC136" s="2">
        <v>84</v>
      </c>
      <c r="EF136">
        <v>0</v>
      </c>
      <c r="EG136">
        <v>154</v>
      </c>
      <c r="EH136">
        <v>243</v>
      </c>
      <c r="EI136">
        <v>153.5</v>
      </c>
      <c r="EJ136">
        <v>134</v>
      </c>
      <c r="EK136">
        <v>131</v>
      </c>
      <c r="EL136">
        <v>131</v>
      </c>
      <c r="EM136">
        <v>209.5</v>
      </c>
      <c r="EN136">
        <v>209.5</v>
      </c>
      <c r="EO136" s="2">
        <v>134</v>
      </c>
      <c r="EP136">
        <v>130</v>
      </c>
      <c r="EQ136">
        <v>121</v>
      </c>
    </row>
    <row r="137" spans="1:147" x14ac:dyDescent="0.2">
      <c r="A137" s="29"/>
      <c r="B137" t="s">
        <v>208</v>
      </c>
      <c r="C137">
        <v>2</v>
      </c>
      <c r="D137">
        <v>2</v>
      </c>
      <c r="E137">
        <v>2</v>
      </c>
      <c r="F137">
        <v>0</v>
      </c>
      <c r="G137" s="4">
        <v>2</v>
      </c>
      <c r="H137" s="4">
        <v>2</v>
      </c>
      <c r="I137" s="4">
        <v>0</v>
      </c>
      <c r="J137">
        <f t="shared" si="47"/>
        <v>0</v>
      </c>
      <c r="K137">
        <f t="shared" si="48"/>
        <v>0</v>
      </c>
      <c r="L137" s="6">
        <v>7</v>
      </c>
      <c r="M137" s="6">
        <v>2</v>
      </c>
      <c r="N137" s="6">
        <v>10</v>
      </c>
      <c r="O137" s="6">
        <v>6</v>
      </c>
      <c r="P137" s="6">
        <v>0.28999999999999998</v>
      </c>
      <c r="Q137" s="6">
        <v>0.38</v>
      </c>
      <c r="R137" s="6">
        <v>0.34</v>
      </c>
      <c r="S137" s="6">
        <v>1</v>
      </c>
      <c r="T137" s="8">
        <v>2</v>
      </c>
      <c r="U137" s="8">
        <v>2</v>
      </c>
      <c r="V137" s="8">
        <v>3</v>
      </c>
      <c r="W137" s="8">
        <v>0</v>
      </c>
      <c r="X137" s="8">
        <v>1</v>
      </c>
      <c r="Y137" s="8">
        <v>2</v>
      </c>
      <c r="Z137" s="8">
        <v>0</v>
      </c>
      <c r="AA137" s="8">
        <v>2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14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8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1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1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1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1</v>
      </c>
      <c r="CO137" s="12">
        <v>0</v>
      </c>
      <c r="CP137" s="12">
        <v>0</v>
      </c>
      <c r="CQ137" s="12">
        <v>3</v>
      </c>
      <c r="CR137" s="12">
        <v>0</v>
      </c>
      <c r="CS137" s="12">
        <v>0</v>
      </c>
      <c r="CT137" s="12">
        <v>0</v>
      </c>
      <c r="CU137" s="12">
        <v>0</v>
      </c>
      <c r="CV137" s="12">
        <v>2</v>
      </c>
      <c r="CW137" s="12">
        <v>0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0</v>
      </c>
      <c r="DG137" s="12">
        <v>0</v>
      </c>
      <c r="DH137" s="13">
        <v>13</v>
      </c>
      <c r="DI137" s="13">
        <v>21</v>
      </c>
      <c r="DJ137" s="13">
        <v>77.709199999999996</v>
      </c>
      <c r="DK137" s="13">
        <v>0</v>
      </c>
      <c r="DL137" s="13">
        <v>0</v>
      </c>
      <c r="DM137">
        <f t="shared" si="57"/>
        <v>0</v>
      </c>
      <c r="DN137" s="4">
        <v>0</v>
      </c>
      <c r="DO137">
        <v>0</v>
      </c>
      <c r="DP137">
        <f t="shared" ca="1" si="58"/>
        <v>2.9572962073351028E-2</v>
      </c>
      <c r="DQ137" s="13" t="s">
        <v>382</v>
      </c>
      <c r="DR137">
        <v>0</v>
      </c>
      <c r="DS137">
        <f t="shared" si="49"/>
        <v>154</v>
      </c>
      <c r="DT137">
        <f t="shared" si="50"/>
        <v>235.5</v>
      </c>
      <c r="DU137">
        <f t="shared" si="51"/>
        <v>209.5</v>
      </c>
      <c r="DV137">
        <f t="shared" si="52"/>
        <v>134</v>
      </c>
      <c r="DW137">
        <f t="shared" si="53"/>
        <v>131</v>
      </c>
      <c r="DX137">
        <f t="shared" si="54"/>
        <v>131</v>
      </c>
      <c r="DY137">
        <f t="shared" si="55"/>
        <v>209.5</v>
      </c>
      <c r="DZ137">
        <f t="shared" si="56"/>
        <v>209.5</v>
      </c>
      <c r="EA137">
        <f t="shared" ca="1" si="59"/>
        <v>242</v>
      </c>
      <c r="EB137">
        <v>137</v>
      </c>
      <c r="EC137" s="2">
        <v>86</v>
      </c>
      <c r="EF137">
        <v>0</v>
      </c>
      <c r="EG137">
        <v>154</v>
      </c>
      <c r="EH137">
        <v>172</v>
      </c>
      <c r="EI137">
        <v>80</v>
      </c>
      <c r="EJ137">
        <v>134</v>
      </c>
      <c r="EK137">
        <v>131</v>
      </c>
      <c r="EL137">
        <v>131</v>
      </c>
      <c r="EM137">
        <v>117</v>
      </c>
      <c r="EN137">
        <v>106</v>
      </c>
      <c r="EO137" s="2">
        <v>135</v>
      </c>
      <c r="EP137">
        <v>3</v>
      </c>
      <c r="EQ137">
        <v>33</v>
      </c>
    </row>
    <row r="138" spans="1:147" x14ac:dyDescent="0.2">
      <c r="A138" s="29"/>
      <c r="B138" t="s">
        <v>210</v>
      </c>
      <c r="C138">
        <v>18</v>
      </c>
      <c r="D138">
        <v>16</v>
      </c>
      <c r="E138">
        <v>18</v>
      </c>
      <c r="F138">
        <v>2</v>
      </c>
      <c r="G138" s="4">
        <v>17.999666666666599</v>
      </c>
      <c r="H138" s="4">
        <v>18</v>
      </c>
      <c r="I138" s="4">
        <v>2.6104233092124701E-2</v>
      </c>
      <c r="J138">
        <f t="shared" si="47"/>
        <v>3.3333333340124227E-4</v>
      </c>
      <c r="K138">
        <f t="shared" si="48"/>
        <v>0</v>
      </c>
      <c r="L138" s="6">
        <v>7</v>
      </c>
      <c r="M138" s="6">
        <v>2</v>
      </c>
      <c r="N138" s="6">
        <v>10</v>
      </c>
      <c r="O138" s="6">
        <v>6</v>
      </c>
      <c r="P138" s="6">
        <v>0.28999999999999998</v>
      </c>
      <c r="Q138" s="6">
        <v>0.38</v>
      </c>
      <c r="R138" s="6">
        <v>0.34</v>
      </c>
      <c r="S138" s="6">
        <v>1</v>
      </c>
      <c r="T138" s="8">
        <v>10</v>
      </c>
      <c r="U138" s="8">
        <v>11</v>
      </c>
      <c r="V138" s="8">
        <v>1</v>
      </c>
      <c r="W138" s="8">
        <v>9</v>
      </c>
      <c r="X138" s="8">
        <v>0</v>
      </c>
      <c r="Y138" s="8">
        <v>4</v>
      </c>
      <c r="Z138" s="8">
        <v>0</v>
      </c>
      <c r="AA138" s="8">
        <v>4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2</v>
      </c>
      <c r="AI138" s="8">
        <v>0</v>
      </c>
      <c r="AJ138" s="8">
        <v>0</v>
      </c>
      <c r="AK138" s="8">
        <v>0</v>
      </c>
      <c r="AL138" s="8">
        <v>2</v>
      </c>
      <c r="AM138" s="8">
        <v>0</v>
      </c>
      <c r="AN138" s="8">
        <v>1</v>
      </c>
      <c r="AO138" s="8">
        <v>0</v>
      </c>
      <c r="AP138" s="8">
        <v>0</v>
      </c>
      <c r="AQ138" s="8">
        <v>59</v>
      </c>
      <c r="AR138" s="8">
        <v>0</v>
      </c>
      <c r="AS138" s="8">
        <v>1</v>
      </c>
      <c r="AT138" s="8">
        <v>1</v>
      </c>
      <c r="AU138" s="8">
        <v>0</v>
      </c>
      <c r="AV138" s="8">
        <v>3</v>
      </c>
      <c r="AW138" s="8">
        <v>6</v>
      </c>
      <c r="AX138" s="8">
        <v>0</v>
      </c>
      <c r="AY138" s="8">
        <v>5</v>
      </c>
      <c r="AZ138" s="8">
        <v>1</v>
      </c>
      <c r="BA138" s="8">
        <v>1</v>
      </c>
      <c r="BB138" s="8">
        <v>4</v>
      </c>
      <c r="BC138" s="8">
        <v>3</v>
      </c>
      <c r="BD138" s="8">
        <v>0</v>
      </c>
      <c r="BE138" s="8">
        <v>0</v>
      </c>
      <c r="BF138" s="8">
        <v>0</v>
      </c>
      <c r="BG138" s="8">
        <v>40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4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3</v>
      </c>
      <c r="BW138" s="12">
        <v>0</v>
      </c>
      <c r="BX138" s="12">
        <v>0</v>
      </c>
      <c r="BY138" s="12">
        <v>0</v>
      </c>
      <c r="BZ138" s="12">
        <v>1</v>
      </c>
      <c r="CA138" s="12">
        <v>0</v>
      </c>
      <c r="CB138" s="12">
        <v>0</v>
      </c>
      <c r="CC138" s="12">
        <v>1</v>
      </c>
      <c r="CD138" s="12">
        <v>0</v>
      </c>
      <c r="CE138" s="12">
        <v>6</v>
      </c>
      <c r="CF138" s="12">
        <v>1</v>
      </c>
      <c r="CG138" s="12">
        <v>6</v>
      </c>
      <c r="CH138" s="12">
        <v>3</v>
      </c>
      <c r="CI138" s="12">
        <v>0</v>
      </c>
      <c r="CJ138" s="12">
        <v>0</v>
      </c>
      <c r="CK138" s="12">
        <v>0</v>
      </c>
      <c r="CL138" s="12">
        <v>0</v>
      </c>
      <c r="CM138" s="12">
        <v>3</v>
      </c>
      <c r="CN138" s="12">
        <v>1</v>
      </c>
      <c r="CO138" s="12">
        <v>0</v>
      </c>
      <c r="CP138" s="12">
        <v>2</v>
      </c>
      <c r="CQ138" s="12">
        <v>5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1</v>
      </c>
      <c r="CY138" s="12">
        <v>1</v>
      </c>
      <c r="CZ138" s="12">
        <v>2</v>
      </c>
      <c r="DA138" s="12">
        <v>0</v>
      </c>
      <c r="DB138" s="12">
        <v>1</v>
      </c>
      <c r="DC138" s="12">
        <v>0</v>
      </c>
      <c r="DD138" s="12">
        <v>0</v>
      </c>
      <c r="DE138" s="12">
        <v>4</v>
      </c>
      <c r="DF138" s="12">
        <v>0</v>
      </c>
      <c r="DG138" s="12">
        <v>0</v>
      </c>
      <c r="DH138" s="13">
        <v>53</v>
      </c>
      <c r="DI138" s="13">
        <v>120</v>
      </c>
      <c r="DJ138" s="13">
        <v>687.35050000000001</v>
      </c>
      <c r="DK138" s="13">
        <v>4.625</v>
      </c>
      <c r="DL138" s="13">
        <v>3178.9958999999999</v>
      </c>
      <c r="DM138">
        <f t="shared" si="57"/>
        <v>0</v>
      </c>
      <c r="DN138" s="4">
        <v>2.6104233092124701E-2</v>
      </c>
      <c r="DO138">
        <v>0</v>
      </c>
      <c r="DP138">
        <f t="shared" ca="1" si="58"/>
        <v>0.878150350975483</v>
      </c>
      <c r="DQ138" s="13">
        <v>279.68779999999998</v>
      </c>
      <c r="DR138">
        <v>0</v>
      </c>
      <c r="DS138">
        <f t="shared" si="49"/>
        <v>154</v>
      </c>
      <c r="DT138">
        <f t="shared" si="50"/>
        <v>124.5</v>
      </c>
      <c r="DU138">
        <f t="shared" si="51"/>
        <v>109.5</v>
      </c>
      <c r="DV138">
        <f t="shared" si="52"/>
        <v>134</v>
      </c>
      <c r="DW138">
        <f t="shared" si="53"/>
        <v>131</v>
      </c>
      <c r="DX138">
        <f t="shared" si="54"/>
        <v>131</v>
      </c>
      <c r="DY138">
        <f t="shared" si="55"/>
        <v>108</v>
      </c>
      <c r="DZ138">
        <f t="shared" si="56"/>
        <v>129</v>
      </c>
      <c r="EA138">
        <f t="shared" ca="1" si="59"/>
        <v>36</v>
      </c>
      <c r="EB138">
        <v>138</v>
      </c>
      <c r="EC138" s="2">
        <v>88</v>
      </c>
      <c r="EF138">
        <v>0</v>
      </c>
      <c r="EG138">
        <v>154</v>
      </c>
      <c r="EH138">
        <v>214.5</v>
      </c>
      <c r="EI138">
        <v>209.5</v>
      </c>
      <c r="EJ138">
        <v>134</v>
      </c>
      <c r="EK138">
        <v>131</v>
      </c>
      <c r="EL138">
        <v>131</v>
      </c>
      <c r="EM138">
        <v>209.5</v>
      </c>
      <c r="EN138">
        <v>209.5</v>
      </c>
      <c r="EO138" s="2">
        <v>136</v>
      </c>
      <c r="EP138">
        <v>76</v>
      </c>
      <c r="EQ138">
        <v>141</v>
      </c>
    </row>
    <row r="139" spans="1:147" x14ac:dyDescent="0.2">
      <c r="A139" s="29"/>
      <c r="B139" t="s">
        <v>211</v>
      </c>
      <c r="C139">
        <v>2</v>
      </c>
      <c r="D139">
        <v>2</v>
      </c>
      <c r="E139">
        <v>2</v>
      </c>
      <c r="F139">
        <v>0</v>
      </c>
      <c r="G139" s="4">
        <v>2</v>
      </c>
      <c r="H139" s="4">
        <v>2</v>
      </c>
      <c r="I139" s="4">
        <v>0</v>
      </c>
      <c r="J139">
        <f t="shared" si="47"/>
        <v>0</v>
      </c>
      <c r="K139">
        <f t="shared" si="48"/>
        <v>0</v>
      </c>
      <c r="L139" s="6">
        <v>7</v>
      </c>
      <c r="M139" s="6">
        <v>2</v>
      </c>
      <c r="N139" s="6">
        <v>10</v>
      </c>
      <c r="O139" s="6">
        <v>6</v>
      </c>
      <c r="P139" s="6">
        <v>0.28999999999999998</v>
      </c>
      <c r="Q139" s="6">
        <v>0.38</v>
      </c>
      <c r="R139" s="6">
        <v>0.34</v>
      </c>
      <c r="S139" s="6">
        <v>1</v>
      </c>
      <c r="T139" s="8">
        <v>2</v>
      </c>
      <c r="U139" s="8">
        <v>2</v>
      </c>
      <c r="V139" s="8">
        <v>2</v>
      </c>
      <c r="W139" s="8">
        <v>0</v>
      </c>
      <c r="X139" s="8">
        <v>1</v>
      </c>
      <c r="Y139" s="8">
        <v>2</v>
      </c>
      <c r="Z139" s="8">
        <v>0</v>
      </c>
      <c r="AA139" s="8">
        <v>2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15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7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1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1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2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1</v>
      </c>
      <c r="CO139" s="12">
        <v>0</v>
      </c>
      <c r="CP139" s="12">
        <v>0</v>
      </c>
      <c r="CQ139" s="12">
        <v>3</v>
      </c>
      <c r="CR139" s="12">
        <v>0</v>
      </c>
      <c r="CS139" s="12">
        <v>0</v>
      </c>
      <c r="CT139" s="12">
        <v>0</v>
      </c>
      <c r="CU139" s="12">
        <v>0</v>
      </c>
      <c r="CV139" s="12">
        <v>2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3">
        <v>13</v>
      </c>
      <c r="DI139" s="13">
        <v>26</v>
      </c>
      <c r="DJ139" s="13">
        <v>96.211399999999998</v>
      </c>
      <c r="DK139" s="13">
        <v>0</v>
      </c>
      <c r="DL139" s="13">
        <v>0</v>
      </c>
      <c r="DM139">
        <f t="shared" si="57"/>
        <v>0</v>
      </c>
      <c r="DN139" s="4">
        <v>0</v>
      </c>
      <c r="DO139">
        <v>0</v>
      </c>
      <c r="DP139">
        <f t="shared" ca="1" si="58"/>
        <v>0.18376544174513065</v>
      </c>
      <c r="DQ139" s="13" t="s">
        <v>382</v>
      </c>
      <c r="DR139">
        <v>0</v>
      </c>
      <c r="DS139">
        <f t="shared" si="49"/>
        <v>154</v>
      </c>
      <c r="DT139">
        <f t="shared" si="50"/>
        <v>235.5</v>
      </c>
      <c r="DU139">
        <f t="shared" si="51"/>
        <v>209.5</v>
      </c>
      <c r="DV139">
        <f t="shared" si="52"/>
        <v>134</v>
      </c>
      <c r="DW139">
        <f t="shared" si="53"/>
        <v>131</v>
      </c>
      <c r="DX139">
        <f t="shared" si="54"/>
        <v>131</v>
      </c>
      <c r="DY139">
        <f t="shared" si="55"/>
        <v>209.5</v>
      </c>
      <c r="DZ139">
        <f t="shared" si="56"/>
        <v>209.5</v>
      </c>
      <c r="EA139">
        <f t="shared" ca="1" si="59"/>
        <v>208</v>
      </c>
      <c r="EB139">
        <v>139</v>
      </c>
      <c r="EC139" s="2">
        <v>89</v>
      </c>
      <c r="EF139">
        <v>29.249256533958096</v>
      </c>
      <c r="EG139">
        <v>13</v>
      </c>
      <c r="EH139">
        <v>28</v>
      </c>
      <c r="EI139">
        <v>46</v>
      </c>
      <c r="EJ139">
        <v>5.5</v>
      </c>
      <c r="EK139">
        <v>131</v>
      </c>
      <c r="EL139">
        <v>131</v>
      </c>
      <c r="EM139">
        <v>6</v>
      </c>
      <c r="EN139">
        <v>14</v>
      </c>
      <c r="EO139" s="2">
        <v>137</v>
      </c>
      <c r="EP139">
        <v>67</v>
      </c>
      <c r="EQ139">
        <v>21</v>
      </c>
    </row>
    <row r="140" spans="1:147" x14ac:dyDescent="0.2">
      <c r="A140" s="29"/>
      <c r="B140" t="s">
        <v>209</v>
      </c>
      <c r="C140">
        <v>2</v>
      </c>
      <c r="D140">
        <v>2</v>
      </c>
      <c r="E140">
        <v>2</v>
      </c>
      <c r="F140">
        <v>0</v>
      </c>
      <c r="G140" s="4">
        <v>2</v>
      </c>
      <c r="H140" s="4">
        <v>2</v>
      </c>
      <c r="I140" s="4">
        <v>0</v>
      </c>
      <c r="J140">
        <f t="shared" ref="J140:J160" si="60">MIN(G140-D140,E140-G140)</f>
        <v>0</v>
      </c>
      <c r="K140">
        <f t="shared" si="48"/>
        <v>0</v>
      </c>
      <c r="L140" s="6">
        <v>7</v>
      </c>
      <c r="M140" s="6">
        <v>2</v>
      </c>
      <c r="N140" s="6">
        <v>10</v>
      </c>
      <c r="O140" s="6">
        <v>6</v>
      </c>
      <c r="P140" s="6">
        <v>0.28999999999999998</v>
      </c>
      <c r="Q140" s="6">
        <v>0.38</v>
      </c>
      <c r="R140" s="6">
        <v>0.34</v>
      </c>
      <c r="S140" s="6">
        <v>1</v>
      </c>
      <c r="T140" s="8">
        <v>2</v>
      </c>
      <c r="U140" s="8">
        <v>2</v>
      </c>
      <c r="V140" s="8">
        <v>2</v>
      </c>
      <c r="W140" s="8">
        <v>0</v>
      </c>
      <c r="X140" s="8">
        <v>1</v>
      </c>
      <c r="Y140" s="8">
        <v>2</v>
      </c>
      <c r="Z140" s="8">
        <v>0</v>
      </c>
      <c r="AA140" s="8">
        <v>2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15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7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1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1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2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1</v>
      </c>
      <c r="CO140" s="12">
        <v>0</v>
      </c>
      <c r="CP140" s="12">
        <v>0</v>
      </c>
      <c r="CQ140" s="12">
        <v>3</v>
      </c>
      <c r="CR140" s="12">
        <v>0</v>
      </c>
      <c r="CS140" s="12">
        <v>0</v>
      </c>
      <c r="CT140" s="12">
        <v>0</v>
      </c>
      <c r="CU140" s="12">
        <v>0</v>
      </c>
      <c r="CV140" s="12">
        <v>2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3">
        <v>13</v>
      </c>
      <c r="DI140" s="13">
        <v>26</v>
      </c>
      <c r="DJ140" s="13">
        <v>96.211399999999998</v>
      </c>
      <c r="DK140" s="13">
        <v>0</v>
      </c>
      <c r="DL140" s="13">
        <v>0</v>
      </c>
      <c r="DM140">
        <f t="shared" si="57"/>
        <v>0</v>
      </c>
      <c r="DN140" s="4">
        <v>0</v>
      </c>
      <c r="DO140">
        <v>0</v>
      </c>
      <c r="DP140">
        <f t="shared" ca="1" si="58"/>
        <v>8.5835259900331917E-2</v>
      </c>
      <c r="DQ140" s="13" t="s">
        <v>382</v>
      </c>
      <c r="DR140">
        <v>0</v>
      </c>
      <c r="DS140">
        <f t="shared" si="49"/>
        <v>154</v>
      </c>
      <c r="DT140">
        <f t="shared" si="50"/>
        <v>235.5</v>
      </c>
      <c r="DU140">
        <f t="shared" si="51"/>
        <v>209.5</v>
      </c>
      <c r="DV140">
        <f t="shared" si="52"/>
        <v>134</v>
      </c>
      <c r="DW140">
        <f t="shared" si="53"/>
        <v>131</v>
      </c>
      <c r="DX140">
        <f t="shared" si="54"/>
        <v>131</v>
      </c>
      <c r="DY140">
        <f t="shared" si="55"/>
        <v>209.5</v>
      </c>
      <c r="DZ140">
        <f t="shared" si="56"/>
        <v>209.5</v>
      </c>
      <c r="EA140">
        <f t="shared" ca="1" si="59"/>
        <v>230</v>
      </c>
      <c r="EB140">
        <v>140</v>
      </c>
      <c r="EC140" s="2">
        <v>87</v>
      </c>
      <c r="EF140">
        <v>0</v>
      </c>
      <c r="EG140">
        <v>154</v>
      </c>
      <c r="EH140">
        <v>19</v>
      </c>
      <c r="EI140">
        <v>2</v>
      </c>
      <c r="EJ140">
        <v>134</v>
      </c>
      <c r="EK140">
        <v>131</v>
      </c>
      <c r="EL140">
        <v>131</v>
      </c>
      <c r="EM140">
        <v>27</v>
      </c>
      <c r="EN140">
        <v>5</v>
      </c>
      <c r="EO140" s="2">
        <v>138</v>
      </c>
      <c r="EP140">
        <v>6</v>
      </c>
      <c r="EQ140">
        <v>30</v>
      </c>
    </row>
    <row r="141" spans="1:147" x14ac:dyDescent="0.2">
      <c r="A141" s="29"/>
      <c r="B141" t="s">
        <v>203</v>
      </c>
      <c r="C141">
        <v>26</v>
      </c>
      <c r="D141">
        <v>24</v>
      </c>
      <c r="E141">
        <v>24</v>
      </c>
      <c r="F141">
        <v>0</v>
      </c>
      <c r="G141" s="4">
        <v>24</v>
      </c>
      <c r="H141" s="4">
        <v>24</v>
      </c>
      <c r="I141" s="4">
        <v>0</v>
      </c>
      <c r="J141">
        <f t="shared" si="60"/>
        <v>0</v>
      </c>
      <c r="K141">
        <f t="shared" si="48"/>
        <v>0</v>
      </c>
      <c r="L141" s="6">
        <v>7</v>
      </c>
      <c r="M141" s="6">
        <v>2</v>
      </c>
      <c r="N141" s="6">
        <v>10</v>
      </c>
      <c r="O141" s="6">
        <v>6</v>
      </c>
      <c r="P141" s="6">
        <v>0.28999999999999998</v>
      </c>
      <c r="Q141" s="6">
        <v>0.38</v>
      </c>
      <c r="R141" s="6">
        <v>0.34</v>
      </c>
      <c r="S141" s="6">
        <v>1</v>
      </c>
      <c r="T141" s="8">
        <v>10</v>
      </c>
      <c r="U141" s="8">
        <v>27</v>
      </c>
      <c r="V141" s="8">
        <v>1</v>
      </c>
      <c r="W141" s="8">
        <v>13</v>
      </c>
      <c r="X141" s="8">
        <v>152</v>
      </c>
      <c r="Y141" s="8">
        <v>21</v>
      </c>
      <c r="Z141" s="8">
        <v>0</v>
      </c>
      <c r="AA141" s="8">
        <v>20</v>
      </c>
      <c r="AB141" s="8">
        <v>1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8</v>
      </c>
      <c r="AI141" s="8">
        <v>0</v>
      </c>
      <c r="AJ141" s="8">
        <v>0</v>
      </c>
      <c r="AK141" s="8">
        <v>8</v>
      </c>
      <c r="AL141" s="8">
        <v>0</v>
      </c>
      <c r="AM141" s="8">
        <v>0</v>
      </c>
      <c r="AN141" s="8">
        <v>1</v>
      </c>
      <c r="AO141" s="8">
        <v>0</v>
      </c>
      <c r="AP141" s="8">
        <v>0</v>
      </c>
      <c r="AQ141" s="8">
        <v>136</v>
      </c>
      <c r="AR141" s="8">
        <v>12</v>
      </c>
      <c r="AS141" s="8">
        <v>0</v>
      </c>
      <c r="AT141" s="8">
        <v>4</v>
      </c>
      <c r="AU141" s="8">
        <v>1</v>
      </c>
      <c r="AV141" s="8">
        <v>0</v>
      </c>
      <c r="AW141" s="8">
        <v>1</v>
      </c>
      <c r="AX141" s="8">
        <v>0</v>
      </c>
      <c r="AY141" s="8">
        <v>25</v>
      </c>
      <c r="AZ141" s="8">
        <v>0</v>
      </c>
      <c r="BA141" s="8">
        <v>0</v>
      </c>
      <c r="BB141" s="8">
        <v>11</v>
      </c>
      <c r="BC141" s="8">
        <v>2</v>
      </c>
      <c r="BD141" s="8">
        <v>0</v>
      </c>
      <c r="BE141" s="8">
        <v>0</v>
      </c>
      <c r="BF141" s="8">
        <v>0</v>
      </c>
      <c r="BG141" s="8">
        <v>51</v>
      </c>
      <c r="BH141" s="12">
        <v>0</v>
      </c>
      <c r="BI141" s="12">
        <v>0</v>
      </c>
      <c r="BJ141" s="12">
        <v>3</v>
      </c>
      <c r="BK141" s="12">
        <v>0</v>
      </c>
      <c r="BL141" s="12">
        <v>0</v>
      </c>
      <c r="BM141" s="12">
        <v>0</v>
      </c>
      <c r="BN141" s="12">
        <v>1</v>
      </c>
      <c r="BO141" s="12">
        <v>0</v>
      </c>
      <c r="BP141" s="12">
        <v>1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1</v>
      </c>
      <c r="BW141" s="12">
        <v>0</v>
      </c>
      <c r="BX141" s="12">
        <v>0</v>
      </c>
      <c r="BY141" s="12">
        <v>1</v>
      </c>
      <c r="BZ141" s="12">
        <v>1</v>
      </c>
      <c r="CA141" s="12">
        <v>0</v>
      </c>
      <c r="CB141" s="12">
        <v>0</v>
      </c>
      <c r="CC141" s="12">
        <v>0</v>
      </c>
      <c r="CD141" s="12">
        <v>0</v>
      </c>
      <c r="CE141" s="12">
        <v>5</v>
      </c>
      <c r="CF141" s="12">
        <v>1</v>
      </c>
      <c r="CG141" s="12">
        <v>9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4</v>
      </c>
      <c r="CN141" s="12">
        <v>1</v>
      </c>
      <c r="CO141" s="12">
        <v>9</v>
      </c>
      <c r="CP141" s="12">
        <v>0</v>
      </c>
      <c r="CQ141" s="12">
        <v>21</v>
      </c>
      <c r="CR141" s="12">
        <v>12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7</v>
      </c>
      <c r="CZ141" s="12">
        <v>0</v>
      </c>
      <c r="DA141" s="12">
        <v>0</v>
      </c>
      <c r="DB141" s="12">
        <v>1</v>
      </c>
      <c r="DC141" s="12">
        <v>0</v>
      </c>
      <c r="DD141" s="12">
        <v>1</v>
      </c>
      <c r="DE141" s="12">
        <v>10</v>
      </c>
      <c r="DF141" s="12">
        <v>0</v>
      </c>
      <c r="DG141" s="12">
        <v>0</v>
      </c>
      <c r="DH141" s="13">
        <v>68</v>
      </c>
      <c r="DI141" s="13">
        <v>237</v>
      </c>
      <c r="DJ141" s="13">
        <v>1442.7286999999999</v>
      </c>
      <c r="DK141" s="13">
        <v>3.1515</v>
      </c>
      <c r="DL141" s="13">
        <v>4546.7812999999996</v>
      </c>
      <c r="DM141">
        <f t="shared" si="57"/>
        <v>0</v>
      </c>
      <c r="DN141" s="4">
        <v>0</v>
      </c>
      <c r="DO141">
        <v>0</v>
      </c>
      <c r="DP141">
        <f t="shared" ca="1" si="58"/>
        <v>0.73341615416361894</v>
      </c>
      <c r="DQ141" s="13">
        <v>400.93</v>
      </c>
      <c r="DR141">
        <v>0</v>
      </c>
      <c r="DS141">
        <f t="shared" si="49"/>
        <v>154</v>
      </c>
      <c r="DT141">
        <f t="shared" si="50"/>
        <v>49.5</v>
      </c>
      <c r="DU141">
        <f t="shared" si="51"/>
        <v>87</v>
      </c>
      <c r="DV141">
        <f t="shared" si="52"/>
        <v>134</v>
      </c>
      <c r="DW141">
        <f t="shared" si="53"/>
        <v>131</v>
      </c>
      <c r="DX141">
        <f t="shared" si="54"/>
        <v>131</v>
      </c>
      <c r="DY141">
        <f t="shared" si="55"/>
        <v>133</v>
      </c>
      <c r="DZ141">
        <f t="shared" si="56"/>
        <v>116</v>
      </c>
      <c r="EA141">
        <f t="shared" ca="1" si="59"/>
        <v>75</v>
      </c>
      <c r="EB141">
        <v>141</v>
      </c>
      <c r="EC141" s="2">
        <v>80</v>
      </c>
      <c r="EF141">
        <v>0</v>
      </c>
      <c r="EG141">
        <v>154</v>
      </c>
      <c r="EH141">
        <v>214.5</v>
      </c>
      <c r="EI141">
        <v>141.5</v>
      </c>
      <c r="EJ141">
        <v>134</v>
      </c>
      <c r="EK141">
        <v>131</v>
      </c>
      <c r="EL141">
        <v>131</v>
      </c>
      <c r="EM141">
        <v>167</v>
      </c>
      <c r="EN141">
        <v>167</v>
      </c>
      <c r="EO141" s="2">
        <v>139</v>
      </c>
      <c r="EP141">
        <v>142</v>
      </c>
      <c r="EQ141">
        <v>74</v>
      </c>
    </row>
    <row r="142" spans="1:147" x14ac:dyDescent="0.2">
      <c r="A142" s="29"/>
      <c r="B142" t="s">
        <v>198</v>
      </c>
      <c r="C142">
        <v>4</v>
      </c>
      <c r="D142">
        <v>3</v>
      </c>
      <c r="E142">
        <v>3</v>
      </c>
      <c r="F142">
        <v>0</v>
      </c>
      <c r="G142" s="4">
        <v>3</v>
      </c>
      <c r="H142" s="4">
        <v>3</v>
      </c>
      <c r="I142" s="4">
        <v>0</v>
      </c>
      <c r="J142">
        <f t="shared" si="60"/>
        <v>0</v>
      </c>
      <c r="K142">
        <f t="shared" si="48"/>
        <v>0</v>
      </c>
      <c r="L142" s="6">
        <v>12</v>
      </c>
      <c r="M142" s="6">
        <v>1</v>
      </c>
      <c r="N142" s="6">
        <v>7</v>
      </c>
      <c r="O142" s="6">
        <v>9</v>
      </c>
      <c r="P142" s="6">
        <v>0.08</v>
      </c>
      <c r="Q142" s="6">
        <v>0.56000000000000005</v>
      </c>
      <c r="R142" s="6">
        <v>0.35</v>
      </c>
      <c r="S142" s="6">
        <v>1</v>
      </c>
      <c r="T142" s="8">
        <v>5</v>
      </c>
      <c r="U142" s="8">
        <v>4</v>
      </c>
      <c r="V142" s="8">
        <v>1</v>
      </c>
      <c r="W142" s="8">
        <v>5</v>
      </c>
      <c r="X142" s="8">
        <v>1</v>
      </c>
      <c r="Y142" s="8">
        <v>2</v>
      </c>
      <c r="Z142" s="8">
        <v>2</v>
      </c>
      <c r="AA142" s="8">
        <v>2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1</v>
      </c>
      <c r="AQ142" s="8">
        <v>26</v>
      </c>
      <c r="AR142" s="8">
        <v>2</v>
      </c>
      <c r="AS142" s="8">
        <v>0</v>
      </c>
      <c r="AT142" s="8">
        <v>1</v>
      </c>
      <c r="AU142" s="8">
        <v>1</v>
      </c>
      <c r="AV142" s="8">
        <v>0</v>
      </c>
      <c r="AW142" s="8">
        <v>3</v>
      </c>
      <c r="AX142" s="8">
        <v>0</v>
      </c>
      <c r="AY142" s="8">
        <v>4</v>
      </c>
      <c r="AZ142" s="8">
        <v>1</v>
      </c>
      <c r="BA142" s="8">
        <v>1</v>
      </c>
      <c r="BB142" s="8">
        <v>3</v>
      </c>
      <c r="BC142" s="8">
        <v>1</v>
      </c>
      <c r="BD142" s="8">
        <v>0</v>
      </c>
      <c r="BE142" s="8">
        <v>0</v>
      </c>
      <c r="BF142" s="8">
        <v>0</v>
      </c>
      <c r="BG142" s="8">
        <v>21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</v>
      </c>
      <c r="BO142" s="12">
        <v>0</v>
      </c>
      <c r="BP142" s="12">
        <v>2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1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1</v>
      </c>
      <c r="CN142" s="12">
        <v>1</v>
      </c>
      <c r="CO142" s="12">
        <v>0</v>
      </c>
      <c r="CP142" s="12">
        <v>0</v>
      </c>
      <c r="CQ142" s="12">
        <v>3</v>
      </c>
      <c r="CR142" s="12">
        <v>2</v>
      </c>
      <c r="CS142" s="12">
        <v>0</v>
      </c>
      <c r="CT142" s="12">
        <v>2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1</v>
      </c>
      <c r="DA142" s="12">
        <v>1</v>
      </c>
      <c r="DB142" s="12">
        <v>0</v>
      </c>
      <c r="DC142" s="12">
        <v>0</v>
      </c>
      <c r="DD142" s="12">
        <v>1</v>
      </c>
      <c r="DE142" s="12">
        <v>0</v>
      </c>
      <c r="DF142" s="12">
        <v>0</v>
      </c>
      <c r="DG142" s="12">
        <v>0</v>
      </c>
      <c r="DH142" s="13">
        <v>28</v>
      </c>
      <c r="DI142" s="13">
        <v>47</v>
      </c>
      <c r="DJ142" s="13">
        <v>225.94569999999999</v>
      </c>
      <c r="DK142" s="13">
        <v>1.64</v>
      </c>
      <c r="DL142" s="13">
        <v>370.55090000000001</v>
      </c>
      <c r="DM142">
        <f t="shared" si="57"/>
        <v>0</v>
      </c>
      <c r="DN142" s="4">
        <v>0</v>
      </c>
      <c r="DO142">
        <v>0</v>
      </c>
      <c r="DP142">
        <f t="shared" ca="1" si="58"/>
        <v>0.90406048770725933</v>
      </c>
      <c r="DQ142" s="13">
        <v>120.85129999999999</v>
      </c>
      <c r="DR142">
        <v>0</v>
      </c>
      <c r="DS142">
        <f t="shared" si="49"/>
        <v>154</v>
      </c>
      <c r="DT142">
        <f t="shared" si="50"/>
        <v>214.5</v>
      </c>
      <c r="DU142">
        <f t="shared" si="51"/>
        <v>141.5</v>
      </c>
      <c r="DV142">
        <f t="shared" si="52"/>
        <v>134</v>
      </c>
      <c r="DW142">
        <f t="shared" si="53"/>
        <v>131</v>
      </c>
      <c r="DX142">
        <f t="shared" si="54"/>
        <v>131</v>
      </c>
      <c r="DY142">
        <f t="shared" si="55"/>
        <v>167</v>
      </c>
      <c r="DZ142">
        <f t="shared" si="56"/>
        <v>167</v>
      </c>
      <c r="EA142">
        <f t="shared" ca="1" si="59"/>
        <v>28</v>
      </c>
      <c r="EB142">
        <v>142</v>
      </c>
      <c r="EC142" s="2">
        <v>74</v>
      </c>
      <c r="EF142">
        <v>0</v>
      </c>
      <c r="EG142">
        <v>154</v>
      </c>
      <c r="EH142">
        <v>214.5</v>
      </c>
      <c r="EI142">
        <v>148</v>
      </c>
      <c r="EJ142">
        <v>134</v>
      </c>
      <c r="EK142">
        <v>131</v>
      </c>
      <c r="EL142">
        <v>131</v>
      </c>
      <c r="EM142">
        <v>168</v>
      </c>
      <c r="EN142">
        <v>168</v>
      </c>
      <c r="EO142" s="2">
        <v>140</v>
      </c>
      <c r="EP142">
        <v>15</v>
      </c>
      <c r="EQ142">
        <v>40</v>
      </c>
    </row>
    <row r="143" spans="1:147" x14ac:dyDescent="0.2">
      <c r="A143" s="29"/>
      <c r="B143" t="s">
        <v>99</v>
      </c>
      <c r="C143">
        <v>4</v>
      </c>
      <c r="D143">
        <v>4</v>
      </c>
      <c r="E143">
        <v>4</v>
      </c>
      <c r="F143">
        <v>0</v>
      </c>
      <c r="G143" s="4">
        <v>4</v>
      </c>
      <c r="H143" s="4">
        <v>4</v>
      </c>
      <c r="I143" s="4">
        <v>0</v>
      </c>
      <c r="J143">
        <f t="shared" si="60"/>
        <v>0</v>
      </c>
      <c r="K143">
        <f t="shared" si="48"/>
        <v>0</v>
      </c>
      <c r="L143" s="6">
        <v>12</v>
      </c>
      <c r="M143" s="6">
        <v>1</v>
      </c>
      <c r="N143" s="6">
        <v>7</v>
      </c>
      <c r="O143" s="6">
        <v>9</v>
      </c>
      <c r="P143" s="6">
        <v>0.08</v>
      </c>
      <c r="Q143" s="6">
        <v>0.56000000000000005</v>
      </c>
      <c r="R143" s="6">
        <v>0.35</v>
      </c>
      <c r="S143" s="6">
        <v>1</v>
      </c>
      <c r="T143" s="8">
        <v>1</v>
      </c>
      <c r="U143" s="8">
        <v>4</v>
      </c>
      <c r="V143" s="8">
        <v>3</v>
      </c>
      <c r="W143" s="8">
        <v>0</v>
      </c>
      <c r="X143" s="8">
        <v>6</v>
      </c>
      <c r="Y143" s="8">
        <v>4</v>
      </c>
      <c r="Z143" s="8">
        <v>0</v>
      </c>
      <c r="AA143" s="8">
        <v>4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19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8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1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1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1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1</v>
      </c>
      <c r="CO143" s="12">
        <v>0</v>
      </c>
      <c r="CP143" s="12">
        <v>0</v>
      </c>
      <c r="CQ143" s="12">
        <v>5</v>
      </c>
      <c r="CR143" s="12">
        <v>0</v>
      </c>
      <c r="CS143" s="12">
        <v>0</v>
      </c>
      <c r="CT143" s="12">
        <v>0</v>
      </c>
      <c r="CU143" s="12">
        <v>0</v>
      </c>
      <c r="CV143" s="12">
        <v>3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3">
        <v>10</v>
      </c>
      <c r="DI143" s="13">
        <v>25</v>
      </c>
      <c r="DJ143" s="13">
        <v>83.048199999999994</v>
      </c>
      <c r="DK143" s="13">
        <v>0</v>
      </c>
      <c r="DL143" s="13">
        <v>0</v>
      </c>
      <c r="DM143">
        <f t="shared" si="57"/>
        <v>0</v>
      </c>
      <c r="DN143" s="4">
        <v>0</v>
      </c>
      <c r="DO143">
        <v>0</v>
      </c>
      <c r="DP143">
        <f t="shared" ca="1" si="58"/>
        <v>3.1194120303372763E-3</v>
      </c>
      <c r="DQ143" s="13" t="s">
        <v>382</v>
      </c>
      <c r="DR143">
        <v>0</v>
      </c>
      <c r="DS143">
        <f t="shared" si="49"/>
        <v>154</v>
      </c>
      <c r="DT143">
        <f t="shared" si="50"/>
        <v>214.5</v>
      </c>
      <c r="DU143">
        <f t="shared" si="51"/>
        <v>209.5</v>
      </c>
      <c r="DV143">
        <f t="shared" si="52"/>
        <v>134</v>
      </c>
      <c r="DW143">
        <f t="shared" si="53"/>
        <v>131</v>
      </c>
      <c r="DX143">
        <f t="shared" si="54"/>
        <v>131</v>
      </c>
      <c r="DY143">
        <f t="shared" si="55"/>
        <v>209.5</v>
      </c>
      <c r="DZ143">
        <f t="shared" si="56"/>
        <v>209.5</v>
      </c>
      <c r="EA143">
        <f t="shared" ca="1" si="59"/>
        <v>250</v>
      </c>
      <c r="EB143">
        <v>143</v>
      </c>
      <c r="EC143" s="2">
        <v>116</v>
      </c>
      <c r="EF143">
        <v>403.4525156780939</v>
      </c>
      <c r="EG143">
        <v>2</v>
      </c>
      <c r="EH143">
        <v>3</v>
      </c>
      <c r="EI143">
        <v>1</v>
      </c>
      <c r="EJ143">
        <v>1</v>
      </c>
      <c r="EK143">
        <v>1</v>
      </c>
      <c r="EL143">
        <v>1</v>
      </c>
      <c r="EM143">
        <v>18</v>
      </c>
      <c r="EN143">
        <v>12</v>
      </c>
      <c r="EO143" s="2">
        <v>141</v>
      </c>
      <c r="EP143">
        <v>40</v>
      </c>
      <c r="EQ143">
        <v>67</v>
      </c>
    </row>
    <row r="144" spans="1:147" x14ac:dyDescent="0.2">
      <c r="A144" s="29"/>
      <c r="B144" t="s">
        <v>201</v>
      </c>
      <c r="C144">
        <v>11</v>
      </c>
      <c r="D144">
        <v>11</v>
      </c>
      <c r="E144">
        <v>11</v>
      </c>
      <c r="F144">
        <v>0</v>
      </c>
      <c r="G144" s="4">
        <v>11</v>
      </c>
      <c r="H144" s="4">
        <v>11</v>
      </c>
      <c r="I144" s="4">
        <v>0</v>
      </c>
      <c r="J144">
        <f t="shared" si="60"/>
        <v>0</v>
      </c>
      <c r="K144">
        <f t="shared" si="48"/>
        <v>0</v>
      </c>
      <c r="L144" s="6">
        <v>12</v>
      </c>
      <c r="M144" s="6">
        <v>1</v>
      </c>
      <c r="N144" s="6">
        <v>7</v>
      </c>
      <c r="O144" s="6">
        <v>9</v>
      </c>
      <c r="P144" s="6">
        <v>0.08</v>
      </c>
      <c r="Q144" s="6">
        <v>0.56000000000000005</v>
      </c>
      <c r="R144" s="6">
        <v>0.35</v>
      </c>
      <c r="S144" s="6">
        <v>1</v>
      </c>
      <c r="T144" s="8">
        <v>9</v>
      </c>
      <c r="U144" s="8">
        <v>12</v>
      </c>
      <c r="V144" s="8">
        <v>1</v>
      </c>
      <c r="W144" s="8">
        <v>7</v>
      </c>
      <c r="X144" s="8">
        <v>30</v>
      </c>
      <c r="Y144" s="8">
        <v>9</v>
      </c>
      <c r="Z144" s="8">
        <v>0</v>
      </c>
      <c r="AA144" s="8">
        <v>9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1</v>
      </c>
      <c r="AI144" s="8">
        <v>0</v>
      </c>
      <c r="AJ144" s="8">
        <v>0</v>
      </c>
      <c r="AK144" s="8">
        <v>1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58</v>
      </c>
      <c r="AR144" s="8">
        <v>7</v>
      </c>
      <c r="AS144" s="8">
        <v>0</v>
      </c>
      <c r="AT144" s="8">
        <v>1</v>
      </c>
      <c r="AU144" s="8">
        <v>1</v>
      </c>
      <c r="AV144" s="8">
        <v>2</v>
      </c>
      <c r="AW144" s="8">
        <v>2</v>
      </c>
      <c r="AX144" s="8">
        <v>0</v>
      </c>
      <c r="AY144" s="8">
        <v>4</v>
      </c>
      <c r="AZ144" s="8">
        <v>0</v>
      </c>
      <c r="BA144" s="8">
        <v>0</v>
      </c>
      <c r="BB144" s="8">
        <v>3</v>
      </c>
      <c r="BC144" s="8">
        <v>1</v>
      </c>
      <c r="BD144" s="8">
        <v>0</v>
      </c>
      <c r="BE144" s="8">
        <v>0</v>
      </c>
      <c r="BF144" s="8">
        <v>0</v>
      </c>
      <c r="BG144" s="8">
        <v>30</v>
      </c>
      <c r="BH144" s="12">
        <v>0</v>
      </c>
      <c r="BI144" s="12">
        <v>0</v>
      </c>
      <c r="BJ144" s="12">
        <v>1</v>
      </c>
      <c r="BK144" s="12">
        <v>0</v>
      </c>
      <c r="BL144" s="12">
        <v>0</v>
      </c>
      <c r="BM144" s="12">
        <v>0</v>
      </c>
      <c r="BN144" s="12">
        <v>1</v>
      </c>
      <c r="BO144" s="12">
        <v>0</v>
      </c>
      <c r="BP144" s="12">
        <v>1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1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2</v>
      </c>
      <c r="CF144" s="12">
        <v>1</v>
      </c>
      <c r="CG144" s="12">
        <v>2</v>
      </c>
      <c r="CH144" s="12">
        <v>1</v>
      </c>
      <c r="CI144" s="12">
        <v>1</v>
      </c>
      <c r="CJ144" s="12">
        <v>0</v>
      </c>
      <c r="CK144" s="12">
        <v>0</v>
      </c>
      <c r="CL144" s="12">
        <v>0</v>
      </c>
      <c r="CM144" s="12">
        <v>2</v>
      </c>
      <c r="CN144" s="12">
        <v>1</v>
      </c>
      <c r="CO144" s="12">
        <v>1</v>
      </c>
      <c r="CP144" s="12">
        <v>0</v>
      </c>
      <c r="CQ144" s="12">
        <v>10</v>
      </c>
      <c r="CR144" s="12">
        <v>7</v>
      </c>
      <c r="CS144" s="12">
        <v>0</v>
      </c>
      <c r="CT144" s="12">
        <v>0</v>
      </c>
      <c r="CU144" s="12">
        <v>0</v>
      </c>
      <c r="CV144" s="12">
        <v>1</v>
      </c>
      <c r="CW144" s="12">
        <v>0</v>
      </c>
      <c r="CX144" s="12">
        <v>0</v>
      </c>
      <c r="CY144" s="12">
        <v>1</v>
      </c>
      <c r="CZ144" s="12">
        <v>2</v>
      </c>
      <c r="DA144" s="12">
        <v>0</v>
      </c>
      <c r="DB144" s="12">
        <v>0</v>
      </c>
      <c r="DC144" s="12">
        <v>0</v>
      </c>
      <c r="DD144" s="12">
        <v>1</v>
      </c>
      <c r="DE144" s="12">
        <v>1</v>
      </c>
      <c r="DF144" s="12">
        <v>0</v>
      </c>
      <c r="DG144" s="12">
        <v>0</v>
      </c>
      <c r="DH144" s="13">
        <v>34</v>
      </c>
      <c r="DI144" s="13">
        <v>77</v>
      </c>
      <c r="DJ144" s="13">
        <v>391.7346</v>
      </c>
      <c r="DK144" s="13">
        <v>2.25</v>
      </c>
      <c r="DL144" s="13">
        <v>881.40290000000005</v>
      </c>
      <c r="DM144">
        <f t="shared" si="57"/>
        <v>0</v>
      </c>
      <c r="DN144" s="4">
        <v>0</v>
      </c>
      <c r="DO144">
        <v>0</v>
      </c>
      <c r="DP144">
        <f t="shared" ca="1" si="58"/>
        <v>0.10842132850085795</v>
      </c>
      <c r="DQ144" s="13">
        <v>162</v>
      </c>
      <c r="DR144">
        <v>0</v>
      </c>
      <c r="DS144">
        <f t="shared" si="49"/>
        <v>154</v>
      </c>
      <c r="DT144">
        <f t="shared" si="50"/>
        <v>115</v>
      </c>
      <c r="DU144">
        <f t="shared" si="51"/>
        <v>122.5</v>
      </c>
      <c r="DV144">
        <f t="shared" si="52"/>
        <v>134</v>
      </c>
      <c r="DW144">
        <f t="shared" si="53"/>
        <v>131</v>
      </c>
      <c r="DX144">
        <f t="shared" si="54"/>
        <v>131</v>
      </c>
      <c r="DY144">
        <f t="shared" si="55"/>
        <v>157</v>
      </c>
      <c r="DZ144">
        <f t="shared" si="56"/>
        <v>158</v>
      </c>
      <c r="EA144">
        <f t="shared" ca="1" si="59"/>
        <v>226</v>
      </c>
      <c r="EB144">
        <v>144</v>
      </c>
      <c r="EC144" s="2">
        <v>77</v>
      </c>
      <c r="EF144">
        <v>0</v>
      </c>
      <c r="EG144">
        <v>154</v>
      </c>
      <c r="EH144">
        <v>95</v>
      </c>
      <c r="EI144">
        <v>30</v>
      </c>
      <c r="EJ144">
        <v>134</v>
      </c>
      <c r="EK144">
        <v>131</v>
      </c>
      <c r="EL144">
        <v>131</v>
      </c>
      <c r="EM144">
        <v>142</v>
      </c>
      <c r="EN144">
        <v>111</v>
      </c>
      <c r="EO144" s="2">
        <v>142</v>
      </c>
      <c r="EP144">
        <v>23</v>
      </c>
      <c r="EQ144">
        <v>50</v>
      </c>
    </row>
    <row r="145" spans="1:147" x14ac:dyDescent="0.2">
      <c r="A145" s="29"/>
      <c r="B145" t="s">
        <v>105</v>
      </c>
      <c r="C145">
        <v>4</v>
      </c>
      <c r="D145">
        <v>4</v>
      </c>
      <c r="E145">
        <v>4</v>
      </c>
      <c r="F145">
        <v>0</v>
      </c>
      <c r="G145" s="4">
        <v>4</v>
      </c>
      <c r="H145" s="4">
        <v>4</v>
      </c>
      <c r="I145" s="4">
        <v>0</v>
      </c>
      <c r="J145">
        <f t="shared" si="60"/>
        <v>0</v>
      </c>
      <c r="K145">
        <f t="shared" si="48"/>
        <v>0</v>
      </c>
      <c r="L145" s="6">
        <v>12</v>
      </c>
      <c r="M145" s="6">
        <v>1</v>
      </c>
      <c r="N145" s="6">
        <v>7</v>
      </c>
      <c r="O145" s="6">
        <v>9</v>
      </c>
      <c r="P145" s="6">
        <v>0.08</v>
      </c>
      <c r="Q145" s="6">
        <v>0.56000000000000005</v>
      </c>
      <c r="R145" s="6">
        <v>0.35</v>
      </c>
      <c r="S145" s="6">
        <v>1</v>
      </c>
      <c r="T145" s="8">
        <v>1</v>
      </c>
      <c r="U145" s="8">
        <v>4</v>
      </c>
      <c r="V145" s="8">
        <v>3</v>
      </c>
      <c r="W145" s="8">
        <v>0</v>
      </c>
      <c r="X145" s="8">
        <v>6</v>
      </c>
      <c r="Y145" s="8">
        <v>4</v>
      </c>
      <c r="Z145" s="8">
        <v>0</v>
      </c>
      <c r="AA145" s="8">
        <v>4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19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8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1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1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1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1</v>
      </c>
      <c r="CO145" s="12">
        <v>0</v>
      </c>
      <c r="CP145" s="12">
        <v>0</v>
      </c>
      <c r="CQ145" s="12">
        <v>5</v>
      </c>
      <c r="CR145" s="12">
        <v>0</v>
      </c>
      <c r="CS145" s="12">
        <v>0</v>
      </c>
      <c r="CT145" s="12">
        <v>0</v>
      </c>
      <c r="CU145" s="12">
        <v>0</v>
      </c>
      <c r="CV145" s="12">
        <v>3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3">
        <v>10</v>
      </c>
      <c r="DI145" s="13">
        <v>25</v>
      </c>
      <c r="DJ145" s="13">
        <v>83.048199999999994</v>
      </c>
      <c r="DK145" s="13">
        <v>0</v>
      </c>
      <c r="DL145" s="13">
        <v>0</v>
      </c>
      <c r="DM145">
        <f t="shared" si="57"/>
        <v>0</v>
      </c>
      <c r="DN145" s="4">
        <v>0</v>
      </c>
      <c r="DO145">
        <v>0</v>
      </c>
      <c r="DP145">
        <f t="shared" ca="1" si="58"/>
        <v>0.99982995734941604</v>
      </c>
      <c r="DQ145" s="13" t="s">
        <v>382</v>
      </c>
      <c r="DR145">
        <v>0</v>
      </c>
      <c r="DS145">
        <f t="shared" si="49"/>
        <v>154</v>
      </c>
      <c r="DT145">
        <f t="shared" si="50"/>
        <v>214.5</v>
      </c>
      <c r="DU145">
        <f t="shared" si="51"/>
        <v>209.5</v>
      </c>
      <c r="DV145">
        <f t="shared" si="52"/>
        <v>134</v>
      </c>
      <c r="DW145">
        <f t="shared" si="53"/>
        <v>131</v>
      </c>
      <c r="DX145">
        <f t="shared" si="54"/>
        <v>131</v>
      </c>
      <c r="DY145">
        <f t="shared" si="55"/>
        <v>209.5</v>
      </c>
      <c r="DZ145">
        <f t="shared" si="56"/>
        <v>209.5</v>
      </c>
      <c r="EA145">
        <f t="shared" ca="1" si="59"/>
        <v>1</v>
      </c>
      <c r="EB145">
        <v>145</v>
      </c>
      <c r="EC145" s="2">
        <v>73</v>
      </c>
      <c r="EF145">
        <v>0</v>
      </c>
      <c r="EG145">
        <v>154</v>
      </c>
      <c r="EH145">
        <v>86</v>
      </c>
      <c r="EI145">
        <v>40.5</v>
      </c>
      <c r="EJ145">
        <v>14</v>
      </c>
      <c r="EK145">
        <v>131</v>
      </c>
      <c r="EL145">
        <v>131</v>
      </c>
      <c r="EM145">
        <v>70</v>
      </c>
      <c r="EN145">
        <v>76</v>
      </c>
      <c r="EO145" s="2">
        <v>143</v>
      </c>
      <c r="EP145">
        <v>125</v>
      </c>
      <c r="EQ145">
        <v>120</v>
      </c>
    </row>
    <row r="146" spans="1:147" x14ac:dyDescent="0.2">
      <c r="A146" s="29"/>
      <c r="B146" t="s">
        <v>100</v>
      </c>
      <c r="C146">
        <v>11</v>
      </c>
      <c r="D146">
        <v>10</v>
      </c>
      <c r="E146">
        <v>10</v>
      </c>
      <c r="F146">
        <v>0</v>
      </c>
      <c r="G146" s="4">
        <v>10</v>
      </c>
      <c r="H146" s="4">
        <v>10</v>
      </c>
      <c r="I146" s="4">
        <v>0</v>
      </c>
      <c r="J146">
        <f t="shared" si="60"/>
        <v>0</v>
      </c>
      <c r="K146">
        <f t="shared" si="48"/>
        <v>0</v>
      </c>
      <c r="L146" s="6">
        <v>12</v>
      </c>
      <c r="M146" s="6">
        <v>1</v>
      </c>
      <c r="N146" s="6">
        <v>7</v>
      </c>
      <c r="O146" s="6">
        <v>9</v>
      </c>
      <c r="P146" s="6">
        <v>0.08</v>
      </c>
      <c r="Q146" s="6">
        <v>0.56000000000000005</v>
      </c>
      <c r="R146" s="6">
        <v>0.35</v>
      </c>
      <c r="S146" s="6">
        <v>1</v>
      </c>
      <c r="T146" s="8">
        <v>14</v>
      </c>
      <c r="U146" s="8">
        <v>12</v>
      </c>
      <c r="V146" s="8">
        <v>1</v>
      </c>
      <c r="W146" s="8">
        <v>11</v>
      </c>
      <c r="X146" s="8">
        <v>15</v>
      </c>
      <c r="Y146" s="8">
        <v>6</v>
      </c>
      <c r="Z146" s="8">
        <v>6</v>
      </c>
      <c r="AA146" s="8">
        <v>4</v>
      </c>
      <c r="AB146" s="8">
        <v>2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1</v>
      </c>
      <c r="AI146" s="8">
        <v>1</v>
      </c>
      <c r="AJ146" s="8">
        <v>0</v>
      </c>
      <c r="AK146" s="8">
        <v>0</v>
      </c>
      <c r="AL146" s="8">
        <v>1</v>
      </c>
      <c r="AM146" s="8">
        <v>0</v>
      </c>
      <c r="AN146" s="8">
        <v>1</v>
      </c>
      <c r="AO146" s="8">
        <v>0</v>
      </c>
      <c r="AP146" s="8">
        <v>8</v>
      </c>
      <c r="AQ146" s="8">
        <v>82</v>
      </c>
      <c r="AR146" s="8">
        <v>6</v>
      </c>
      <c r="AS146" s="8">
        <v>0</v>
      </c>
      <c r="AT146" s="8">
        <v>1</v>
      </c>
      <c r="AU146" s="8">
        <v>3</v>
      </c>
      <c r="AV146" s="8">
        <v>0</v>
      </c>
      <c r="AW146" s="8">
        <v>8</v>
      </c>
      <c r="AX146" s="8">
        <v>0</v>
      </c>
      <c r="AY146" s="8">
        <v>14</v>
      </c>
      <c r="AZ146" s="8">
        <v>3</v>
      </c>
      <c r="BA146" s="8">
        <v>3</v>
      </c>
      <c r="BB146" s="8">
        <v>14</v>
      </c>
      <c r="BC146" s="8">
        <v>2</v>
      </c>
      <c r="BD146" s="8">
        <v>0</v>
      </c>
      <c r="BE146" s="8">
        <v>0</v>
      </c>
      <c r="BF146" s="8">
        <v>0</v>
      </c>
      <c r="BG146" s="8">
        <v>48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3</v>
      </c>
      <c r="BO146" s="12">
        <v>0</v>
      </c>
      <c r="BP146" s="12">
        <v>5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7</v>
      </c>
      <c r="BY146" s="12">
        <v>0</v>
      </c>
      <c r="BZ146" s="12">
        <v>1</v>
      </c>
      <c r="CA146" s="12">
        <v>0</v>
      </c>
      <c r="CB146" s="12">
        <v>0</v>
      </c>
      <c r="CC146" s="12">
        <v>0</v>
      </c>
      <c r="CD146" s="12">
        <v>0</v>
      </c>
      <c r="CE146" s="12">
        <v>3</v>
      </c>
      <c r="CF146" s="12">
        <v>0</v>
      </c>
      <c r="CG146" s="12">
        <v>4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4</v>
      </c>
      <c r="CN146" s="12">
        <v>1</v>
      </c>
      <c r="CO146" s="12">
        <v>2</v>
      </c>
      <c r="CP146" s="12">
        <v>1</v>
      </c>
      <c r="CQ146" s="12">
        <v>5</v>
      </c>
      <c r="CR146" s="12">
        <v>6</v>
      </c>
      <c r="CS146" s="12">
        <v>0</v>
      </c>
      <c r="CT146" s="12">
        <v>7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4</v>
      </c>
      <c r="DA146" s="12">
        <v>1</v>
      </c>
      <c r="DB146" s="12">
        <v>1</v>
      </c>
      <c r="DC146" s="12">
        <v>0</v>
      </c>
      <c r="DD146" s="12">
        <v>3</v>
      </c>
      <c r="DE146" s="12">
        <v>1</v>
      </c>
      <c r="DF146" s="12">
        <v>0</v>
      </c>
      <c r="DG146" s="12">
        <v>0</v>
      </c>
      <c r="DH146" s="13">
        <v>60</v>
      </c>
      <c r="DI146" s="13">
        <v>198</v>
      </c>
      <c r="DJ146" s="13">
        <v>1169.5643</v>
      </c>
      <c r="DK146" s="13">
        <v>6.3929</v>
      </c>
      <c r="DL146" s="13">
        <v>7476.8576999999996</v>
      </c>
      <c r="DM146">
        <f t="shared" si="57"/>
        <v>0</v>
      </c>
      <c r="DN146" s="4">
        <v>0</v>
      </c>
      <c r="DO146">
        <v>0</v>
      </c>
      <c r="DP146">
        <f t="shared" ca="1" si="58"/>
        <v>0.45196198553878242</v>
      </c>
      <c r="DQ146" s="13">
        <v>333.21190000000001</v>
      </c>
      <c r="DR146">
        <v>0</v>
      </c>
      <c r="DS146">
        <f t="shared" si="49"/>
        <v>154</v>
      </c>
      <c r="DT146">
        <f t="shared" si="50"/>
        <v>115</v>
      </c>
      <c r="DU146">
        <f t="shared" si="51"/>
        <v>102</v>
      </c>
      <c r="DV146">
        <f t="shared" si="52"/>
        <v>134</v>
      </c>
      <c r="DW146">
        <f t="shared" si="53"/>
        <v>131</v>
      </c>
      <c r="DX146">
        <f t="shared" si="54"/>
        <v>131</v>
      </c>
      <c r="DY146">
        <f t="shared" si="55"/>
        <v>78</v>
      </c>
      <c r="DZ146">
        <f t="shared" si="56"/>
        <v>102</v>
      </c>
      <c r="EA146">
        <f t="shared" ca="1" si="59"/>
        <v>136</v>
      </c>
      <c r="EB146">
        <v>146</v>
      </c>
      <c r="EC146" s="2">
        <v>127</v>
      </c>
      <c r="EF146">
        <v>0</v>
      </c>
      <c r="EG146">
        <v>154</v>
      </c>
      <c r="EH146">
        <v>235.5</v>
      </c>
      <c r="EI146">
        <v>141.5</v>
      </c>
      <c r="EJ146">
        <v>134</v>
      </c>
      <c r="EK146">
        <v>131</v>
      </c>
      <c r="EL146">
        <v>131</v>
      </c>
      <c r="EM146">
        <v>166</v>
      </c>
      <c r="EN146">
        <v>166</v>
      </c>
      <c r="EO146" s="2">
        <v>144</v>
      </c>
      <c r="EP146">
        <v>119</v>
      </c>
      <c r="EQ146">
        <v>101</v>
      </c>
    </row>
    <row r="147" spans="1:147" x14ac:dyDescent="0.2">
      <c r="A147" s="29"/>
      <c r="B147" t="s">
        <v>101</v>
      </c>
      <c r="C147">
        <v>11</v>
      </c>
      <c r="D147">
        <v>11</v>
      </c>
      <c r="E147">
        <v>11</v>
      </c>
      <c r="F147">
        <v>0</v>
      </c>
      <c r="G147" s="4">
        <v>11</v>
      </c>
      <c r="H147" s="4">
        <v>11</v>
      </c>
      <c r="I147" s="4">
        <v>0</v>
      </c>
      <c r="J147">
        <f t="shared" si="60"/>
        <v>0</v>
      </c>
      <c r="K147">
        <f t="shared" si="48"/>
        <v>0</v>
      </c>
      <c r="L147" s="6">
        <v>12</v>
      </c>
      <c r="M147" s="6">
        <v>1</v>
      </c>
      <c r="N147" s="6">
        <v>7</v>
      </c>
      <c r="O147" s="6">
        <v>9</v>
      </c>
      <c r="P147" s="6">
        <v>0.08</v>
      </c>
      <c r="Q147" s="6">
        <v>0.56000000000000005</v>
      </c>
      <c r="R147" s="6">
        <v>0.35</v>
      </c>
      <c r="S147" s="6">
        <v>1</v>
      </c>
      <c r="T147" s="8">
        <v>8</v>
      </c>
      <c r="U147" s="8">
        <v>12</v>
      </c>
      <c r="V147" s="8">
        <v>1</v>
      </c>
      <c r="W147" s="8">
        <v>6</v>
      </c>
      <c r="X147" s="8">
        <v>30</v>
      </c>
      <c r="Y147" s="8">
        <v>9</v>
      </c>
      <c r="Z147" s="8">
        <v>0</v>
      </c>
      <c r="AA147" s="8">
        <v>9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1</v>
      </c>
      <c r="AI147" s="8">
        <v>0</v>
      </c>
      <c r="AJ147" s="8">
        <v>0</v>
      </c>
      <c r="AK147" s="8">
        <v>1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58</v>
      </c>
      <c r="AR147" s="8">
        <v>7</v>
      </c>
      <c r="AS147" s="8">
        <v>0</v>
      </c>
      <c r="AT147" s="8">
        <v>1</v>
      </c>
      <c r="AU147" s="8">
        <v>1</v>
      </c>
      <c r="AV147" s="8">
        <v>2</v>
      </c>
      <c r="AW147" s="8">
        <v>2</v>
      </c>
      <c r="AX147" s="8">
        <v>0</v>
      </c>
      <c r="AY147" s="8">
        <v>4</v>
      </c>
      <c r="AZ147" s="8">
        <v>0</v>
      </c>
      <c r="BA147" s="8">
        <v>0</v>
      </c>
      <c r="BB147" s="8">
        <v>3</v>
      </c>
      <c r="BC147" s="8">
        <v>1</v>
      </c>
      <c r="BD147" s="8">
        <v>0</v>
      </c>
      <c r="BE147" s="8">
        <v>0</v>
      </c>
      <c r="BF147" s="8">
        <v>0</v>
      </c>
      <c r="BG147" s="8">
        <v>29</v>
      </c>
      <c r="BH147" s="12">
        <v>0</v>
      </c>
      <c r="BI147" s="12">
        <v>0</v>
      </c>
      <c r="BJ147" s="12">
        <v>1</v>
      </c>
      <c r="BK147" s="12">
        <v>0</v>
      </c>
      <c r="BL147" s="12">
        <v>0</v>
      </c>
      <c r="BM147" s="12">
        <v>0</v>
      </c>
      <c r="BN147" s="12">
        <v>1</v>
      </c>
      <c r="BO147" s="12">
        <v>0</v>
      </c>
      <c r="BP147" s="12">
        <v>1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1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2</v>
      </c>
      <c r="CF147" s="12">
        <v>1</v>
      </c>
      <c r="CG147" s="12">
        <v>2</v>
      </c>
      <c r="CH147" s="12">
        <v>1</v>
      </c>
      <c r="CI147" s="12">
        <v>1</v>
      </c>
      <c r="CJ147" s="12">
        <v>0</v>
      </c>
      <c r="CK147" s="12">
        <v>0</v>
      </c>
      <c r="CL147" s="12">
        <v>0</v>
      </c>
      <c r="CM147" s="12">
        <v>2</v>
      </c>
      <c r="CN147" s="12">
        <v>1</v>
      </c>
      <c r="CO147" s="12">
        <v>1</v>
      </c>
      <c r="CP147" s="12">
        <v>0</v>
      </c>
      <c r="CQ147" s="12">
        <v>10</v>
      </c>
      <c r="CR147" s="12">
        <v>7</v>
      </c>
      <c r="CS147" s="12">
        <v>0</v>
      </c>
      <c r="CT147" s="12">
        <v>0</v>
      </c>
      <c r="CU147" s="12">
        <v>0</v>
      </c>
      <c r="CV147" s="12">
        <v>1</v>
      </c>
      <c r="CW147" s="12">
        <v>0</v>
      </c>
      <c r="CX147" s="12">
        <v>0</v>
      </c>
      <c r="CY147" s="12">
        <v>1</v>
      </c>
      <c r="CZ147" s="12">
        <v>2</v>
      </c>
      <c r="DA147" s="12">
        <v>0</v>
      </c>
      <c r="DB147" s="12">
        <v>0</v>
      </c>
      <c r="DC147" s="12">
        <v>0</v>
      </c>
      <c r="DD147" s="12">
        <v>1</v>
      </c>
      <c r="DE147" s="12">
        <v>1</v>
      </c>
      <c r="DF147" s="12">
        <v>0</v>
      </c>
      <c r="DG147" s="12">
        <v>0</v>
      </c>
      <c r="DH147" s="13">
        <v>33</v>
      </c>
      <c r="DI147" s="13">
        <v>76</v>
      </c>
      <c r="DJ147" s="13">
        <v>383.37400000000002</v>
      </c>
      <c r="DK147" s="13">
        <v>2.2902999999999998</v>
      </c>
      <c r="DL147" s="13">
        <v>878.05</v>
      </c>
      <c r="DM147">
        <f t="shared" si="57"/>
        <v>0</v>
      </c>
      <c r="DN147" s="4">
        <v>0</v>
      </c>
      <c r="DO147">
        <v>0</v>
      </c>
      <c r="DP147">
        <f t="shared" ca="1" si="58"/>
        <v>0.8833566292548789</v>
      </c>
      <c r="DQ147" s="13">
        <v>155.58009999999999</v>
      </c>
      <c r="DR147">
        <v>0</v>
      </c>
      <c r="DS147">
        <f t="shared" si="49"/>
        <v>154</v>
      </c>
      <c r="DT147">
        <f t="shared" si="50"/>
        <v>115</v>
      </c>
      <c r="DU147">
        <f t="shared" si="51"/>
        <v>132</v>
      </c>
      <c r="DV147">
        <f t="shared" si="52"/>
        <v>134</v>
      </c>
      <c r="DW147">
        <f t="shared" si="53"/>
        <v>131</v>
      </c>
      <c r="DX147">
        <f t="shared" si="54"/>
        <v>131</v>
      </c>
      <c r="DY147">
        <f t="shared" si="55"/>
        <v>156</v>
      </c>
      <c r="DZ147">
        <f t="shared" si="56"/>
        <v>159</v>
      </c>
      <c r="EA147">
        <f t="shared" ca="1" si="59"/>
        <v>32</v>
      </c>
      <c r="EB147">
        <v>147</v>
      </c>
      <c r="EC147" s="2">
        <v>138</v>
      </c>
      <c r="EF147">
        <v>0</v>
      </c>
      <c r="EG147">
        <v>154</v>
      </c>
      <c r="EH147">
        <v>36.5</v>
      </c>
      <c r="EI147">
        <v>209.5</v>
      </c>
      <c r="EJ147">
        <v>134</v>
      </c>
      <c r="EK147">
        <v>131</v>
      </c>
      <c r="EL147">
        <v>131</v>
      </c>
      <c r="EM147">
        <v>61</v>
      </c>
      <c r="EN147">
        <v>23</v>
      </c>
      <c r="EO147" s="2">
        <v>145</v>
      </c>
      <c r="EP147">
        <v>185</v>
      </c>
      <c r="EQ147">
        <v>183</v>
      </c>
    </row>
    <row r="148" spans="1:147" x14ac:dyDescent="0.2">
      <c r="A148" s="29"/>
      <c r="B148" t="s">
        <v>104</v>
      </c>
      <c r="C148">
        <v>24</v>
      </c>
      <c r="D148">
        <v>16</v>
      </c>
      <c r="E148">
        <v>22</v>
      </c>
      <c r="F148">
        <v>6</v>
      </c>
      <c r="G148" s="4">
        <v>17.011972222222202</v>
      </c>
      <c r="H148" s="4">
        <v>17</v>
      </c>
      <c r="I148" s="4">
        <v>0.261800864952414</v>
      </c>
      <c r="J148">
        <f t="shared" si="60"/>
        <v>1.0119722222222016</v>
      </c>
      <c r="K148">
        <f t="shared" si="48"/>
        <v>5</v>
      </c>
      <c r="L148" s="6">
        <v>12</v>
      </c>
      <c r="M148" s="6">
        <v>1</v>
      </c>
      <c r="N148" s="6">
        <v>7</v>
      </c>
      <c r="O148" s="6">
        <v>9</v>
      </c>
      <c r="P148" s="6">
        <v>0.08</v>
      </c>
      <c r="Q148" s="6">
        <v>0.56000000000000005</v>
      </c>
      <c r="R148" s="6">
        <v>0.35</v>
      </c>
      <c r="S148" s="6">
        <v>1</v>
      </c>
      <c r="T148" s="8">
        <v>13</v>
      </c>
      <c r="U148" s="8">
        <v>15</v>
      </c>
      <c r="V148" s="8">
        <v>1</v>
      </c>
      <c r="W148" s="8">
        <v>13</v>
      </c>
      <c r="X148" s="8">
        <v>3</v>
      </c>
      <c r="Y148" s="8">
        <v>6</v>
      </c>
      <c r="Z148" s="8">
        <v>6</v>
      </c>
      <c r="AA148" s="8">
        <v>5</v>
      </c>
      <c r="AB148" s="8">
        <v>0</v>
      </c>
      <c r="AC148" s="8">
        <v>1</v>
      </c>
      <c r="AD148" s="8">
        <v>0</v>
      </c>
      <c r="AE148" s="8">
        <v>0</v>
      </c>
      <c r="AF148" s="8">
        <v>0</v>
      </c>
      <c r="AG148" s="8">
        <v>0</v>
      </c>
      <c r="AH148" s="8">
        <v>4</v>
      </c>
      <c r="AI148" s="8">
        <v>4</v>
      </c>
      <c r="AJ148" s="8">
        <v>2</v>
      </c>
      <c r="AK148" s="8">
        <v>0</v>
      </c>
      <c r="AL148" s="8">
        <v>2</v>
      </c>
      <c r="AM148" s="8">
        <v>0</v>
      </c>
      <c r="AN148" s="8">
        <v>3</v>
      </c>
      <c r="AO148" s="8">
        <v>0</v>
      </c>
      <c r="AP148" s="8">
        <v>5</v>
      </c>
      <c r="AQ148" s="8">
        <v>75</v>
      </c>
      <c r="AR148" s="8">
        <v>4</v>
      </c>
      <c r="AS148" s="8">
        <v>0</v>
      </c>
      <c r="AT148" s="8">
        <v>2</v>
      </c>
      <c r="AU148" s="8">
        <v>0</v>
      </c>
      <c r="AV148" s="8">
        <v>4</v>
      </c>
      <c r="AW148" s="8">
        <v>22</v>
      </c>
      <c r="AX148" s="8">
        <v>0</v>
      </c>
      <c r="AY148" s="8">
        <v>10</v>
      </c>
      <c r="AZ148" s="8">
        <v>6</v>
      </c>
      <c r="BA148" s="8">
        <v>6</v>
      </c>
      <c r="BB148" s="8">
        <v>10</v>
      </c>
      <c r="BC148" s="8">
        <v>1</v>
      </c>
      <c r="BD148" s="8">
        <v>1</v>
      </c>
      <c r="BE148" s="8">
        <v>0</v>
      </c>
      <c r="BF148" s="8">
        <v>0</v>
      </c>
      <c r="BG148" s="8">
        <v>58</v>
      </c>
      <c r="BH148" s="12">
        <v>1</v>
      </c>
      <c r="BI148" s="12">
        <v>0</v>
      </c>
      <c r="BJ148" s="12">
        <v>1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4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3</v>
      </c>
      <c r="CA148" s="12">
        <v>0</v>
      </c>
      <c r="CB148" s="12">
        <v>0</v>
      </c>
      <c r="CC148" s="12">
        <v>0</v>
      </c>
      <c r="CD148" s="12">
        <v>0</v>
      </c>
      <c r="CE148" s="12">
        <v>7</v>
      </c>
      <c r="CF148" s="12">
        <v>0</v>
      </c>
      <c r="CG148" s="12">
        <v>6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4</v>
      </c>
      <c r="CN148" s="12">
        <v>1</v>
      </c>
      <c r="CO148" s="12">
        <v>0</v>
      </c>
      <c r="CP148" s="12">
        <v>4</v>
      </c>
      <c r="CQ148" s="12">
        <v>8</v>
      </c>
      <c r="CR148" s="12">
        <v>5</v>
      </c>
      <c r="CS148" s="12">
        <v>0</v>
      </c>
      <c r="CT148" s="12">
        <v>10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2</v>
      </c>
      <c r="DA148" s="12">
        <v>0</v>
      </c>
      <c r="DB148" s="12">
        <v>0</v>
      </c>
      <c r="DC148" s="12">
        <v>0</v>
      </c>
      <c r="DD148" s="12">
        <v>0</v>
      </c>
      <c r="DE148" s="12">
        <v>2</v>
      </c>
      <c r="DF148" s="12">
        <v>0</v>
      </c>
      <c r="DG148" s="12">
        <v>0</v>
      </c>
      <c r="DH148" s="13">
        <v>63</v>
      </c>
      <c r="DI148" s="13">
        <v>208</v>
      </c>
      <c r="DJ148" s="13">
        <v>1243.2742000000001</v>
      </c>
      <c r="DK148" s="13">
        <v>6.4138000000000002</v>
      </c>
      <c r="DL148" s="13">
        <v>7974.1036000000004</v>
      </c>
      <c r="DM148">
        <f t="shared" si="57"/>
        <v>1.30900432476207</v>
      </c>
      <c r="DN148" s="4">
        <v>0.261800864952414</v>
      </c>
      <c r="DO148">
        <v>5</v>
      </c>
      <c r="DP148">
        <f t="shared" ca="1" si="58"/>
        <v>0.5216436409716102</v>
      </c>
      <c r="DQ148" s="13">
        <v>351.3725</v>
      </c>
      <c r="DR148">
        <v>1.30900432476207</v>
      </c>
      <c r="DS148">
        <f t="shared" si="49"/>
        <v>48</v>
      </c>
      <c r="DT148">
        <f t="shared" si="50"/>
        <v>86</v>
      </c>
      <c r="DU148">
        <f t="shared" si="51"/>
        <v>87</v>
      </c>
      <c r="DV148">
        <f t="shared" si="52"/>
        <v>134</v>
      </c>
      <c r="DW148">
        <f t="shared" si="53"/>
        <v>131</v>
      </c>
      <c r="DX148">
        <f t="shared" si="54"/>
        <v>131</v>
      </c>
      <c r="DY148">
        <f t="shared" si="55"/>
        <v>77</v>
      </c>
      <c r="DZ148">
        <f t="shared" si="56"/>
        <v>96</v>
      </c>
      <c r="EA148">
        <f t="shared" ca="1" si="59"/>
        <v>123</v>
      </c>
      <c r="EB148">
        <v>148</v>
      </c>
      <c r="EC148" s="2">
        <v>157</v>
      </c>
      <c r="EF148">
        <v>0</v>
      </c>
      <c r="EG148">
        <v>154</v>
      </c>
      <c r="EH148">
        <v>103.5</v>
      </c>
      <c r="EI148">
        <v>122.5</v>
      </c>
      <c r="EJ148">
        <v>134</v>
      </c>
      <c r="EK148">
        <v>131</v>
      </c>
      <c r="EL148">
        <v>131</v>
      </c>
      <c r="EM148">
        <v>91</v>
      </c>
      <c r="EN148">
        <v>122</v>
      </c>
      <c r="EO148" s="2">
        <v>146</v>
      </c>
      <c r="EP148">
        <v>87</v>
      </c>
      <c r="EQ148">
        <v>135</v>
      </c>
    </row>
    <row r="149" spans="1:147" x14ac:dyDescent="0.2">
      <c r="A149" s="29"/>
      <c r="B149" t="s">
        <v>102</v>
      </c>
      <c r="C149">
        <v>6</v>
      </c>
      <c r="D149">
        <v>6</v>
      </c>
      <c r="E149">
        <v>6</v>
      </c>
      <c r="F149">
        <v>0</v>
      </c>
      <c r="G149" s="4">
        <v>6</v>
      </c>
      <c r="H149" s="4">
        <v>6</v>
      </c>
      <c r="I149" s="4">
        <v>0</v>
      </c>
      <c r="J149">
        <f t="shared" si="60"/>
        <v>0</v>
      </c>
      <c r="K149">
        <f t="shared" si="48"/>
        <v>0</v>
      </c>
      <c r="L149" s="6">
        <v>12</v>
      </c>
      <c r="M149" s="6">
        <v>1</v>
      </c>
      <c r="N149" s="6">
        <v>7</v>
      </c>
      <c r="O149" s="6">
        <v>9</v>
      </c>
      <c r="P149" s="6">
        <v>0.08</v>
      </c>
      <c r="Q149" s="6">
        <v>0.56000000000000005</v>
      </c>
      <c r="R149" s="6">
        <v>0.35</v>
      </c>
      <c r="S149" s="6">
        <v>1</v>
      </c>
      <c r="T149" s="8">
        <v>3</v>
      </c>
      <c r="U149" s="8">
        <v>6</v>
      </c>
      <c r="V149" s="8">
        <v>1</v>
      </c>
      <c r="W149" s="8">
        <v>2</v>
      </c>
      <c r="X149" s="8">
        <v>6</v>
      </c>
      <c r="Y149" s="8">
        <v>4</v>
      </c>
      <c r="Z149" s="8">
        <v>4</v>
      </c>
      <c r="AA149" s="8">
        <v>4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4</v>
      </c>
      <c r="AQ149" s="8">
        <v>26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1</v>
      </c>
      <c r="BD149" s="8">
        <v>0</v>
      </c>
      <c r="BE149" s="8">
        <v>0</v>
      </c>
      <c r="BF149" s="8">
        <v>0</v>
      </c>
      <c r="BG149" s="8">
        <v>13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1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2</v>
      </c>
      <c r="CF149" s="12">
        <v>0</v>
      </c>
      <c r="CG149" s="12">
        <v>2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1</v>
      </c>
      <c r="CO149" s="12">
        <v>0</v>
      </c>
      <c r="CP149" s="12">
        <v>0</v>
      </c>
      <c r="CQ149" s="12">
        <v>5</v>
      </c>
      <c r="CR149" s="12">
        <v>0</v>
      </c>
      <c r="CS149" s="12">
        <v>0</v>
      </c>
      <c r="CT149" s="12">
        <v>4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4</v>
      </c>
      <c r="DF149" s="12">
        <v>0</v>
      </c>
      <c r="DG149" s="12">
        <v>0</v>
      </c>
      <c r="DH149" s="13">
        <v>21</v>
      </c>
      <c r="DI149" s="13">
        <v>45</v>
      </c>
      <c r="DJ149" s="13">
        <v>197.65430000000001</v>
      </c>
      <c r="DK149" s="13">
        <v>0</v>
      </c>
      <c r="DL149" s="13">
        <v>0</v>
      </c>
      <c r="DM149">
        <f t="shared" si="57"/>
        <v>0</v>
      </c>
      <c r="DN149" s="4">
        <v>0</v>
      </c>
      <c r="DO149">
        <v>0</v>
      </c>
      <c r="DP149">
        <f t="shared" ca="1" si="58"/>
        <v>0.80339009819612572</v>
      </c>
      <c r="DQ149" s="13">
        <v>86.438599999999994</v>
      </c>
      <c r="DR149">
        <v>0</v>
      </c>
      <c r="DS149">
        <f t="shared" si="49"/>
        <v>154</v>
      </c>
      <c r="DT149">
        <f t="shared" si="50"/>
        <v>190</v>
      </c>
      <c r="DU149">
        <f t="shared" si="51"/>
        <v>158</v>
      </c>
      <c r="DV149">
        <f t="shared" si="52"/>
        <v>134</v>
      </c>
      <c r="DW149">
        <f t="shared" si="53"/>
        <v>131</v>
      </c>
      <c r="DX149">
        <f t="shared" si="54"/>
        <v>131</v>
      </c>
      <c r="DY149">
        <f t="shared" si="55"/>
        <v>209.5</v>
      </c>
      <c r="DZ149">
        <f t="shared" si="56"/>
        <v>209.5</v>
      </c>
      <c r="EA149">
        <f t="shared" ca="1" si="59"/>
        <v>61</v>
      </c>
      <c r="EB149">
        <v>149</v>
      </c>
      <c r="EC149" s="2">
        <v>149</v>
      </c>
      <c r="EF149">
        <v>2.8095431282248633</v>
      </c>
      <c r="EG149">
        <v>42</v>
      </c>
      <c r="EH149">
        <v>86</v>
      </c>
      <c r="EI149">
        <v>61</v>
      </c>
      <c r="EJ149">
        <v>134</v>
      </c>
      <c r="EK149">
        <v>131</v>
      </c>
      <c r="EL149">
        <v>131</v>
      </c>
      <c r="EM149">
        <v>83</v>
      </c>
      <c r="EN149">
        <v>91</v>
      </c>
      <c r="EO149" s="2">
        <v>147</v>
      </c>
      <c r="EP149">
        <v>17</v>
      </c>
      <c r="EQ149">
        <v>45</v>
      </c>
    </row>
    <row r="150" spans="1:147" x14ac:dyDescent="0.2">
      <c r="A150" s="29"/>
      <c r="B150" t="s">
        <v>199</v>
      </c>
      <c r="C150">
        <v>4</v>
      </c>
      <c r="D150">
        <v>4</v>
      </c>
      <c r="E150">
        <v>4</v>
      </c>
      <c r="F150">
        <v>0</v>
      </c>
      <c r="G150" s="4">
        <v>4</v>
      </c>
      <c r="H150" s="4">
        <v>4</v>
      </c>
      <c r="I150" s="4">
        <v>0</v>
      </c>
      <c r="J150">
        <f t="shared" si="60"/>
        <v>0</v>
      </c>
      <c r="K150">
        <f t="shared" si="48"/>
        <v>0</v>
      </c>
      <c r="L150" s="6">
        <v>12</v>
      </c>
      <c r="M150" s="6">
        <v>1</v>
      </c>
      <c r="N150" s="6">
        <v>7</v>
      </c>
      <c r="O150" s="6">
        <v>9</v>
      </c>
      <c r="P150" s="6">
        <v>0.08</v>
      </c>
      <c r="Q150" s="6">
        <v>0.56000000000000005</v>
      </c>
      <c r="R150" s="6">
        <v>0.35</v>
      </c>
      <c r="S150" s="6">
        <v>1</v>
      </c>
      <c r="T150" s="8">
        <v>1</v>
      </c>
      <c r="U150" s="8">
        <v>4</v>
      </c>
      <c r="V150" s="8">
        <v>3</v>
      </c>
      <c r="W150" s="8">
        <v>0</v>
      </c>
      <c r="X150" s="8">
        <v>6</v>
      </c>
      <c r="Y150" s="8">
        <v>4</v>
      </c>
      <c r="Z150" s="8">
        <v>0</v>
      </c>
      <c r="AA150" s="8">
        <v>4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19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8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1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1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1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1</v>
      </c>
      <c r="CO150" s="12">
        <v>0</v>
      </c>
      <c r="CP150" s="12">
        <v>0</v>
      </c>
      <c r="CQ150" s="12">
        <v>5</v>
      </c>
      <c r="CR150" s="12">
        <v>0</v>
      </c>
      <c r="CS150" s="12">
        <v>0</v>
      </c>
      <c r="CT150" s="12">
        <v>0</v>
      </c>
      <c r="CU150" s="12">
        <v>0</v>
      </c>
      <c r="CV150" s="12">
        <v>3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3">
        <v>10</v>
      </c>
      <c r="DI150" s="13">
        <v>25</v>
      </c>
      <c r="DJ150" s="13">
        <v>83.048199999999994</v>
      </c>
      <c r="DK150" s="13">
        <v>0</v>
      </c>
      <c r="DL150" s="13">
        <v>0</v>
      </c>
      <c r="DM150">
        <f t="shared" si="57"/>
        <v>0</v>
      </c>
      <c r="DN150" s="4">
        <v>0</v>
      </c>
      <c r="DO150">
        <v>0</v>
      </c>
      <c r="DP150">
        <f t="shared" ca="1" si="58"/>
        <v>0.94584073255871082</v>
      </c>
      <c r="DQ150" s="13" t="s">
        <v>382</v>
      </c>
      <c r="DR150">
        <v>0</v>
      </c>
      <c r="DS150">
        <f t="shared" si="49"/>
        <v>154</v>
      </c>
      <c r="DT150">
        <f t="shared" si="50"/>
        <v>214.5</v>
      </c>
      <c r="DU150">
        <f t="shared" si="51"/>
        <v>209.5</v>
      </c>
      <c r="DV150">
        <f t="shared" si="52"/>
        <v>134</v>
      </c>
      <c r="DW150">
        <f t="shared" si="53"/>
        <v>131</v>
      </c>
      <c r="DX150">
        <f t="shared" si="54"/>
        <v>131</v>
      </c>
      <c r="DY150">
        <f t="shared" si="55"/>
        <v>209.5</v>
      </c>
      <c r="DZ150">
        <f t="shared" si="56"/>
        <v>209.5</v>
      </c>
      <c r="EA150">
        <f t="shared" ca="1" si="59"/>
        <v>15</v>
      </c>
      <c r="EB150">
        <v>150</v>
      </c>
      <c r="EC150" s="2">
        <v>75</v>
      </c>
      <c r="EF150">
        <v>0</v>
      </c>
      <c r="EG150">
        <v>154</v>
      </c>
      <c r="EH150">
        <v>214.5</v>
      </c>
      <c r="EI150">
        <v>209.5</v>
      </c>
      <c r="EJ150">
        <v>134</v>
      </c>
      <c r="EK150">
        <v>131</v>
      </c>
      <c r="EL150">
        <v>131</v>
      </c>
      <c r="EM150">
        <v>209.5</v>
      </c>
      <c r="EN150">
        <v>209.5</v>
      </c>
      <c r="EO150" s="2">
        <v>148</v>
      </c>
      <c r="EP150">
        <v>94</v>
      </c>
      <c r="EQ150">
        <v>155</v>
      </c>
    </row>
    <row r="151" spans="1:147" x14ac:dyDescent="0.2">
      <c r="A151" s="29"/>
      <c r="B151" t="s">
        <v>103</v>
      </c>
      <c r="C151">
        <v>11</v>
      </c>
      <c r="D151">
        <v>11</v>
      </c>
      <c r="E151">
        <v>11</v>
      </c>
      <c r="F151">
        <v>0</v>
      </c>
      <c r="G151" s="4">
        <v>11</v>
      </c>
      <c r="H151" s="4">
        <v>11</v>
      </c>
      <c r="I151" s="4">
        <v>0</v>
      </c>
      <c r="J151">
        <f t="shared" si="60"/>
        <v>0</v>
      </c>
      <c r="K151">
        <f t="shared" si="48"/>
        <v>0</v>
      </c>
      <c r="L151" s="6">
        <v>12</v>
      </c>
      <c r="M151" s="6">
        <v>1</v>
      </c>
      <c r="N151" s="6">
        <v>7</v>
      </c>
      <c r="O151" s="6">
        <v>9</v>
      </c>
      <c r="P151" s="6">
        <v>0.08</v>
      </c>
      <c r="Q151" s="6">
        <v>0.56000000000000005</v>
      </c>
      <c r="R151" s="6">
        <v>0.35</v>
      </c>
      <c r="S151" s="6">
        <v>1</v>
      </c>
      <c r="T151" s="8">
        <v>9</v>
      </c>
      <c r="U151" s="8">
        <v>12</v>
      </c>
      <c r="V151" s="8">
        <v>1</v>
      </c>
      <c r="W151" s="8">
        <v>7</v>
      </c>
      <c r="X151" s="8">
        <v>30</v>
      </c>
      <c r="Y151" s="8">
        <v>9</v>
      </c>
      <c r="Z151" s="8">
        <v>0</v>
      </c>
      <c r="AA151" s="8">
        <v>9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1</v>
      </c>
      <c r="AI151" s="8">
        <v>0</v>
      </c>
      <c r="AJ151" s="8">
        <v>0</v>
      </c>
      <c r="AK151" s="8">
        <v>1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58</v>
      </c>
      <c r="AR151" s="8">
        <v>7</v>
      </c>
      <c r="AS151" s="8">
        <v>0</v>
      </c>
      <c r="AT151" s="8">
        <v>1</v>
      </c>
      <c r="AU151" s="8">
        <v>1</v>
      </c>
      <c r="AV151" s="8">
        <v>2</v>
      </c>
      <c r="AW151" s="8">
        <v>2</v>
      </c>
      <c r="AX151" s="8">
        <v>0</v>
      </c>
      <c r="AY151" s="8">
        <v>4</v>
      </c>
      <c r="AZ151" s="8">
        <v>0</v>
      </c>
      <c r="BA151" s="8">
        <v>0</v>
      </c>
      <c r="BB151" s="8">
        <v>3</v>
      </c>
      <c r="BC151" s="8">
        <v>1</v>
      </c>
      <c r="BD151" s="8">
        <v>0</v>
      </c>
      <c r="BE151" s="8">
        <v>0</v>
      </c>
      <c r="BF151" s="8">
        <v>0</v>
      </c>
      <c r="BG151" s="8">
        <v>29</v>
      </c>
      <c r="BH151" s="12">
        <v>0</v>
      </c>
      <c r="BI151" s="12">
        <v>0</v>
      </c>
      <c r="BJ151" s="12">
        <v>1</v>
      </c>
      <c r="BK151" s="12">
        <v>0</v>
      </c>
      <c r="BL151" s="12">
        <v>0</v>
      </c>
      <c r="BM151" s="12">
        <v>0</v>
      </c>
      <c r="BN151" s="12">
        <v>1</v>
      </c>
      <c r="BO151" s="12">
        <v>0</v>
      </c>
      <c r="BP151" s="12">
        <v>1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1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2</v>
      </c>
      <c r="CF151" s="12">
        <v>1</v>
      </c>
      <c r="CG151" s="12">
        <v>2</v>
      </c>
      <c r="CH151" s="12">
        <v>1</v>
      </c>
      <c r="CI151" s="12">
        <v>1</v>
      </c>
      <c r="CJ151" s="12">
        <v>0</v>
      </c>
      <c r="CK151" s="12">
        <v>0</v>
      </c>
      <c r="CL151" s="12">
        <v>0</v>
      </c>
      <c r="CM151" s="12">
        <v>2</v>
      </c>
      <c r="CN151" s="12">
        <v>1</v>
      </c>
      <c r="CO151" s="12">
        <v>1</v>
      </c>
      <c r="CP151" s="12">
        <v>0</v>
      </c>
      <c r="CQ151" s="12">
        <v>10</v>
      </c>
      <c r="CR151" s="12">
        <v>7</v>
      </c>
      <c r="CS151" s="12">
        <v>0</v>
      </c>
      <c r="CT151" s="12">
        <v>0</v>
      </c>
      <c r="CU151" s="12">
        <v>0</v>
      </c>
      <c r="CV151" s="12">
        <v>1</v>
      </c>
      <c r="CW151" s="12">
        <v>0</v>
      </c>
      <c r="CX151" s="12">
        <v>0</v>
      </c>
      <c r="CY151" s="12">
        <v>1</v>
      </c>
      <c r="CZ151" s="12">
        <v>2</v>
      </c>
      <c r="DA151" s="12">
        <v>0</v>
      </c>
      <c r="DB151" s="12">
        <v>0</v>
      </c>
      <c r="DC151" s="12">
        <v>0</v>
      </c>
      <c r="DD151" s="12">
        <v>1</v>
      </c>
      <c r="DE151" s="12">
        <v>1</v>
      </c>
      <c r="DF151" s="12">
        <v>0</v>
      </c>
      <c r="DG151" s="12">
        <v>0</v>
      </c>
      <c r="DH151" s="13">
        <v>35</v>
      </c>
      <c r="DI151" s="13">
        <v>76</v>
      </c>
      <c r="DJ151" s="13">
        <v>389.82549999999998</v>
      </c>
      <c r="DK151" s="13">
        <v>2.1515</v>
      </c>
      <c r="DL151" s="13">
        <v>838.71550000000002</v>
      </c>
      <c r="DM151">
        <f t="shared" si="57"/>
        <v>0</v>
      </c>
      <c r="DN151" s="4">
        <v>0</v>
      </c>
      <c r="DO151">
        <v>0</v>
      </c>
      <c r="DP151">
        <f t="shared" ca="1" si="58"/>
        <v>0.15751095033135987</v>
      </c>
      <c r="DQ151" s="13">
        <v>168.465</v>
      </c>
      <c r="DR151">
        <v>0</v>
      </c>
      <c r="DS151">
        <f t="shared" si="49"/>
        <v>154</v>
      </c>
      <c r="DT151">
        <f t="shared" si="50"/>
        <v>115</v>
      </c>
      <c r="DU151">
        <f t="shared" si="51"/>
        <v>122.5</v>
      </c>
      <c r="DV151">
        <f t="shared" si="52"/>
        <v>134</v>
      </c>
      <c r="DW151">
        <f t="shared" si="53"/>
        <v>131</v>
      </c>
      <c r="DX151">
        <f t="shared" si="54"/>
        <v>131</v>
      </c>
      <c r="DY151">
        <f t="shared" si="55"/>
        <v>159</v>
      </c>
      <c r="DZ151">
        <f t="shared" si="56"/>
        <v>160</v>
      </c>
      <c r="EA151">
        <f t="shared" ca="1" si="59"/>
        <v>212</v>
      </c>
      <c r="EB151">
        <v>151</v>
      </c>
      <c r="EC151" s="2">
        <v>156</v>
      </c>
      <c r="EF151">
        <v>16.206506607317479</v>
      </c>
      <c r="EG151">
        <v>21</v>
      </c>
      <c r="EH151">
        <v>146.5</v>
      </c>
      <c r="EI151">
        <v>55.5</v>
      </c>
      <c r="EJ151">
        <v>134</v>
      </c>
      <c r="EK151">
        <v>131</v>
      </c>
      <c r="EL151">
        <v>131</v>
      </c>
      <c r="EM151">
        <v>49</v>
      </c>
      <c r="EN151">
        <v>45</v>
      </c>
      <c r="EO151" s="2">
        <v>149</v>
      </c>
      <c r="EP151">
        <v>58</v>
      </c>
      <c r="EQ151">
        <v>7</v>
      </c>
    </row>
    <row r="152" spans="1:147" x14ac:dyDescent="0.2">
      <c r="A152" s="29"/>
      <c r="B152" t="s">
        <v>200</v>
      </c>
      <c r="C152">
        <v>11</v>
      </c>
      <c r="D152">
        <v>11</v>
      </c>
      <c r="E152">
        <v>11</v>
      </c>
      <c r="F152">
        <v>0</v>
      </c>
      <c r="G152" s="4">
        <v>11</v>
      </c>
      <c r="H152" s="4">
        <v>11</v>
      </c>
      <c r="I152" s="4">
        <v>0</v>
      </c>
      <c r="J152">
        <f t="shared" si="60"/>
        <v>0</v>
      </c>
      <c r="K152">
        <f t="shared" si="48"/>
        <v>0</v>
      </c>
      <c r="L152" s="6">
        <v>12</v>
      </c>
      <c r="M152" s="6">
        <v>1</v>
      </c>
      <c r="N152" s="6">
        <v>7</v>
      </c>
      <c r="O152" s="6">
        <v>9</v>
      </c>
      <c r="P152" s="6">
        <v>0.08</v>
      </c>
      <c r="Q152" s="6">
        <v>0.56000000000000005</v>
      </c>
      <c r="R152" s="6">
        <v>0.35</v>
      </c>
      <c r="S152" s="6">
        <v>1</v>
      </c>
      <c r="T152" s="8">
        <v>9</v>
      </c>
      <c r="U152" s="8">
        <v>12</v>
      </c>
      <c r="V152" s="8">
        <v>1</v>
      </c>
      <c r="W152" s="8">
        <v>7</v>
      </c>
      <c r="X152" s="8">
        <v>30</v>
      </c>
      <c r="Y152" s="8">
        <v>9</v>
      </c>
      <c r="Z152" s="8">
        <v>0</v>
      </c>
      <c r="AA152" s="8">
        <v>9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1</v>
      </c>
      <c r="AI152" s="8">
        <v>0</v>
      </c>
      <c r="AJ152" s="8">
        <v>0</v>
      </c>
      <c r="AK152" s="8">
        <v>1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59</v>
      </c>
      <c r="AR152" s="8">
        <v>7</v>
      </c>
      <c r="AS152" s="8">
        <v>0</v>
      </c>
      <c r="AT152" s="8">
        <v>1</v>
      </c>
      <c r="AU152" s="8">
        <v>1</v>
      </c>
      <c r="AV152" s="8">
        <v>2</v>
      </c>
      <c r="AW152" s="8">
        <v>2</v>
      </c>
      <c r="AX152" s="8">
        <v>0</v>
      </c>
      <c r="AY152" s="8">
        <v>4</v>
      </c>
      <c r="AZ152" s="8">
        <v>0</v>
      </c>
      <c r="BA152" s="8">
        <v>0</v>
      </c>
      <c r="BB152" s="8">
        <v>3</v>
      </c>
      <c r="BC152" s="8">
        <v>1</v>
      </c>
      <c r="BD152" s="8">
        <v>0</v>
      </c>
      <c r="BE152" s="8">
        <v>0</v>
      </c>
      <c r="BF152" s="8">
        <v>0</v>
      </c>
      <c r="BG152" s="8">
        <v>32</v>
      </c>
      <c r="BH152" s="12">
        <v>0</v>
      </c>
      <c r="BI152" s="12">
        <v>0</v>
      </c>
      <c r="BJ152" s="12">
        <v>1</v>
      </c>
      <c r="BK152" s="12">
        <v>0</v>
      </c>
      <c r="BL152" s="12">
        <v>0</v>
      </c>
      <c r="BM152" s="12">
        <v>0</v>
      </c>
      <c r="BN152" s="12">
        <v>1</v>
      </c>
      <c r="BO152" s="12">
        <v>0</v>
      </c>
      <c r="BP152" s="12">
        <v>1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1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2</v>
      </c>
      <c r="CF152" s="12">
        <v>1</v>
      </c>
      <c r="CG152" s="12">
        <v>3</v>
      </c>
      <c r="CH152" s="12">
        <v>1</v>
      </c>
      <c r="CI152" s="12">
        <v>1</v>
      </c>
      <c r="CJ152" s="12">
        <v>0</v>
      </c>
      <c r="CK152" s="12">
        <v>0</v>
      </c>
      <c r="CL152" s="12">
        <v>0</v>
      </c>
      <c r="CM152" s="12">
        <v>2</v>
      </c>
      <c r="CN152" s="12">
        <v>1</v>
      </c>
      <c r="CO152" s="12">
        <v>1</v>
      </c>
      <c r="CP152" s="12">
        <v>0</v>
      </c>
      <c r="CQ152" s="12">
        <v>10</v>
      </c>
      <c r="CR152" s="12">
        <v>7</v>
      </c>
      <c r="CS152" s="12">
        <v>0</v>
      </c>
      <c r="CT152" s="12">
        <v>0</v>
      </c>
      <c r="CU152" s="12">
        <v>0</v>
      </c>
      <c r="CV152" s="12">
        <v>1</v>
      </c>
      <c r="CW152" s="12">
        <v>0</v>
      </c>
      <c r="CX152" s="12">
        <v>0</v>
      </c>
      <c r="CY152" s="12">
        <v>1</v>
      </c>
      <c r="CZ152" s="12">
        <v>2</v>
      </c>
      <c r="DA152" s="12">
        <v>0</v>
      </c>
      <c r="DB152" s="12">
        <v>0</v>
      </c>
      <c r="DC152" s="12">
        <v>0</v>
      </c>
      <c r="DD152" s="12">
        <v>1</v>
      </c>
      <c r="DE152" s="12">
        <v>1</v>
      </c>
      <c r="DF152" s="12">
        <v>0</v>
      </c>
      <c r="DG152" s="12">
        <v>0</v>
      </c>
      <c r="DH152" s="13">
        <v>34</v>
      </c>
      <c r="DI152" s="13">
        <v>80</v>
      </c>
      <c r="DJ152" s="13">
        <v>406.99700000000001</v>
      </c>
      <c r="DK152" s="13">
        <v>2.3437999999999999</v>
      </c>
      <c r="DL152" s="13">
        <v>953.89930000000004</v>
      </c>
      <c r="DM152">
        <f t="shared" si="57"/>
        <v>0</v>
      </c>
      <c r="DN152" s="4">
        <v>0</v>
      </c>
      <c r="DO152">
        <v>0</v>
      </c>
      <c r="DP152">
        <f t="shared" ca="1" si="58"/>
        <v>0.98178333783405036</v>
      </c>
      <c r="DQ152" s="13">
        <v>162</v>
      </c>
      <c r="DR152">
        <v>0</v>
      </c>
      <c r="DS152">
        <f t="shared" si="49"/>
        <v>154</v>
      </c>
      <c r="DT152">
        <f t="shared" si="50"/>
        <v>115</v>
      </c>
      <c r="DU152">
        <f t="shared" si="51"/>
        <v>122.5</v>
      </c>
      <c r="DV152">
        <f t="shared" si="52"/>
        <v>134</v>
      </c>
      <c r="DW152">
        <f t="shared" si="53"/>
        <v>131</v>
      </c>
      <c r="DX152">
        <f t="shared" si="54"/>
        <v>131</v>
      </c>
      <c r="DY152">
        <f t="shared" si="55"/>
        <v>154</v>
      </c>
      <c r="DZ152">
        <f t="shared" si="56"/>
        <v>157</v>
      </c>
      <c r="EA152">
        <f t="shared" ca="1" si="59"/>
        <v>10</v>
      </c>
      <c r="EB152">
        <v>152</v>
      </c>
      <c r="EC152" s="2">
        <v>76</v>
      </c>
      <c r="EF152">
        <v>0</v>
      </c>
      <c r="EG152">
        <v>154</v>
      </c>
      <c r="EH152">
        <v>197</v>
      </c>
      <c r="EI152">
        <v>132</v>
      </c>
      <c r="EJ152">
        <v>134</v>
      </c>
      <c r="EK152">
        <v>131</v>
      </c>
      <c r="EL152">
        <v>131</v>
      </c>
      <c r="EM152">
        <v>209.5</v>
      </c>
      <c r="EN152">
        <v>209.5</v>
      </c>
      <c r="EO152" s="2">
        <v>150</v>
      </c>
      <c r="EP152">
        <v>182</v>
      </c>
      <c r="EQ152">
        <v>212</v>
      </c>
    </row>
    <row r="153" spans="1:147" x14ac:dyDescent="0.2">
      <c r="A153" s="29"/>
      <c r="B153" t="s">
        <v>272</v>
      </c>
      <c r="C153">
        <v>75</v>
      </c>
      <c r="D153">
        <v>33</v>
      </c>
      <c r="E153">
        <v>65</v>
      </c>
      <c r="F153">
        <v>32</v>
      </c>
      <c r="G153" s="4">
        <v>55.585097222222203</v>
      </c>
      <c r="H153" s="4">
        <v>56</v>
      </c>
      <c r="I153" s="4">
        <v>1.51854193496833</v>
      </c>
      <c r="J153">
        <f t="shared" si="60"/>
        <v>9.4149027777777974</v>
      </c>
      <c r="K153">
        <f t="shared" si="48"/>
        <v>9</v>
      </c>
      <c r="L153" s="6">
        <v>1</v>
      </c>
      <c r="M153" s="6">
        <v>0</v>
      </c>
      <c r="N153" s="6">
        <v>0</v>
      </c>
      <c r="O153" s="6">
        <v>11</v>
      </c>
      <c r="P153" s="6">
        <v>0</v>
      </c>
      <c r="Q153" s="6">
        <v>1</v>
      </c>
      <c r="R153" s="6">
        <v>0</v>
      </c>
      <c r="S153" s="6">
        <v>1</v>
      </c>
      <c r="T153" s="8">
        <v>20</v>
      </c>
      <c r="U153" s="8">
        <v>57</v>
      </c>
      <c r="V153" s="8">
        <v>2</v>
      </c>
      <c r="W153" s="8">
        <v>46</v>
      </c>
      <c r="X153" s="8">
        <v>232</v>
      </c>
      <c r="Y153" s="8">
        <v>25</v>
      </c>
      <c r="Z153" s="8">
        <v>1</v>
      </c>
      <c r="AA153" s="8">
        <v>14</v>
      </c>
      <c r="AB153" s="8">
        <v>1</v>
      </c>
      <c r="AC153" s="8">
        <v>10</v>
      </c>
      <c r="AD153" s="8">
        <v>0</v>
      </c>
      <c r="AE153" s="8">
        <v>0</v>
      </c>
      <c r="AF153" s="8">
        <v>0</v>
      </c>
      <c r="AG153" s="8">
        <v>0</v>
      </c>
      <c r="AH153" s="8">
        <v>9</v>
      </c>
      <c r="AI153" s="8">
        <v>2</v>
      </c>
      <c r="AJ153" s="8">
        <v>1</v>
      </c>
      <c r="AK153" s="8">
        <v>6</v>
      </c>
      <c r="AL153" s="8">
        <v>2</v>
      </c>
      <c r="AM153" s="8">
        <v>0</v>
      </c>
      <c r="AN153" s="8">
        <v>3</v>
      </c>
      <c r="AO153" s="8">
        <v>0</v>
      </c>
      <c r="AP153" s="8">
        <v>1</v>
      </c>
      <c r="AQ153" s="8">
        <v>286</v>
      </c>
      <c r="AR153" s="8">
        <v>18</v>
      </c>
      <c r="AS153" s="8">
        <v>1</v>
      </c>
      <c r="AT153" s="8">
        <v>3</v>
      </c>
      <c r="AU153" s="8">
        <v>2</v>
      </c>
      <c r="AV153" s="8">
        <v>0</v>
      </c>
      <c r="AW153" s="8">
        <v>51</v>
      </c>
      <c r="AX153" s="8">
        <v>2</v>
      </c>
      <c r="AY153" s="8">
        <v>54</v>
      </c>
      <c r="AZ153" s="8">
        <v>13</v>
      </c>
      <c r="BA153" s="8">
        <v>13</v>
      </c>
      <c r="BB153" s="8">
        <v>41</v>
      </c>
      <c r="BC153" s="8">
        <v>3</v>
      </c>
      <c r="BD153" s="8">
        <v>0</v>
      </c>
      <c r="BE153" s="8">
        <v>0</v>
      </c>
      <c r="BF153" s="8">
        <v>0</v>
      </c>
      <c r="BG153" s="8">
        <v>128</v>
      </c>
      <c r="BH153" s="12">
        <v>0</v>
      </c>
      <c r="BI153" s="12">
        <v>0</v>
      </c>
      <c r="BJ153" s="12">
        <v>3</v>
      </c>
      <c r="BK153" s="12">
        <v>0</v>
      </c>
      <c r="BL153" s="12">
        <v>0</v>
      </c>
      <c r="BM153" s="12">
        <v>0</v>
      </c>
      <c r="BN153" s="12">
        <v>2</v>
      </c>
      <c r="BO153" s="12">
        <v>0</v>
      </c>
      <c r="BP153" s="12">
        <v>2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6</v>
      </c>
      <c r="BW153" s="12">
        <v>0</v>
      </c>
      <c r="BX153" s="12">
        <v>6</v>
      </c>
      <c r="BY153" s="12">
        <v>2</v>
      </c>
      <c r="BZ153" s="12">
        <v>3</v>
      </c>
      <c r="CA153" s="12">
        <v>0</v>
      </c>
      <c r="CB153" s="12">
        <v>0</v>
      </c>
      <c r="CC153" s="12">
        <v>1</v>
      </c>
      <c r="CD153" s="12">
        <v>0</v>
      </c>
      <c r="CE153" s="12">
        <v>29</v>
      </c>
      <c r="CF153" s="12">
        <v>1</v>
      </c>
      <c r="CG153" s="12">
        <v>17</v>
      </c>
      <c r="CH153" s="12">
        <v>0</v>
      </c>
      <c r="CI153" s="12">
        <v>5</v>
      </c>
      <c r="CJ153" s="12">
        <v>0</v>
      </c>
      <c r="CK153" s="12">
        <v>0</v>
      </c>
      <c r="CL153" s="12">
        <v>0</v>
      </c>
      <c r="CM153" s="12">
        <v>5</v>
      </c>
      <c r="CN153" s="12">
        <v>1</v>
      </c>
      <c r="CO153" s="12">
        <v>7</v>
      </c>
      <c r="CP153" s="12">
        <v>12</v>
      </c>
      <c r="CQ153" s="12">
        <v>16</v>
      </c>
      <c r="CR153" s="12">
        <v>18</v>
      </c>
      <c r="CS153" s="12">
        <v>0</v>
      </c>
      <c r="CT153" s="12">
        <v>3</v>
      </c>
      <c r="CU153" s="12">
        <v>0</v>
      </c>
      <c r="CV153" s="12">
        <v>0</v>
      </c>
      <c r="CW153" s="12">
        <v>0</v>
      </c>
      <c r="CX153" s="12">
        <v>0</v>
      </c>
      <c r="CY153" s="12">
        <v>5</v>
      </c>
      <c r="CZ153" s="12">
        <v>4</v>
      </c>
      <c r="DA153" s="12">
        <v>2</v>
      </c>
      <c r="DB153" s="12">
        <v>1</v>
      </c>
      <c r="DC153" s="12">
        <v>0</v>
      </c>
      <c r="DD153" s="12">
        <v>2</v>
      </c>
      <c r="DE153" s="12">
        <v>9</v>
      </c>
      <c r="DF153" s="12">
        <v>0</v>
      </c>
      <c r="DG153" s="12">
        <v>0</v>
      </c>
      <c r="DH153" s="13">
        <v>164</v>
      </c>
      <c r="DI153" s="13">
        <v>644</v>
      </c>
      <c r="DJ153" s="13">
        <v>4738.2635</v>
      </c>
      <c r="DK153" s="13">
        <v>7.0692000000000004</v>
      </c>
      <c r="DL153" s="13">
        <v>33495.648800000003</v>
      </c>
      <c r="DM153">
        <f t="shared" si="57"/>
        <v>13.666877414714969</v>
      </c>
      <c r="DN153" s="4">
        <v>1.51854193496833</v>
      </c>
      <c r="DO153">
        <v>9</v>
      </c>
      <c r="DP153">
        <f t="shared" ca="1" si="58"/>
        <v>0.44991086076921183</v>
      </c>
      <c r="DQ153" s="13">
        <v>1174.3579999999999</v>
      </c>
      <c r="DR153">
        <v>13.666877414714969</v>
      </c>
      <c r="DS153">
        <f t="shared" si="49"/>
        <v>23</v>
      </c>
      <c r="DT153">
        <f t="shared" si="50"/>
        <v>17</v>
      </c>
      <c r="DU153">
        <f t="shared" si="51"/>
        <v>15.5</v>
      </c>
      <c r="DV153">
        <f t="shared" si="52"/>
        <v>134</v>
      </c>
      <c r="DW153">
        <f t="shared" si="53"/>
        <v>131</v>
      </c>
      <c r="DX153">
        <f t="shared" si="54"/>
        <v>131</v>
      </c>
      <c r="DY153">
        <f t="shared" si="55"/>
        <v>71</v>
      </c>
      <c r="DZ153">
        <f t="shared" si="56"/>
        <v>40</v>
      </c>
      <c r="EA153">
        <f t="shared" ca="1" si="59"/>
        <v>138</v>
      </c>
      <c r="EB153">
        <v>153</v>
      </c>
      <c r="EC153" s="2">
        <v>78</v>
      </c>
      <c r="EF153">
        <v>0</v>
      </c>
      <c r="EG153">
        <v>154</v>
      </c>
      <c r="EH153">
        <v>133.5</v>
      </c>
      <c r="EI153">
        <v>122.5</v>
      </c>
      <c r="EJ153">
        <v>134</v>
      </c>
      <c r="EK153">
        <v>131</v>
      </c>
      <c r="EL153">
        <v>131</v>
      </c>
      <c r="EM153">
        <v>113</v>
      </c>
      <c r="EN153">
        <v>134</v>
      </c>
      <c r="EO153" s="2">
        <v>151</v>
      </c>
      <c r="EP153">
        <v>218</v>
      </c>
      <c r="EQ153">
        <v>235</v>
      </c>
    </row>
    <row r="154" spans="1:147" x14ac:dyDescent="0.2">
      <c r="A154" s="29"/>
      <c r="B154" t="s">
        <v>202</v>
      </c>
      <c r="C154">
        <v>15</v>
      </c>
      <c r="D154">
        <v>14</v>
      </c>
      <c r="E154">
        <v>15</v>
      </c>
      <c r="F154">
        <v>1</v>
      </c>
      <c r="G154" s="4">
        <v>14.999291666666601</v>
      </c>
      <c r="H154" s="4">
        <v>15</v>
      </c>
      <c r="I154" s="4">
        <v>2.6095337838324101E-2</v>
      </c>
      <c r="J154">
        <f t="shared" si="60"/>
        <v>7.0833333339948013E-4</v>
      </c>
      <c r="K154">
        <f t="shared" si="48"/>
        <v>0</v>
      </c>
      <c r="L154" s="6">
        <v>4</v>
      </c>
      <c r="M154" s="6">
        <v>2</v>
      </c>
      <c r="N154" s="6">
        <v>2</v>
      </c>
      <c r="O154" s="6">
        <v>10</v>
      </c>
      <c r="P154" s="6">
        <v>0.5</v>
      </c>
      <c r="Q154" s="6">
        <v>0.83</v>
      </c>
      <c r="R154" s="6">
        <v>0.33</v>
      </c>
      <c r="S154" s="6">
        <v>1</v>
      </c>
      <c r="T154" s="8">
        <v>7</v>
      </c>
      <c r="U154" s="8">
        <v>15</v>
      </c>
      <c r="V154" s="8">
        <v>1</v>
      </c>
      <c r="W154" s="8">
        <v>12</v>
      </c>
      <c r="X154" s="8">
        <v>31</v>
      </c>
      <c r="Y154" s="8">
        <v>10</v>
      </c>
      <c r="Z154" s="8">
        <v>10</v>
      </c>
      <c r="AA154" s="8">
        <v>10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4</v>
      </c>
      <c r="AI154" s="8">
        <v>4</v>
      </c>
      <c r="AJ154" s="8">
        <v>2</v>
      </c>
      <c r="AK154" s="8">
        <v>2</v>
      </c>
      <c r="AL154" s="8">
        <v>0</v>
      </c>
      <c r="AM154" s="8">
        <v>0</v>
      </c>
      <c r="AN154" s="8">
        <v>4</v>
      </c>
      <c r="AO154" s="8">
        <v>0</v>
      </c>
      <c r="AP154" s="8">
        <v>5</v>
      </c>
      <c r="AQ154" s="8">
        <v>68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4</v>
      </c>
      <c r="AX154" s="8">
        <v>0</v>
      </c>
      <c r="AY154" s="8">
        <v>11</v>
      </c>
      <c r="AZ154" s="8">
        <v>4</v>
      </c>
      <c r="BA154" s="8">
        <v>4</v>
      </c>
      <c r="BB154" s="8">
        <v>11</v>
      </c>
      <c r="BC154" s="8">
        <v>1</v>
      </c>
      <c r="BD154" s="8">
        <v>0</v>
      </c>
      <c r="BE154" s="8">
        <v>0</v>
      </c>
      <c r="BF154" s="8">
        <v>0</v>
      </c>
      <c r="BG154" s="8">
        <v>42</v>
      </c>
      <c r="BH154" s="12">
        <v>1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5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3</v>
      </c>
      <c r="BZ154" s="12">
        <v>4</v>
      </c>
      <c r="CA154" s="12">
        <v>0</v>
      </c>
      <c r="CB154" s="12">
        <v>0</v>
      </c>
      <c r="CC154" s="12">
        <v>0</v>
      </c>
      <c r="CD154" s="12">
        <v>0</v>
      </c>
      <c r="CE154" s="12">
        <v>5</v>
      </c>
      <c r="CF154" s="12">
        <v>0</v>
      </c>
      <c r="CG154" s="12">
        <v>6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1</v>
      </c>
      <c r="CO154" s="12">
        <v>2</v>
      </c>
      <c r="CP154" s="12">
        <v>0</v>
      </c>
      <c r="CQ154" s="12">
        <v>13</v>
      </c>
      <c r="CR154" s="12">
        <v>0</v>
      </c>
      <c r="CS154" s="12">
        <v>0</v>
      </c>
      <c r="CT154" s="12">
        <v>14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10</v>
      </c>
      <c r="DF154" s="12">
        <v>0</v>
      </c>
      <c r="DG154" s="12">
        <v>0</v>
      </c>
      <c r="DH154" s="13">
        <v>51</v>
      </c>
      <c r="DI154" s="13">
        <v>173</v>
      </c>
      <c r="DJ154" s="13">
        <v>981.32960000000003</v>
      </c>
      <c r="DK154" s="13">
        <v>3.1875</v>
      </c>
      <c r="DL154" s="13">
        <v>3127.9879999999998</v>
      </c>
      <c r="DM154">
        <f t="shared" si="57"/>
        <v>0</v>
      </c>
      <c r="DN154" s="4">
        <v>2.6095337838324101E-2</v>
      </c>
      <c r="DO154">
        <v>0</v>
      </c>
      <c r="DP154">
        <f t="shared" ca="1" si="58"/>
        <v>0.59548190840924375</v>
      </c>
      <c r="DQ154" s="13">
        <v>272.8331</v>
      </c>
      <c r="DR154">
        <v>0</v>
      </c>
      <c r="DS154">
        <f t="shared" si="49"/>
        <v>154</v>
      </c>
      <c r="DT154">
        <f t="shared" si="50"/>
        <v>86</v>
      </c>
      <c r="DU154">
        <f t="shared" si="51"/>
        <v>95</v>
      </c>
      <c r="DV154">
        <f t="shared" si="52"/>
        <v>134</v>
      </c>
      <c r="DW154">
        <f t="shared" si="53"/>
        <v>131</v>
      </c>
      <c r="DX154">
        <f t="shared" si="54"/>
        <v>131</v>
      </c>
      <c r="DY154">
        <f t="shared" si="55"/>
        <v>132</v>
      </c>
      <c r="DZ154">
        <f t="shared" si="56"/>
        <v>130</v>
      </c>
      <c r="EA154">
        <f t="shared" ca="1" si="59"/>
        <v>110</v>
      </c>
      <c r="EB154">
        <v>154</v>
      </c>
      <c r="EC154" s="2">
        <v>79</v>
      </c>
      <c r="EF154">
        <v>0</v>
      </c>
      <c r="EG154">
        <v>154</v>
      </c>
      <c r="EH154">
        <v>156</v>
      </c>
      <c r="EI154">
        <v>209.5</v>
      </c>
      <c r="EJ154">
        <v>134</v>
      </c>
      <c r="EK154">
        <v>131</v>
      </c>
      <c r="EL154">
        <v>131</v>
      </c>
      <c r="EM154">
        <v>209.5</v>
      </c>
      <c r="EN154">
        <v>209.5</v>
      </c>
      <c r="EO154" s="2">
        <v>152</v>
      </c>
      <c r="EP154">
        <v>163</v>
      </c>
      <c r="EQ154">
        <v>206</v>
      </c>
    </row>
    <row r="155" spans="1:147" x14ac:dyDescent="0.2">
      <c r="A155" s="29"/>
      <c r="B155" t="s">
        <v>250</v>
      </c>
      <c r="C155">
        <v>7</v>
      </c>
      <c r="D155">
        <v>7</v>
      </c>
      <c r="E155">
        <v>7</v>
      </c>
      <c r="F155">
        <v>0</v>
      </c>
      <c r="G155" s="4">
        <v>7</v>
      </c>
      <c r="H155" s="4">
        <v>7</v>
      </c>
      <c r="I155" s="4">
        <v>0</v>
      </c>
      <c r="J155">
        <f t="shared" si="60"/>
        <v>0</v>
      </c>
      <c r="K155">
        <f t="shared" si="48"/>
        <v>0</v>
      </c>
      <c r="L155" s="6">
        <v>2</v>
      </c>
      <c r="M155" s="6">
        <v>2</v>
      </c>
      <c r="N155" s="6">
        <v>2</v>
      </c>
      <c r="O155" s="6">
        <v>4</v>
      </c>
      <c r="P155" s="6">
        <v>1</v>
      </c>
      <c r="Q155" s="6">
        <v>0.67</v>
      </c>
      <c r="R155" s="6">
        <v>0.67</v>
      </c>
      <c r="S155" s="6">
        <v>1</v>
      </c>
      <c r="T155" s="8">
        <v>7</v>
      </c>
      <c r="U155" s="8">
        <v>7</v>
      </c>
      <c r="V155" s="8">
        <v>1</v>
      </c>
      <c r="W155" s="8">
        <v>12</v>
      </c>
      <c r="X155" s="8">
        <v>13</v>
      </c>
      <c r="Y155" s="8">
        <v>7</v>
      </c>
      <c r="Z155" s="8">
        <v>0</v>
      </c>
      <c r="AA155" s="8">
        <v>7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2</v>
      </c>
      <c r="AI155" s="8">
        <v>0</v>
      </c>
      <c r="AJ155" s="8">
        <v>0</v>
      </c>
      <c r="AK155" s="8">
        <v>0</v>
      </c>
      <c r="AL155" s="8">
        <v>2</v>
      </c>
      <c r="AM155" s="8">
        <v>0</v>
      </c>
      <c r="AN155" s="8">
        <v>1</v>
      </c>
      <c r="AO155" s="8">
        <v>0</v>
      </c>
      <c r="AP155" s="8">
        <v>0</v>
      </c>
      <c r="AQ155" s="8">
        <v>45</v>
      </c>
      <c r="AR155" s="8">
        <v>4</v>
      </c>
      <c r="AS155" s="8">
        <v>0</v>
      </c>
      <c r="AT155" s="8">
        <v>0</v>
      </c>
      <c r="AU155" s="8">
        <v>0</v>
      </c>
      <c r="AV155" s="8">
        <v>0</v>
      </c>
      <c r="AW155" s="8">
        <v>4</v>
      </c>
      <c r="AX155" s="8">
        <v>0</v>
      </c>
      <c r="AY155" s="8">
        <v>4</v>
      </c>
      <c r="AZ155" s="8">
        <v>0</v>
      </c>
      <c r="BA155" s="8">
        <v>0</v>
      </c>
      <c r="BB155" s="8">
        <v>3</v>
      </c>
      <c r="BC155" s="8">
        <v>0</v>
      </c>
      <c r="BD155" s="8">
        <v>0</v>
      </c>
      <c r="BE155" s="8">
        <v>0</v>
      </c>
      <c r="BF155" s="8">
        <v>0</v>
      </c>
      <c r="BG155" s="8">
        <v>18</v>
      </c>
      <c r="BH155" s="12">
        <v>1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1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1</v>
      </c>
      <c r="BY155" s="12">
        <v>0</v>
      </c>
      <c r="BZ155" s="12">
        <v>1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4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2</v>
      </c>
      <c r="CN155" s="12">
        <v>1</v>
      </c>
      <c r="CO155" s="12">
        <v>0</v>
      </c>
      <c r="CP155" s="12">
        <v>2</v>
      </c>
      <c r="CQ155" s="12">
        <v>8</v>
      </c>
      <c r="CR155" s="12">
        <v>4</v>
      </c>
      <c r="CS155" s="12">
        <v>0</v>
      </c>
      <c r="CT155" s="12">
        <v>0</v>
      </c>
      <c r="CU155" s="12">
        <v>0</v>
      </c>
      <c r="CV155" s="12">
        <v>1</v>
      </c>
      <c r="CW155" s="12">
        <v>0</v>
      </c>
      <c r="CX155" s="12">
        <v>0</v>
      </c>
      <c r="CY155" s="12">
        <v>3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1</v>
      </c>
      <c r="DF155" s="12">
        <v>0</v>
      </c>
      <c r="DG155" s="12">
        <v>0</v>
      </c>
      <c r="DH155" s="13">
        <v>39</v>
      </c>
      <c r="DI155" s="13">
        <v>88</v>
      </c>
      <c r="DJ155" s="13">
        <v>465.11540000000002</v>
      </c>
      <c r="DK155" s="13">
        <v>0</v>
      </c>
      <c r="DL155" s="13">
        <v>0</v>
      </c>
      <c r="DM155">
        <f t="shared" si="57"/>
        <v>0</v>
      </c>
      <c r="DN155" s="4">
        <v>0</v>
      </c>
      <c r="DO155">
        <v>0</v>
      </c>
      <c r="DP155">
        <f t="shared" ca="1" si="58"/>
        <v>0.2286012920624253</v>
      </c>
      <c r="DQ155" s="13">
        <v>199.4212</v>
      </c>
      <c r="DR155">
        <v>0</v>
      </c>
      <c r="DS155">
        <f t="shared" si="49"/>
        <v>154</v>
      </c>
      <c r="DT155">
        <f t="shared" si="50"/>
        <v>172</v>
      </c>
      <c r="DU155">
        <f t="shared" si="51"/>
        <v>95</v>
      </c>
      <c r="DV155">
        <f t="shared" si="52"/>
        <v>134</v>
      </c>
      <c r="DW155">
        <f t="shared" si="53"/>
        <v>131</v>
      </c>
      <c r="DX155">
        <f t="shared" si="54"/>
        <v>131</v>
      </c>
      <c r="DY155">
        <f t="shared" si="55"/>
        <v>209.5</v>
      </c>
      <c r="DZ155">
        <f t="shared" si="56"/>
        <v>209.5</v>
      </c>
      <c r="EA155">
        <f t="shared" ca="1" si="59"/>
        <v>196</v>
      </c>
      <c r="EB155">
        <v>155</v>
      </c>
      <c r="EC155" s="2">
        <v>132</v>
      </c>
      <c r="EF155">
        <v>0</v>
      </c>
      <c r="EG155">
        <v>154</v>
      </c>
      <c r="EH155">
        <v>115</v>
      </c>
      <c r="EI155">
        <v>164.5</v>
      </c>
      <c r="EJ155">
        <v>134</v>
      </c>
      <c r="EK155">
        <v>131</v>
      </c>
      <c r="EL155">
        <v>131</v>
      </c>
      <c r="EM155">
        <v>92</v>
      </c>
      <c r="EN155">
        <v>115</v>
      </c>
      <c r="EO155" s="2">
        <v>153</v>
      </c>
      <c r="EP155">
        <v>9</v>
      </c>
      <c r="EQ155">
        <v>36</v>
      </c>
    </row>
    <row r="156" spans="1:147" x14ac:dyDescent="0.2">
      <c r="A156" s="29"/>
      <c r="B156" t="s">
        <v>251</v>
      </c>
      <c r="C156">
        <v>7</v>
      </c>
      <c r="D156">
        <v>7</v>
      </c>
      <c r="E156">
        <v>7</v>
      </c>
      <c r="F156">
        <v>0</v>
      </c>
      <c r="G156" s="4">
        <v>7</v>
      </c>
      <c r="H156" s="4">
        <v>7</v>
      </c>
      <c r="I156" s="4">
        <v>0</v>
      </c>
      <c r="J156">
        <f t="shared" si="60"/>
        <v>0</v>
      </c>
      <c r="K156">
        <f t="shared" si="48"/>
        <v>0</v>
      </c>
      <c r="L156" s="6">
        <v>2</v>
      </c>
      <c r="M156" s="6">
        <v>2</v>
      </c>
      <c r="N156" s="6">
        <v>2</v>
      </c>
      <c r="O156" s="6">
        <v>4</v>
      </c>
      <c r="P156" s="6">
        <v>1</v>
      </c>
      <c r="Q156" s="6">
        <v>0.67</v>
      </c>
      <c r="R156" s="6">
        <v>0.67</v>
      </c>
      <c r="S156" s="6">
        <v>1</v>
      </c>
      <c r="T156" s="8">
        <v>2</v>
      </c>
      <c r="U156" s="8">
        <v>7</v>
      </c>
      <c r="V156" s="8">
        <v>6</v>
      </c>
      <c r="W156" s="8">
        <v>0</v>
      </c>
      <c r="X156" s="8">
        <v>21</v>
      </c>
      <c r="Y156" s="8">
        <v>7</v>
      </c>
      <c r="Z156" s="8">
        <v>0</v>
      </c>
      <c r="AA156" s="8">
        <v>7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31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2</v>
      </c>
      <c r="AX156" s="8">
        <v>0</v>
      </c>
      <c r="AY156" s="8">
        <v>0</v>
      </c>
      <c r="AZ156" s="8">
        <v>1</v>
      </c>
      <c r="BA156" s="8">
        <v>1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13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1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1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1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1</v>
      </c>
      <c r="CO156" s="12">
        <v>0</v>
      </c>
      <c r="CP156" s="12">
        <v>0</v>
      </c>
      <c r="CQ156" s="12">
        <v>8</v>
      </c>
      <c r="CR156" s="12">
        <v>0</v>
      </c>
      <c r="CS156" s="12">
        <v>0</v>
      </c>
      <c r="CT156" s="12">
        <v>0</v>
      </c>
      <c r="CU156" s="12">
        <v>0</v>
      </c>
      <c r="CV156" s="12">
        <v>5</v>
      </c>
      <c r="CW156" s="12">
        <v>0</v>
      </c>
      <c r="CX156" s="12">
        <v>0</v>
      </c>
      <c r="CY156" s="12">
        <v>1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3">
        <v>16</v>
      </c>
      <c r="DI156" s="13">
        <v>49</v>
      </c>
      <c r="DJ156" s="13">
        <v>196</v>
      </c>
      <c r="DK156" s="13">
        <v>0</v>
      </c>
      <c r="DL156" s="13">
        <v>0</v>
      </c>
      <c r="DM156">
        <f t="shared" si="57"/>
        <v>0</v>
      </c>
      <c r="DN156" s="4">
        <v>0</v>
      </c>
      <c r="DO156">
        <v>0</v>
      </c>
      <c r="DP156">
        <f t="shared" ca="1" si="58"/>
        <v>0.1526099686460598</v>
      </c>
      <c r="DQ156" s="13">
        <v>58.603400000000001</v>
      </c>
      <c r="DR156">
        <v>0</v>
      </c>
      <c r="DS156">
        <f t="shared" si="49"/>
        <v>154</v>
      </c>
      <c r="DT156">
        <f t="shared" si="50"/>
        <v>172</v>
      </c>
      <c r="DU156">
        <f t="shared" si="51"/>
        <v>209.5</v>
      </c>
      <c r="DV156">
        <f t="shared" si="52"/>
        <v>134</v>
      </c>
      <c r="DW156">
        <f t="shared" si="53"/>
        <v>131</v>
      </c>
      <c r="DX156">
        <f t="shared" si="54"/>
        <v>131</v>
      </c>
      <c r="DY156">
        <f t="shared" si="55"/>
        <v>209.5</v>
      </c>
      <c r="DZ156">
        <f t="shared" si="56"/>
        <v>209.5</v>
      </c>
      <c r="EA156">
        <f t="shared" ca="1" si="59"/>
        <v>214</v>
      </c>
      <c r="EB156">
        <v>156</v>
      </c>
      <c r="EC156" s="2">
        <v>133</v>
      </c>
      <c r="EF156">
        <v>0</v>
      </c>
      <c r="EG156">
        <v>154</v>
      </c>
      <c r="EH156">
        <v>133.5</v>
      </c>
      <c r="EI156">
        <v>34</v>
      </c>
      <c r="EJ156">
        <v>134</v>
      </c>
      <c r="EK156">
        <v>131</v>
      </c>
      <c r="EL156">
        <v>131</v>
      </c>
      <c r="EM156">
        <v>73</v>
      </c>
      <c r="EN156">
        <v>78</v>
      </c>
      <c r="EO156" s="2">
        <v>154</v>
      </c>
      <c r="EP156">
        <v>181</v>
      </c>
      <c r="EQ156">
        <v>213</v>
      </c>
    </row>
    <row r="157" spans="1:147" x14ac:dyDescent="0.2">
      <c r="A157" s="29"/>
      <c r="B157" t="s">
        <v>246</v>
      </c>
      <c r="C157">
        <v>7</v>
      </c>
      <c r="D157">
        <v>7</v>
      </c>
      <c r="E157">
        <v>7</v>
      </c>
      <c r="F157">
        <v>0</v>
      </c>
      <c r="G157" s="4">
        <v>7</v>
      </c>
      <c r="H157" s="4">
        <v>7</v>
      </c>
      <c r="I157" s="4">
        <v>0</v>
      </c>
      <c r="J157">
        <f t="shared" si="60"/>
        <v>0</v>
      </c>
      <c r="K157">
        <f t="shared" si="48"/>
        <v>0</v>
      </c>
      <c r="L157" s="6">
        <v>7</v>
      </c>
      <c r="M157" s="6">
        <v>2</v>
      </c>
      <c r="N157" s="6">
        <v>10</v>
      </c>
      <c r="O157" s="6">
        <v>6</v>
      </c>
      <c r="P157" s="6">
        <v>0.28999999999999998</v>
      </c>
      <c r="Q157" s="6">
        <v>0.38</v>
      </c>
      <c r="R157" s="6">
        <v>0.34</v>
      </c>
      <c r="S157" s="6">
        <v>1</v>
      </c>
      <c r="T157" s="8">
        <v>2</v>
      </c>
      <c r="U157" s="8">
        <v>7</v>
      </c>
      <c r="V157" s="8">
        <v>4</v>
      </c>
      <c r="W157" s="8">
        <v>0</v>
      </c>
      <c r="X157" s="8">
        <v>21</v>
      </c>
      <c r="Y157" s="8">
        <v>7</v>
      </c>
      <c r="Z157" s="8">
        <v>0</v>
      </c>
      <c r="AA157" s="8">
        <v>7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31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2</v>
      </c>
      <c r="AX157" s="8">
        <v>0</v>
      </c>
      <c r="AY157" s="8">
        <v>0</v>
      </c>
      <c r="AZ157" s="8">
        <v>1</v>
      </c>
      <c r="BA157" s="8">
        <v>1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15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1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1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1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1</v>
      </c>
      <c r="CO157" s="12">
        <v>0</v>
      </c>
      <c r="CP157" s="12">
        <v>0</v>
      </c>
      <c r="CQ157" s="12">
        <v>8</v>
      </c>
      <c r="CR157" s="12">
        <v>0</v>
      </c>
      <c r="CS157" s="12">
        <v>0</v>
      </c>
      <c r="CT157" s="12">
        <v>0</v>
      </c>
      <c r="CU157" s="12">
        <v>0</v>
      </c>
      <c r="CV157" s="12">
        <v>5</v>
      </c>
      <c r="CW157" s="12">
        <v>0</v>
      </c>
      <c r="CX157" s="12">
        <v>0</v>
      </c>
      <c r="CY157" s="12">
        <v>1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3">
        <v>16</v>
      </c>
      <c r="DI157" s="13">
        <v>49</v>
      </c>
      <c r="DJ157" s="13">
        <v>196</v>
      </c>
      <c r="DK157" s="13">
        <v>0</v>
      </c>
      <c r="DL157" s="13">
        <v>0</v>
      </c>
      <c r="DM157">
        <f t="shared" si="57"/>
        <v>0</v>
      </c>
      <c r="DN157" s="4">
        <v>0</v>
      </c>
      <c r="DO157">
        <v>0</v>
      </c>
      <c r="DP157">
        <f t="shared" ca="1" si="58"/>
        <v>0.35231081109343265</v>
      </c>
      <c r="DQ157" s="13">
        <v>58.603400000000001</v>
      </c>
      <c r="DR157">
        <v>0</v>
      </c>
      <c r="DS157">
        <f t="shared" si="49"/>
        <v>154</v>
      </c>
      <c r="DT157">
        <f t="shared" si="50"/>
        <v>172</v>
      </c>
      <c r="DU157">
        <f t="shared" si="51"/>
        <v>209.5</v>
      </c>
      <c r="DV157">
        <f t="shared" si="52"/>
        <v>134</v>
      </c>
      <c r="DW157">
        <f t="shared" si="53"/>
        <v>131</v>
      </c>
      <c r="DX157">
        <f t="shared" si="54"/>
        <v>131</v>
      </c>
      <c r="DY157">
        <f t="shared" si="55"/>
        <v>209.5</v>
      </c>
      <c r="DZ157">
        <f t="shared" si="56"/>
        <v>209.5</v>
      </c>
      <c r="EA157">
        <f t="shared" ca="1" si="59"/>
        <v>157</v>
      </c>
      <c r="EB157">
        <v>157</v>
      </c>
      <c r="EC157" s="2">
        <v>128</v>
      </c>
      <c r="EF157">
        <v>3.8109401106248062</v>
      </c>
      <c r="EG157">
        <v>35</v>
      </c>
      <c r="EH157">
        <v>103.5</v>
      </c>
      <c r="EI157">
        <v>70</v>
      </c>
      <c r="EJ157">
        <v>134</v>
      </c>
      <c r="EK157">
        <v>131</v>
      </c>
      <c r="EL157">
        <v>131</v>
      </c>
      <c r="EM157">
        <v>81</v>
      </c>
      <c r="EN157">
        <v>92</v>
      </c>
      <c r="EO157" s="2">
        <v>155</v>
      </c>
      <c r="EP157">
        <v>18</v>
      </c>
      <c r="EQ157">
        <v>44</v>
      </c>
    </row>
    <row r="158" spans="1:147" x14ac:dyDescent="0.2">
      <c r="A158" s="29"/>
      <c r="B158" t="s">
        <v>249</v>
      </c>
      <c r="C158">
        <v>9</v>
      </c>
      <c r="D158">
        <v>9</v>
      </c>
      <c r="E158">
        <v>9</v>
      </c>
      <c r="F158">
        <v>0</v>
      </c>
      <c r="G158" s="4">
        <v>9</v>
      </c>
      <c r="H158" s="4">
        <v>9</v>
      </c>
      <c r="I158" s="4">
        <v>0</v>
      </c>
      <c r="J158">
        <f t="shared" si="60"/>
        <v>0</v>
      </c>
      <c r="K158">
        <f t="shared" si="48"/>
        <v>0</v>
      </c>
      <c r="L158" s="6">
        <v>7</v>
      </c>
      <c r="M158" s="6">
        <v>2</v>
      </c>
      <c r="N158" s="6">
        <v>10</v>
      </c>
      <c r="O158" s="6">
        <v>6</v>
      </c>
      <c r="P158" s="6">
        <v>0.28999999999999998</v>
      </c>
      <c r="Q158" s="6">
        <v>0.38</v>
      </c>
      <c r="R158" s="6">
        <v>0.34</v>
      </c>
      <c r="S158" s="6">
        <v>1</v>
      </c>
      <c r="T158" s="8">
        <v>3</v>
      </c>
      <c r="U158" s="8">
        <v>9</v>
      </c>
      <c r="V158" s="8">
        <v>3</v>
      </c>
      <c r="W158" s="8">
        <v>1</v>
      </c>
      <c r="X158" s="8">
        <v>16</v>
      </c>
      <c r="Y158" s="8">
        <v>9</v>
      </c>
      <c r="Z158" s="8">
        <v>0</v>
      </c>
      <c r="AA158" s="8">
        <v>9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1</v>
      </c>
      <c r="AI158" s="8">
        <v>0</v>
      </c>
      <c r="AJ158" s="8">
        <v>0</v>
      </c>
      <c r="AK158" s="8">
        <v>1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43</v>
      </c>
      <c r="AR158" s="8">
        <v>1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1</v>
      </c>
      <c r="AZ158" s="8">
        <v>0</v>
      </c>
      <c r="BA158" s="8">
        <v>0</v>
      </c>
      <c r="BB158" s="8">
        <v>1</v>
      </c>
      <c r="BC158" s="8">
        <v>0</v>
      </c>
      <c r="BD158" s="8">
        <v>0</v>
      </c>
      <c r="BE158" s="8">
        <v>0</v>
      </c>
      <c r="BF158" s="8">
        <v>0</v>
      </c>
      <c r="BG158" s="8">
        <v>12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1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1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2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1</v>
      </c>
      <c r="CO158" s="12">
        <v>1</v>
      </c>
      <c r="CP158" s="12">
        <v>0</v>
      </c>
      <c r="CQ158" s="12">
        <v>10</v>
      </c>
      <c r="CR158" s="12">
        <v>1</v>
      </c>
      <c r="CS158" s="12">
        <v>0</v>
      </c>
      <c r="CT158" s="12">
        <v>0</v>
      </c>
      <c r="CU158" s="12">
        <v>0</v>
      </c>
      <c r="CV158" s="12">
        <v>3</v>
      </c>
      <c r="CW158" s="12">
        <v>0</v>
      </c>
      <c r="CX158" s="12">
        <v>0</v>
      </c>
      <c r="CY158" s="12">
        <v>3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1</v>
      </c>
      <c r="DF158" s="12">
        <v>0</v>
      </c>
      <c r="DG158" s="12">
        <v>0</v>
      </c>
      <c r="DH158" s="13">
        <v>16</v>
      </c>
      <c r="DI158" s="13">
        <v>62</v>
      </c>
      <c r="DJ158" s="13">
        <v>248</v>
      </c>
      <c r="DK158" s="13">
        <v>0</v>
      </c>
      <c r="DL158" s="13">
        <v>0</v>
      </c>
      <c r="DM158">
        <f t="shared" si="57"/>
        <v>0</v>
      </c>
      <c r="DN158" s="4">
        <v>0</v>
      </c>
      <c r="DO158">
        <v>0</v>
      </c>
      <c r="DP158">
        <f t="shared" ca="1" si="58"/>
        <v>0.45577090643169438</v>
      </c>
      <c r="DQ158" s="13">
        <v>58.603400000000001</v>
      </c>
      <c r="DR158">
        <v>0</v>
      </c>
      <c r="DS158">
        <f t="shared" si="49"/>
        <v>154</v>
      </c>
      <c r="DT158">
        <f t="shared" si="50"/>
        <v>146.5</v>
      </c>
      <c r="DU158">
        <f t="shared" si="51"/>
        <v>164.5</v>
      </c>
      <c r="DV158">
        <f t="shared" si="52"/>
        <v>134</v>
      </c>
      <c r="DW158">
        <f t="shared" si="53"/>
        <v>131</v>
      </c>
      <c r="DX158">
        <f t="shared" si="54"/>
        <v>131</v>
      </c>
      <c r="DY158">
        <f t="shared" si="55"/>
        <v>209.5</v>
      </c>
      <c r="DZ158">
        <f t="shared" si="56"/>
        <v>209.5</v>
      </c>
      <c r="EA158">
        <f t="shared" ca="1" si="59"/>
        <v>134</v>
      </c>
      <c r="EB158">
        <v>158</v>
      </c>
      <c r="EC158" s="2">
        <v>131</v>
      </c>
      <c r="EF158">
        <v>0</v>
      </c>
      <c r="EG158">
        <v>154</v>
      </c>
      <c r="EH158">
        <v>36.5</v>
      </c>
      <c r="EI158">
        <v>27</v>
      </c>
      <c r="EJ158">
        <v>134</v>
      </c>
      <c r="EK158">
        <v>131</v>
      </c>
      <c r="EL158">
        <v>131</v>
      </c>
      <c r="EM158">
        <v>22</v>
      </c>
      <c r="EN158">
        <v>21</v>
      </c>
      <c r="EO158" s="2">
        <v>156</v>
      </c>
      <c r="EP158">
        <v>34</v>
      </c>
      <c r="EQ158">
        <v>62</v>
      </c>
    </row>
    <row r="159" spans="1:147" x14ac:dyDescent="0.2">
      <c r="A159" s="29"/>
      <c r="B159" t="s">
        <v>247</v>
      </c>
      <c r="C159">
        <v>7</v>
      </c>
      <c r="D159">
        <v>7</v>
      </c>
      <c r="E159">
        <v>7</v>
      </c>
      <c r="F159">
        <v>0</v>
      </c>
      <c r="G159" s="4">
        <v>7</v>
      </c>
      <c r="H159" s="4">
        <v>7</v>
      </c>
      <c r="I159" s="4">
        <v>0</v>
      </c>
      <c r="J159">
        <f t="shared" si="60"/>
        <v>0</v>
      </c>
      <c r="K159">
        <f t="shared" si="48"/>
        <v>0</v>
      </c>
      <c r="L159" s="6">
        <v>7</v>
      </c>
      <c r="M159" s="6">
        <v>2</v>
      </c>
      <c r="N159" s="6">
        <v>10</v>
      </c>
      <c r="O159" s="6">
        <v>6</v>
      </c>
      <c r="P159" s="6">
        <v>0.28999999999999998</v>
      </c>
      <c r="Q159" s="6">
        <v>0.38</v>
      </c>
      <c r="R159" s="6">
        <v>0.34</v>
      </c>
      <c r="S159" s="6">
        <v>1</v>
      </c>
      <c r="T159" s="8">
        <v>2</v>
      </c>
      <c r="U159" s="8">
        <v>7</v>
      </c>
      <c r="V159" s="8">
        <v>5</v>
      </c>
      <c r="W159" s="8">
        <v>0</v>
      </c>
      <c r="X159" s="8">
        <v>21</v>
      </c>
      <c r="Y159" s="8">
        <v>7</v>
      </c>
      <c r="Z159" s="8">
        <v>0</v>
      </c>
      <c r="AA159" s="8">
        <v>7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31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10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1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1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1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1</v>
      </c>
      <c r="CO159" s="12">
        <v>0</v>
      </c>
      <c r="CP159" s="12">
        <v>0</v>
      </c>
      <c r="CQ159" s="12">
        <v>8</v>
      </c>
      <c r="CR159" s="12">
        <v>0</v>
      </c>
      <c r="CS159" s="12">
        <v>0</v>
      </c>
      <c r="CT159" s="12">
        <v>0</v>
      </c>
      <c r="CU159" s="12">
        <v>0</v>
      </c>
      <c r="CV159" s="12">
        <v>6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3">
        <v>13</v>
      </c>
      <c r="DI159" s="13">
        <v>45</v>
      </c>
      <c r="DJ159" s="13">
        <v>166.5198</v>
      </c>
      <c r="DK159" s="13">
        <v>0</v>
      </c>
      <c r="DL159" s="13">
        <v>0</v>
      </c>
      <c r="DM159">
        <f t="shared" si="57"/>
        <v>0</v>
      </c>
      <c r="DN159" s="4">
        <v>0</v>
      </c>
      <c r="DO159">
        <v>0</v>
      </c>
      <c r="DP159">
        <f t="shared" ca="1" si="58"/>
        <v>0.38498214574050882</v>
      </c>
      <c r="DQ159" s="13" t="s">
        <v>382</v>
      </c>
      <c r="DR159">
        <v>0</v>
      </c>
      <c r="DS159">
        <f t="shared" si="49"/>
        <v>154</v>
      </c>
      <c r="DT159">
        <f t="shared" si="50"/>
        <v>172</v>
      </c>
      <c r="DU159">
        <f t="shared" si="51"/>
        <v>209.5</v>
      </c>
      <c r="DV159">
        <f t="shared" si="52"/>
        <v>134</v>
      </c>
      <c r="DW159">
        <f t="shared" si="53"/>
        <v>131</v>
      </c>
      <c r="DX159">
        <f t="shared" si="54"/>
        <v>131</v>
      </c>
      <c r="DY159">
        <f t="shared" si="55"/>
        <v>209.5</v>
      </c>
      <c r="DZ159">
        <f t="shared" si="56"/>
        <v>209.5</v>
      </c>
      <c r="EA159">
        <f t="shared" ca="1" si="59"/>
        <v>150</v>
      </c>
      <c r="EB159">
        <v>159</v>
      </c>
      <c r="EC159" s="2">
        <v>129</v>
      </c>
      <c r="EF159">
        <v>0.681585929356056</v>
      </c>
      <c r="EG159">
        <v>52</v>
      </c>
      <c r="EH159">
        <v>197</v>
      </c>
      <c r="EI159">
        <v>141.5</v>
      </c>
      <c r="EJ159">
        <v>134</v>
      </c>
      <c r="EK159">
        <v>131</v>
      </c>
      <c r="EL159">
        <v>131</v>
      </c>
      <c r="EM159">
        <v>104</v>
      </c>
      <c r="EN159">
        <v>132</v>
      </c>
      <c r="EO159" s="2">
        <v>157</v>
      </c>
      <c r="EP159">
        <v>179</v>
      </c>
      <c r="EQ159">
        <v>158</v>
      </c>
    </row>
    <row r="160" spans="1:147" x14ac:dyDescent="0.2">
      <c r="A160" s="29"/>
      <c r="B160" t="s">
        <v>248</v>
      </c>
      <c r="C160">
        <v>7</v>
      </c>
      <c r="D160">
        <v>7</v>
      </c>
      <c r="E160">
        <v>7</v>
      </c>
      <c r="F160">
        <v>0</v>
      </c>
      <c r="G160" s="4">
        <v>7</v>
      </c>
      <c r="H160" s="4">
        <v>7</v>
      </c>
      <c r="I160" s="4">
        <v>0</v>
      </c>
      <c r="J160">
        <f t="shared" si="60"/>
        <v>0</v>
      </c>
      <c r="K160">
        <f t="shared" si="48"/>
        <v>0</v>
      </c>
      <c r="L160" s="6">
        <v>7</v>
      </c>
      <c r="M160" s="6">
        <v>2</v>
      </c>
      <c r="N160" s="6">
        <v>10</v>
      </c>
      <c r="O160" s="6">
        <v>6</v>
      </c>
      <c r="P160" s="6">
        <v>0.28999999999999998</v>
      </c>
      <c r="Q160" s="6">
        <v>0.38</v>
      </c>
      <c r="R160" s="6">
        <v>0.34</v>
      </c>
      <c r="S160" s="6">
        <v>1</v>
      </c>
      <c r="T160" s="8">
        <v>2</v>
      </c>
      <c r="U160" s="8">
        <v>7</v>
      </c>
      <c r="V160" s="8">
        <v>5</v>
      </c>
      <c r="W160" s="8">
        <v>0</v>
      </c>
      <c r="X160" s="8">
        <v>21</v>
      </c>
      <c r="Y160" s="8">
        <v>7</v>
      </c>
      <c r="Z160" s="8">
        <v>0</v>
      </c>
      <c r="AA160" s="8">
        <v>7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31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10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1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1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1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1</v>
      </c>
      <c r="CO160" s="12">
        <v>0</v>
      </c>
      <c r="CP160" s="12">
        <v>0</v>
      </c>
      <c r="CQ160" s="12">
        <v>8</v>
      </c>
      <c r="CR160" s="12">
        <v>0</v>
      </c>
      <c r="CS160" s="12">
        <v>0</v>
      </c>
      <c r="CT160" s="12">
        <v>0</v>
      </c>
      <c r="CU160" s="12">
        <v>0</v>
      </c>
      <c r="CV160" s="12">
        <v>6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3">
        <v>13</v>
      </c>
      <c r="DI160" s="13">
        <v>45</v>
      </c>
      <c r="DJ160" s="13">
        <v>166.5198</v>
      </c>
      <c r="DK160" s="13">
        <v>0</v>
      </c>
      <c r="DL160" s="13">
        <v>0</v>
      </c>
      <c r="DM160">
        <f t="shared" si="57"/>
        <v>0</v>
      </c>
      <c r="DN160" s="4">
        <v>0</v>
      </c>
      <c r="DO160">
        <v>0</v>
      </c>
      <c r="DP160">
        <f t="shared" ca="1" si="58"/>
        <v>0.39470379672845357</v>
      </c>
      <c r="DQ160" s="13" t="s">
        <v>382</v>
      </c>
      <c r="DR160">
        <v>0</v>
      </c>
      <c r="DS160">
        <f t="shared" si="49"/>
        <v>154</v>
      </c>
      <c r="DT160">
        <f t="shared" si="50"/>
        <v>172</v>
      </c>
      <c r="DU160">
        <f t="shared" si="51"/>
        <v>209.5</v>
      </c>
      <c r="DV160">
        <f t="shared" si="52"/>
        <v>134</v>
      </c>
      <c r="DW160">
        <f t="shared" si="53"/>
        <v>131</v>
      </c>
      <c r="DX160">
        <f t="shared" si="54"/>
        <v>131</v>
      </c>
      <c r="DY160">
        <f t="shared" si="55"/>
        <v>209.5</v>
      </c>
      <c r="DZ160">
        <f t="shared" si="56"/>
        <v>209.5</v>
      </c>
      <c r="EA160">
        <f t="shared" ca="1" si="59"/>
        <v>147</v>
      </c>
      <c r="EB160">
        <v>160</v>
      </c>
      <c r="EC160" s="2">
        <v>130</v>
      </c>
      <c r="EF160">
        <v>0</v>
      </c>
      <c r="EG160">
        <v>154</v>
      </c>
      <c r="EH160">
        <v>86</v>
      </c>
      <c r="EI160">
        <v>209.5</v>
      </c>
      <c r="EJ160">
        <v>134</v>
      </c>
      <c r="EK160">
        <v>131</v>
      </c>
      <c r="EL160">
        <v>131</v>
      </c>
      <c r="EM160">
        <v>209.5</v>
      </c>
      <c r="EN160">
        <v>209.5</v>
      </c>
      <c r="EO160" s="2">
        <v>158</v>
      </c>
      <c r="EP160">
        <v>210</v>
      </c>
      <c r="EQ160">
        <v>181</v>
      </c>
    </row>
    <row r="161" spans="1:147" x14ac:dyDescent="0.2">
      <c r="A161" s="29" t="s">
        <v>94</v>
      </c>
      <c r="B161" t="s">
        <v>197</v>
      </c>
      <c r="C161">
        <v>5</v>
      </c>
      <c r="D161">
        <v>5</v>
      </c>
      <c r="E161">
        <v>5</v>
      </c>
      <c r="F161">
        <v>0</v>
      </c>
      <c r="G161" s="4">
        <v>5</v>
      </c>
      <c r="H161" s="4">
        <v>5</v>
      </c>
      <c r="I161" s="4">
        <v>0</v>
      </c>
      <c r="J161">
        <f t="shared" ref="J161:J166" si="61">MIN(G161-D161,E161-G161)</f>
        <v>0</v>
      </c>
      <c r="K161">
        <f t="shared" si="48"/>
        <v>0</v>
      </c>
      <c r="L161" s="6">
        <v>8</v>
      </c>
      <c r="M161" s="6">
        <v>1</v>
      </c>
      <c r="N161" s="6">
        <v>1</v>
      </c>
      <c r="O161" s="6">
        <v>5</v>
      </c>
      <c r="P161" s="6">
        <v>0.12</v>
      </c>
      <c r="Q161" s="6">
        <v>0.83</v>
      </c>
      <c r="R161" s="6">
        <v>0.04</v>
      </c>
      <c r="S161" s="6">
        <v>1</v>
      </c>
      <c r="T161" s="8">
        <v>0</v>
      </c>
      <c r="U161" s="8">
        <v>0</v>
      </c>
      <c r="V161" s="8">
        <v>1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28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-1</v>
      </c>
      <c r="BD161" s="8">
        <v>0</v>
      </c>
      <c r="BE161" s="8">
        <v>-1</v>
      </c>
      <c r="BF161" s="8">
        <v>0</v>
      </c>
      <c r="BG161" s="8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1</v>
      </c>
      <c r="BX161" s="12">
        <v>0</v>
      </c>
      <c r="BY161" s="12">
        <v>0</v>
      </c>
      <c r="BZ161" s="12">
        <v>1</v>
      </c>
      <c r="CA161" s="12">
        <v>0</v>
      </c>
      <c r="CB161" s="12">
        <v>0</v>
      </c>
      <c r="CC161" s="12">
        <v>1</v>
      </c>
      <c r="CD161" s="12">
        <v>0</v>
      </c>
      <c r="CE161" s="12">
        <v>1</v>
      </c>
      <c r="CF161" s="12">
        <v>0</v>
      </c>
      <c r="CG161" s="12">
        <v>3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1</v>
      </c>
      <c r="CN161" s="12">
        <v>1</v>
      </c>
      <c r="CO161" s="12">
        <v>2</v>
      </c>
      <c r="CP161" s="12">
        <v>0</v>
      </c>
      <c r="CQ161" s="12">
        <v>3</v>
      </c>
      <c r="CR161" s="12">
        <v>2</v>
      </c>
      <c r="CS161" s="12">
        <v>0</v>
      </c>
      <c r="CT161" s="12">
        <v>1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1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3">
        <v>12</v>
      </c>
      <c r="DI161" s="13">
        <v>20</v>
      </c>
      <c r="DJ161" s="13">
        <v>71.699299999999994</v>
      </c>
      <c r="DK161" s="13">
        <v>0</v>
      </c>
      <c r="DL161" s="13">
        <v>0</v>
      </c>
      <c r="DM161">
        <f t="shared" si="57"/>
        <v>0</v>
      </c>
      <c r="DN161" s="4">
        <v>0</v>
      </c>
      <c r="DO161">
        <v>0</v>
      </c>
      <c r="DP161">
        <f t="shared" ca="1" si="58"/>
        <v>0.2853868621673129</v>
      </c>
      <c r="DQ161" s="13" t="s">
        <v>382</v>
      </c>
      <c r="DR161">
        <v>0</v>
      </c>
      <c r="DS161">
        <f t="shared" si="49"/>
        <v>154</v>
      </c>
      <c r="DT161">
        <f t="shared" si="50"/>
        <v>247.5</v>
      </c>
      <c r="DU161">
        <f t="shared" si="51"/>
        <v>209.5</v>
      </c>
      <c r="DV161">
        <f t="shared" si="52"/>
        <v>134</v>
      </c>
      <c r="DW161">
        <f t="shared" si="53"/>
        <v>131</v>
      </c>
      <c r="DX161">
        <f t="shared" si="54"/>
        <v>131</v>
      </c>
      <c r="DY161">
        <f t="shared" si="55"/>
        <v>209.5</v>
      </c>
      <c r="DZ161">
        <f t="shared" si="56"/>
        <v>209.5</v>
      </c>
      <c r="EA161">
        <f t="shared" ca="1" si="59"/>
        <v>177</v>
      </c>
      <c r="EB161">
        <v>161</v>
      </c>
      <c r="EC161" s="2">
        <v>208</v>
      </c>
      <c r="EF161">
        <v>0</v>
      </c>
      <c r="EG161">
        <v>154</v>
      </c>
      <c r="EH161">
        <v>146.5</v>
      </c>
      <c r="EI161">
        <v>95</v>
      </c>
      <c r="EJ161">
        <v>134</v>
      </c>
      <c r="EK161">
        <v>131</v>
      </c>
      <c r="EL161">
        <v>131</v>
      </c>
      <c r="EM161">
        <v>107</v>
      </c>
      <c r="EN161">
        <v>131</v>
      </c>
      <c r="EO161" s="2">
        <v>159</v>
      </c>
      <c r="EP161">
        <v>47</v>
      </c>
      <c r="EQ161">
        <v>1</v>
      </c>
    </row>
    <row r="162" spans="1:147" x14ac:dyDescent="0.2">
      <c r="A162" s="29"/>
      <c r="B162" t="s">
        <v>196</v>
      </c>
      <c r="C162">
        <v>3</v>
      </c>
      <c r="D162">
        <v>3</v>
      </c>
      <c r="E162">
        <v>3</v>
      </c>
      <c r="F162">
        <v>0</v>
      </c>
      <c r="G162" s="4">
        <v>3</v>
      </c>
      <c r="H162" s="4">
        <v>3</v>
      </c>
      <c r="I162" s="4">
        <v>0</v>
      </c>
      <c r="J162">
        <f t="shared" si="61"/>
        <v>0</v>
      </c>
      <c r="K162">
        <f t="shared" si="48"/>
        <v>0</v>
      </c>
      <c r="L162" s="6">
        <v>8</v>
      </c>
      <c r="M162" s="6">
        <v>1</v>
      </c>
      <c r="N162" s="6">
        <v>1</v>
      </c>
      <c r="O162" s="6">
        <v>5</v>
      </c>
      <c r="P162" s="6">
        <v>0.12</v>
      </c>
      <c r="Q162" s="6">
        <v>0.83</v>
      </c>
      <c r="R162" s="6">
        <v>0.04</v>
      </c>
      <c r="S162" s="6">
        <v>1</v>
      </c>
      <c r="T162" s="8">
        <v>4</v>
      </c>
      <c r="U162" s="8">
        <v>2</v>
      </c>
      <c r="V162" s="8">
        <v>1</v>
      </c>
      <c r="W162" s="8">
        <v>0</v>
      </c>
      <c r="X162" s="8">
        <v>0</v>
      </c>
      <c r="Y162" s="8">
        <v>2</v>
      </c>
      <c r="Z162" s="8">
        <v>0</v>
      </c>
      <c r="AA162" s="8">
        <v>2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1</v>
      </c>
      <c r="AI162" s="8">
        <v>0</v>
      </c>
      <c r="AJ162" s="8">
        <v>0</v>
      </c>
      <c r="AK162" s="8">
        <v>0</v>
      </c>
      <c r="AL162" s="8">
        <v>1</v>
      </c>
      <c r="AM162" s="8">
        <v>0</v>
      </c>
      <c r="AN162" s="8">
        <v>0</v>
      </c>
      <c r="AO162" s="8">
        <v>0</v>
      </c>
      <c r="AP162" s="8">
        <v>0</v>
      </c>
      <c r="AQ162" s="8">
        <v>20</v>
      </c>
      <c r="AR162" s="8">
        <v>1</v>
      </c>
      <c r="AS162" s="8">
        <v>0</v>
      </c>
      <c r="AT162" s="8">
        <v>0</v>
      </c>
      <c r="AU162" s="8">
        <v>0</v>
      </c>
      <c r="AV162" s="8">
        <v>0</v>
      </c>
      <c r="AW162" s="8">
        <v>2</v>
      </c>
      <c r="AX162" s="8">
        <v>0</v>
      </c>
      <c r="AY162" s="8">
        <v>1</v>
      </c>
      <c r="AZ162" s="8">
        <v>0</v>
      </c>
      <c r="BA162" s="8">
        <v>0</v>
      </c>
      <c r="BB162" s="8">
        <v>1</v>
      </c>
      <c r="BC162" s="8">
        <v>0</v>
      </c>
      <c r="BD162" s="8">
        <v>0</v>
      </c>
      <c r="BE162" s="8">
        <v>0</v>
      </c>
      <c r="BF162" s="8">
        <v>0</v>
      </c>
      <c r="BG162" s="8">
        <v>9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1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4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1</v>
      </c>
      <c r="CO162" s="12">
        <v>0</v>
      </c>
      <c r="CP162" s="12">
        <v>1</v>
      </c>
      <c r="CQ162" s="12">
        <v>3</v>
      </c>
      <c r="CR162" s="12">
        <v>1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1</v>
      </c>
      <c r="DD162" s="12">
        <v>0</v>
      </c>
      <c r="DE162" s="12">
        <v>1</v>
      </c>
      <c r="DF162" s="12">
        <v>0</v>
      </c>
      <c r="DG162" s="12">
        <v>0</v>
      </c>
      <c r="DH162" s="13">
        <v>27</v>
      </c>
      <c r="DI162" s="13">
        <v>49</v>
      </c>
      <c r="DJ162" s="13">
        <v>232.98949999999999</v>
      </c>
      <c r="DK162" s="13">
        <v>0</v>
      </c>
      <c r="DL162" s="13">
        <v>0</v>
      </c>
      <c r="DM162">
        <f t="shared" si="57"/>
        <v>0</v>
      </c>
      <c r="DN162" s="4">
        <v>0</v>
      </c>
      <c r="DO162">
        <v>0</v>
      </c>
      <c r="DP162">
        <f t="shared" ca="1" si="58"/>
        <v>4.6002130023021337E-2</v>
      </c>
      <c r="DQ162" s="13">
        <v>122.2114</v>
      </c>
      <c r="DR162">
        <v>0</v>
      </c>
      <c r="DS162">
        <f t="shared" si="49"/>
        <v>154</v>
      </c>
      <c r="DT162">
        <f t="shared" si="50"/>
        <v>235.5</v>
      </c>
      <c r="DU162">
        <f t="shared" si="51"/>
        <v>209.5</v>
      </c>
      <c r="DV162">
        <f t="shared" si="52"/>
        <v>134</v>
      </c>
      <c r="DW162">
        <f t="shared" si="53"/>
        <v>131</v>
      </c>
      <c r="DX162">
        <f t="shared" si="54"/>
        <v>131</v>
      </c>
      <c r="DY162">
        <f t="shared" si="55"/>
        <v>209.5</v>
      </c>
      <c r="DZ162">
        <f t="shared" si="56"/>
        <v>209.5</v>
      </c>
      <c r="EA162">
        <f t="shared" ca="1" si="59"/>
        <v>238</v>
      </c>
      <c r="EB162">
        <v>162</v>
      </c>
      <c r="EC162" s="2">
        <v>207</v>
      </c>
      <c r="EF162">
        <v>1.30900432476207</v>
      </c>
      <c r="EG162">
        <v>48</v>
      </c>
      <c r="EH162">
        <v>86</v>
      </c>
      <c r="EI162">
        <v>87</v>
      </c>
      <c r="EJ162">
        <v>134</v>
      </c>
      <c r="EK162">
        <v>131</v>
      </c>
      <c r="EL162">
        <v>131</v>
      </c>
      <c r="EM162">
        <v>77</v>
      </c>
      <c r="EN162">
        <v>96</v>
      </c>
      <c r="EO162" s="2">
        <v>160</v>
      </c>
      <c r="EP162">
        <v>148</v>
      </c>
      <c r="EQ162">
        <v>157</v>
      </c>
    </row>
    <row r="163" spans="1:147" x14ac:dyDescent="0.2">
      <c r="A163" s="29"/>
      <c r="B163" t="s">
        <v>195</v>
      </c>
      <c r="C163">
        <v>9</v>
      </c>
      <c r="D163">
        <v>9</v>
      </c>
      <c r="E163">
        <v>9</v>
      </c>
      <c r="F163">
        <v>0</v>
      </c>
      <c r="G163" s="4">
        <v>9</v>
      </c>
      <c r="H163" s="4">
        <v>9</v>
      </c>
      <c r="I163" s="4">
        <v>0</v>
      </c>
      <c r="J163">
        <f t="shared" si="61"/>
        <v>0</v>
      </c>
      <c r="K163">
        <f t="shared" si="48"/>
        <v>0</v>
      </c>
      <c r="L163" s="6">
        <v>8</v>
      </c>
      <c r="M163" s="6">
        <v>1</v>
      </c>
      <c r="N163" s="6">
        <v>1</v>
      </c>
      <c r="O163" s="6">
        <v>5</v>
      </c>
      <c r="P163" s="6">
        <v>0.12</v>
      </c>
      <c r="Q163" s="6">
        <v>0.83</v>
      </c>
      <c r="R163" s="6">
        <v>0.04</v>
      </c>
      <c r="S163" s="6">
        <v>1</v>
      </c>
      <c r="T163" s="8">
        <v>14</v>
      </c>
      <c r="U163" s="8">
        <v>8</v>
      </c>
      <c r="V163" s="8">
        <v>1</v>
      </c>
      <c r="W163" s="8">
        <v>0</v>
      </c>
      <c r="X163" s="8">
        <v>28</v>
      </c>
      <c r="Y163" s="8">
        <v>8</v>
      </c>
      <c r="Z163" s="8">
        <v>0</v>
      </c>
      <c r="AA163" s="8">
        <v>8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3</v>
      </c>
      <c r="AI163" s="8">
        <v>3</v>
      </c>
      <c r="AJ163" s="8">
        <v>0</v>
      </c>
      <c r="AK163" s="8">
        <v>3</v>
      </c>
      <c r="AL163" s="8">
        <v>0</v>
      </c>
      <c r="AM163" s="8">
        <v>0</v>
      </c>
      <c r="AN163" s="8">
        <v>3</v>
      </c>
      <c r="AO163" s="8">
        <v>0</v>
      </c>
      <c r="AP163" s="8">
        <v>0</v>
      </c>
      <c r="AQ163" s="8">
        <v>47</v>
      </c>
      <c r="AR163" s="8">
        <v>8</v>
      </c>
      <c r="AS163" s="8">
        <v>0</v>
      </c>
      <c r="AT163" s="8">
        <v>0</v>
      </c>
      <c r="AU163" s="8">
        <v>0</v>
      </c>
      <c r="AV163" s="8">
        <v>0</v>
      </c>
      <c r="AW163" s="8">
        <v>12</v>
      </c>
      <c r="AX163" s="8">
        <v>0</v>
      </c>
      <c r="AY163" s="8">
        <v>3</v>
      </c>
      <c r="AZ163" s="8">
        <v>0</v>
      </c>
      <c r="BA163" s="8">
        <v>0</v>
      </c>
      <c r="BB163" s="8">
        <v>3</v>
      </c>
      <c r="BC163" s="8">
        <v>0</v>
      </c>
      <c r="BD163" s="8">
        <v>0</v>
      </c>
      <c r="BE163" s="8">
        <v>0</v>
      </c>
      <c r="BF163" s="8">
        <v>0</v>
      </c>
      <c r="BG163" s="8">
        <v>24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4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3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4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11</v>
      </c>
      <c r="CN163" s="12">
        <v>1</v>
      </c>
      <c r="CO163" s="12">
        <v>3</v>
      </c>
      <c r="CP163" s="12">
        <v>0</v>
      </c>
      <c r="CQ163" s="12">
        <v>9</v>
      </c>
      <c r="CR163" s="12">
        <v>8</v>
      </c>
      <c r="CS163" s="12">
        <v>0</v>
      </c>
      <c r="CT163" s="12">
        <v>3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3">
        <v>38</v>
      </c>
      <c r="DI163" s="13">
        <v>103</v>
      </c>
      <c r="DJ163" s="13">
        <v>540.53650000000005</v>
      </c>
      <c r="DK163" s="13">
        <v>0</v>
      </c>
      <c r="DL163" s="13">
        <v>0</v>
      </c>
      <c r="DM163">
        <f t="shared" si="57"/>
        <v>0</v>
      </c>
      <c r="DN163" s="4">
        <v>0</v>
      </c>
      <c r="DO163">
        <v>0</v>
      </c>
      <c r="DP163">
        <f t="shared" ca="1" si="58"/>
        <v>0.94404434674980542</v>
      </c>
      <c r="DQ163" s="13">
        <v>192.74979999999999</v>
      </c>
      <c r="DR163">
        <v>0</v>
      </c>
      <c r="DS163">
        <f t="shared" si="49"/>
        <v>154</v>
      </c>
      <c r="DT163">
        <f t="shared" si="50"/>
        <v>156</v>
      </c>
      <c r="DU163">
        <f t="shared" si="51"/>
        <v>209.5</v>
      </c>
      <c r="DV163">
        <f t="shared" si="52"/>
        <v>134</v>
      </c>
      <c r="DW163">
        <f t="shared" si="53"/>
        <v>131</v>
      </c>
      <c r="DX163">
        <f t="shared" si="54"/>
        <v>131</v>
      </c>
      <c r="DY163">
        <f t="shared" si="55"/>
        <v>209.5</v>
      </c>
      <c r="DZ163">
        <f t="shared" si="56"/>
        <v>209.5</v>
      </c>
      <c r="EA163">
        <f t="shared" ca="1" si="59"/>
        <v>16</v>
      </c>
      <c r="EB163">
        <v>163</v>
      </c>
      <c r="EC163" s="2">
        <v>206</v>
      </c>
      <c r="EF163">
        <v>0</v>
      </c>
      <c r="EG163">
        <v>154</v>
      </c>
      <c r="EH163">
        <v>64.5</v>
      </c>
      <c r="EI163">
        <v>23</v>
      </c>
      <c r="EJ163">
        <v>134</v>
      </c>
      <c r="EK163">
        <v>131</v>
      </c>
      <c r="EL163">
        <v>131</v>
      </c>
      <c r="EM163">
        <v>55</v>
      </c>
      <c r="EN163">
        <v>34</v>
      </c>
      <c r="EO163" s="2">
        <v>161</v>
      </c>
      <c r="EP163">
        <v>12</v>
      </c>
      <c r="EQ163">
        <v>41</v>
      </c>
    </row>
    <row r="164" spans="1:147" x14ac:dyDescent="0.2">
      <c r="A164" s="29"/>
      <c r="B164" t="s">
        <v>194</v>
      </c>
      <c r="C164">
        <v>9</v>
      </c>
      <c r="D164">
        <v>9</v>
      </c>
      <c r="E164">
        <v>9</v>
      </c>
      <c r="F164">
        <v>0</v>
      </c>
      <c r="G164" s="4">
        <v>9</v>
      </c>
      <c r="H164" s="4">
        <v>9</v>
      </c>
      <c r="I164" s="4">
        <v>0</v>
      </c>
      <c r="J164">
        <f t="shared" si="61"/>
        <v>0</v>
      </c>
      <c r="K164">
        <f t="shared" si="48"/>
        <v>0</v>
      </c>
      <c r="L164" s="6">
        <v>8</v>
      </c>
      <c r="M164" s="6">
        <v>1</v>
      </c>
      <c r="N164" s="6">
        <v>1</v>
      </c>
      <c r="O164" s="6">
        <v>5</v>
      </c>
      <c r="P164" s="6">
        <v>0.12</v>
      </c>
      <c r="Q164" s="6">
        <v>0.83</v>
      </c>
      <c r="R164" s="6">
        <v>0.04</v>
      </c>
      <c r="S164" s="6">
        <v>1</v>
      </c>
      <c r="T164" s="8">
        <v>6</v>
      </c>
      <c r="U164" s="8">
        <v>8</v>
      </c>
      <c r="V164" s="8">
        <v>1</v>
      </c>
      <c r="W164" s="8">
        <v>0</v>
      </c>
      <c r="X164" s="8">
        <v>20</v>
      </c>
      <c r="Y164" s="8">
        <v>8</v>
      </c>
      <c r="Z164" s="8">
        <v>0</v>
      </c>
      <c r="AA164" s="8">
        <v>8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4</v>
      </c>
      <c r="AI164" s="8">
        <v>0</v>
      </c>
      <c r="AJ164" s="8">
        <v>0</v>
      </c>
      <c r="AK164" s="8">
        <v>0</v>
      </c>
      <c r="AL164" s="8">
        <v>4</v>
      </c>
      <c r="AM164" s="8">
        <v>0</v>
      </c>
      <c r="AN164" s="8">
        <v>0</v>
      </c>
      <c r="AO164" s="8">
        <v>0</v>
      </c>
      <c r="AP164" s="8">
        <v>0</v>
      </c>
      <c r="AQ164" s="8">
        <v>52</v>
      </c>
      <c r="AR164" s="8">
        <v>4</v>
      </c>
      <c r="AS164" s="8">
        <v>0</v>
      </c>
      <c r="AT164" s="8">
        <v>0</v>
      </c>
      <c r="AU164" s="8">
        <v>0</v>
      </c>
      <c r="AV164" s="8">
        <v>0</v>
      </c>
      <c r="AW164" s="8">
        <v>5</v>
      </c>
      <c r="AX164" s="8">
        <v>0</v>
      </c>
      <c r="AY164" s="8">
        <v>4</v>
      </c>
      <c r="AZ164" s="8">
        <v>0</v>
      </c>
      <c r="BA164" s="8">
        <v>0</v>
      </c>
      <c r="BB164" s="8">
        <v>4</v>
      </c>
      <c r="BC164" s="8">
        <v>0</v>
      </c>
      <c r="BD164" s="8">
        <v>0</v>
      </c>
      <c r="BE164" s="8">
        <v>0</v>
      </c>
      <c r="BF164" s="8">
        <v>0</v>
      </c>
      <c r="BG164" s="8">
        <v>15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1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6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1</v>
      </c>
      <c r="CO164" s="12">
        <v>0</v>
      </c>
      <c r="CP164" s="12">
        <v>4</v>
      </c>
      <c r="CQ164" s="12">
        <v>9</v>
      </c>
      <c r="CR164" s="12">
        <v>4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3</v>
      </c>
      <c r="DD164" s="12">
        <v>0</v>
      </c>
      <c r="DE164" s="12">
        <v>4</v>
      </c>
      <c r="DF164" s="12">
        <v>0</v>
      </c>
      <c r="DG164" s="12">
        <v>0</v>
      </c>
      <c r="DH164" s="13">
        <v>46</v>
      </c>
      <c r="DI164" s="13">
        <v>108</v>
      </c>
      <c r="DJ164" s="13">
        <v>596.54470000000003</v>
      </c>
      <c r="DK164" s="13">
        <v>0</v>
      </c>
      <c r="DL164" s="13">
        <v>0</v>
      </c>
      <c r="DM164">
        <f t="shared" si="57"/>
        <v>0</v>
      </c>
      <c r="DN164" s="4">
        <v>0</v>
      </c>
      <c r="DO164">
        <v>0</v>
      </c>
      <c r="DP164">
        <f t="shared" ca="1" si="58"/>
        <v>0.62510364299846199</v>
      </c>
      <c r="DQ164" s="13">
        <v>247.13339999999999</v>
      </c>
      <c r="DR164">
        <v>0</v>
      </c>
      <c r="DS164">
        <f t="shared" si="49"/>
        <v>154</v>
      </c>
      <c r="DT164">
        <f t="shared" si="50"/>
        <v>156</v>
      </c>
      <c r="DU164">
        <f t="shared" si="51"/>
        <v>209.5</v>
      </c>
      <c r="DV164">
        <f t="shared" si="52"/>
        <v>134</v>
      </c>
      <c r="DW164">
        <f t="shared" si="53"/>
        <v>131</v>
      </c>
      <c r="DX164">
        <f t="shared" si="54"/>
        <v>131</v>
      </c>
      <c r="DY164">
        <f t="shared" si="55"/>
        <v>209.5</v>
      </c>
      <c r="DZ164">
        <f t="shared" si="56"/>
        <v>209.5</v>
      </c>
      <c r="EA164">
        <f t="shared" ca="1" si="59"/>
        <v>104</v>
      </c>
      <c r="EB164">
        <v>164</v>
      </c>
      <c r="EC164" s="2">
        <v>205</v>
      </c>
      <c r="EF164">
        <v>0</v>
      </c>
      <c r="EG164">
        <v>154</v>
      </c>
      <c r="EH164">
        <v>214.5</v>
      </c>
      <c r="EI164">
        <v>164.5</v>
      </c>
      <c r="EJ164">
        <v>134</v>
      </c>
      <c r="EK164">
        <v>131</v>
      </c>
      <c r="EL164">
        <v>131</v>
      </c>
      <c r="EM164">
        <v>161</v>
      </c>
      <c r="EN164">
        <v>163</v>
      </c>
      <c r="EO164" s="2">
        <v>162</v>
      </c>
      <c r="EP164">
        <v>129</v>
      </c>
      <c r="EQ164">
        <v>123</v>
      </c>
    </row>
    <row r="165" spans="1:147" x14ac:dyDescent="0.2">
      <c r="A165" s="29"/>
      <c r="B165" t="s">
        <v>193</v>
      </c>
      <c r="C165">
        <v>9</v>
      </c>
      <c r="D165">
        <v>9</v>
      </c>
      <c r="E165">
        <v>9</v>
      </c>
      <c r="F165">
        <v>0</v>
      </c>
      <c r="G165" s="4">
        <v>9</v>
      </c>
      <c r="H165" s="4">
        <v>9</v>
      </c>
      <c r="I165" s="4">
        <v>0</v>
      </c>
      <c r="J165">
        <f t="shared" si="61"/>
        <v>0</v>
      </c>
      <c r="K165">
        <f t="shared" si="48"/>
        <v>0</v>
      </c>
      <c r="L165" s="6">
        <v>8</v>
      </c>
      <c r="M165" s="6">
        <v>1</v>
      </c>
      <c r="N165" s="6">
        <v>1</v>
      </c>
      <c r="O165" s="6">
        <v>5</v>
      </c>
      <c r="P165" s="6">
        <v>0.12</v>
      </c>
      <c r="Q165" s="6">
        <v>0.83</v>
      </c>
      <c r="R165" s="6">
        <v>0.04</v>
      </c>
      <c r="S165" s="6">
        <v>1</v>
      </c>
      <c r="T165" s="8">
        <v>5</v>
      </c>
      <c r="U165" s="8">
        <v>8</v>
      </c>
      <c r="V165" s="8">
        <v>1</v>
      </c>
      <c r="W165" s="8">
        <v>0</v>
      </c>
      <c r="X165" s="8">
        <v>20</v>
      </c>
      <c r="Y165" s="8">
        <v>8</v>
      </c>
      <c r="Z165" s="8">
        <v>0</v>
      </c>
      <c r="AA165" s="8">
        <v>8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4</v>
      </c>
      <c r="AI165" s="8">
        <v>0</v>
      </c>
      <c r="AJ165" s="8">
        <v>0</v>
      </c>
      <c r="AK165" s="8">
        <v>0</v>
      </c>
      <c r="AL165" s="8">
        <v>4</v>
      </c>
      <c r="AM165" s="8">
        <v>0</v>
      </c>
      <c r="AN165" s="8">
        <v>0</v>
      </c>
      <c r="AO165" s="8">
        <v>0</v>
      </c>
      <c r="AP165" s="8">
        <v>0</v>
      </c>
      <c r="AQ165" s="8">
        <v>47</v>
      </c>
      <c r="AR165" s="8">
        <v>4</v>
      </c>
      <c r="AS165" s="8">
        <v>0</v>
      </c>
      <c r="AT165" s="8">
        <v>0</v>
      </c>
      <c r="AU165" s="8">
        <v>0</v>
      </c>
      <c r="AV165" s="8">
        <v>0</v>
      </c>
      <c r="AW165" s="8">
        <v>1</v>
      </c>
      <c r="AX165" s="8">
        <v>0</v>
      </c>
      <c r="AY165" s="8">
        <v>4</v>
      </c>
      <c r="AZ165" s="8">
        <v>0</v>
      </c>
      <c r="BA165" s="8">
        <v>0</v>
      </c>
      <c r="BB165" s="8">
        <v>4</v>
      </c>
      <c r="BC165" s="8">
        <v>0</v>
      </c>
      <c r="BD165" s="8">
        <v>0</v>
      </c>
      <c r="BE165" s="8">
        <v>0</v>
      </c>
      <c r="BF165" s="8">
        <v>0</v>
      </c>
      <c r="BG165" s="8">
        <v>19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1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4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1</v>
      </c>
      <c r="CO165" s="12">
        <v>0</v>
      </c>
      <c r="CP165" s="12">
        <v>4</v>
      </c>
      <c r="CQ165" s="12">
        <v>9</v>
      </c>
      <c r="CR165" s="12">
        <v>4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1</v>
      </c>
      <c r="DD165" s="12">
        <v>0</v>
      </c>
      <c r="DE165" s="12">
        <v>4</v>
      </c>
      <c r="DF165" s="12">
        <v>0</v>
      </c>
      <c r="DG165" s="12">
        <v>0</v>
      </c>
      <c r="DH165" s="13">
        <v>36</v>
      </c>
      <c r="DI165" s="13">
        <v>80</v>
      </c>
      <c r="DJ165" s="13">
        <v>413.59399999999999</v>
      </c>
      <c r="DK165" s="13">
        <v>0</v>
      </c>
      <c r="DL165" s="13">
        <v>0</v>
      </c>
      <c r="DM165">
        <f t="shared" si="57"/>
        <v>0</v>
      </c>
      <c r="DN165" s="4">
        <v>0</v>
      </c>
      <c r="DO165">
        <v>0</v>
      </c>
      <c r="DP165">
        <f t="shared" ca="1" si="58"/>
        <v>0.47434590109187746</v>
      </c>
      <c r="DQ165" s="13">
        <v>179.5249</v>
      </c>
      <c r="DR165">
        <v>0</v>
      </c>
      <c r="DS165">
        <f t="shared" si="49"/>
        <v>154</v>
      </c>
      <c r="DT165">
        <f t="shared" si="50"/>
        <v>156</v>
      </c>
      <c r="DU165">
        <f t="shared" si="51"/>
        <v>209.5</v>
      </c>
      <c r="DV165">
        <f t="shared" si="52"/>
        <v>134</v>
      </c>
      <c r="DW165">
        <f t="shared" si="53"/>
        <v>131</v>
      </c>
      <c r="DX165">
        <f t="shared" si="54"/>
        <v>131</v>
      </c>
      <c r="DY165">
        <f t="shared" si="55"/>
        <v>209.5</v>
      </c>
      <c r="DZ165">
        <f t="shared" si="56"/>
        <v>209.5</v>
      </c>
      <c r="EA165">
        <f t="shared" ca="1" si="59"/>
        <v>131</v>
      </c>
      <c r="EB165">
        <v>165</v>
      </c>
      <c r="EC165" s="2">
        <v>204</v>
      </c>
      <c r="EF165">
        <v>0</v>
      </c>
      <c r="EG165">
        <v>154</v>
      </c>
      <c r="EH165">
        <v>214.5</v>
      </c>
      <c r="EI165">
        <v>209.5</v>
      </c>
      <c r="EJ165">
        <v>134</v>
      </c>
      <c r="EK165">
        <v>131</v>
      </c>
      <c r="EL165">
        <v>131</v>
      </c>
      <c r="EM165">
        <v>209.5</v>
      </c>
      <c r="EN165">
        <v>209.5</v>
      </c>
      <c r="EO165" s="2">
        <v>163</v>
      </c>
      <c r="EP165">
        <v>78</v>
      </c>
      <c r="EQ165">
        <v>142</v>
      </c>
    </row>
    <row r="166" spans="1:147" x14ac:dyDescent="0.2">
      <c r="A166" s="29"/>
      <c r="B166" t="s">
        <v>191</v>
      </c>
      <c r="C166">
        <v>7</v>
      </c>
      <c r="D166">
        <v>7</v>
      </c>
      <c r="E166">
        <v>7</v>
      </c>
      <c r="F166">
        <v>0</v>
      </c>
      <c r="G166" s="4">
        <v>7</v>
      </c>
      <c r="H166" s="4">
        <v>7</v>
      </c>
      <c r="I166" s="4">
        <v>0</v>
      </c>
      <c r="J166">
        <f t="shared" si="61"/>
        <v>0</v>
      </c>
      <c r="K166">
        <f t="shared" si="48"/>
        <v>0</v>
      </c>
      <c r="L166" s="6">
        <v>8</v>
      </c>
      <c r="M166" s="6">
        <v>1</v>
      </c>
      <c r="N166" s="6">
        <v>1</v>
      </c>
      <c r="O166" s="6">
        <v>5</v>
      </c>
      <c r="P166" s="6">
        <v>0.12</v>
      </c>
      <c r="Q166" s="6">
        <v>0.83</v>
      </c>
      <c r="R166" s="6">
        <v>0.04</v>
      </c>
      <c r="S166" s="6">
        <v>1</v>
      </c>
      <c r="T166" s="8">
        <v>7</v>
      </c>
      <c r="U166" s="8">
        <v>6</v>
      </c>
      <c r="V166" s="8">
        <v>1</v>
      </c>
      <c r="W166" s="8">
        <v>0</v>
      </c>
      <c r="X166" s="8">
        <v>6</v>
      </c>
      <c r="Y166" s="8">
        <v>5</v>
      </c>
      <c r="Z166" s="8">
        <v>0</v>
      </c>
      <c r="AA166" s="8">
        <v>5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3</v>
      </c>
      <c r="AI166" s="8">
        <v>0</v>
      </c>
      <c r="AJ166" s="8">
        <v>0</v>
      </c>
      <c r="AK166" s="8">
        <v>0</v>
      </c>
      <c r="AL166" s="8">
        <v>3</v>
      </c>
      <c r="AM166" s="8">
        <v>0</v>
      </c>
      <c r="AN166" s="8">
        <v>0</v>
      </c>
      <c r="AO166" s="8">
        <v>0</v>
      </c>
      <c r="AP166" s="8">
        <v>0</v>
      </c>
      <c r="AQ166" s="8">
        <v>41</v>
      </c>
      <c r="AR166" s="8">
        <v>3</v>
      </c>
      <c r="AS166" s="8">
        <v>0</v>
      </c>
      <c r="AT166" s="8">
        <v>1</v>
      </c>
      <c r="AU166" s="8">
        <v>0</v>
      </c>
      <c r="AV166" s="8">
        <v>0</v>
      </c>
      <c r="AW166" s="8">
        <v>6</v>
      </c>
      <c r="AX166" s="8">
        <v>0</v>
      </c>
      <c r="AY166" s="8">
        <v>3</v>
      </c>
      <c r="AZ166" s="8">
        <v>0</v>
      </c>
      <c r="BA166" s="8">
        <v>0</v>
      </c>
      <c r="BB166" s="8">
        <v>3</v>
      </c>
      <c r="BC166" s="8">
        <v>1</v>
      </c>
      <c r="BD166" s="8">
        <v>0</v>
      </c>
      <c r="BE166" s="8">
        <v>0</v>
      </c>
      <c r="BF166" s="8">
        <v>0</v>
      </c>
      <c r="BG166" s="8">
        <v>16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1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1</v>
      </c>
      <c r="CF166" s="12">
        <v>0</v>
      </c>
      <c r="CG166" s="12">
        <v>6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1</v>
      </c>
      <c r="CN166" s="12">
        <v>1</v>
      </c>
      <c r="CO166" s="12">
        <v>0</v>
      </c>
      <c r="CP166" s="12">
        <v>3</v>
      </c>
      <c r="CQ166" s="12">
        <v>6</v>
      </c>
      <c r="CR166" s="12">
        <v>3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3</v>
      </c>
      <c r="DD166" s="12">
        <v>0</v>
      </c>
      <c r="DE166" s="12">
        <v>2</v>
      </c>
      <c r="DF166" s="12">
        <v>0</v>
      </c>
      <c r="DG166" s="12">
        <v>0</v>
      </c>
      <c r="DH166" s="13">
        <v>39</v>
      </c>
      <c r="DI166" s="13">
        <v>90</v>
      </c>
      <c r="DJ166" s="13">
        <v>475.68619999999999</v>
      </c>
      <c r="DK166" s="13">
        <v>2.3243</v>
      </c>
      <c r="DL166" s="13">
        <v>1105.6489999999999</v>
      </c>
      <c r="DM166">
        <f t="shared" si="57"/>
        <v>0</v>
      </c>
      <c r="DN166" s="4">
        <v>0</v>
      </c>
      <c r="DO166">
        <v>0</v>
      </c>
      <c r="DP166">
        <f t="shared" ca="1" si="58"/>
        <v>0.62132878530183766</v>
      </c>
      <c r="DQ166" s="13">
        <v>194.74979999999999</v>
      </c>
      <c r="DR166">
        <v>0</v>
      </c>
      <c r="DS166">
        <f t="shared" si="49"/>
        <v>154</v>
      </c>
      <c r="DT166">
        <f t="shared" si="50"/>
        <v>190</v>
      </c>
      <c r="DU166">
        <f t="shared" si="51"/>
        <v>209.5</v>
      </c>
      <c r="DV166">
        <f t="shared" si="52"/>
        <v>134</v>
      </c>
      <c r="DW166">
        <f t="shared" si="53"/>
        <v>131</v>
      </c>
      <c r="DX166">
        <f t="shared" si="54"/>
        <v>131</v>
      </c>
      <c r="DY166">
        <f t="shared" si="55"/>
        <v>155</v>
      </c>
      <c r="DZ166">
        <f t="shared" si="56"/>
        <v>152</v>
      </c>
      <c r="EA166">
        <f t="shared" ca="1" si="59"/>
        <v>105</v>
      </c>
      <c r="EB166">
        <v>166</v>
      </c>
      <c r="EC166" s="2">
        <v>202</v>
      </c>
      <c r="EF166">
        <v>0</v>
      </c>
      <c r="EG166">
        <v>154</v>
      </c>
      <c r="EH166">
        <v>214.5</v>
      </c>
      <c r="EI166">
        <v>209.5</v>
      </c>
      <c r="EJ166">
        <v>134</v>
      </c>
      <c r="EK166">
        <v>131</v>
      </c>
      <c r="EL166">
        <v>131</v>
      </c>
      <c r="EM166">
        <v>209.5</v>
      </c>
      <c r="EN166">
        <v>209.5</v>
      </c>
      <c r="EO166" s="2">
        <v>164</v>
      </c>
      <c r="EP166">
        <v>224</v>
      </c>
      <c r="EQ166">
        <v>248</v>
      </c>
    </row>
    <row r="167" spans="1:147" x14ac:dyDescent="0.2">
      <c r="A167" s="29"/>
      <c r="B167" t="s">
        <v>192</v>
      </c>
      <c r="C167">
        <v>5</v>
      </c>
      <c r="D167">
        <v>5</v>
      </c>
      <c r="E167">
        <v>5</v>
      </c>
      <c r="F167">
        <v>0</v>
      </c>
      <c r="G167" s="4">
        <v>5</v>
      </c>
      <c r="H167" s="4">
        <v>5</v>
      </c>
      <c r="I167" s="4">
        <v>0</v>
      </c>
      <c r="J167">
        <f t="shared" ref="J167:J198" si="62">MIN(G167-D167,E167-G167)</f>
        <v>0</v>
      </c>
      <c r="K167">
        <f t="shared" si="48"/>
        <v>0</v>
      </c>
      <c r="L167" s="6">
        <v>8</v>
      </c>
      <c r="M167" s="6">
        <v>1</v>
      </c>
      <c r="N167" s="6">
        <v>1</v>
      </c>
      <c r="O167" s="6">
        <v>5</v>
      </c>
      <c r="P167" s="6">
        <v>0.12</v>
      </c>
      <c r="Q167" s="6">
        <v>0.83</v>
      </c>
      <c r="R167" s="6">
        <v>0.04</v>
      </c>
      <c r="S167" s="6">
        <v>1</v>
      </c>
      <c r="T167" s="8">
        <v>3</v>
      </c>
      <c r="U167" s="8">
        <v>4</v>
      </c>
      <c r="V167" s="8">
        <v>1</v>
      </c>
      <c r="W167" s="8">
        <v>0</v>
      </c>
      <c r="X167" s="8">
        <v>2</v>
      </c>
      <c r="Y167" s="8">
        <v>4</v>
      </c>
      <c r="Z167" s="8">
        <v>0</v>
      </c>
      <c r="AA167" s="8">
        <v>4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2</v>
      </c>
      <c r="AI167" s="8">
        <v>0</v>
      </c>
      <c r="AJ167" s="8">
        <v>0</v>
      </c>
      <c r="AK167" s="8">
        <v>0</v>
      </c>
      <c r="AL167" s="8">
        <v>2</v>
      </c>
      <c r="AM167" s="8">
        <v>0</v>
      </c>
      <c r="AN167" s="8">
        <v>0</v>
      </c>
      <c r="AO167" s="8">
        <v>0</v>
      </c>
      <c r="AP167" s="8">
        <v>0</v>
      </c>
      <c r="AQ167" s="8">
        <v>29</v>
      </c>
      <c r="AR167" s="8">
        <v>2</v>
      </c>
      <c r="AS167" s="8">
        <v>0</v>
      </c>
      <c r="AT167" s="8">
        <v>0</v>
      </c>
      <c r="AU167" s="8">
        <v>0</v>
      </c>
      <c r="AV167" s="8">
        <v>0</v>
      </c>
      <c r="AW167" s="8">
        <v>1</v>
      </c>
      <c r="AX167" s="8">
        <v>0</v>
      </c>
      <c r="AY167" s="8">
        <v>2</v>
      </c>
      <c r="AZ167" s="8">
        <v>0</v>
      </c>
      <c r="BA167" s="8">
        <v>0</v>
      </c>
      <c r="BB167" s="8">
        <v>2</v>
      </c>
      <c r="BC167" s="8">
        <v>0</v>
      </c>
      <c r="BD167" s="8">
        <v>0</v>
      </c>
      <c r="BE167" s="8">
        <v>0</v>
      </c>
      <c r="BF167" s="8">
        <v>0</v>
      </c>
      <c r="BG167" s="8">
        <v>12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1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4</v>
      </c>
      <c r="CH167" s="12">
        <v>0</v>
      </c>
      <c r="CI167" s="12">
        <v>3</v>
      </c>
      <c r="CJ167" s="12">
        <v>0</v>
      </c>
      <c r="CK167" s="12">
        <v>0</v>
      </c>
      <c r="CL167" s="12">
        <v>0</v>
      </c>
      <c r="CM167" s="12">
        <v>0</v>
      </c>
      <c r="CN167" s="12">
        <v>1</v>
      </c>
      <c r="CO167" s="12">
        <v>0</v>
      </c>
      <c r="CP167" s="12">
        <v>2</v>
      </c>
      <c r="CQ167" s="12">
        <v>5</v>
      </c>
      <c r="CR167" s="12">
        <v>2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1</v>
      </c>
      <c r="DD167" s="12">
        <v>0</v>
      </c>
      <c r="DE167" s="12">
        <v>2</v>
      </c>
      <c r="DF167" s="12">
        <v>0</v>
      </c>
      <c r="DG167" s="12">
        <v>0</v>
      </c>
      <c r="DH167" s="13">
        <v>28</v>
      </c>
      <c r="DI167" s="13">
        <v>55</v>
      </c>
      <c r="DJ167" s="13">
        <v>264.40449999999998</v>
      </c>
      <c r="DK167" s="13">
        <v>0</v>
      </c>
      <c r="DL167" s="13">
        <v>0</v>
      </c>
      <c r="DM167">
        <f t="shared" si="57"/>
        <v>0</v>
      </c>
      <c r="DN167" s="4">
        <v>0</v>
      </c>
      <c r="DO167">
        <v>0</v>
      </c>
      <c r="DP167">
        <f t="shared" ca="1" si="58"/>
        <v>0.48925721348491535</v>
      </c>
      <c r="DQ167" s="13">
        <v>128.38200000000001</v>
      </c>
      <c r="DR167">
        <v>0</v>
      </c>
      <c r="DS167">
        <f t="shared" si="49"/>
        <v>154</v>
      </c>
      <c r="DT167">
        <f t="shared" si="50"/>
        <v>214.5</v>
      </c>
      <c r="DU167">
        <f t="shared" si="51"/>
        <v>209.5</v>
      </c>
      <c r="DV167">
        <f t="shared" si="52"/>
        <v>134</v>
      </c>
      <c r="DW167">
        <f t="shared" si="53"/>
        <v>131</v>
      </c>
      <c r="DX167">
        <f t="shared" si="54"/>
        <v>131</v>
      </c>
      <c r="DY167">
        <f t="shared" si="55"/>
        <v>209.5</v>
      </c>
      <c r="DZ167">
        <f t="shared" si="56"/>
        <v>209.5</v>
      </c>
      <c r="EA167">
        <f t="shared" ca="1" si="59"/>
        <v>130</v>
      </c>
      <c r="EB167">
        <v>167</v>
      </c>
      <c r="EC167" s="2">
        <v>203</v>
      </c>
      <c r="EF167">
        <v>0</v>
      </c>
      <c r="EG167">
        <v>154</v>
      </c>
      <c r="EH167">
        <v>47.5</v>
      </c>
      <c r="EI167">
        <v>209.5</v>
      </c>
      <c r="EJ167">
        <v>134</v>
      </c>
      <c r="EK167">
        <v>131</v>
      </c>
      <c r="EL167">
        <v>131</v>
      </c>
      <c r="EM167">
        <v>98</v>
      </c>
      <c r="EN167">
        <v>46</v>
      </c>
      <c r="EO167" s="2">
        <v>165</v>
      </c>
      <c r="EP167">
        <v>206</v>
      </c>
      <c r="EQ167">
        <v>174</v>
      </c>
    </row>
    <row r="168" spans="1:147" x14ac:dyDescent="0.2">
      <c r="A168" s="29"/>
      <c r="B168" t="s">
        <v>110</v>
      </c>
      <c r="C168">
        <v>12</v>
      </c>
      <c r="D168">
        <v>12</v>
      </c>
      <c r="E168">
        <v>12</v>
      </c>
      <c r="F168">
        <v>0</v>
      </c>
      <c r="G168" s="4">
        <v>12</v>
      </c>
      <c r="H168" s="4">
        <v>12</v>
      </c>
      <c r="I168" s="4">
        <v>0</v>
      </c>
      <c r="J168">
        <f t="shared" si="62"/>
        <v>0</v>
      </c>
      <c r="K168">
        <f t="shared" si="48"/>
        <v>0</v>
      </c>
      <c r="L168" s="6">
        <v>8</v>
      </c>
      <c r="M168" s="6">
        <v>0</v>
      </c>
      <c r="N168" s="6">
        <v>2</v>
      </c>
      <c r="O168" s="6">
        <v>4</v>
      </c>
      <c r="P168" s="6">
        <v>0</v>
      </c>
      <c r="Q168" s="6">
        <v>0.67</v>
      </c>
      <c r="R168" s="6">
        <v>0.33</v>
      </c>
      <c r="S168" s="6">
        <v>1</v>
      </c>
      <c r="T168" s="8">
        <v>4</v>
      </c>
      <c r="U168" s="8">
        <v>11</v>
      </c>
      <c r="V168" s="8">
        <v>1</v>
      </c>
      <c r="W168" s="8">
        <v>3</v>
      </c>
      <c r="X168" s="8">
        <v>47</v>
      </c>
      <c r="Y168" s="8">
        <v>11</v>
      </c>
      <c r="Z168" s="8">
        <v>0</v>
      </c>
      <c r="AA168" s="8">
        <v>11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5</v>
      </c>
      <c r="AI168" s="8">
        <v>1</v>
      </c>
      <c r="AJ168" s="8">
        <v>0</v>
      </c>
      <c r="AK168" s="8">
        <v>5</v>
      </c>
      <c r="AL168" s="8">
        <v>0</v>
      </c>
      <c r="AM168" s="8">
        <v>0</v>
      </c>
      <c r="AN168" s="8">
        <v>1</v>
      </c>
      <c r="AO168" s="8">
        <v>0</v>
      </c>
      <c r="AP168" s="8">
        <v>0</v>
      </c>
      <c r="AQ168" s="8">
        <v>60</v>
      </c>
      <c r="AR168" s="8">
        <v>7</v>
      </c>
      <c r="AS168" s="8">
        <v>0</v>
      </c>
      <c r="AT168" s="8">
        <v>0</v>
      </c>
      <c r="AU168" s="8">
        <v>0</v>
      </c>
      <c r="AV168" s="8">
        <v>0</v>
      </c>
      <c r="AW168" s="8">
        <v>1</v>
      </c>
      <c r="AX168" s="8">
        <v>1</v>
      </c>
      <c r="AY168" s="8">
        <v>7</v>
      </c>
      <c r="AZ168" s="8">
        <v>0</v>
      </c>
      <c r="BA168" s="8">
        <v>0</v>
      </c>
      <c r="BB168" s="8">
        <v>5</v>
      </c>
      <c r="BC168" s="8">
        <v>0</v>
      </c>
      <c r="BD168" s="8">
        <v>0</v>
      </c>
      <c r="BE168" s="8">
        <v>0</v>
      </c>
      <c r="BF168" s="8">
        <v>0</v>
      </c>
      <c r="BG168" s="8">
        <v>29</v>
      </c>
      <c r="BH168" s="12">
        <v>0</v>
      </c>
      <c r="BI168" s="12">
        <v>0</v>
      </c>
      <c r="BJ168" s="12">
        <v>1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1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1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1</v>
      </c>
      <c r="CG168" s="12">
        <v>6</v>
      </c>
      <c r="CH168" s="12">
        <v>0</v>
      </c>
      <c r="CI168" s="12">
        <v>1</v>
      </c>
      <c r="CJ168" s="12">
        <v>0</v>
      </c>
      <c r="CK168" s="12">
        <v>1</v>
      </c>
      <c r="CL168" s="12">
        <v>0</v>
      </c>
      <c r="CM168" s="12">
        <v>0</v>
      </c>
      <c r="CN168" s="12">
        <v>1</v>
      </c>
      <c r="CO168" s="12">
        <v>5</v>
      </c>
      <c r="CP168" s="12">
        <v>0</v>
      </c>
      <c r="CQ168" s="12">
        <v>12</v>
      </c>
      <c r="CR168" s="12">
        <v>7</v>
      </c>
      <c r="CS168" s="12">
        <v>0</v>
      </c>
      <c r="CT168" s="12">
        <v>1</v>
      </c>
      <c r="CU168" s="12">
        <v>0</v>
      </c>
      <c r="CV168" s="12">
        <v>0</v>
      </c>
      <c r="CW168" s="12">
        <v>0</v>
      </c>
      <c r="CX168" s="12">
        <v>0</v>
      </c>
      <c r="CY168" s="12">
        <v>3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4</v>
      </c>
      <c r="DF168" s="12">
        <v>0</v>
      </c>
      <c r="DG168" s="12">
        <v>0</v>
      </c>
      <c r="DH168" s="13">
        <v>57</v>
      </c>
      <c r="DI168" s="13">
        <v>107</v>
      </c>
      <c r="DJ168" s="13">
        <v>624.11919999999998</v>
      </c>
      <c r="DK168" s="13">
        <v>0</v>
      </c>
      <c r="DL168" s="13">
        <v>0</v>
      </c>
      <c r="DM168">
        <f t="shared" si="57"/>
        <v>0</v>
      </c>
      <c r="DN168" s="4">
        <v>0</v>
      </c>
      <c r="DO168">
        <v>0</v>
      </c>
      <c r="DP168">
        <f t="shared" ca="1" si="58"/>
        <v>0.23991334303888789</v>
      </c>
      <c r="DQ168" s="13">
        <v>325.21190000000001</v>
      </c>
      <c r="DR168">
        <v>0</v>
      </c>
      <c r="DS168">
        <f t="shared" si="49"/>
        <v>154</v>
      </c>
      <c r="DT168">
        <f t="shared" si="50"/>
        <v>124.5</v>
      </c>
      <c r="DU168">
        <f t="shared" si="51"/>
        <v>153.5</v>
      </c>
      <c r="DV168">
        <f t="shared" si="52"/>
        <v>134</v>
      </c>
      <c r="DW168">
        <f t="shared" si="53"/>
        <v>131</v>
      </c>
      <c r="DX168">
        <f t="shared" si="54"/>
        <v>131</v>
      </c>
      <c r="DY168">
        <f t="shared" si="55"/>
        <v>209.5</v>
      </c>
      <c r="DZ168">
        <f t="shared" si="56"/>
        <v>209.5</v>
      </c>
      <c r="EA168">
        <f t="shared" ca="1" si="59"/>
        <v>194</v>
      </c>
      <c r="EB168">
        <v>168</v>
      </c>
      <c r="EC168" s="2">
        <v>209</v>
      </c>
      <c r="EF168">
        <v>0.71711032749839598</v>
      </c>
      <c r="EG168">
        <v>50</v>
      </c>
      <c r="EH168">
        <v>172</v>
      </c>
      <c r="EI168">
        <v>153.5</v>
      </c>
      <c r="EJ168">
        <v>134</v>
      </c>
      <c r="EK168">
        <v>131</v>
      </c>
      <c r="EL168">
        <v>131</v>
      </c>
      <c r="EM168">
        <v>145</v>
      </c>
      <c r="EN168">
        <v>146</v>
      </c>
      <c r="EO168" s="2">
        <v>166</v>
      </c>
      <c r="EP168">
        <v>133</v>
      </c>
      <c r="EQ168">
        <v>85</v>
      </c>
    </row>
    <row r="169" spans="1:147" x14ac:dyDescent="0.2">
      <c r="A169" s="29"/>
      <c r="B169" t="s">
        <v>109</v>
      </c>
      <c r="C169">
        <v>22</v>
      </c>
      <c r="D169">
        <v>22</v>
      </c>
      <c r="E169">
        <v>22</v>
      </c>
      <c r="F169">
        <v>0</v>
      </c>
      <c r="G169" s="4">
        <v>22</v>
      </c>
      <c r="H169" s="4">
        <v>22</v>
      </c>
      <c r="I169" s="4">
        <v>0</v>
      </c>
      <c r="J169">
        <f t="shared" si="62"/>
        <v>0</v>
      </c>
      <c r="K169">
        <f t="shared" si="48"/>
        <v>0</v>
      </c>
      <c r="L169" s="6">
        <v>8</v>
      </c>
      <c r="M169" s="6">
        <v>0</v>
      </c>
      <c r="N169" s="6">
        <v>2</v>
      </c>
      <c r="O169" s="6">
        <v>4</v>
      </c>
      <c r="P169" s="6">
        <v>0</v>
      </c>
      <c r="Q169" s="6">
        <v>0.67</v>
      </c>
      <c r="R169" s="6">
        <v>0.33</v>
      </c>
      <c r="S169" s="6">
        <v>1</v>
      </c>
      <c r="T169" s="8">
        <v>0</v>
      </c>
      <c r="U169" s="8">
        <v>0</v>
      </c>
      <c r="V169" s="8">
        <v>1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43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-1</v>
      </c>
      <c r="BD169" s="8">
        <v>0</v>
      </c>
      <c r="BE169" s="8">
        <v>-1</v>
      </c>
      <c r="BF169" s="8">
        <v>0</v>
      </c>
      <c r="BG169" s="8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9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1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4</v>
      </c>
      <c r="CJ169" s="12">
        <v>0</v>
      </c>
      <c r="CK169" s="12">
        <v>0</v>
      </c>
      <c r="CL169" s="12">
        <v>0</v>
      </c>
      <c r="CM169" s="12">
        <v>0</v>
      </c>
      <c r="CN169" s="12">
        <v>1</v>
      </c>
      <c r="CO169" s="12">
        <v>2</v>
      </c>
      <c r="CP169" s="12">
        <v>0</v>
      </c>
      <c r="CQ169" s="12">
        <v>4</v>
      </c>
      <c r="CR169" s="12">
        <v>12</v>
      </c>
      <c r="CS169" s="12">
        <v>0</v>
      </c>
      <c r="CT169" s="12">
        <v>1</v>
      </c>
      <c r="CU169" s="12">
        <v>0</v>
      </c>
      <c r="CV169" s="12">
        <v>0</v>
      </c>
      <c r="CW169" s="12">
        <v>1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3">
        <v>3</v>
      </c>
      <c r="DI169" s="13">
        <v>3</v>
      </c>
      <c r="DJ169" s="13">
        <v>4.7549000000000001</v>
      </c>
      <c r="DK169" s="13">
        <v>0</v>
      </c>
      <c r="DL169" s="13">
        <v>0</v>
      </c>
      <c r="DM169">
        <f t="shared" si="57"/>
        <v>0</v>
      </c>
      <c r="DN169" s="4">
        <v>0</v>
      </c>
      <c r="DO169">
        <v>0</v>
      </c>
      <c r="DP169">
        <f t="shared" ca="1" si="58"/>
        <v>0.8385494362411966</v>
      </c>
      <c r="DQ169" s="13" t="s">
        <v>382</v>
      </c>
      <c r="DR169">
        <v>0</v>
      </c>
      <c r="DS169">
        <f t="shared" si="49"/>
        <v>154</v>
      </c>
      <c r="DT169">
        <f t="shared" si="50"/>
        <v>247.5</v>
      </c>
      <c r="DU169">
        <f t="shared" si="51"/>
        <v>209.5</v>
      </c>
      <c r="DV169">
        <f t="shared" si="52"/>
        <v>134</v>
      </c>
      <c r="DW169">
        <f t="shared" si="53"/>
        <v>4.5</v>
      </c>
      <c r="DX169">
        <f t="shared" si="54"/>
        <v>8</v>
      </c>
      <c r="DY169">
        <f t="shared" si="55"/>
        <v>209.5</v>
      </c>
      <c r="DZ169">
        <f t="shared" si="56"/>
        <v>209.5</v>
      </c>
      <c r="EA169">
        <f t="shared" ca="1" si="59"/>
        <v>52</v>
      </c>
      <c r="EB169">
        <v>169</v>
      </c>
      <c r="EC169" s="2">
        <v>201</v>
      </c>
      <c r="EF169">
        <v>0</v>
      </c>
      <c r="EG169">
        <v>154</v>
      </c>
      <c r="EH169">
        <v>76.5</v>
      </c>
      <c r="EI169">
        <v>102</v>
      </c>
      <c r="EJ169">
        <v>134</v>
      </c>
      <c r="EK169">
        <v>131</v>
      </c>
      <c r="EL169">
        <v>131</v>
      </c>
      <c r="EM169">
        <v>209.5</v>
      </c>
      <c r="EN169">
        <v>209.5</v>
      </c>
      <c r="EO169" s="2">
        <v>167</v>
      </c>
      <c r="EP169">
        <v>238</v>
      </c>
      <c r="EQ169">
        <v>228</v>
      </c>
    </row>
    <row r="170" spans="1:147" x14ac:dyDescent="0.2">
      <c r="A170" s="29"/>
      <c r="B170" t="s">
        <v>108</v>
      </c>
      <c r="C170">
        <v>13</v>
      </c>
      <c r="D170">
        <v>13</v>
      </c>
      <c r="E170">
        <v>13</v>
      </c>
      <c r="F170">
        <v>0</v>
      </c>
      <c r="G170" s="4">
        <v>13</v>
      </c>
      <c r="H170" s="4">
        <v>13</v>
      </c>
      <c r="I170" s="4">
        <v>0</v>
      </c>
      <c r="J170">
        <f t="shared" si="62"/>
        <v>0</v>
      </c>
      <c r="K170">
        <f t="shared" si="48"/>
        <v>0</v>
      </c>
      <c r="L170" s="6">
        <v>8</v>
      </c>
      <c r="M170" s="6">
        <v>0</v>
      </c>
      <c r="N170" s="6">
        <v>2</v>
      </c>
      <c r="O170" s="6">
        <v>4</v>
      </c>
      <c r="P170" s="6">
        <v>0</v>
      </c>
      <c r="Q170" s="6">
        <v>0.67</v>
      </c>
      <c r="R170" s="6">
        <v>0.33</v>
      </c>
      <c r="S170" s="6">
        <v>1</v>
      </c>
      <c r="T170" s="8">
        <v>4</v>
      </c>
      <c r="U170" s="8">
        <v>14</v>
      </c>
      <c r="V170" s="8">
        <v>1</v>
      </c>
      <c r="W170" s="8">
        <v>4</v>
      </c>
      <c r="X170" s="8">
        <v>61</v>
      </c>
      <c r="Y170" s="8">
        <v>14</v>
      </c>
      <c r="Z170" s="8">
        <v>0</v>
      </c>
      <c r="AA170" s="8">
        <v>13</v>
      </c>
      <c r="AB170" s="8">
        <v>1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4</v>
      </c>
      <c r="AI170" s="8">
        <v>1</v>
      </c>
      <c r="AJ170" s="8">
        <v>0</v>
      </c>
      <c r="AK170" s="8">
        <v>4</v>
      </c>
      <c r="AL170" s="8">
        <v>0</v>
      </c>
      <c r="AM170" s="8">
        <v>0</v>
      </c>
      <c r="AN170" s="8">
        <v>1</v>
      </c>
      <c r="AO170" s="8">
        <v>0</v>
      </c>
      <c r="AP170" s="8">
        <v>0</v>
      </c>
      <c r="AQ170" s="8">
        <v>71</v>
      </c>
      <c r="AR170" s="8">
        <v>8</v>
      </c>
      <c r="AS170" s="8">
        <v>0</v>
      </c>
      <c r="AT170" s="8">
        <v>0</v>
      </c>
      <c r="AU170" s="8">
        <v>0</v>
      </c>
      <c r="AV170" s="8">
        <v>0</v>
      </c>
      <c r="AW170" s="8">
        <v>3</v>
      </c>
      <c r="AX170" s="8">
        <v>2</v>
      </c>
      <c r="AY170" s="8">
        <v>8</v>
      </c>
      <c r="AZ170" s="8">
        <v>0</v>
      </c>
      <c r="BA170" s="8">
        <v>0</v>
      </c>
      <c r="BB170" s="8">
        <v>4</v>
      </c>
      <c r="BC170" s="8">
        <v>0</v>
      </c>
      <c r="BD170" s="8">
        <v>0</v>
      </c>
      <c r="BE170" s="8">
        <v>0</v>
      </c>
      <c r="BF170" s="8">
        <v>0</v>
      </c>
      <c r="BG170" s="8">
        <v>96</v>
      </c>
      <c r="BH170" s="12">
        <v>0</v>
      </c>
      <c r="BI170" s="12">
        <v>0</v>
      </c>
      <c r="BJ170" s="12">
        <v>1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1</v>
      </c>
      <c r="BQ170" s="12">
        <v>0</v>
      </c>
      <c r="BR170" s="12">
        <v>0</v>
      </c>
      <c r="BS170" s="12">
        <v>0</v>
      </c>
      <c r="BT170" s="12">
        <v>0</v>
      </c>
      <c r="BU170" s="12">
        <v>5</v>
      </c>
      <c r="BV170" s="12">
        <v>0</v>
      </c>
      <c r="BW170" s="12">
        <v>1</v>
      </c>
      <c r="BX170" s="12">
        <v>0</v>
      </c>
      <c r="BY170" s="12">
        <v>0</v>
      </c>
      <c r="BZ170" s="12">
        <v>1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1</v>
      </c>
      <c r="CG170" s="12">
        <v>4</v>
      </c>
      <c r="CH170" s="12">
        <v>0</v>
      </c>
      <c r="CI170" s="12">
        <v>1</v>
      </c>
      <c r="CJ170" s="12">
        <v>0</v>
      </c>
      <c r="CK170" s="12">
        <v>1</v>
      </c>
      <c r="CL170" s="12">
        <v>0</v>
      </c>
      <c r="CM170" s="12">
        <v>1</v>
      </c>
      <c r="CN170" s="12">
        <v>1</v>
      </c>
      <c r="CO170" s="12">
        <v>5</v>
      </c>
      <c r="CP170" s="12">
        <v>0</v>
      </c>
      <c r="CQ170" s="12">
        <v>15</v>
      </c>
      <c r="CR170" s="12">
        <v>8</v>
      </c>
      <c r="CS170" s="12">
        <v>0</v>
      </c>
      <c r="CT170" s="12">
        <v>2</v>
      </c>
      <c r="CU170" s="12">
        <v>0</v>
      </c>
      <c r="CV170" s="12">
        <v>0</v>
      </c>
      <c r="CW170" s="12">
        <v>0</v>
      </c>
      <c r="CX170" s="12">
        <v>0</v>
      </c>
      <c r="CY170" s="12">
        <v>4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2</v>
      </c>
      <c r="DF170" s="12">
        <v>0</v>
      </c>
      <c r="DG170" s="12">
        <v>0</v>
      </c>
      <c r="DH170" s="13">
        <v>47</v>
      </c>
      <c r="DI170" s="13">
        <v>105</v>
      </c>
      <c r="DJ170" s="13">
        <v>583.23180000000002</v>
      </c>
      <c r="DK170" s="13">
        <v>0</v>
      </c>
      <c r="DL170" s="13">
        <v>0</v>
      </c>
      <c r="DM170">
        <f t="shared" si="57"/>
        <v>0</v>
      </c>
      <c r="DN170" s="4">
        <v>0</v>
      </c>
      <c r="DO170">
        <v>0</v>
      </c>
      <c r="DP170">
        <f t="shared" ca="1" si="58"/>
        <v>0.66643402953693631</v>
      </c>
      <c r="DQ170" s="13">
        <v>254.0838</v>
      </c>
      <c r="DR170">
        <v>0</v>
      </c>
      <c r="DS170">
        <f t="shared" si="49"/>
        <v>154</v>
      </c>
      <c r="DT170">
        <f t="shared" si="50"/>
        <v>95</v>
      </c>
      <c r="DU170">
        <f t="shared" si="51"/>
        <v>148</v>
      </c>
      <c r="DV170">
        <f t="shared" si="52"/>
        <v>134</v>
      </c>
      <c r="DW170">
        <f t="shared" si="53"/>
        <v>131</v>
      </c>
      <c r="DX170">
        <f t="shared" si="54"/>
        <v>131</v>
      </c>
      <c r="DY170">
        <f t="shared" si="55"/>
        <v>209.5</v>
      </c>
      <c r="DZ170">
        <f t="shared" si="56"/>
        <v>209.5</v>
      </c>
      <c r="EA170">
        <f t="shared" ca="1" si="59"/>
        <v>94</v>
      </c>
      <c r="EB170">
        <v>170</v>
      </c>
      <c r="EC170" s="2">
        <v>190</v>
      </c>
      <c r="EF170">
        <v>0</v>
      </c>
      <c r="EG170">
        <v>154</v>
      </c>
      <c r="EH170">
        <v>214.5</v>
      </c>
      <c r="EI170">
        <v>209.5</v>
      </c>
      <c r="EJ170">
        <v>134</v>
      </c>
      <c r="EK170">
        <v>131</v>
      </c>
      <c r="EL170">
        <v>131</v>
      </c>
      <c r="EM170">
        <v>209.5</v>
      </c>
      <c r="EN170">
        <v>209.5</v>
      </c>
      <c r="EO170" s="2">
        <v>168</v>
      </c>
      <c r="EP170">
        <v>84</v>
      </c>
      <c r="EQ170">
        <v>137</v>
      </c>
    </row>
    <row r="171" spans="1:147" x14ac:dyDescent="0.2">
      <c r="A171" s="29"/>
      <c r="B171" t="s">
        <v>107</v>
      </c>
      <c r="C171">
        <v>13</v>
      </c>
      <c r="D171">
        <v>13</v>
      </c>
      <c r="E171">
        <v>13</v>
      </c>
      <c r="F171">
        <v>0</v>
      </c>
      <c r="G171" s="4">
        <v>13</v>
      </c>
      <c r="H171" s="4">
        <v>13</v>
      </c>
      <c r="I171" s="4">
        <v>0</v>
      </c>
      <c r="J171">
        <f t="shared" si="62"/>
        <v>0</v>
      </c>
      <c r="K171">
        <f t="shared" si="48"/>
        <v>0</v>
      </c>
      <c r="L171" s="6">
        <v>8</v>
      </c>
      <c r="M171" s="6">
        <v>0</v>
      </c>
      <c r="N171" s="6">
        <v>2</v>
      </c>
      <c r="O171" s="6">
        <v>4</v>
      </c>
      <c r="P171" s="6">
        <v>0</v>
      </c>
      <c r="Q171" s="6">
        <v>0.67</v>
      </c>
      <c r="R171" s="6">
        <v>0.33</v>
      </c>
      <c r="S171" s="6">
        <v>1</v>
      </c>
      <c r="T171" s="8">
        <v>5</v>
      </c>
      <c r="U171" s="8">
        <v>13</v>
      </c>
      <c r="V171" s="8">
        <v>1</v>
      </c>
      <c r="W171" s="8">
        <v>5</v>
      </c>
      <c r="X171" s="8">
        <v>46</v>
      </c>
      <c r="Y171" s="8">
        <v>13</v>
      </c>
      <c r="Z171" s="8">
        <v>0</v>
      </c>
      <c r="AA171" s="8">
        <v>13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4</v>
      </c>
      <c r="AI171" s="8">
        <v>1</v>
      </c>
      <c r="AJ171" s="8">
        <v>0</v>
      </c>
      <c r="AK171" s="8">
        <v>4</v>
      </c>
      <c r="AL171" s="8">
        <v>0</v>
      </c>
      <c r="AM171" s="8">
        <v>0</v>
      </c>
      <c r="AN171" s="8">
        <v>1</v>
      </c>
      <c r="AO171" s="8">
        <v>0</v>
      </c>
      <c r="AP171" s="8">
        <v>1</v>
      </c>
      <c r="AQ171" s="8">
        <v>64</v>
      </c>
      <c r="AR171" s="8">
        <v>8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3</v>
      </c>
      <c r="AY171" s="8">
        <v>10</v>
      </c>
      <c r="AZ171" s="8">
        <v>0</v>
      </c>
      <c r="BA171" s="8">
        <v>0</v>
      </c>
      <c r="BB171" s="8">
        <v>4</v>
      </c>
      <c r="BC171" s="8">
        <v>0</v>
      </c>
      <c r="BD171" s="8">
        <v>0</v>
      </c>
      <c r="BE171" s="8">
        <v>0</v>
      </c>
      <c r="BF171" s="8">
        <v>0</v>
      </c>
      <c r="BG171" s="8">
        <v>32</v>
      </c>
      <c r="BH171" s="12">
        <v>0</v>
      </c>
      <c r="BI171" s="12">
        <v>0</v>
      </c>
      <c r="BJ171" s="12">
        <v>1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1</v>
      </c>
      <c r="BQ171" s="12">
        <v>0</v>
      </c>
      <c r="BR171" s="12">
        <v>0</v>
      </c>
      <c r="BS171" s="12">
        <v>0</v>
      </c>
      <c r="BT171" s="12">
        <v>0</v>
      </c>
      <c r="BU171" s="12">
        <v>9</v>
      </c>
      <c r="BV171" s="12">
        <v>0</v>
      </c>
      <c r="BW171" s="12">
        <v>0</v>
      </c>
      <c r="BX171" s="12">
        <v>0</v>
      </c>
      <c r="BY171" s="12">
        <v>0</v>
      </c>
      <c r="BZ171" s="12">
        <v>1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1</v>
      </c>
      <c r="CG171" s="12">
        <v>4</v>
      </c>
      <c r="CH171" s="12">
        <v>0</v>
      </c>
      <c r="CI171" s="12">
        <v>1</v>
      </c>
      <c r="CJ171" s="12">
        <v>0</v>
      </c>
      <c r="CK171" s="12">
        <v>1</v>
      </c>
      <c r="CL171" s="12">
        <v>0</v>
      </c>
      <c r="CM171" s="12">
        <v>2</v>
      </c>
      <c r="CN171" s="12">
        <v>1</v>
      </c>
      <c r="CO171" s="12">
        <v>4</v>
      </c>
      <c r="CP171" s="12">
        <v>0</v>
      </c>
      <c r="CQ171" s="12">
        <v>14</v>
      </c>
      <c r="CR171" s="12">
        <v>8</v>
      </c>
      <c r="CS171" s="12">
        <v>0</v>
      </c>
      <c r="CT171" s="12">
        <v>1</v>
      </c>
      <c r="CU171" s="12">
        <v>0</v>
      </c>
      <c r="CV171" s="12">
        <v>0</v>
      </c>
      <c r="CW171" s="12">
        <v>0</v>
      </c>
      <c r="CX171" s="12">
        <v>0</v>
      </c>
      <c r="CY171" s="12">
        <v>4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3</v>
      </c>
      <c r="DF171" s="12">
        <v>0</v>
      </c>
      <c r="DG171" s="12">
        <v>0</v>
      </c>
      <c r="DH171" s="13">
        <v>48</v>
      </c>
      <c r="DI171" s="13">
        <v>106</v>
      </c>
      <c r="DJ171" s="13">
        <v>592.00599999999997</v>
      </c>
      <c r="DK171" s="13">
        <v>2.0434999999999999</v>
      </c>
      <c r="DL171" s="13">
        <v>1209.7514000000001</v>
      </c>
      <c r="DM171">
        <f t="shared" si="57"/>
        <v>0</v>
      </c>
      <c r="DN171" s="4">
        <v>0</v>
      </c>
      <c r="DO171">
        <v>0</v>
      </c>
      <c r="DP171">
        <f t="shared" ca="1" si="58"/>
        <v>0.21314027305010796</v>
      </c>
      <c r="DQ171" s="13">
        <v>256.0838</v>
      </c>
      <c r="DR171">
        <v>0</v>
      </c>
      <c r="DS171">
        <f t="shared" si="49"/>
        <v>154</v>
      </c>
      <c r="DT171">
        <f t="shared" si="50"/>
        <v>103.5</v>
      </c>
      <c r="DU171">
        <f t="shared" si="51"/>
        <v>141.5</v>
      </c>
      <c r="DV171">
        <f t="shared" si="52"/>
        <v>134</v>
      </c>
      <c r="DW171">
        <f t="shared" si="53"/>
        <v>131</v>
      </c>
      <c r="DX171">
        <f t="shared" si="54"/>
        <v>131</v>
      </c>
      <c r="DY171">
        <f t="shared" si="55"/>
        <v>163</v>
      </c>
      <c r="DZ171">
        <f t="shared" si="56"/>
        <v>150</v>
      </c>
      <c r="EA171">
        <f t="shared" ca="1" si="59"/>
        <v>203</v>
      </c>
      <c r="EB171">
        <v>171</v>
      </c>
      <c r="EC171" s="2">
        <v>179</v>
      </c>
      <c r="EF171">
        <v>0</v>
      </c>
      <c r="EG171">
        <v>154</v>
      </c>
      <c r="EH171">
        <v>247.5</v>
      </c>
      <c r="EI171">
        <v>209.5</v>
      </c>
      <c r="EJ171">
        <v>134</v>
      </c>
      <c r="EK171">
        <v>4.5</v>
      </c>
      <c r="EL171">
        <v>8</v>
      </c>
      <c r="EM171">
        <v>209.5</v>
      </c>
      <c r="EN171">
        <v>209.5</v>
      </c>
      <c r="EO171" s="2">
        <v>169</v>
      </c>
      <c r="EP171">
        <v>169</v>
      </c>
      <c r="EQ171">
        <v>201</v>
      </c>
    </row>
    <row r="172" spans="1:147" x14ac:dyDescent="0.2">
      <c r="A172" s="29"/>
      <c r="B172" t="s">
        <v>112</v>
      </c>
      <c r="C172">
        <v>23</v>
      </c>
      <c r="D172">
        <v>23</v>
      </c>
      <c r="E172">
        <v>23</v>
      </c>
      <c r="F172">
        <v>0</v>
      </c>
      <c r="G172" s="4">
        <v>23</v>
      </c>
      <c r="H172" s="4">
        <v>23</v>
      </c>
      <c r="I172" s="4">
        <v>0</v>
      </c>
      <c r="J172">
        <f t="shared" si="62"/>
        <v>0</v>
      </c>
      <c r="K172">
        <f t="shared" si="48"/>
        <v>0</v>
      </c>
      <c r="L172" s="6">
        <v>8</v>
      </c>
      <c r="M172" s="6">
        <v>0</v>
      </c>
      <c r="N172" s="6">
        <v>2</v>
      </c>
      <c r="O172" s="6">
        <v>4</v>
      </c>
      <c r="P172" s="6">
        <v>0</v>
      </c>
      <c r="Q172" s="6">
        <v>0.67</v>
      </c>
      <c r="R172" s="6">
        <v>0.33</v>
      </c>
      <c r="S172" s="6">
        <v>1</v>
      </c>
      <c r="T172" s="8">
        <v>0</v>
      </c>
      <c r="U172" s="8">
        <v>0</v>
      </c>
      <c r="V172" s="8">
        <v>1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49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-1</v>
      </c>
      <c r="BD172" s="8">
        <v>0</v>
      </c>
      <c r="BE172" s="8">
        <v>-1</v>
      </c>
      <c r="BF172" s="8">
        <v>0</v>
      </c>
      <c r="BG172" s="8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9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1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4</v>
      </c>
      <c r="CJ172" s="12">
        <v>0</v>
      </c>
      <c r="CK172" s="12">
        <v>0</v>
      </c>
      <c r="CL172" s="12">
        <v>0</v>
      </c>
      <c r="CM172" s="12">
        <v>0</v>
      </c>
      <c r="CN172" s="12">
        <v>1</v>
      </c>
      <c r="CO172" s="12">
        <v>3</v>
      </c>
      <c r="CP172" s="12">
        <v>0</v>
      </c>
      <c r="CQ172" s="12">
        <v>5</v>
      </c>
      <c r="CR172" s="12">
        <v>13</v>
      </c>
      <c r="CS172" s="12">
        <v>0</v>
      </c>
      <c r="CT172" s="12">
        <v>1</v>
      </c>
      <c r="CU172" s="12">
        <v>0</v>
      </c>
      <c r="CV172" s="12">
        <v>0</v>
      </c>
      <c r="CW172" s="12">
        <v>1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3">
        <v>3</v>
      </c>
      <c r="DI172" s="13">
        <v>3</v>
      </c>
      <c r="DJ172" s="13">
        <v>4.7549000000000001</v>
      </c>
      <c r="DK172" s="13">
        <v>0</v>
      </c>
      <c r="DL172" s="13">
        <v>0</v>
      </c>
      <c r="DM172">
        <f t="shared" si="57"/>
        <v>0</v>
      </c>
      <c r="DN172" s="4">
        <v>0</v>
      </c>
      <c r="DO172">
        <v>0</v>
      </c>
      <c r="DP172">
        <f t="shared" ca="1" si="58"/>
        <v>0.79976769100304779</v>
      </c>
      <c r="DQ172" s="13" t="s">
        <v>382</v>
      </c>
      <c r="DR172">
        <v>0</v>
      </c>
      <c r="DS172">
        <f t="shared" si="49"/>
        <v>154</v>
      </c>
      <c r="DT172">
        <f t="shared" si="50"/>
        <v>247.5</v>
      </c>
      <c r="DU172">
        <f t="shared" si="51"/>
        <v>209.5</v>
      </c>
      <c r="DV172">
        <f t="shared" si="52"/>
        <v>134</v>
      </c>
      <c r="DW172">
        <f t="shared" si="53"/>
        <v>4.5</v>
      </c>
      <c r="DX172">
        <f t="shared" si="54"/>
        <v>8</v>
      </c>
      <c r="DY172">
        <f t="shared" si="55"/>
        <v>209.5</v>
      </c>
      <c r="DZ172">
        <f t="shared" si="56"/>
        <v>209.5</v>
      </c>
      <c r="EA172">
        <f t="shared" ca="1" si="59"/>
        <v>63</v>
      </c>
      <c r="EB172">
        <v>172</v>
      </c>
      <c r="EC172" s="2">
        <v>211</v>
      </c>
      <c r="EF172">
        <v>0</v>
      </c>
      <c r="EG172">
        <v>154</v>
      </c>
      <c r="EH172">
        <v>75</v>
      </c>
      <c r="EI172">
        <v>109.5</v>
      </c>
      <c r="EJ172">
        <v>134</v>
      </c>
      <c r="EK172">
        <v>131</v>
      </c>
      <c r="EL172">
        <v>131</v>
      </c>
      <c r="EM172">
        <v>39</v>
      </c>
      <c r="EN172">
        <v>50</v>
      </c>
      <c r="EO172" s="2">
        <v>170</v>
      </c>
      <c r="EP172">
        <v>10</v>
      </c>
      <c r="EQ172">
        <v>34</v>
      </c>
    </row>
    <row r="173" spans="1:147" x14ac:dyDescent="0.2">
      <c r="A173" s="29"/>
      <c r="B173" t="s">
        <v>111</v>
      </c>
      <c r="C173">
        <v>24</v>
      </c>
      <c r="D173">
        <v>24</v>
      </c>
      <c r="E173">
        <v>24</v>
      </c>
      <c r="F173">
        <v>0</v>
      </c>
      <c r="G173" s="4">
        <v>24</v>
      </c>
      <c r="H173" s="4">
        <v>24</v>
      </c>
      <c r="I173" s="4">
        <v>0</v>
      </c>
      <c r="J173">
        <f t="shared" si="62"/>
        <v>0</v>
      </c>
      <c r="K173">
        <f t="shared" si="48"/>
        <v>0</v>
      </c>
      <c r="L173" s="6">
        <v>8</v>
      </c>
      <c r="M173" s="6">
        <v>0</v>
      </c>
      <c r="N173" s="6">
        <v>2</v>
      </c>
      <c r="O173" s="6">
        <v>4</v>
      </c>
      <c r="P173" s="6">
        <v>0</v>
      </c>
      <c r="Q173" s="6">
        <v>0.67</v>
      </c>
      <c r="R173" s="6">
        <v>0.33</v>
      </c>
      <c r="S173" s="6">
        <v>1</v>
      </c>
      <c r="T173" s="8">
        <v>4</v>
      </c>
      <c r="U173" s="8">
        <v>24</v>
      </c>
      <c r="V173" s="8">
        <v>1</v>
      </c>
      <c r="W173" s="8">
        <v>5</v>
      </c>
      <c r="X173" s="8">
        <v>208</v>
      </c>
      <c r="Y173" s="8">
        <v>24</v>
      </c>
      <c r="Z173" s="8">
        <v>0</v>
      </c>
      <c r="AA173" s="8">
        <v>24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10</v>
      </c>
      <c r="AI173" s="8">
        <v>1</v>
      </c>
      <c r="AJ173" s="8">
        <v>0</v>
      </c>
      <c r="AK173" s="8">
        <v>10</v>
      </c>
      <c r="AL173" s="8">
        <v>0</v>
      </c>
      <c r="AM173" s="8">
        <v>0</v>
      </c>
      <c r="AN173" s="8">
        <v>1</v>
      </c>
      <c r="AO173" s="8">
        <v>0</v>
      </c>
      <c r="AP173" s="8">
        <v>0</v>
      </c>
      <c r="AQ173" s="8">
        <v>122</v>
      </c>
      <c r="AR173" s="8">
        <v>13</v>
      </c>
      <c r="AS173" s="8">
        <v>0</v>
      </c>
      <c r="AT173" s="8">
        <v>0</v>
      </c>
      <c r="AU173" s="8">
        <v>0</v>
      </c>
      <c r="AV173" s="8">
        <v>0</v>
      </c>
      <c r="AW173" s="8">
        <v>10</v>
      </c>
      <c r="AX173" s="8">
        <v>1</v>
      </c>
      <c r="AY173" s="8">
        <v>28</v>
      </c>
      <c r="AZ173" s="8">
        <v>0</v>
      </c>
      <c r="BA173" s="8">
        <v>0</v>
      </c>
      <c r="BB173" s="8">
        <v>11</v>
      </c>
      <c r="BC173" s="8">
        <v>0</v>
      </c>
      <c r="BD173" s="8">
        <v>0</v>
      </c>
      <c r="BE173" s="8">
        <v>0</v>
      </c>
      <c r="BF173" s="8">
        <v>0</v>
      </c>
      <c r="BG173" s="8">
        <v>48</v>
      </c>
      <c r="BH173" s="12">
        <v>0</v>
      </c>
      <c r="BI173" s="12">
        <v>0</v>
      </c>
      <c r="BJ173" s="12">
        <v>1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1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1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1</v>
      </c>
      <c r="CG173" s="12">
        <v>5</v>
      </c>
      <c r="CH173" s="12">
        <v>0</v>
      </c>
      <c r="CI173" s="12">
        <v>1</v>
      </c>
      <c r="CJ173" s="12">
        <v>0</v>
      </c>
      <c r="CK173" s="12">
        <v>1</v>
      </c>
      <c r="CL173" s="12">
        <v>0</v>
      </c>
      <c r="CM173" s="12">
        <v>2</v>
      </c>
      <c r="CN173" s="12">
        <v>1</v>
      </c>
      <c r="CO173" s="12">
        <v>10</v>
      </c>
      <c r="CP173" s="12">
        <v>0</v>
      </c>
      <c r="CQ173" s="12">
        <v>25</v>
      </c>
      <c r="CR173" s="12">
        <v>13</v>
      </c>
      <c r="CS173" s="12">
        <v>0</v>
      </c>
      <c r="CT173" s="12">
        <v>1</v>
      </c>
      <c r="CU173" s="12">
        <v>0</v>
      </c>
      <c r="CV173" s="12">
        <v>0</v>
      </c>
      <c r="CW173" s="12">
        <v>0</v>
      </c>
      <c r="CX173" s="12">
        <v>0</v>
      </c>
      <c r="CY173" s="12">
        <v>3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9</v>
      </c>
      <c r="DF173" s="12">
        <v>0</v>
      </c>
      <c r="DG173" s="12">
        <v>0</v>
      </c>
      <c r="DH173" s="13">
        <v>75</v>
      </c>
      <c r="DI173" s="13">
        <v>235</v>
      </c>
      <c r="DJ173" s="13">
        <v>1463.7724000000001</v>
      </c>
      <c r="DK173" s="13">
        <v>0</v>
      </c>
      <c r="DL173" s="13">
        <v>0</v>
      </c>
      <c r="DM173">
        <f t="shared" si="57"/>
        <v>0</v>
      </c>
      <c r="DN173" s="4">
        <v>0</v>
      </c>
      <c r="DO173">
        <v>0</v>
      </c>
      <c r="DP173">
        <f t="shared" ca="1" si="58"/>
        <v>0.36022905398338267</v>
      </c>
      <c r="DQ173" s="13">
        <v>459.49950000000001</v>
      </c>
      <c r="DR173">
        <v>0</v>
      </c>
      <c r="DS173">
        <f t="shared" si="49"/>
        <v>154</v>
      </c>
      <c r="DT173">
        <f t="shared" si="50"/>
        <v>53.5</v>
      </c>
      <c r="DU173">
        <f t="shared" si="51"/>
        <v>141.5</v>
      </c>
      <c r="DV173">
        <f t="shared" si="52"/>
        <v>134</v>
      </c>
      <c r="DW173">
        <f t="shared" si="53"/>
        <v>131</v>
      </c>
      <c r="DX173">
        <f t="shared" si="54"/>
        <v>131</v>
      </c>
      <c r="DY173">
        <f t="shared" si="55"/>
        <v>209.5</v>
      </c>
      <c r="DZ173">
        <f t="shared" si="56"/>
        <v>209.5</v>
      </c>
      <c r="EA173">
        <f t="shared" ca="1" si="59"/>
        <v>154</v>
      </c>
      <c r="EB173">
        <v>173</v>
      </c>
      <c r="EC173" s="2">
        <v>210</v>
      </c>
      <c r="EF173">
        <v>0</v>
      </c>
      <c r="EG173">
        <v>154</v>
      </c>
      <c r="EH173">
        <v>156</v>
      </c>
      <c r="EI173">
        <v>132</v>
      </c>
      <c r="EJ173">
        <v>134</v>
      </c>
      <c r="EK173">
        <v>131</v>
      </c>
      <c r="EL173">
        <v>131</v>
      </c>
      <c r="EM173">
        <v>115</v>
      </c>
      <c r="EN173">
        <v>133</v>
      </c>
      <c r="EO173" s="2">
        <v>171</v>
      </c>
      <c r="EP173">
        <v>121</v>
      </c>
      <c r="EQ173">
        <v>114</v>
      </c>
    </row>
    <row r="174" spans="1:147" x14ac:dyDescent="0.2">
      <c r="A174" s="29"/>
      <c r="B174" t="s">
        <v>106</v>
      </c>
      <c r="C174">
        <v>6</v>
      </c>
      <c r="D174">
        <v>6</v>
      </c>
      <c r="E174">
        <v>6</v>
      </c>
      <c r="F174">
        <v>0</v>
      </c>
      <c r="G174" s="4">
        <v>6</v>
      </c>
      <c r="H174" s="4">
        <v>6</v>
      </c>
      <c r="I174" s="4">
        <v>0</v>
      </c>
      <c r="J174">
        <f t="shared" si="62"/>
        <v>0</v>
      </c>
      <c r="K174">
        <f t="shared" si="48"/>
        <v>0</v>
      </c>
      <c r="L174" s="6">
        <v>8</v>
      </c>
      <c r="M174" s="6">
        <v>0</v>
      </c>
      <c r="N174" s="6">
        <v>2</v>
      </c>
      <c r="O174" s="6">
        <v>4</v>
      </c>
      <c r="P174" s="6">
        <v>0</v>
      </c>
      <c r="Q174" s="6">
        <v>0.67</v>
      </c>
      <c r="R174" s="6">
        <v>0.33</v>
      </c>
      <c r="S174" s="6">
        <v>1</v>
      </c>
      <c r="T174" s="8">
        <v>2</v>
      </c>
      <c r="U174" s="8">
        <v>6</v>
      </c>
      <c r="V174" s="8">
        <v>1</v>
      </c>
      <c r="W174" s="8">
        <v>12</v>
      </c>
      <c r="X174" s="8">
        <v>15</v>
      </c>
      <c r="Y174" s="8">
        <v>6</v>
      </c>
      <c r="Z174" s="8">
        <v>6</v>
      </c>
      <c r="AA174" s="8">
        <v>4</v>
      </c>
      <c r="AB174" s="8">
        <v>2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3</v>
      </c>
      <c r="AI174" s="8">
        <v>3</v>
      </c>
      <c r="AJ174" s="8">
        <v>0</v>
      </c>
      <c r="AK174" s="8">
        <v>3</v>
      </c>
      <c r="AL174" s="8">
        <v>0</v>
      </c>
      <c r="AM174" s="8">
        <v>0</v>
      </c>
      <c r="AN174" s="8">
        <v>3</v>
      </c>
      <c r="AO174" s="8">
        <v>0</v>
      </c>
      <c r="AP174" s="8">
        <v>4</v>
      </c>
      <c r="AQ174" s="8">
        <v>39</v>
      </c>
      <c r="AR174" s="8">
        <v>6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13</v>
      </c>
      <c r="AY174" s="8">
        <v>11</v>
      </c>
      <c r="AZ174" s="8">
        <v>16</v>
      </c>
      <c r="BA174" s="8">
        <v>16</v>
      </c>
      <c r="BB174" s="8">
        <v>9</v>
      </c>
      <c r="BC174" s="8">
        <v>0</v>
      </c>
      <c r="BD174" s="8">
        <v>0</v>
      </c>
      <c r="BE174" s="8">
        <v>0</v>
      </c>
      <c r="BF174" s="8">
        <v>0</v>
      </c>
      <c r="BG174" s="8">
        <v>42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1</v>
      </c>
      <c r="BQ174" s="12">
        <v>0</v>
      </c>
      <c r="BR174" s="12">
        <v>0</v>
      </c>
      <c r="BS174" s="12">
        <v>0</v>
      </c>
      <c r="BT174" s="12">
        <v>0</v>
      </c>
      <c r="BU174" s="12">
        <v>23</v>
      </c>
      <c r="BV174" s="12">
        <v>0</v>
      </c>
      <c r="BW174" s="12">
        <v>0</v>
      </c>
      <c r="BX174" s="12">
        <v>0</v>
      </c>
      <c r="BY174" s="12">
        <v>0</v>
      </c>
      <c r="BZ174" s="12">
        <v>3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1</v>
      </c>
      <c r="CO174" s="12">
        <v>5</v>
      </c>
      <c r="CP174" s="12">
        <v>0</v>
      </c>
      <c r="CQ174" s="12">
        <v>5</v>
      </c>
      <c r="CR174" s="12">
        <v>6</v>
      </c>
      <c r="CS174" s="12">
        <v>0</v>
      </c>
      <c r="CT174" s="12">
        <v>9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3">
        <v>47</v>
      </c>
      <c r="DI174" s="13">
        <v>188</v>
      </c>
      <c r="DJ174" s="13">
        <v>1044.2627</v>
      </c>
      <c r="DK174" s="13">
        <v>7.6666999999999996</v>
      </c>
      <c r="DL174" s="13">
        <v>8006.0141000000003</v>
      </c>
      <c r="DM174">
        <f t="shared" si="57"/>
        <v>0</v>
      </c>
      <c r="DN174" s="4">
        <v>0</v>
      </c>
      <c r="DO174">
        <v>0</v>
      </c>
      <c r="DP174">
        <f t="shared" ca="1" si="58"/>
        <v>0.84407859878352665</v>
      </c>
      <c r="DQ174" s="13">
        <v>238.08699999999999</v>
      </c>
      <c r="DR174">
        <v>0</v>
      </c>
      <c r="DS174">
        <f t="shared" si="49"/>
        <v>154</v>
      </c>
      <c r="DT174">
        <f t="shared" si="50"/>
        <v>190</v>
      </c>
      <c r="DU174">
        <f t="shared" si="51"/>
        <v>95</v>
      </c>
      <c r="DV174">
        <f t="shared" si="52"/>
        <v>134</v>
      </c>
      <c r="DW174">
        <f t="shared" si="53"/>
        <v>131</v>
      </c>
      <c r="DX174">
        <f t="shared" si="54"/>
        <v>131</v>
      </c>
      <c r="DY174">
        <f t="shared" si="55"/>
        <v>67</v>
      </c>
      <c r="DZ174">
        <f t="shared" si="56"/>
        <v>95</v>
      </c>
      <c r="EA174">
        <f t="shared" ca="1" si="59"/>
        <v>48</v>
      </c>
      <c r="EB174">
        <v>174</v>
      </c>
      <c r="EC174" s="2">
        <v>168</v>
      </c>
      <c r="EF174">
        <v>0</v>
      </c>
      <c r="EG174">
        <v>154</v>
      </c>
      <c r="EH174">
        <v>115</v>
      </c>
      <c r="EI174">
        <v>164.5</v>
      </c>
      <c r="EJ174">
        <v>134</v>
      </c>
      <c r="EK174">
        <v>131</v>
      </c>
      <c r="EL174">
        <v>131</v>
      </c>
      <c r="EM174">
        <v>28</v>
      </c>
      <c r="EN174">
        <v>53</v>
      </c>
      <c r="EO174" s="2">
        <v>172</v>
      </c>
      <c r="EP174">
        <v>249</v>
      </c>
      <c r="EQ174">
        <v>241</v>
      </c>
    </row>
    <row r="175" spans="1:147" x14ac:dyDescent="0.2">
      <c r="A175" s="29"/>
      <c r="B175" t="s">
        <v>158</v>
      </c>
      <c r="C175">
        <v>38</v>
      </c>
      <c r="D175">
        <v>14</v>
      </c>
      <c r="E175">
        <v>29</v>
      </c>
      <c r="F175">
        <v>15</v>
      </c>
      <c r="G175" s="4">
        <v>26.899307870370301</v>
      </c>
      <c r="H175" s="4">
        <v>27</v>
      </c>
      <c r="I175" s="4">
        <v>1.7520890692423401</v>
      </c>
      <c r="J175">
        <f t="shared" si="62"/>
        <v>2.1006921296296994</v>
      </c>
      <c r="K175">
        <f t="shared" si="48"/>
        <v>2</v>
      </c>
      <c r="L175" s="6">
        <v>4</v>
      </c>
      <c r="M175" s="6">
        <v>1</v>
      </c>
      <c r="N175" s="6">
        <v>1</v>
      </c>
      <c r="O175" s="6">
        <v>11</v>
      </c>
      <c r="P175" s="6">
        <v>0.25</v>
      </c>
      <c r="Q175" s="6">
        <v>0.92</v>
      </c>
      <c r="R175" s="6">
        <v>0.17</v>
      </c>
      <c r="S175" s="6">
        <v>1</v>
      </c>
      <c r="T175" s="8">
        <v>27</v>
      </c>
      <c r="U175" s="8">
        <v>35</v>
      </c>
      <c r="V175" s="8">
        <v>1</v>
      </c>
      <c r="W175" s="8">
        <v>19</v>
      </c>
      <c r="X175" s="8">
        <v>189</v>
      </c>
      <c r="Y175" s="8">
        <v>22</v>
      </c>
      <c r="Z175" s="8">
        <v>2</v>
      </c>
      <c r="AA175" s="8">
        <v>21</v>
      </c>
      <c r="AB175" s="8">
        <v>1</v>
      </c>
      <c r="AC175" s="8">
        <v>0</v>
      </c>
      <c r="AD175" s="8">
        <v>0</v>
      </c>
      <c r="AE175" s="8">
        <v>0</v>
      </c>
      <c r="AF175" s="8">
        <v>0</v>
      </c>
      <c r="AG175" s="8">
        <v>3</v>
      </c>
      <c r="AH175" s="8">
        <v>10</v>
      </c>
      <c r="AI175" s="8">
        <v>5</v>
      </c>
      <c r="AJ175" s="8">
        <v>0</v>
      </c>
      <c r="AK175" s="8">
        <v>10</v>
      </c>
      <c r="AL175" s="8">
        <v>0</v>
      </c>
      <c r="AM175" s="8">
        <v>0</v>
      </c>
      <c r="AN175" s="8">
        <v>3</v>
      </c>
      <c r="AO175" s="8">
        <v>0</v>
      </c>
      <c r="AP175" s="8">
        <v>7</v>
      </c>
      <c r="AQ175" s="8">
        <v>212</v>
      </c>
      <c r="AR175" s="8">
        <v>14</v>
      </c>
      <c r="AS175" s="8">
        <v>0</v>
      </c>
      <c r="AT175" s="8">
        <v>0</v>
      </c>
      <c r="AU175" s="8">
        <v>3</v>
      </c>
      <c r="AV175" s="8">
        <v>3</v>
      </c>
      <c r="AW175" s="8">
        <v>8</v>
      </c>
      <c r="AX175" s="8">
        <v>5</v>
      </c>
      <c r="AY175" s="8">
        <v>26</v>
      </c>
      <c r="AZ175" s="8">
        <v>3</v>
      </c>
      <c r="BA175" s="8">
        <v>3</v>
      </c>
      <c r="BB175" s="8">
        <v>18</v>
      </c>
      <c r="BC175" s="8">
        <v>2</v>
      </c>
      <c r="BD175" s="8">
        <v>1</v>
      </c>
      <c r="BE175" s="8">
        <v>0</v>
      </c>
      <c r="BF175" s="8">
        <v>0</v>
      </c>
      <c r="BG175" s="8">
        <v>91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6</v>
      </c>
      <c r="BO175" s="12">
        <v>0</v>
      </c>
      <c r="BP175" s="12">
        <v>1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3</v>
      </c>
      <c r="CA175" s="12">
        <v>2</v>
      </c>
      <c r="CB175" s="12">
        <v>0</v>
      </c>
      <c r="CC175" s="12">
        <v>0</v>
      </c>
      <c r="CD175" s="12">
        <v>0</v>
      </c>
      <c r="CE175" s="12">
        <v>5</v>
      </c>
      <c r="CF175" s="12">
        <v>0</v>
      </c>
      <c r="CG175" s="12">
        <v>19</v>
      </c>
      <c r="CH175" s="12">
        <v>0</v>
      </c>
      <c r="CI175" s="12">
        <v>0</v>
      </c>
      <c r="CJ175" s="12">
        <v>0</v>
      </c>
      <c r="CK175" s="12">
        <v>6</v>
      </c>
      <c r="CL175" s="12">
        <v>0</v>
      </c>
      <c r="CM175" s="12">
        <v>12</v>
      </c>
      <c r="CN175" s="12">
        <v>1</v>
      </c>
      <c r="CO175" s="12">
        <v>11</v>
      </c>
      <c r="CP175" s="12">
        <v>0</v>
      </c>
      <c r="CQ175" s="12">
        <v>23</v>
      </c>
      <c r="CR175" s="12">
        <v>15</v>
      </c>
      <c r="CS175" s="12">
        <v>0</v>
      </c>
      <c r="CT175" s="12">
        <v>7</v>
      </c>
      <c r="CU175" s="12">
        <v>0</v>
      </c>
      <c r="CV175" s="12">
        <v>0</v>
      </c>
      <c r="CW175" s="12">
        <v>0</v>
      </c>
      <c r="CX175" s="12">
        <v>3</v>
      </c>
      <c r="CY175" s="12">
        <v>1</v>
      </c>
      <c r="CZ175" s="12">
        <v>7</v>
      </c>
      <c r="DA175" s="12">
        <v>12</v>
      </c>
      <c r="DB175" s="12">
        <v>0</v>
      </c>
      <c r="DC175" s="12">
        <v>1</v>
      </c>
      <c r="DD175" s="12">
        <v>4</v>
      </c>
      <c r="DE175" s="12">
        <v>6</v>
      </c>
      <c r="DF175" s="12">
        <v>0</v>
      </c>
      <c r="DG175" s="12">
        <v>0</v>
      </c>
      <c r="DH175" s="13">
        <v>121</v>
      </c>
      <c r="DI175" s="13">
        <v>452</v>
      </c>
      <c r="DJ175" s="13">
        <v>3127.3262</v>
      </c>
      <c r="DK175" s="13">
        <v>10.8</v>
      </c>
      <c r="DL175" s="13">
        <v>33775.122799999997</v>
      </c>
      <c r="DM175">
        <f t="shared" si="57"/>
        <v>3.5041781384846802</v>
      </c>
      <c r="DN175" s="4">
        <v>1.7520890692423401</v>
      </c>
      <c r="DO175">
        <v>2</v>
      </c>
      <c r="DP175">
        <f t="shared" ca="1" si="58"/>
        <v>0.14568926285851846</v>
      </c>
      <c r="DQ175" s="13">
        <v>802.74109999999996</v>
      </c>
      <c r="DR175">
        <v>3.5041781384846802</v>
      </c>
      <c r="DS175">
        <f t="shared" si="49"/>
        <v>37</v>
      </c>
      <c r="DT175">
        <f t="shared" si="50"/>
        <v>33</v>
      </c>
      <c r="DU175">
        <f t="shared" si="51"/>
        <v>61</v>
      </c>
      <c r="DV175">
        <f t="shared" si="52"/>
        <v>134</v>
      </c>
      <c r="DW175">
        <f t="shared" si="53"/>
        <v>131</v>
      </c>
      <c r="DX175">
        <f t="shared" si="54"/>
        <v>131</v>
      </c>
      <c r="DY175">
        <f t="shared" si="55"/>
        <v>51</v>
      </c>
      <c r="DZ175">
        <f t="shared" si="56"/>
        <v>39</v>
      </c>
      <c r="EA175">
        <f t="shared" ca="1" si="59"/>
        <v>217</v>
      </c>
      <c r="EB175">
        <v>175</v>
      </c>
      <c r="EC175" s="2">
        <v>165</v>
      </c>
      <c r="EF175">
        <v>0</v>
      </c>
      <c r="EG175">
        <v>154</v>
      </c>
      <c r="EH175">
        <v>214.5</v>
      </c>
      <c r="EI175">
        <v>209.5</v>
      </c>
      <c r="EJ175">
        <v>134</v>
      </c>
      <c r="EK175">
        <v>131</v>
      </c>
      <c r="EL175">
        <v>131</v>
      </c>
      <c r="EM175">
        <v>209.5</v>
      </c>
      <c r="EN175">
        <v>209.5</v>
      </c>
      <c r="EO175" s="2">
        <v>173</v>
      </c>
      <c r="EP175">
        <v>122</v>
      </c>
      <c r="EQ175">
        <v>115</v>
      </c>
    </row>
    <row r="176" spans="1:147" x14ac:dyDescent="0.2">
      <c r="A176" s="29"/>
      <c r="B176" t="s">
        <v>157</v>
      </c>
      <c r="C176">
        <v>6</v>
      </c>
      <c r="D176">
        <v>6</v>
      </c>
      <c r="E176">
        <v>6</v>
      </c>
      <c r="F176">
        <v>0</v>
      </c>
      <c r="G176" s="4">
        <v>6</v>
      </c>
      <c r="H176" s="4">
        <v>6</v>
      </c>
      <c r="I176" s="4">
        <v>0</v>
      </c>
      <c r="J176">
        <f t="shared" si="62"/>
        <v>0</v>
      </c>
      <c r="K176">
        <f t="shared" si="48"/>
        <v>0</v>
      </c>
      <c r="L176" s="6">
        <v>4</v>
      </c>
      <c r="M176" s="6">
        <v>1</v>
      </c>
      <c r="N176" s="6">
        <v>1</v>
      </c>
      <c r="O176" s="6">
        <v>11</v>
      </c>
      <c r="P176" s="6">
        <v>0.25</v>
      </c>
      <c r="Q176" s="6">
        <v>0.92</v>
      </c>
      <c r="R176" s="6">
        <v>0.17</v>
      </c>
      <c r="S176" s="6">
        <v>1</v>
      </c>
      <c r="T176" s="8">
        <v>3</v>
      </c>
      <c r="U176" s="8">
        <v>6</v>
      </c>
      <c r="V176" s="8">
        <v>2</v>
      </c>
      <c r="W176" s="8">
        <v>0</v>
      </c>
      <c r="X176" s="8">
        <v>9</v>
      </c>
      <c r="Y176" s="8">
        <v>6</v>
      </c>
      <c r="Z176" s="8">
        <v>0</v>
      </c>
      <c r="AA176" s="8">
        <v>6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2</v>
      </c>
      <c r="AI176" s="8">
        <v>1</v>
      </c>
      <c r="AJ176" s="8">
        <v>0</v>
      </c>
      <c r="AK176" s="8">
        <v>2</v>
      </c>
      <c r="AL176" s="8">
        <v>0</v>
      </c>
      <c r="AM176" s="8">
        <v>0</v>
      </c>
      <c r="AN176" s="8">
        <v>1</v>
      </c>
      <c r="AO176" s="8">
        <v>0</v>
      </c>
      <c r="AP176" s="8">
        <v>0</v>
      </c>
      <c r="AQ176" s="8">
        <v>34</v>
      </c>
      <c r="AR176" s="8">
        <v>1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1</v>
      </c>
      <c r="AY176" s="8">
        <v>4</v>
      </c>
      <c r="AZ176" s="8">
        <v>0</v>
      </c>
      <c r="BA176" s="8">
        <v>0</v>
      </c>
      <c r="BB176" s="8">
        <v>2</v>
      </c>
      <c r="BC176" s="8">
        <v>0</v>
      </c>
      <c r="BD176" s="8">
        <v>0</v>
      </c>
      <c r="BE176" s="8">
        <v>0</v>
      </c>
      <c r="BF176" s="8">
        <v>0</v>
      </c>
      <c r="BG176" s="8">
        <v>17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1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1</v>
      </c>
      <c r="BY176" s="12">
        <v>0</v>
      </c>
      <c r="BZ176" s="12">
        <v>1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1</v>
      </c>
      <c r="CH176" s="12">
        <v>0</v>
      </c>
      <c r="CI176" s="12">
        <v>0</v>
      </c>
      <c r="CJ176" s="12">
        <v>0</v>
      </c>
      <c r="CK176" s="12">
        <v>1</v>
      </c>
      <c r="CL176" s="12">
        <v>0</v>
      </c>
      <c r="CM176" s="12">
        <v>0</v>
      </c>
      <c r="CN176" s="12">
        <v>1</v>
      </c>
      <c r="CO176" s="12">
        <v>2</v>
      </c>
      <c r="CP176" s="12">
        <v>0</v>
      </c>
      <c r="CQ176" s="12">
        <v>7</v>
      </c>
      <c r="CR176" s="12">
        <v>1</v>
      </c>
      <c r="CS176" s="12">
        <v>0</v>
      </c>
      <c r="CT176" s="12">
        <v>1</v>
      </c>
      <c r="CU176" s="12">
        <v>0</v>
      </c>
      <c r="CV176" s="12">
        <v>5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3">
        <v>17</v>
      </c>
      <c r="DI176" s="13">
        <v>55</v>
      </c>
      <c r="DJ176" s="13">
        <v>224.81049999999999</v>
      </c>
      <c r="DK176" s="13">
        <v>0</v>
      </c>
      <c r="DL176" s="13">
        <v>0</v>
      </c>
      <c r="DM176">
        <f t="shared" si="57"/>
        <v>0</v>
      </c>
      <c r="DN176" s="4">
        <v>0</v>
      </c>
      <c r="DO176">
        <v>0</v>
      </c>
      <c r="DP176">
        <f t="shared" ca="1" si="58"/>
        <v>0.76782389222231384</v>
      </c>
      <c r="DQ176" s="13">
        <v>64</v>
      </c>
      <c r="DR176">
        <v>0</v>
      </c>
      <c r="DS176">
        <f t="shared" si="49"/>
        <v>154</v>
      </c>
      <c r="DT176">
        <f t="shared" si="50"/>
        <v>190</v>
      </c>
      <c r="DU176">
        <f t="shared" si="51"/>
        <v>209.5</v>
      </c>
      <c r="DV176">
        <f t="shared" si="52"/>
        <v>134</v>
      </c>
      <c r="DW176">
        <f t="shared" si="53"/>
        <v>131</v>
      </c>
      <c r="DX176">
        <f t="shared" si="54"/>
        <v>131</v>
      </c>
      <c r="DY176">
        <f t="shared" si="55"/>
        <v>209.5</v>
      </c>
      <c r="DZ176">
        <f t="shared" si="56"/>
        <v>209.5</v>
      </c>
      <c r="EA176">
        <f t="shared" ca="1" si="59"/>
        <v>67</v>
      </c>
      <c r="EB176">
        <v>176</v>
      </c>
      <c r="EC176" s="2">
        <v>164</v>
      </c>
      <c r="EF176">
        <v>0</v>
      </c>
      <c r="EG176">
        <v>154</v>
      </c>
      <c r="EH176">
        <v>146.5</v>
      </c>
      <c r="EI176">
        <v>209.5</v>
      </c>
      <c r="EJ176">
        <v>134</v>
      </c>
      <c r="EK176">
        <v>131</v>
      </c>
      <c r="EL176">
        <v>131</v>
      </c>
      <c r="EM176">
        <v>209.5</v>
      </c>
      <c r="EN176">
        <v>209.5</v>
      </c>
      <c r="EO176" s="2">
        <v>174</v>
      </c>
      <c r="EP176">
        <v>205</v>
      </c>
      <c r="EQ176">
        <v>176</v>
      </c>
    </row>
    <row r="177" spans="1:147" x14ac:dyDescent="0.2">
      <c r="A177" s="29"/>
      <c r="B177" t="s">
        <v>154</v>
      </c>
      <c r="C177">
        <v>30</v>
      </c>
      <c r="D177">
        <v>5</v>
      </c>
      <c r="E177">
        <v>22</v>
      </c>
      <c r="F177">
        <v>17</v>
      </c>
      <c r="G177" s="4">
        <v>21.3480833333333</v>
      </c>
      <c r="H177" s="4">
        <v>22</v>
      </c>
      <c r="I177" s="4">
        <v>2.5498684907067699</v>
      </c>
      <c r="J177">
        <f t="shared" si="62"/>
        <v>0.65191666666670045</v>
      </c>
      <c r="K177">
        <f t="shared" si="48"/>
        <v>0</v>
      </c>
      <c r="L177" s="6">
        <v>10</v>
      </c>
      <c r="M177" s="6">
        <v>2</v>
      </c>
      <c r="N177" s="6">
        <v>1</v>
      </c>
      <c r="O177" s="6">
        <v>12</v>
      </c>
      <c r="P177" s="6">
        <v>0.2</v>
      </c>
      <c r="Q177" s="6">
        <v>0.92</v>
      </c>
      <c r="R177" s="6">
        <v>0.12</v>
      </c>
      <c r="S177" s="6">
        <v>1</v>
      </c>
      <c r="T177" s="8">
        <v>20</v>
      </c>
      <c r="U177" s="8">
        <v>16</v>
      </c>
      <c r="V177" s="8">
        <v>1</v>
      </c>
      <c r="W177" s="8">
        <v>35</v>
      </c>
      <c r="X177" s="8">
        <v>1</v>
      </c>
      <c r="Y177" s="8">
        <v>2</v>
      </c>
      <c r="Z177" s="8">
        <v>1</v>
      </c>
      <c r="AA177" s="8">
        <v>2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1</v>
      </c>
      <c r="AI177" s="8">
        <v>1</v>
      </c>
      <c r="AJ177" s="8">
        <v>0</v>
      </c>
      <c r="AK177" s="8">
        <v>1</v>
      </c>
      <c r="AL177" s="8">
        <v>0</v>
      </c>
      <c r="AM177" s="8">
        <v>0</v>
      </c>
      <c r="AN177" s="8">
        <v>1</v>
      </c>
      <c r="AO177" s="8">
        <v>0</v>
      </c>
      <c r="AP177" s="8">
        <v>0</v>
      </c>
      <c r="AQ177" s="8">
        <v>86</v>
      </c>
      <c r="AR177" s="8">
        <v>2</v>
      </c>
      <c r="AS177" s="8">
        <v>0</v>
      </c>
      <c r="AT177" s="8">
        <v>1</v>
      </c>
      <c r="AU177" s="8">
        <v>0</v>
      </c>
      <c r="AV177" s="8">
        <v>7</v>
      </c>
      <c r="AW177" s="8">
        <v>0</v>
      </c>
      <c r="AX177" s="8">
        <v>8</v>
      </c>
      <c r="AY177" s="8">
        <v>13</v>
      </c>
      <c r="AZ177" s="8">
        <v>0</v>
      </c>
      <c r="BA177" s="8">
        <v>0</v>
      </c>
      <c r="BB177" s="8">
        <v>13</v>
      </c>
      <c r="BC177" s="8">
        <v>6</v>
      </c>
      <c r="BD177" s="8">
        <v>0</v>
      </c>
      <c r="BE177" s="8">
        <v>0</v>
      </c>
      <c r="BF177" s="8">
        <v>0</v>
      </c>
      <c r="BG177" s="8">
        <v>31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1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2</v>
      </c>
      <c r="CA177" s="12">
        <v>0</v>
      </c>
      <c r="CB177" s="12">
        <v>0</v>
      </c>
      <c r="CC177" s="12">
        <v>0</v>
      </c>
      <c r="CD177" s="12">
        <v>0</v>
      </c>
      <c r="CE177" s="12">
        <v>13</v>
      </c>
      <c r="CF177" s="12">
        <v>1</v>
      </c>
      <c r="CG177" s="12">
        <v>19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2</v>
      </c>
      <c r="CN177" s="12">
        <v>1</v>
      </c>
      <c r="CO177" s="12">
        <v>1</v>
      </c>
      <c r="CP177" s="12">
        <v>0</v>
      </c>
      <c r="CQ177" s="12">
        <v>3</v>
      </c>
      <c r="CR177" s="12">
        <v>2</v>
      </c>
      <c r="CS177" s="12">
        <v>0</v>
      </c>
      <c r="CT177" s="12">
        <v>2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3">
        <v>89</v>
      </c>
      <c r="DI177" s="13">
        <v>344</v>
      </c>
      <c r="DJ177" s="13">
        <v>2227.6523000000002</v>
      </c>
      <c r="DK177" s="13">
        <v>7.6</v>
      </c>
      <c r="DL177" s="13">
        <v>16930.157500000001</v>
      </c>
      <c r="DM177">
        <f t="shared" si="57"/>
        <v>0</v>
      </c>
      <c r="DN177" s="4">
        <v>2.5498684907067699</v>
      </c>
      <c r="DO177">
        <v>0</v>
      </c>
      <c r="DP177">
        <f t="shared" ca="1" si="58"/>
        <v>0.89148475692567442</v>
      </c>
      <c r="DQ177" s="13">
        <v>552.79819999999995</v>
      </c>
      <c r="DR177">
        <v>0</v>
      </c>
      <c r="DS177">
        <f t="shared" si="49"/>
        <v>154</v>
      </c>
      <c r="DT177">
        <f t="shared" si="50"/>
        <v>79</v>
      </c>
      <c r="DU177">
        <f t="shared" si="51"/>
        <v>23</v>
      </c>
      <c r="DV177">
        <f t="shared" si="52"/>
        <v>134</v>
      </c>
      <c r="DW177">
        <f t="shared" si="53"/>
        <v>131</v>
      </c>
      <c r="DX177">
        <f t="shared" si="54"/>
        <v>131</v>
      </c>
      <c r="DY177">
        <f t="shared" si="55"/>
        <v>68</v>
      </c>
      <c r="DZ177">
        <f t="shared" si="56"/>
        <v>62</v>
      </c>
      <c r="EA177">
        <f t="shared" ca="1" si="59"/>
        <v>31</v>
      </c>
      <c r="EB177">
        <v>177</v>
      </c>
      <c r="EC177" s="2">
        <v>161</v>
      </c>
      <c r="EF177">
        <v>0</v>
      </c>
      <c r="EG177">
        <v>154</v>
      </c>
      <c r="EH177">
        <v>214.5</v>
      </c>
      <c r="EI177">
        <v>209.5</v>
      </c>
      <c r="EJ177">
        <v>134</v>
      </c>
      <c r="EK177">
        <v>131</v>
      </c>
      <c r="EL177">
        <v>131</v>
      </c>
      <c r="EM177">
        <v>209.5</v>
      </c>
      <c r="EN177">
        <v>209.5</v>
      </c>
      <c r="EO177" s="2">
        <v>175</v>
      </c>
      <c r="EP177">
        <v>83</v>
      </c>
      <c r="EQ177">
        <v>134</v>
      </c>
    </row>
    <row r="178" spans="1:147" x14ac:dyDescent="0.2">
      <c r="A178" s="29"/>
      <c r="B178" t="s">
        <v>155</v>
      </c>
      <c r="C178">
        <v>17</v>
      </c>
      <c r="D178">
        <v>16</v>
      </c>
      <c r="E178">
        <v>16</v>
      </c>
      <c r="F178">
        <v>0</v>
      </c>
      <c r="G178" s="4">
        <v>16</v>
      </c>
      <c r="H178" s="4">
        <v>16</v>
      </c>
      <c r="I178" s="4">
        <v>0</v>
      </c>
      <c r="J178">
        <f t="shared" si="62"/>
        <v>0</v>
      </c>
      <c r="K178">
        <f t="shared" si="48"/>
        <v>0</v>
      </c>
      <c r="L178" s="6">
        <v>10</v>
      </c>
      <c r="M178" s="6">
        <v>2</v>
      </c>
      <c r="N178" s="6">
        <v>1</v>
      </c>
      <c r="O178" s="6">
        <v>12</v>
      </c>
      <c r="P178" s="6">
        <v>0.2</v>
      </c>
      <c r="Q178" s="6">
        <v>0.92</v>
      </c>
      <c r="R178" s="6">
        <v>0.12</v>
      </c>
      <c r="S178" s="6">
        <v>1</v>
      </c>
      <c r="T178" s="8">
        <v>6</v>
      </c>
      <c r="U178" s="8">
        <v>15</v>
      </c>
      <c r="V178" s="8">
        <v>1</v>
      </c>
      <c r="W178" s="8">
        <v>6</v>
      </c>
      <c r="X178" s="8">
        <v>0</v>
      </c>
      <c r="Y178" s="8">
        <v>10</v>
      </c>
      <c r="Z178" s="8">
        <v>1</v>
      </c>
      <c r="AA178" s="8">
        <v>9</v>
      </c>
      <c r="AB178" s="8">
        <v>1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2</v>
      </c>
      <c r="AI178" s="8">
        <v>0</v>
      </c>
      <c r="AJ178" s="8">
        <v>0</v>
      </c>
      <c r="AK178" s="8">
        <v>2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66</v>
      </c>
      <c r="AR178" s="8">
        <v>4</v>
      </c>
      <c r="AS178" s="8">
        <v>0</v>
      </c>
      <c r="AT178" s="8">
        <v>0</v>
      </c>
      <c r="AU178" s="8">
        <v>0</v>
      </c>
      <c r="AV178" s="8">
        <v>1</v>
      </c>
      <c r="AW178" s="8">
        <v>0</v>
      </c>
      <c r="AX178" s="8">
        <v>5</v>
      </c>
      <c r="AY178" s="8">
        <v>13</v>
      </c>
      <c r="AZ178" s="8">
        <v>2</v>
      </c>
      <c r="BA178" s="8">
        <v>2</v>
      </c>
      <c r="BB178" s="8">
        <v>3</v>
      </c>
      <c r="BC178" s="8">
        <v>1</v>
      </c>
      <c r="BD178" s="8">
        <v>0</v>
      </c>
      <c r="BE178" s="8">
        <v>0</v>
      </c>
      <c r="BF178" s="8">
        <v>0</v>
      </c>
      <c r="BG178" s="8">
        <v>23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1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5</v>
      </c>
      <c r="CF178" s="12">
        <v>0</v>
      </c>
      <c r="CG178" s="12">
        <v>2</v>
      </c>
      <c r="CH178" s="12">
        <v>0</v>
      </c>
      <c r="CI178" s="12">
        <v>1</v>
      </c>
      <c r="CJ178" s="12">
        <v>0</v>
      </c>
      <c r="CK178" s="12">
        <v>0</v>
      </c>
      <c r="CL178" s="12">
        <v>0</v>
      </c>
      <c r="CM178" s="12">
        <v>3</v>
      </c>
      <c r="CN178" s="12">
        <v>1</v>
      </c>
      <c r="CO178" s="12">
        <v>3</v>
      </c>
      <c r="CP178" s="12">
        <v>0</v>
      </c>
      <c r="CQ178" s="12">
        <v>10</v>
      </c>
      <c r="CR178" s="12">
        <v>4</v>
      </c>
      <c r="CS178" s="12">
        <v>0</v>
      </c>
      <c r="CT178" s="12">
        <v>1</v>
      </c>
      <c r="CU178" s="12">
        <v>0</v>
      </c>
      <c r="CV178" s="12">
        <v>0</v>
      </c>
      <c r="CW178" s="12">
        <v>0</v>
      </c>
      <c r="CX178" s="12">
        <v>0</v>
      </c>
      <c r="CY178" s="12">
        <v>1</v>
      </c>
      <c r="CZ178" s="12">
        <v>0</v>
      </c>
      <c r="DA178" s="12">
        <v>1</v>
      </c>
      <c r="DB178" s="12">
        <v>0</v>
      </c>
      <c r="DC178" s="12">
        <v>0</v>
      </c>
      <c r="DD178" s="12">
        <v>0</v>
      </c>
      <c r="DE178" s="12">
        <v>2</v>
      </c>
      <c r="DF178" s="12">
        <v>0</v>
      </c>
      <c r="DG178" s="12">
        <v>0</v>
      </c>
      <c r="DH178" s="13">
        <v>44</v>
      </c>
      <c r="DI178" s="13">
        <v>135</v>
      </c>
      <c r="DJ178" s="13">
        <v>737.02329999999995</v>
      </c>
      <c r="DK178" s="13">
        <v>5.9486999999999997</v>
      </c>
      <c r="DL178" s="13">
        <v>4384.3434999999999</v>
      </c>
      <c r="DM178">
        <f t="shared" si="57"/>
        <v>0</v>
      </c>
      <c r="DN178" s="4">
        <v>0</v>
      </c>
      <c r="DO178">
        <v>0</v>
      </c>
      <c r="DP178">
        <f t="shared" ca="1" si="58"/>
        <v>0.99110431719874692</v>
      </c>
      <c r="DQ178" s="13">
        <v>217.74029999999999</v>
      </c>
      <c r="DR178">
        <v>0</v>
      </c>
      <c r="DS178">
        <f t="shared" si="49"/>
        <v>154</v>
      </c>
      <c r="DT178">
        <f t="shared" si="50"/>
        <v>86</v>
      </c>
      <c r="DU178">
        <f t="shared" si="51"/>
        <v>132</v>
      </c>
      <c r="DV178">
        <f t="shared" si="52"/>
        <v>134</v>
      </c>
      <c r="DW178">
        <f t="shared" si="53"/>
        <v>131</v>
      </c>
      <c r="DX178">
        <f t="shared" si="54"/>
        <v>131</v>
      </c>
      <c r="DY178">
        <f t="shared" si="55"/>
        <v>87</v>
      </c>
      <c r="DZ178">
        <f t="shared" si="56"/>
        <v>118</v>
      </c>
      <c r="EA178">
        <f t="shared" ca="1" si="59"/>
        <v>3</v>
      </c>
      <c r="EB178">
        <v>178</v>
      </c>
      <c r="EC178" s="2">
        <v>162</v>
      </c>
      <c r="EF178">
        <v>0</v>
      </c>
      <c r="EG178">
        <v>154</v>
      </c>
      <c r="EH178">
        <v>103.5</v>
      </c>
      <c r="EI178">
        <v>132</v>
      </c>
      <c r="EJ178">
        <v>134</v>
      </c>
      <c r="EK178">
        <v>131</v>
      </c>
      <c r="EL178">
        <v>131</v>
      </c>
      <c r="EM178">
        <v>58</v>
      </c>
      <c r="EN178">
        <v>67</v>
      </c>
      <c r="EO178" s="2">
        <v>176</v>
      </c>
      <c r="EP178">
        <v>247</v>
      </c>
      <c r="EQ178">
        <v>238</v>
      </c>
    </row>
    <row r="179" spans="1:147" x14ac:dyDescent="0.2">
      <c r="A179" s="29"/>
      <c r="B179" t="s">
        <v>115</v>
      </c>
      <c r="C179">
        <v>8</v>
      </c>
      <c r="D179">
        <v>5</v>
      </c>
      <c r="E179">
        <v>8</v>
      </c>
      <c r="F179">
        <v>3</v>
      </c>
      <c r="G179" s="4">
        <v>6.0910949074073999</v>
      </c>
      <c r="H179" s="4">
        <v>6</v>
      </c>
      <c r="I179" s="4">
        <v>0.340792964678028</v>
      </c>
      <c r="J179">
        <f t="shared" si="62"/>
        <v>1.0910949074073999</v>
      </c>
      <c r="K179">
        <f t="shared" si="48"/>
        <v>2</v>
      </c>
      <c r="L179" s="6">
        <v>10</v>
      </c>
      <c r="M179" s="6">
        <v>2</v>
      </c>
      <c r="N179" s="6">
        <v>1</v>
      </c>
      <c r="O179" s="6">
        <v>12</v>
      </c>
      <c r="P179" s="6">
        <v>0.2</v>
      </c>
      <c r="Q179" s="6">
        <v>0.92</v>
      </c>
      <c r="R179" s="6">
        <v>0.12</v>
      </c>
      <c r="S179" s="6">
        <v>1</v>
      </c>
      <c r="T179" s="8">
        <v>5</v>
      </c>
      <c r="U179" s="8">
        <v>5</v>
      </c>
      <c r="V179" s="8">
        <v>1</v>
      </c>
      <c r="W179" s="8">
        <v>5</v>
      </c>
      <c r="X179" s="8">
        <v>0</v>
      </c>
      <c r="Y179" s="8">
        <v>1</v>
      </c>
      <c r="Z179" s="8">
        <v>1</v>
      </c>
      <c r="AA179" s="8">
        <v>1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1</v>
      </c>
      <c r="AQ179" s="8">
        <v>31</v>
      </c>
      <c r="AR179" s="8">
        <v>3</v>
      </c>
      <c r="AS179" s="8">
        <v>0</v>
      </c>
      <c r="AT179" s="8">
        <v>3</v>
      </c>
      <c r="AU179" s="8">
        <v>0</v>
      </c>
      <c r="AV179" s="8">
        <v>0</v>
      </c>
      <c r="AW179" s="8">
        <v>3</v>
      </c>
      <c r="AX179" s="8">
        <v>8</v>
      </c>
      <c r="AY179" s="8">
        <v>4</v>
      </c>
      <c r="AZ179" s="8">
        <v>2</v>
      </c>
      <c r="BA179" s="8">
        <v>2</v>
      </c>
      <c r="BB179" s="8">
        <v>4</v>
      </c>
      <c r="BC179" s="8">
        <v>2</v>
      </c>
      <c r="BD179" s="8">
        <v>0</v>
      </c>
      <c r="BE179" s="8">
        <v>0</v>
      </c>
      <c r="BF179" s="8">
        <v>0</v>
      </c>
      <c r="BG179" s="8">
        <v>18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1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4</v>
      </c>
      <c r="CF179" s="12">
        <v>0</v>
      </c>
      <c r="CG179" s="12">
        <v>4</v>
      </c>
      <c r="CH179" s="12">
        <v>0</v>
      </c>
      <c r="CI179" s="12">
        <v>1</v>
      </c>
      <c r="CJ179" s="12">
        <v>0</v>
      </c>
      <c r="CK179" s="12">
        <v>0</v>
      </c>
      <c r="CL179" s="12">
        <v>0</v>
      </c>
      <c r="CM179" s="12">
        <v>7</v>
      </c>
      <c r="CN179" s="12">
        <v>1</v>
      </c>
      <c r="CO179" s="12">
        <v>0</v>
      </c>
      <c r="CP179" s="12">
        <v>0</v>
      </c>
      <c r="CQ179" s="12">
        <v>2</v>
      </c>
      <c r="CR179" s="12">
        <v>3</v>
      </c>
      <c r="CS179" s="12">
        <v>0</v>
      </c>
      <c r="CT179" s="12">
        <v>1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2</v>
      </c>
      <c r="DA179" s="12">
        <v>1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3">
        <v>38</v>
      </c>
      <c r="DI179" s="13">
        <v>96</v>
      </c>
      <c r="DJ179" s="13">
        <v>503.80099999999999</v>
      </c>
      <c r="DK179" s="13">
        <v>5.0587999999999997</v>
      </c>
      <c r="DL179" s="13">
        <v>2548.6406000000002</v>
      </c>
      <c r="DM179">
        <f t="shared" si="57"/>
        <v>0.681585929356056</v>
      </c>
      <c r="DN179" s="4">
        <v>0.340792964678028</v>
      </c>
      <c r="DO179">
        <v>2</v>
      </c>
      <c r="DP179">
        <f t="shared" ca="1" si="58"/>
        <v>0.1487575032508216</v>
      </c>
      <c r="DQ179" s="13">
        <v>180.97370000000001</v>
      </c>
      <c r="DR179">
        <v>0.681585929356056</v>
      </c>
      <c r="DS179">
        <f t="shared" si="49"/>
        <v>52</v>
      </c>
      <c r="DT179">
        <f t="shared" si="50"/>
        <v>197</v>
      </c>
      <c r="DU179">
        <f t="shared" si="51"/>
        <v>141.5</v>
      </c>
      <c r="DV179">
        <f t="shared" si="52"/>
        <v>134</v>
      </c>
      <c r="DW179">
        <f t="shared" si="53"/>
        <v>131</v>
      </c>
      <c r="DX179">
        <f t="shared" si="54"/>
        <v>131</v>
      </c>
      <c r="DY179">
        <f t="shared" si="55"/>
        <v>104</v>
      </c>
      <c r="DZ179">
        <f t="shared" si="56"/>
        <v>132</v>
      </c>
      <c r="EA179">
        <f t="shared" ca="1" si="59"/>
        <v>215</v>
      </c>
      <c r="EB179">
        <v>179</v>
      </c>
      <c r="EC179" s="2">
        <v>158</v>
      </c>
      <c r="EF179">
        <v>0</v>
      </c>
      <c r="EG179">
        <v>154</v>
      </c>
      <c r="EH179">
        <v>214.5</v>
      </c>
      <c r="EI179">
        <v>209.5</v>
      </c>
      <c r="EJ179">
        <v>134</v>
      </c>
      <c r="EK179">
        <v>131</v>
      </c>
      <c r="EL179">
        <v>131</v>
      </c>
      <c r="EM179">
        <v>209.5</v>
      </c>
      <c r="EN179">
        <v>209.5</v>
      </c>
      <c r="EO179" s="2">
        <v>177</v>
      </c>
      <c r="EP179">
        <v>95</v>
      </c>
      <c r="EQ179">
        <v>154</v>
      </c>
    </row>
    <row r="180" spans="1:147" x14ac:dyDescent="0.2">
      <c r="A180" s="29"/>
      <c r="B180" t="s">
        <v>152</v>
      </c>
      <c r="C180">
        <v>14</v>
      </c>
      <c r="D180">
        <v>13</v>
      </c>
      <c r="E180">
        <v>13</v>
      </c>
      <c r="F180">
        <v>0</v>
      </c>
      <c r="G180" s="4">
        <v>13</v>
      </c>
      <c r="H180" s="4">
        <v>13</v>
      </c>
      <c r="I180" s="4">
        <v>0</v>
      </c>
      <c r="J180">
        <f t="shared" si="62"/>
        <v>0</v>
      </c>
      <c r="K180">
        <f t="shared" si="48"/>
        <v>0</v>
      </c>
      <c r="L180" s="6">
        <v>10</v>
      </c>
      <c r="M180" s="6">
        <v>2</v>
      </c>
      <c r="N180" s="6">
        <v>1</v>
      </c>
      <c r="O180" s="6">
        <v>12</v>
      </c>
      <c r="P180" s="6">
        <v>0.2</v>
      </c>
      <c r="Q180" s="6">
        <v>0.92</v>
      </c>
      <c r="R180" s="6">
        <v>0.12</v>
      </c>
      <c r="S180" s="6">
        <v>1</v>
      </c>
      <c r="T180" s="8">
        <v>9</v>
      </c>
      <c r="U180" s="8">
        <v>7</v>
      </c>
      <c r="V180" s="8">
        <v>1</v>
      </c>
      <c r="W180" s="8">
        <v>4</v>
      </c>
      <c r="X180" s="8">
        <v>1</v>
      </c>
      <c r="Y180" s="8">
        <v>2</v>
      </c>
      <c r="Z180" s="8">
        <v>1</v>
      </c>
      <c r="AA180" s="8">
        <v>2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1</v>
      </c>
      <c r="AI180" s="8">
        <v>1</v>
      </c>
      <c r="AJ180" s="8">
        <v>0</v>
      </c>
      <c r="AK180" s="8">
        <v>1</v>
      </c>
      <c r="AL180" s="8">
        <v>0</v>
      </c>
      <c r="AM180" s="8">
        <v>0</v>
      </c>
      <c r="AN180" s="8">
        <v>1</v>
      </c>
      <c r="AO180" s="8">
        <v>0</v>
      </c>
      <c r="AP180" s="8">
        <v>1</v>
      </c>
      <c r="AQ180" s="8">
        <v>46</v>
      </c>
      <c r="AR180" s="8">
        <v>2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1</v>
      </c>
      <c r="AY180" s="8">
        <v>11</v>
      </c>
      <c r="AZ180" s="8">
        <v>0</v>
      </c>
      <c r="BA180" s="8">
        <v>0</v>
      </c>
      <c r="BB180" s="8">
        <v>6</v>
      </c>
      <c r="BC180" s="8">
        <v>1</v>
      </c>
      <c r="BD180" s="8">
        <v>0</v>
      </c>
      <c r="BE180" s="8">
        <v>0</v>
      </c>
      <c r="BF180" s="8">
        <v>0</v>
      </c>
      <c r="BG180" s="8">
        <v>20</v>
      </c>
      <c r="BH180" s="12">
        <v>0</v>
      </c>
      <c r="BI180" s="12">
        <v>0</v>
      </c>
      <c r="BJ180" s="12">
        <v>0</v>
      </c>
      <c r="BK180" s="12">
        <v>3</v>
      </c>
      <c r="BL180" s="12">
        <v>0</v>
      </c>
      <c r="BM180" s="12">
        <v>3</v>
      </c>
      <c r="BN180" s="12">
        <v>0</v>
      </c>
      <c r="BO180" s="12">
        <v>0</v>
      </c>
      <c r="BP180" s="12">
        <v>1</v>
      </c>
      <c r="BQ180" s="12">
        <v>0</v>
      </c>
      <c r="BR180" s="12">
        <v>0</v>
      </c>
      <c r="BS180" s="12">
        <v>1</v>
      </c>
      <c r="BT180" s="12">
        <v>0</v>
      </c>
      <c r="BU180" s="12">
        <v>1</v>
      </c>
      <c r="BV180" s="12">
        <v>0</v>
      </c>
      <c r="BW180" s="12">
        <v>0</v>
      </c>
      <c r="BX180" s="12">
        <v>0</v>
      </c>
      <c r="BY180" s="12">
        <v>0</v>
      </c>
      <c r="BZ180" s="12">
        <v>2</v>
      </c>
      <c r="CA180" s="12">
        <v>0</v>
      </c>
      <c r="CB180" s="12">
        <v>0</v>
      </c>
      <c r="CC180" s="12">
        <v>0</v>
      </c>
      <c r="CD180" s="12">
        <v>0</v>
      </c>
      <c r="CE180" s="12">
        <v>2</v>
      </c>
      <c r="CF180" s="12">
        <v>1</v>
      </c>
      <c r="CG180" s="12">
        <v>6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7</v>
      </c>
      <c r="CN180" s="12">
        <v>1</v>
      </c>
      <c r="CO180" s="12">
        <v>1</v>
      </c>
      <c r="CP180" s="12">
        <v>0</v>
      </c>
      <c r="CQ180" s="12">
        <v>3</v>
      </c>
      <c r="CR180" s="12">
        <v>2</v>
      </c>
      <c r="CS180" s="12">
        <v>0</v>
      </c>
      <c r="CT180" s="12">
        <v>2</v>
      </c>
      <c r="CU180" s="12">
        <v>0</v>
      </c>
      <c r="CV180" s="12">
        <v>0</v>
      </c>
      <c r="CW180" s="12">
        <v>1</v>
      </c>
      <c r="CX180" s="12">
        <v>0</v>
      </c>
      <c r="CY180" s="12">
        <v>0</v>
      </c>
      <c r="CZ180" s="12">
        <v>0</v>
      </c>
      <c r="DA180" s="12">
        <v>1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3">
        <v>39</v>
      </c>
      <c r="DI180" s="13">
        <v>121</v>
      </c>
      <c r="DJ180" s="13">
        <v>639.53369999999995</v>
      </c>
      <c r="DK180" s="13">
        <v>2.9722</v>
      </c>
      <c r="DL180" s="13">
        <v>1900.8362</v>
      </c>
      <c r="DM180">
        <f t="shared" si="57"/>
        <v>0</v>
      </c>
      <c r="DN180" s="4">
        <v>0</v>
      </c>
      <c r="DO180">
        <v>0</v>
      </c>
      <c r="DP180">
        <f t="shared" ca="1" si="58"/>
        <v>0.66987914167794205</v>
      </c>
      <c r="DQ180" s="13">
        <v>190.87219999999999</v>
      </c>
      <c r="DR180">
        <v>0</v>
      </c>
      <c r="DS180">
        <f t="shared" si="49"/>
        <v>154</v>
      </c>
      <c r="DT180">
        <f t="shared" si="50"/>
        <v>172</v>
      </c>
      <c r="DU180">
        <f t="shared" si="51"/>
        <v>148</v>
      </c>
      <c r="DV180">
        <f t="shared" si="52"/>
        <v>5.5</v>
      </c>
      <c r="DW180">
        <f t="shared" si="53"/>
        <v>9.5</v>
      </c>
      <c r="DX180">
        <f t="shared" si="54"/>
        <v>8</v>
      </c>
      <c r="DY180">
        <f t="shared" si="55"/>
        <v>136</v>
      </c>
      <c r="DZ180">
        <f t="shared" si="56"/>
        <v>139</v>
      </c>
      <c r="EA180">
        <f t="shared" ca="1" si="59"/>
        <v>93</v>
      </c>
      <c r="EB180">
        <v>180</v>
      </c>
      <c r="EC180" s="2">
        <v>159</v>
      </c>
      <c r="EF180">
        <v>0</v>
      </c>
      <c r="EG180">
        <v>154</v>
      </c>
      <c r="EH180">
        <v>214.5</v>
      </c>
      <c r="EI180">
        <v>209.5</v>
      </c>
      <c r="EJ180">
        <v>134</v>
      </c>
      <c r="EK180">
        <v>131</v>
      </c>
      <c r="EL180">
        <v>131</v>
      </c>
      <c r="EM180">
        <v>209.5</v>
      </c>
      <c r="EN180">
        <v>209.5</v>
      </c>
      <c r="EO180" s="2">
        <v>178</v>
      </c>
      <c r="EP180">
        <v>77</v>
      </c>
      <c r="EQ180">
        <v>139</v>
      </c>
    </row>
    <row r="181" spans="1:147" x14ac:dyDescent="0.2">
      <c r="A181" s="29"/>
      <c r="B181" t="s">
        <v>114</v>
      </c>
      <c r="C181">
        <v>16</v>
      </c>
      <c r="D181">
        <v>3</v>
      </c>
      <c r="E181">
        <v>3</v>
      </c>
      <c r="F181">
        <v>0</v>
      </c>
      <c r="G181" s="4">
        <v>3</v>
      </c>
      <c r="H181" s="4">
        <v>3</v>
      </c>
      <c r="I181" s="4">
        <v>0</v>
      </c>
      <c r="J181">
        <f t="shared" si="62"/>
        <v>0</v>
      </c>
      <c r="K181">
        <f t="shared" si="48"/>
        <v>0</v>
      </c>
      <c r="L181" s="6">
        <v>10</v>
      </c>
      <c r="M181" s="6">
        <v>2</v>
      </c>
      <c r="N181" s="6">
        <v>1</v>
      </c>
      <c r="O181" s="6">
        <v>12</v>
      </c>
      <c r="P181" s="6">
        <v>0.2</v>
      </c>
      <c r="Q181" s="6">
        <v>0.92</v>
      </c>
      <c r="R181" s="6">
        <v>0.12</v>
      </c>
      <c r="S181" s="6">
        <v>1</v>
      </c>
      <c r="T181" s="8">
        <v>22</v>
      </c>
      <c r="U181" s="8">
        <v>10</v>
      </c>
      <c r="V181" s="8">
        <v>1</v>
      </c>
      <c r="W181" s="8">
        <v>30</v>
      </c>
      <c r="X181" s="8">
        <v>0</v>
      </c>
      <c r="Y181" s="8">
        <v>3</v>
      </c>
      <c r="Z181" s="8">
        <v>1</v>
      </c>
      <c r="AA181" s="8">
        <v>2</v>
      </c>
      <c r="AB181" s="8">
        <v>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4</v>
      </c>
      <c r="AI181" s="8">
        <v>4</v>
      </c>
      <c r="AJ181" s="8">
        <v>1</v>
      </c>
      <c r="AK181" s="8">
        <v>3</v>
      </c>
      <c r="AL181" s="8">
        <v>0</v>
      </c>
      <c r="AM181" s="8">
        <v>0</v>
      </c>
      <c r="AN181" s="8">
        <v>3</v>
      </c>
      <c r="AO181" s="8">
        <v>0</v>
      </c>
      <c r="AP181" s="8">
        <v>4</v>
      </c>
      <c r="AQ181" s="8">
        <v>77</v>
      </c>
      <c r="AR181" s="8">
        <v>3</v>
      </c>
      <c r="AS181" s="8">
        <v>1</v>
      </c>
      <c r="AT181" s="8">
        <v>1</v>
      </c>
      <c r="AU181" s="8">
        <v>1</v>
      </c>
      <c r="AV181" s="8">
        <v>3</v>
      </c>
      <c r="AW181" s="8">
        <v>4</v>
      </c>
      <c r="AX181" s="8">
        <v>0</v>
      </c>
      <c r="AY181" s="8">
        <v>13</v>
      </c>
      <c r="AZ181" s="8">
        <v>1</v>
      </c>
      <c r="BA181" s="8">
        <v>1</v>
      </c>
      <c r="BB181" s="8">
        <v>11</v>
      </c>
      <c r="BC181" s="8">
        <v>4</v>
      </c>
      <c r="BD181" s="8">
        <v>0</v>
      </c>
      <c r="BE181" s="8">
        <v>0</v>
      </c>
      <c r="BF181" s="8">
        <v>0</v>
      </c>
      <c r="BG181" s="8">
        <v>49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</v>
      </c>
      <c r="BO181" s="12">
        <v>0</v>
      </c>
      <c r="BP181" s="12">
        <v>1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4</v>
      </c>
      <c r="CA181" s="12">
        <v>0</v>
      </c>
      <c r="CB181" s="12">
        <v>0</v>
      </c>
      <c r="CC181" s="12">
        <v>1</v>
      </c>
      <c r="CD181" s="12">
        <v>0</v>
      </c>
      <c r="CE181" s="12">
        <v>4</v>
      </c>
      <c r="CF181" s="12">
        <v>1</v>
      </c>
      <c r="CG181" s="12">
        <v>20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5</v>
      </c>
      <c r="CN181" s="12">
        <v>1</v>
      </c>
      <c r="CO181" s="12">
        <v>4</v>
      </c>
      <c r="CP181" s="12">
        <v>0</v>
      </c>
      <c r="CQ181" s="12">
        <v>4</v>
      </c>
      <c r="CR181" s="12">
        <v>3</v>
      </c>
      <c r="CS181" s="12">
        <v>0</v>
      </c>
      <c r="CT181" s="12">
        <v>5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2</v>
      </c>
      <c r="DA181" s="12">
        <v>2</v>
      </c>
      <c r="DB181" s="12">
        <v>0</v>
      </c>
      <c r="DC181" s="12">
        <v>0</v>
      </c>
      <c r="DD181" s="12">
        <v>1</v>
      </c>
      <c r="DE181" s="12">
        <v>0</v>
      </c>
      <c r="DF181" s="12">
        <v>0</v>
      </c>
      <c r="DG181" s="12">
        <v>0</v>
      </c>
      <c r="DH181" s="13">
        <v>103</v>
      </c>
      <c r="DI181" s="13">
        <v>244</v>
      </c>
      <c r="DJ181" s="13">
        <v>1631.5061000000001</v>
      </c>
      <c r="DK181" s="13">
        <v>6.9588000000000001</v>
      </c>
      <c r="DL181" s="13">
        <v>11353.264300000001</v>
      </c>
      <c r="DM181">
        <f t="shared" si="57"/>
        <v>0</v>
      </c>
      <c r="DN181" s="4">
        <v>0</v>
      </c>
      <c r="DO181">
        <v>0</v>
      </c>
      <c r="DP181">
        <f t="shared" ca="1" si="58"/>
        <v>0.2216980031944592</v>
      </c>
      <c r="DQ181" s="13">
        <v>655.70129999999995</v>
      </c>
      <c r="DR181">
        <v>0</v>
      </c>
      <c r="DS181">
        <f t="shared" si="49"/>
        <v>154</v>
      </c>
      <c r="DT181">
        <f t="shared" si="50"/>
        <v>133.5</v>
      </c>
      <c r="DU181">
        <f t="shared" si="51"/>
        <v>34</v>
      </c>
      <c r="DV181">
        <f t="shared" si="52"/>
        <v>134</v>
      </c>
      <c r="DW181">
        <f t="shared" si="53"/>
        <v>131</v>
      </c>
      <c r="DX181">
        <f t="shared" si="54"/>
        <v>131</v>
      </c>
      <c r="DY181">
        <f t="shared" si="55"/>
        <v>73</v>
      </c>
      <c r="DZ181">
        <f t="shared" si="56"/>
        <v>78</v>
      </c>
      <c r="EA181">
        <f t="shared" ca="1" si="59"/>
        <v>200</v>
      </c>
      <c r="EB181">
        <v>181</v>
      </c>
      <c r="EC181" s="2">
        <v>213</v>
      </c>
      <c r="EF181">
        <v>139.85212062917765</v>
      </c>
      <c r="EG181">
        <v>4</v>
      </c>
      <c r="EH181">
        <v>30.5</v>
      </c>
      <c r="EI181">
        <v>50.5</v>
      </c>
      <c r="EJ181">
        <v>134</v>
      </c>
      <c r="EK181">
        <v>131</v>
      </c>
      <c r="EL181">
        <v>131</v>
      </c>
      <c r="EM181">
        <v>26</v>
      </c>
      <c r="EN181">
        <v>37</v>
      </c>
      <c r="EO181" s="2">
        <v>179</v>
      </c>
      <c r="EP181">
        <v>75</v>
      </c>
      <c r="EQ181">
        <v>29</v>
      </c>
    </row>
    <row r="182" spans="1:147" x14ac:dyDescent="0.2">
      <c r="A182" s="29"/>
      <c r="B182" t="s">
        <v>113</v>
      </c>
      <c r="C182">
        <v>4</v>
      </c>
      <c r="D182">
        <v>2</v>
      </c>
      <c r="E182">
        <v>2</v>
      </c>
      <c r="F182">
        <v>0</v>
      </c>
      <c r="G182" s="4">
        <v>2</v>
      </c>
      <c r="H182" s="4">
        <v>2</v>
      </c>
      <c r="I182" s="4">
        <v>0</v>
      </c>
      <c r="J182">
        <f t="shared" si="62"/>
        <v>0</v>
      </c>
      <c r="K182">
        <f t="shared" si="48"/>
        <v>0</v>
      </c>
      <c r="L182" s="6">
        <v>10</v>
      </c>
      <c r="M182" s="6">
        <v>2</v>
      </c>
      <c r="N182" s="6">
        <v>1</v>
      </c>
      <c r="O182" s="6">
        <v>12</v>
      </c>
      <c r="P182" s="6">
        <v>0.2</v>
      </c>
      <c r="Q182" s="6">
        <v>0.92</v>
      </c>
      <c r="R182" s="6">
        <v>0.12</v>
      </c>
      <c r="S182" s="6">
        <v>1</v>
      </c>
      <c r="T182" s="8">
        <v>9</v>
      </c>
      <c r="U182" s="8">
        <v>5</v>
      </c>
      <c r="V182" s="8">
        <v>1</v>
      </c>
      <c r="W182" s="8">
        <v>6</v>
      </c>
      <c r="X182" s="8">
        <v>1</v>
      </c>
      <c r="Y182" s="8">
        <v>2</v>
      </c>
      <c r="Z182" s="8">
        <v>1</v>
      </c>
      <c r="AA182" s="8">
        <v>2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1</v>
      </c>
      <c r="AI182" s="8">
        <v>1</v>
      </c>
      <c r="AJ182" s="8">
        <v>0</v>
      </c>
      <c r="AK182" s="8">
        <v>1</v>
      </c>
      <c r="AL182" s="8">
        <v>0</v>
      </c>
      <c r="AM182" s="8">
        <v>0</v>
      </c>
      <c r="AN182" s="8">
        <v>1</v>
      </c>
      <c r="AO182" s="8">
        <v>0</v>
      </c>
      <c r="AP182" s="8">
        <v>2</v>
      </c>
      <c r="AQ182" s="8">
        <v>36</v>
      </c>
      <c r="AR182" s="8">
        <v>2</v>
      </c>
      <c r="AS182" s="8">
        <v>1</v>
      </c>
      <c r="AT182" s="8">
        <v>0</v>
      </c>
      <c r="AU182" s="8">
        <v>1</v>
      </c>
      <c r="AV182" s="8">
        <v>0</v>
      </c>
      <c r="AW182" s="8">
        <v>0</v>
      </c>
      <c r="AX182" s="8">
        <v>0</v>
      </c>
      <c r="AY182" s="8">
        <v>3</v>
      </c>
      <c r="AZ182" s="8">
        <v>0</v>
      </c>
      <c r="BA182" s="8">
        <v>0</v>
      </c>
      <c r="BB182" s="8">
        <v>3</v>
      </c>
      <c r="BC182" s="8">
        <v>2</v>
      </c>
      <c r="BD182" s="8">
        <v>0</v>
      </c>
      <c r="BE182" s="8">
        <v>0</v>
      </c>
      <c r="BF182" s="8">
        <v>0</v>
      </c>
      <c r="BG182" s="8">
        <v>19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2</v>
      </c>
      <c r="BO182" s="12">
        <v>0</v>
      </c>
      <c r="BP182" s="12">
        <v>1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2</v>
      </c>
      <c r="CA182" s="12">
        <v>0</v>
      </c>
      <c r="CB182" s="12">
        <v>0</v>
      </c>
      <c r="CC182" s="12">
        <v>1</v>
      </c>
      <c r="CD182" s="12">
        <v>0</v>
      </c>
      <c r="CE182" s="12">
        <v>0</v>
      </c>
      <c r="CF182" s="12">
        <v>1</v>
      </c>
      <c r="CG182" s="12">
        <v>5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3</v>
      </c>
      <c r="CN182" s="12">
        <v>1</v>
      </c>
      <c r="CO182" s="12">
        <v>1</v>
      </c>
      <c r="CP182" s="12">
        <v>0</v>
      </c>
      <c r="CQ182" s="12">
        <v>3</v>
      </c>
      <c r="CR182" s="12">
        <v>2</v>
      </c>
      <c r="CS182" s="12">
        <v>0</v>
      </c>
      <c r="CT182" s="12">
        <v>2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2</v>
      </c>
      <c r="DA182" s="12">
        <v>1</v>
      </c>
      <c r="DB182" s="12">
        <v>0</v>
      </c>
      <c r="DC182" s="12">
        <v>0</v>
      </c>
      <c r="DD182" s="12">
        <v>1</v>
      </c>
      <c r="DE182" s="12">
        <v>0</v>
      </c>
      <c r="DF182" s="12">
        <v>0</v>
      </c>
      <c r="DG182" s="12">
        <v>0</v>
      </c>
      <c r="DH182" s="13">
        <v>28</v>
      </c>
      <c r="DI182" s="13">
        <v>69</v>
      </c>
      <c r="DJ182" s="13">
        <v>331.70749999999998</v>
      </c>
      <c r="DK182" s="13">
        <v>0</v>
      </c>
      <c r="DL182" s="13">
        <v>0</v>
      </c>
      <c r="DM182">
        <f t="shared" si="57"/>
        <v>0</v>
      </c>
      <c r="DN182" s="4">
        <v>0</v>
      </c>
      <c r="DO182">
        <v>0</v>
      </c>
      <c r="DP182">
        <f t="shared" ca="1" si="58"/>
        <v>0.24217402615511452</v>
      </c>
      <c r="DQ182" s="13">
        <v>128.38200000000001</v>
      </c>
      <c r="DR182">
        <v>0</v>
      </c>
      <c r="DS182">
        <f t="shared" si="49"/>
        <v>154</v>
      </c>
      <c r="DT182">
        <f t="shared" si="50"/>
        <v>197</v>
      </c>
      <c r="DU182">
        <f t="shared" si="51"/>
        <v>132</v>
      </c>
      <c r="DV182">
        <f t="shared" si="52"/>
        <v>134</v>
      </c>
      <c r="DW182">
        <f t="shared" si="53"/>
        <v>131</v>
      </c>
      <c r="DX182">
        <f t="shared" si="54"/>
        <v>131</v>
      </c>
      <c r="DY182">
        <f t="shared" si="55"/>
        <v>209.5</v>
      </c>
      <c r="DZ182">
        <f t="shared" si="56"/>
        <v>209.5</v>
      </c>
      <c r="EA182">
        <f t="shared" ca="1" si="59"/>
        <v>193</v>
      </c>
      <c r="EB182">
        <v>182</v>
      </c>
      <c r="EC182" s="2">
        <v>212</v>
      </c>
      <c r="EF182">
        <v>0</v>
      </c>
      <c r="EG182">
        <v>154</v>
      </c>
      <c r="EH182">
        <v>115</v>
      </c>
      <c r="EI182">
        <v>132</v>
      </c>
      <c r="EJ182">
        <v>134</v>
      </c>
      <c r="EK182">
        <v>131</v>
      </c>
      <c r="EL182">
        <v>131</v>
      </c>
      <c r="EM182">
        <v>156</v>
      </c>
      <c r="EN182">
        <v>159</v>
      </c>
      <c r="EO182" s="2">
        <v>180</v>
      </c>
      <c r="EP182">
        <v>147</v>
      </c>
      <c r="EQ182">
        <v>138</v>
      </c>
    </row>
    <row r="183" spans="1:147" x14ac:dyDescent="0.2">
      <c r="A183" s="29"/>
      <c r="B183" t="s">
        <v>153</v>
      </c>
      <c r="C183">
        <v>4</v>
      </c>
      <c r="D183">
        <v>4</v>
      </c>
      <c r="E183">
        <v>4</v>
      </c>
      <c r="F183">
        <v>0</v>
      </c>
      <c r="G183" s="4">
        <v>4</v>
      </c>
      <c r="H183" s="4">
        <v>4</v>
      </c>
      <c r="I183" s="4">
        <v>0</v>
      </c>
      <c r="J183">
        <f t="shared" si="62"/>
        <v>0</v>
      </c>
      <c r="K183">
        <f t="shared" si="48"/>
        <v>0</v>
      </c>
      <c r="L183" s="6">
        <v>10</v>
      </c>
      <c r="M183" s="6">
        <v>2</v>
      </c>
      <c r="N183" s="6">
        <v>1</v>
      </c>
      <c r="O183" s="6">
        <v>12</v>
      </c>
      <c r="P183" s="6">
        <v>0.2</v>
      </c>
      <c r="Q183" s="6">
        <v>0.92</v>
      </c>
      <c r="R183" s="6">
        <v>0.12</v>
      </c>
      <c r="S183" s="6">
        <v>1</v>
      </c>
      <c r="T183" s="8">
        <v>11</v>
      </c>
      <c r="U183" s="8">
        <v>6</v>
      </c>
      <c r="V183" s="8">
        <v>1</v>
      </c>
      <c r="W183" s="8">
        <v>4</v>
      </c>
      <c r="X183" s="8">
        <v>0</v>
      </c>
      <c r="Y183" s="8">
        <v>4</v>
      </c>
      <c r="Z183" s="8">
        <v>0</v>
      </c>
      <c r="AA183" s="8">
        <v>4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1</v>
      </c>
      <c r="AI183" s="8">
        <v>0</v>
      </c>
      <c r="AJ183" s="8">
        <v>0</v>
      </c>
      <c r="AK183" s="8">
        <v>1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50</v>
      </c>
      <c r="AR183" s="8">
        <v>2</v>
      </c>
      <c r="AS183" s="8">
        <v>0</v>
      </c>
      <c r="AT183" s="8">
        <v>0</v>
      </c>
      <c r="AU183" s="8">
        <v>1</v>
      </c>
      <c r="AV183" s="8">
        <v>0</v>
      </c>
      <c r="AW183" s="8">
        <v>0</v>
      </c>
      <c r="AX183" s="8">
        <v>0</v>
      </c>
      <c r="AY183" s="8">
        <v>7</v>
      </c>
      <c r="AZ183" s="8">
        <v>0</v>
      </c>
      <c r="BA183" s="8">
        <v>0</v>
      </c>
      <c r="BB183" s="8">
        <v>6</v>
      </c>
      <c r="BC183" s="8">
        <v>1</v>
      </c>
      <c r="BD183" s="8">
        <v>0</v>
      </c>
      <c r="BE183" s="8">
        <v>0</v>
      </c>
      <c r="BF183" s="8">
        <v>0</v>
      </c>
      <c r="BG183" s="8">
        <v>30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2</v>
      </c>
      <c r="BO183" s="12">
        <v>0</v>
      </c>
      <c r="BP183" s="12">
        <v>1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1</v>
      </c>
      <c r="CG183" s="12">
        <v>10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5</v>
      </c>
      <c r="CN183" s="12">
        <v>1</v>
      </c>
      <c r="CO183" s="12">
        <v>1</v>
      </c>
      <c r="CP183" s="12">
        <v>0</v>
      </c>
      <c r="CQ183" s="12">
        <v>5</v>
      </c>
      <c r="CR183" s="12">
        <v>2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2</v>
      </c>
      <c r="DA183" s="12">
        <v>1</v>
      </c>
      <c r="DB183" s="12">
        <v>0</v>
      </c>
      <c r="DC183" s="12">
        <v>0</v>
      </c>
      <c r="DD183" s="12">
        <v>1</v>
      </c>
      <c r="DE183" s="12">
        <v>1</v>
      </c>
      <c r="DF183" s="12">
        <v>0</v>
      </c>
      <c r="DG183" s="12">
        <v>0</v>
      </c>
      <c r="DH183" s="13">
        <v>37</v>
      </c>
      <c r="DI183" s="13">
        <v>107</v>
      </c>
      <c r="DJ183" s="13">
        <v>557.41150000000005</v>
      </c>
      <c r="DK183" s="13">
        <v>0</v>
      </c>
      <c r="DL183" s="13">
        <v>0</v>
      </c>
      <c r="DM183">
        <f t="shared" si="57"/>
        <v>0</v>
      </c>
      <c r="DN183" s="4">
        <v>0</v>
      </c>
      <c r="DO183">
        <v>0</v>
      </c>
      <c r="DP183">
        <f t="shared" ca="1" si="58"/>
        <v>0.3032488154591062</v>
      </c>
      <c r="DQ183" s="13">
        <v>186.1173</v>
      </c>
      <c r="DR183">
        <v>0</v>
      </c>
      <c r="DS183">
        <f t="shared" si="49"/>
        <v>154</v>
      </c>
      <c r="DT183">
        <f t="shared" si="50"/>
        <v>190</v>
      </c>
      <c r="DU183">
        <f t="shared" si="51"/>
        <v>148</v>
      </c>
      <c r="DV183">
        <f t="shared" si="52"/>
        <v>134</v>
      </c>
      <c r="DW183">
        <f t="shared" si="53"/>
        <v>131</v>
      </c>
      <c r="DX183">
        <f t="shared" si="54"/>
        <v>131</v>
      </c>
      <c r="DY183">
        <f t="shared" si="55"/>
        <v>209.5</v>
      </c>
      <c r="DZ183">
        <f t="shared" si="56"/>
        <v>209.5</v>
      </c>
      <c r="EA183">
        <f t="shared" ca="1" si="59"/>
        <v>168</v>
      </c>
      <c r="EB183">
        <v>183</v>
      </c>
      <c r="EC183" s="2">
        <v>160</v>
      </c>
      <c r="EF183">
        <v>0</v>
      </c>
      <c r="EG183">
        <v>154</v>
      </c>
      <c r="EH183">
        <v>51</v>
      </c>
      <c r="EI183">
        <v>74</v>
      </c>
      <c r="EJ183">
        <v>134</v>
      </c>
      <c r="EK183">
        <v>131</v>
      </c>
      <c r="EL183">
        <v>131</v>
      </c>
      <c r="EM183">
        <v>41</v>
      </c>
      <c r="EN183">
        <v>41</v>
      </c>
      <c r="EO183" s="2">
        <v>181</v>
      </c>
      <c r="EP183">
        <v>234</v>
      </c>
      <c r="EQ183">
        <v>223</v>
      </c>
    </row>
    <row r="184" spans="1:147" x14ac:dyDescent="0.2">
      <c r="A184" s="29"/>
      <c r="B184" t="s">
        <v>156</v>
      </c>
      <c r="C184">
        <v>8</v>
      </c>
      <c r="D184">
        <v>8</v>
      </c>
      <c r="E184">
        <v>8</v>
      </c>
      <c r="F184">
        <v>0</v>
      </c>
      <c r="G184" s="4">
        <v>8</v>
      </c>
      <c r="H184" s="4">
        <v>8</v>
      </c>
      <c r="I184" s="4">
        <v>0</v>
      </c>
      <c r="J184">
        <f t="shared" si="62"/>
        <v>0</v>
      </c>
      <c r="K184">
        <f t="shared" si="48"/>
        <v>0</v>
      </c>
      <c r="L184" s="6">
        <v>2</v>
      </c>
      <c r="M184" s="6">
        <v>1</v>
      </c>
      <c r="N184" s="6">
        <v>1</v>
      </c>
      <c r="O184" s="6">
        <v>6</v>
      </c>
      <c r="P184" s="6">
        <v>0.5</v>
      </c>
      <c r="Q184" s="6">
        <v>0.86</v>
      </c>
      <c r="R184" s="6">
        <v>0.36</v>
      </c>
      <c r="S184" s="6">
        <v>1</v>
      </c>
      <c r="T184" s="8">
        <v>12</v>
      </c>
      <c r="U184" s="8">
        <v>7</v>
      </c>
      <c r="V184" s="8">
        <v>1</v>
      </c>
      <c r="W184" s="8">
        <v>13</v>
      </c>
      <c r="X184" s="8">
        <v>15</v>
      </c>
      <c r="Y184" s="8">
        <v>6</v>
      </c>
      <c r="Z184" s="8">
        <v>6</v>
      </c>
      <c r="AA184" s="8">
        <v>6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1</v>
      </c>
      <c r="AI184" s="8">
        <v>1</v>
      </c>
      <c r="AJ184" s="8">
        <v>0</v>
      </c>
      <c r="AK184" s="8">
        <v>1</v>
      </c>
      <c r="AL184" s="8">
        <v>0</v>
      </c>
      <c r="AM184" s="8">
        <v>0</v>
      </c>
      <c r="AN184" s="8">
        <v>1</v>
      </c>
      <c r="AO184" s="8">
        <v>0</v>
      </c>
      <c r="AP184" s="8">
        <v>4</v>
      </c>
      <c r="AQ184" s="8">
        <v>54</v>
      </c>
      <c r="AR184" s="8">
        <v>5</v>
      </c>
      <c r="AS184" s="8">
        <v>1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4</v>
      </c>
      <c r="AZ184" s="8">
        <v>0</v>
      </c>
      <c r="BA184" s="8">
        <v>0</v>
      </c>
      <c r="BB184" s="8">
        <v>4</v>
      </c>
      <c r="BC184" s="8">
        <v>1</v>
      </c>
      <c r="BD184" s="8">
        <v>0</v>
      </c>
      <c r="BE184" s="8">
        <v>0</v>
      </c>
      <c r="BF184" s="8">
        <v>0</v>
      </c>
      <c r="BG184" s="8">
        <v>44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1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1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13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2</v>
      </c>
      <c r="CN184" s="12">
        <v>1</v>
      </c>
      <c r="CO184" s="12">
        <v>1</v>
      </c>
      <c r="CP184" s="12">
        <v>0</v>
      </c>
      <c r="CQ184" s="12">
        <v>7</v>
      </c>
      <c r="CR184" s="12">
        <v>5</v>
      </c>
      <c r="CS184" s="12">
        <v>0</v>
      </c>
      <c r="CT184" s="12">
        <v>7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3</v>
      </c>
      <c r="DB184" s="12">
        <v>0</v>
      </c>
      <c r="DC184" s="12">
        <v>0</v>
      </c>
      <c r="DD184" s="12">
        <v>0</v>
      </c>
      <c r="DE184" s="12">
        <v>1</v>
      </c>
      <c r="DF184" s="12">
        <v>0</v>
      </c>
      <c r="DG184" s="12">
        <v>1</v>
      </c>
      <c r="DH184" s="13">
        <v>53</v>
      </c>
      <c r="DI184" s="13">
        <v>139</v>
      </c>
      <c r="DJ184" s="13">
        <v>796.18089999999995</v>
      </c>
      <c r="DK184" s="13">
        <v>2.6274999999999999</v>
      </c>
      <c r="DL184" s="13">
        <v>2091.9263999999998</v>
      </c>
      <c r="DM184">
        <f t="shared" si="57"/>
        <v>0</v>
      </c>
      <c r="DN184" s="4">
        <v>0</v>
      </c>
      <c r="DO184">
        <v>0</v>
      </c>
      <c r="DP184">
        <f t="shared" ca="1" si="58"/>
        <v>8.8213708807999724E-2</v>
      </c>
      <c r="DQ184" s="13">
        <v>291.2937</v>
      </c>
      <c r="DR184">
        <v>0</v>
      </c>
      <c r="DS184">
        <f t="shared" si="49"/>
        <v>154</v>
      </c>
      <c r="DT184">
        <f t="shared" si="50"/>
        <v>172</v>
      </c>
      <c r="DU184">
        <f t="shared" si="51"/>
        <v>87</v>
      </c>
      <c r="DV184">
        <f t="shared" si="52"/>
        <v>134</v>
      </c>
      <c r="DW184">
        <f t="shared" si="53"/>
        <v>131</v>
      </c>
      <c r="DX184">
        <f t="shared" si="54"/>
        <v>131</v>
      </c>
      <c r="DY184">
        <f t="shared" si="55"/>
        <v>141</v>
      </c>
      <c r="DZ184">
        <f t="shared" si="56"/>
        <v>137</v>
      </c>
      <c r="EA184">
        <f t="shared" ca="1" si="59"/>
        <v>228</v>
      </c>
      <c r="EB184">
        <v>184</v>
      </c>
      <c r="EC184" s="2">
        <v>163</v>
      </c>
      <c r="EF184">
        <v>0</v>
      </c>
      <c r="EG184">
        <v>154</v>
      </c>
      <c r="EH184">
        <v>243</v>
      </c>
      <c r="EI184">
        <v>164.5</v>
      </c>
      <c r="EJ184">
        <v>134</v>
      </c>
      <c r="EK184">
        <v>131</v>
      </c>
      <c r="EL184">
        <v>131</v>
      </c>
      <c r="EM184">
        <v>209.5</v>
      </c>
      <c r="EN184">
        <v>209.5</v>
      </c>
      <c r="EO184" s="2">
        <v>182</v>
      </c>
      <c r="EP184">
        <v>102</v>
      </c>
      <c r="EQ184">
        <v>106</v>
      </c>
    </row>
    <row r="185" spans="1:147" x14ac:dyDescent="0.2">
      <c r="A185" s="29"/>
      <c r="B185" t="s">
        <v>174</v>
      </c>
      <c r="C185">
        <v>171</v>
      </c>
      <c r="D185">
        <v>171</v>
      </c>
      <c r="E185">
        <v>171</v>
      </c>
      <c r="F185">
        <v>0</v>
      </c>
      <c r="G185" s="4">
        <v>171</v>
      </c>
      <c r="H185" s="4">
        <v>171</v>
      </c>
      <c r="I185" s="4">
        <v>0</v>
      </c>
      <c r="J185">
        <f t="shared" si="62"/>
        <v>0</v>
      </c>
      <c r="K185">
        <f t="shared" si="48"/>
        <v>0</v>
      </c>
      <c r="L185" s="6">
        <v>86</v>
      </c>
      <c r="M185" s="6">
        <v>1</v>
      </c>
      <c r="N185" s="6">
        <v>3</v>
      </c>
      <c r="O185" s="6">
        <v>4</v>
      </c>
      <c r="P185" s="6">
        <v>0.01</v>
      </c>
      <c r="Q185" s="6">
        <v>0.56999999999999995</v>
      </c>
      <c r="R185" s="6">
        <v>0.42</v>
      </c>
      <c r="S185" s="6">
        <v>1</v>
      </c>
      <c r="T185" s="8">
        <v>20</v>
      </c>
      <c r="U185" s="8">
        <v>34</v>
      </c>
      <c r="V185" s="8">
        <v>1</v>
      </c>
      <c r="W185" s="8">
        <v>0</v>
      </c>
      <c r="X185" s="8">
        <v>496</v>
      </c>
      <c r="Y185" s="8">
        <v>33</v>
      </c>
      <c r="Z185" s="8">
        <v>0</v>
      </c>
      <c r="AA185" s="8">
        <v>33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17</v>
      </c>
      <c r="AI185" s="8">
        <v>0</v>
      </c>
      <c r="AJ185" s="8">
        <v>0</v>
      </c>
      <c r="AK185" s="8">
        <v>1</v>
      </c>
      <c r="AL185" s="8">
        <v>16</v>
      </c>
      <c r="AM185" s="8">
        <v>0</v>
      </c>
      <c r="AN185" s="8">
        <v>0</v>
      </c>
      <c r="AO185" s="8">
        <v>0</v>
      </c>
      <c r="AP185" s="8">
        <v>0</v>
      </c>
      <c r="AQ185" s="8">
        <v>921</v>
      </c>
      <c r="AR185" s="8">
        <v>17</v>
      </c>
      <c r="AS185" s="8">
        <v>0</v>
      </c>
      <c r="AT185" s="8">
        <v>1</v>
      </c>
      <c r="AU185" s="8">
        <v>0</v>
      </c>
      <c r="AV185" s="8">
        <v>0</v>
      </c>
      <c r="AW185" s="8">
        <v>31</v>
      </c>
      <c r="AX185" s="8">
        <v>0</v>
      </c>
      <c r="AY185" s="8">
        <v>17</v>
      </c>
      <c r="AZ185" s="8">
        <v>0</v>
      </c>
      <c r="BA185" s="8">
        <v>0</v>
      </c>
      <c r="BB185" s="8">
        <v>17</v>
      </c>
      <c r="BC185" s="8">
        <v>1</v>
      </c>
      <c r="BD185" s="8">
        <v>0</v>
      </c>
      <c r="BE185" s="8">
        <v>14</v>
      </c>
      <c r="BF185" s="8">
        <v>0</v>
      </c>
      <c r="BG185" s="8">
        <v>72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15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8</v>
      </c>
      <c r="CF185" s="12">
        <v>0</v>
      </c>
      <c r="CG185" s="12">
        <v>14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22</v>
      </c>
      <c r="CN185" s="12">
        <v>1</v>
      </c>
      <c r="CO185" s="12">
        <v>14</v>
      </c>
      <c r="CP185" s="12">
        <v>71</v>
      </c>
      <c r="CQ185" s="12">
        <v>166</v>
      </c>
      <c r="CR185" s="12">
        <v>85</v>
      </c>
      <c r="CS185" s="12">
        <v>0</v>
      </c>
      <c r="CT185" s="12">
        <v>14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3</v>
      </c>
      <c r="DD185" s="12">
        <v>0</v>
      </c>
      <c r="DE185" s="12">
        <v>63</v>
      </c>
      <c r="DF185" s="12">
        <v>0</v>
      </c>
      <c r="DG185" s="12">
        <v>0</v>
      </c>
      <c r="DH185" s="13">
        <v>170</v>
      </c>
      <c r="DI185" s="13">
        <v>1485</v>
      </c>
      <c r="DJ185" s="13">
        <v>11002.9455</v>
      </c>
      <c r="DK185" s="13">
        <v>8.2857000000000003</v>
      </c>
      <c r="DL185" s="13">
        <v>91167.263000000006</v>
      </c>
      <c r="DM185">
        <f t="shared" si="57"/>
        <v>0</v>
      </c>
      <c r="DN185" s="4">
        <v>0</v>
      </c>
      <c r="DO185">
        <v>0</v>
      </c>
      <c r="DP185">
        <f t="shared" ca="1" si="58"/>
        <v>0.29009296504938009</v>
      </c>
      <c r="DQ185" s="13">
        <v>1243.9093</v>
      </c>
      <c r="DR185">
        <v>0</v>
      </c>
      <c r="DS185">
        <f t="shared" si="49"/>
        <v>154</v>
      </c>
      <c r="DT185">
        <f t="shared" si="50"/>
        <v>36.5</v>
      </c>
      <c r="DU185">
        <f t="shared" si="51"/>
        <v>209.5</v>
      </c>
      <c r="DV185">
        <f t="shared" si="52"/>
        <v>134</v>
      </c>
      <c r="DW185">
        <f t="shared" si="53"/>
        <v>131</v>
      </c>
      <c r="DX185">
        <f t="shared" si="54"/>
        <v>131</v>
      </c>
      <c r="DY185">
        <f t="shared" si="55"/>
        <v>61</v>
      </c>
      <c r="DZ185">
        <f t="shared" si="56"/>
        <v>23</v>
      </c>
      <c r="EA185">
        <f t="shared" ca="1" si="59"/>
        <v>172</v>
      </c>
      <c r="EB185">
        <v>185</v>
      </c>
      <c r="EC185" s="2">
        <v>183</v>
      </c>
      <c r="EF185">
        <v>0</v>
      </c>
      <c r="EG185">
        <v>154</v>
      </c>
      <c r="EH185">
        <v>214.5</v>
      </c>
      <c r="EI185">
        <v>209.5</v>
      </c>
      <c r="EJ185">
        <v>134</v>
      </c>
      <c r="EK185">
        <v>131</v>
      </c>
      <c r="EL185">
        <v>131</v>
      </c>
      <c r="EM185">
        <v>209.5</v>
      </c>
      <c r="EN185">
        <v>209.5</v>
      </c>
      <c r="EO185" s="2">
        <v>183</v>
      </c>
      <c r="EP185">
        <v>82</v>
      </c>
      <c r="EQ185">
        <v>146</v>
      </c>
    </row>
    <row r="186" spans="1:147" x14ac:dyDescent="0.2">
      <c r="A186" s="29"/>
      <c r="B186" t="s">
        <v>183</v>
      </c>
      <c r="C186">
        <v>8</v>
      </c>
      <c r="D186">
        <v>8</v>
      </c>
      <c r="E186">
        <v>8</v>
      </c>
      <c r="F186">
        <v>0</v>
      </c>
      <c r="G186" s="4">
        <v>8</v>
      </c>
      <c r="H186" s="4">
        <v>8</v>
      </c>
      <c r="I186" s="4">
        <v>0</v>
      </c>
      <c r="J186">
        <f t="shared" si="62"/>
        <v>0</v>
      </c>
      <c r="K186">
        <f t="shared" si="48"/>
        <v>0</v>
      </c>
      <c r="L186" s="6">
        <v>86</v>
      </c>
      <c r="M186" s="6">
        <v>1</v>
      </c>
      <c r="N186" s="6">
        <v>3</v>
      </c>
      <c r="O186" s="6">
        <v>4</v>
      </c>
      <c r="P186" s="6">
        <v>0.01</v>
      </c>
      <c r="Q186" s="6">
        <v>0.56999999999999995</v>
      </c>
      <c r="R186" s="6">
        <v>0.42</v>
      </c>
      <c r="S186" s="6">
        <v>1</v>
      </c>
      <c r="T186" s="8">
        <v>10</v>
      </c>
      <c r="U186" s="8">
        <v>7</v>
      </c>
      <c r="V186" s="8">
        <v>1</v>
      </c>
      <c r="W186" s="8">
        <v>0</v>
      </c>
      <c r="X186" s="8">
        <v>15</v>
      </c>
      <c r="Y186" s="8">
        <v>7</v>
      </c>
      <c r="Z186" s="8">
        <v>0</v>
      </c>
      <c r="AA186" s="8">
        <v>7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4</v>
      </c>
      <c r="AI186" s="8">
        <v>0</v>
      </c>
      <c r="AJ186" s="8">
        <v>0</v>
      </c>
      <c r="AK186" s="8">
        <v>1</v>
      </c>
      <c r="AL186" s="8">
        <v>3</v>
      </c>
      <c r="AM186" s="8">
        <v>0</v>
      </c>
      <c r="AN186" s="8">
        <v>0</v>
      </c>
      <c r="AO186" s="8">
        <v>0</v>
      </c>
      <c r="AP186" s="8">
        <v>0</v>
      </c>
      <c r="AQ186" s="8">
        <v>56</v>
      </c>
      <c r="AR186" s="8">
        <v>4</v>
      </c>
      <c r="AS186" s="8">
        <v>0</v>
      </c>
      <c r="AT186" s="8">
        <v>0</v>
      </c>
      <c r="AU186" s="8">
        <v>0</v>
      </c>
      <c r="AV186" s="8">
        <v>0</v>
      </c>
      <c r="AW186" s="8">
        <v>7</v>
      </c>
      <c r="AX186" s="8">
        <v>0</v>
      </c>
      <c r="AY186" s="8">
        <v>4</v>
      </c>
      <c r="AZ186" s="8">
        <v>0</v>
      </c>
      <c r="BA186" s="8">
        <v>0</v>
      </c>
      <c r="BB186" s="8">
        <v>4</v>
      </c>
      <c r="BC186" s="8">
        <v>0</v>
      </c>
      <c r="BD186" s="8">
        <v>0</v>
      </c>
      <c r="BE186" s="8">
        <v>0</v>
      </c>
      <c r="BF186" s="8">
        <v>0</v>
      </c>
      <c r="BG186" s="8">
        <v>17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1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11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1</v>
      </c>
      <c r="CN186" s="12">
        <v>1</v>
      </c>
      <c r="CO186" s="12">
        <v>1</v>
      </c>
      <c r="CP186" s="12">
        <v>3</v>
      </c>
      <c r="CQ186" s="12">
        <v>8</v>
      </c>
      <c r="CR186" s="12">
        <v>4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3</v>
      </c>
      <c r="DF186" s="12">
        <v>0</v>
      </c>
      <c r="DG186" s="12">
        <v>0</v>
      </c>
      <c r="DH186" s="13">
        <v>47</v>
      </c>
      <c r="DI186" s="13">
        <v>127</v>
      </c>
      <c r="DJ186" s="13">
        <v>705.43280000000004</v>
      </c>
      <c r="DK186" s="13">
        <v>0</v>
      </c>
      <c r="DL186" s="13">
        <v>0</v>
      </c>
      <c r="DM186">
        <f t="shared" si="57"/>
        <v>0</v>
      </c>
      <c r="DN186" s="4">
        <v>0</v>
      </c>
      <c r="DO186">
        <v>0</v>
      </c>
      <c r="DP186">
        <f t="shared" ca="1" si="58"/>
        <v>7.0718382095437904E-2</v>
      </c>
      <c r="DQ186" s="13">
        <v>254.0838</v>
      </c>
      <c r="DR186">
        <v>0</v>
      </c>
      <c r="DS186">
        <f t="shared" si="49"/>
        <v>154</v>
      </c>
      <c r="DT186">
        <f t="shared" si="50"/>
        <v>172</v>
      </c>
      <c r="DU186">
        <f t="shared" si="51"/>
        <v>209.5</v>
      </c>
      <c r="DV186">
        <f t="shared" si="52"/>
        <v>134</v>
      </c>
      <c r="DW186">
        <f t="shared" si="53"/>
        <v>131</v>
      </c>
      <c r="DX186">
        <f t="shared" si="54"/>
        <v>131</v>
      </c>
      <c r="DY186">
        <f t="shared" si="55"/>
        <v>209.5</v>
      </c>
      <c r="DZ186">
        <f t="shared" si="56"/>
        <v>209.5</v>
      </c>
      <c r="EA186">
        <f t="shared" ca="1" si="59"/>
        <v>235</v>
      </c>
      <c r="EB186">
        <v>186</v>
      </c>
      <c r="EC186" s="2">
        <v>193</v>
      </c>
      <c r="EF186">
        <v>0.39342464138915711</v>
      </c>
      <c r="EG186">
        <v>55</v>
      </c>
      <c r="EH186">
        <v>69.5</v>
      </c>
      <c r="EI186">
        <v>40.5</v>
      </c>
      <c r="EJ186">
        <v>134</v>
      </c>
      <c r="EK186">
        <v>131</v>
      </c>
      <c r="EL186">
        <v>131</v>
      </c>
      <c r="EM186">
        <v>90</v>
      </c>
      <c r="EN186">
        <v>84</v>
      </c>
      <c r="EO186" s="2">
        <v>184</v>
      </c>
      <c r="EP186">
        <v>46</v>
      </c>
      <c r="EQ186">
        <v>0</v>
      </c>
    </row>
    <row r="187" spans="1:147" x14ac:dyDescent="0.2">
      <c r="A187" s="29"/>
      <c r="B187" t="s">
        <v>160</v>
      </c>
      <c r="C187">
        <v>6</v>
      </c>
      <c r="D187">
        <v>6</v>
      </c>
      <c r="E187">
        <v>6</v>
      </c>
      <c r="F187">
        <v>0</v>
      </c>
      <c r="G187" s="4">
        <v>6</v>
      </c>
      <c r="H187" s="4">
        <v>6</v>
      </c>
      <c r="I187" s="4">
        <v>0</v>
      </c>
      <c r="J187">
        <f t="shared" si="62"/>
        <v>0</v>
      </c>
      <c r="K187">
        <f t="shared" ref="K187:K250" si="63">E187-H187</f>
        <v>0</v>
      </c>
      <c r="L187" s="6">
        <v>86</v>
      </c>
      <c r="M187" s="6">
        <v>1</v>
      </c>
      <c r="N187" s="6">
        <v>3</v>
      </c>
      <c r="O187" s="6">
        <v>4</v>
      </c>
      <c r="P187" s="6">
        <v>0.01</v>
      </c>
      <c r="Q187" s="6">
        <v>0.56999999999999995</v>
      </c>
      <c r="R187" s="6">
        <v>0.42</v>
      </c>
      <c r="S187" s="6">
        <v>1</v>
      </c>
      <c r="T187" s="8">
        <v>12</v>
      </c>
      <c r="U187" s="8">
        <v>5</v>
      </c>
      <c r="V187" s="8">
        <v>1</v>
      </c>
      <c r="W187" s="8">
        <v>0</v>
      </c>
      <c r="X187" s="8">
        <v>3</v>
      </c>
      <c r="Y187" s="8">
        <v>3</v>
      </c>
      <c r="Z187" s="8">
        <v>0</v>
      </c>
      <c r="AA187" s="8">
        <v>3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3</v>
      </c>
      <c r="AI187" s="8">
        <v>0</v>
      </c>
      <c r="AJ187" s="8">
        <v>0</v>
      </c>
      <c r="AK187" s="8">
        <v>1</v>
      </c>
      <c r="AL187" s="8">
        <v>2</v>
      </c>
      <c r="AM187" s="8">
        <v>0</v>
      </c>
      <c r="AN187" s="8">
        <v>0</v>
      </c>
      <c r="AO187" s="8">
        <v>0</v>
      </c>
      <c r="AP187" s="8">
        <v>0</v>
      </c>
      <c r="AQ187" s="8">
        <v>41</v>
      </c>
      <c r="AR187" s="8">
        <v>3</v>
      </c>
      <c r="AS187" s="8">
        <v>0</v>
      </c>
      <c r="AT187" s="8">
        <v>2</v>
      </c>
      <c r="AU187" s="8">
        <v>0</v>
      </c>
      <c r="AV187" s="8">
        <v>0</v>
      </c>
      <c r="AW187" s="8">
        <v>4</v>
      </c>
      <c r="AX187" s="8">
        <v>0</v>
      </c>
      <c r="AY187" s="8">
        <v>3</v>
      </c>
      <c r="AZ187" s="8">
        <v>0</v>
      </c>
      <c r="BA187" s="8">
        <v>0</v>
      </c>
      <c r="BB187" s="8">
        <v>3</v>
      </c>
      <c r="BC187" s="8">
        <v>1</v>
      </c>
      <c r="BD187" s="8">
        <v>0</v>
      </c>
      <c r="BE187" s="8">
        <v>0</v>
      </c>
      <c r="BF187" s="8">
        <v>0</v>
      </c>
      <c r="BG187" s="8">
        <v>19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1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2</v>
      </c>
      <c r="CF187" s="12">
        <v>0</v>
      </c>
      <c r="CG187" s="12">
        <v>11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3</v>
      </c>
      <c r="CN187" s="12">
        <v>1</v>
      </c>
      <c r="CO187" s="12">
        <v>1</v>
      </c>
      <c r="CP187" s="12">
        <v>2</v>
      </c>
      <c r="CQ187" s="12">
        <v>4</v>
      </c>
      <c r="CR187" s="12">
        <v>3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2</v>
      </c>
      <c r="DD187" s="12">
        <v>0</v>
      </c>
      <c r="DE187" s="12">
        <v>0</v>
      </c>
      <c r="DF187" s="12">
        <v>0</v>
      </c>
      <c r="DG187" s="12">
        <v>0</v>
      </c>
      <c r="DH187" s="13">
        <v>44</v>
      </c>
      <c r="DI187" s="13">
        <v>109</v>
      </c>
      <c r="DJ187" s="13">
        <v>595.07799999999997</v>
      </c>
      <c r="DK187" s="13">
        <v>2.4762</v>
      </c>
      <c r="DL187" s="13">
        <v>1473.5265999999999</v>
      </c>
      <c r="DM187">
        <f t="shared" si="57"/>
        <v>0</v>
      </c>
      <c r="DN187" s="4">
        <v>0</v>
      </c>
      <c r="DO187">
        <v>0</v>
      </c>
      <c r="DP187">
        <f t="shared" ca="1" si="58"/>
        <v>0.83028870256227694</v>
      </c>
      <c r="DQ187" s="13">
        <v>228.47730000000001</v>
      </c>
      <c r="DR187">
        <v>0</v>
      </c>
      <c r="DS187">
        <f t="shared" si="49"/>
        <v>154</v>
      </c>
      <c r="DT187">
        <f t="shared" si="50"/>
        <v>197</v>
      </c>
      <c r="DU187">
        <f t="shared" si="51"/>
        <v>209.5</v>
      </c>
      <c r="DV187">
        <f t="shared" si="52"/>
        <v>134</v>
      </c>
      <c r="DW187">
        <f t="shared" si="53"/>
        <v>131</v>
      </c>
      <c r="DX187">
        <f t="shared" si="54"/>
        <v>131</v>
      </c>
      <c r="DY187">
        <f t="shared" si="55"/>
        <v>149</v>
      </c>
      <c r="DZ187">
        <f t="shared" si="56"/>
        <v>147</v>
      </c>
      <c r="EA187">
        <f t="shared" ca="1" si="59"/>
        <v>53</v>
      </c>
      <c r="EB187">
        <v>187</v>
      </c>
      <c r="EC187" s="2">
        <v>167</v>
      </c>
      <c r="EF187">
        <v>0</v>
      </c>
      <c r="EG187">
        <v>154</v>
      </c>
      <c r="EH187">
        <v>43</v>
      </c>
      <c r="EI187">
        <v>43.5</v>
      </c>
      <c r="EJ187">
        <v>134</v>
      </c>
      <c r="EK187">
        <v>131</v>
      </c>
      <c r="EL187">
        <v>131</v>
      </c>
      <c r="EM187">
        <v>34</v>
      </c>
      <c r="EN187">
        <v>35</v>
      </c>
      <c r="EO187" s="2">
        <v>185</v>
      </c>
      <c r="EP187">
        <v>228</v>
      </c>
      <c r="EQ187">
        <v>217</v>
      </c>
    </row>
    <row r="188" spans="1:147" x14ac:dyDescent="0.2">
      <c r="A188" s="29"/>
      <c r="B188" t="s">
        <v>180</v>
      </c>
      <c r="C188">
        <v>58</v>
      </c>
      <c r="D188">
        <v>58</v>
      </c>
      <c r="E188">
        <v>58</v>
      </c>
      <c r="F188">
        <v>0</v>
      </c>
      <c r="G188" s="4">
        <v>58</v>
      </c>
      <c r="H188" s="4">
        <v>58</v>
      </c>
      <c r="I188" s="4">
        <v>0</v>
      </c>
      <c r="J188">
        <f t="shared" si="62"/>
        <v>0</v>
      </c>
      <c r="K188">
        <f t="shared" si="63"/>
        <v>0</v>
      </c>
      <c r="L188" s="6">
        <v>86</v>
      </c>
      <c r="M188" s="6">
        <v>1</v>
      </c>
      <c r="N188" s="6">
        <v>3</v>
      </c>
      <c r="O188" s="6">
        <v>4</v>
      </c>
      <c r="P188" s="6">
        <v>0.01</v>
      </c>
      <c r="Q188" s="6">
        <v>0.56999999999999995</v>
      </c>
      <c r="R188" s="6">
        <v>0.42</v>
      </c>
      <c r="S188" s="6">
        <v>1</v>
      </c>
      <c r="T188" s="8">
        <v>21</v>
      </c>
      <c r="U188" s="8">
        <v>22</v>
      </c>
      <c r="V188" s="8">
        <v>1</v>
      </c>
      <c r="W188" s="8">
        <v>0</v>
      </c>
      <c r="X188" s="8">
        <v>155</v>
      </c>
      <c r="Y188" s="8">
        <v>19</v>
      </c>
      <c r="Z188" s="8">
        <v>0</v>
      </c>
      <c r="AA188" s="8">
        <v>19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11</v>
      </c>
      <c r="AI188" s="8">
        <v>0</v>
      </c>
      <c r="AJ188" s="8">
        <v>0</v>
      </c>
      <c r="AK188" s="8">
        <v>1</v>
      </c>
      <c r="AL188" s="8">
        <v>10</v>
      </c>
      <c r="AM188" s="8">
        <v>0</v>
      </c>
      <c r="AN188" s="8">
        <v>0</v>
      </c>
      <c r="AO188" s="8">
        <v>0</v>
      </c>
      <c r="AP188" s="8">
        <v>0</v>
      </c>
      <c r="AQ188" s="8">
        <v>323</v>
      </c>
      <c r="AR188" s="8">
        <v>11</v>
      </c>
      <c r="AS188" s="8">
        <v>0</v>
      </c>
      <c r="AT188" s="8">
        <v>3</v>
      </c>
      <c r="AU188" s="8">
        <v>0</v>
      </c>
      <c r="AV188" s="8">
        <v>0</v>
      </c>
      <c r="AW188" s="8">
        <v>21</v>
      </c>
      <c r="AX188" s="8">
        <v>0</v>
      </c>
      <c r="AY188" s="8">
        <v>11</v>
      </c>
      <c r="AZ188" s="8">
        <v>0</v>
      </c>
      <c r="BA188" s="8">
        <v>0</v>
      </c>
      <c r="BB188" s="8">
        <v>11</v>
      </c>
      <c r="BC188" s="8">
        <v>1</v>
      </c>
      <c r="BD188" s="8">
        <v>0</v>
      </c>
      <c r="BE188" s="8">
        <v>3</v>
      </c>
      <c r="BF188" s="8">
        <v>0</v>
      </c>
      <c r="BG188" s="8">
        <v>42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4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6</v>
      </c>
      <c r="CF188" s="12">
        <v>0</v>
      </c>
      <c r="CG188" s="12">
        <v>15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10</v>
      </c>
      <c r="CN188" s="12">
        <v>1</v>
      </c>
      <c r="CO188" s="12">
        <v>4</v>
      </c>
      <c r="CP188" s="12">
        <v>25</v>
      </c>
      <c r="CQ188" s="12">
        <v>54</v>
      </c>
      <c r="CR188" s="12">
        <v>29</v>
      </c>
      <c r="CS188" s="12">
        <v>0</v>
      </c>
      <c r="CT188" s="12">
        <v>3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2</v>
      </c>
      <c r="DD188" s="12">
        <v>0</v>
      </c>
      <c r="DE188" s="12">
        <v>19</v>
      </c>
      <c r="DF188" s="12">
        <v>0</v>
      </c>
      <c r="DG188" s="12">
        <v>0</v>
      </c>
      <c r="DH188" s="13">
        <v>91</v>
      </c>
      <c r="DI188" s="13">
        <v>563</v>
      </c>
      <c r="DJ188" s="13">
        <v>3663.8883999999998</v>
      </c>
      <c r="DK188" s="13">
        <v>5.9325999999999999</v>
      </c>
      <c r="DL188" s="13">
        <v>21736.3266</v>
      </c>
      <c r="DM188">
        <f t="shared" si="57"/>
        <v>0</v>
      </c>
      <c r="DN188" s="4">
        <v>0</v>
      </c>
      <c r="DO188">
        <v>0</v>
      </c>
      <c r="DP188">
        <f t="shared" ca="1" si="58"/>
        <v>0.27591962894310629</v>
      </c>
      <c r="DQ188" s="13">
        <v>578.34029999999996</v>
      </c>
      <c r="DR188">
        <v>0</v>
      </c>
      <c r="DS188">
        <f t="shared" si="49"/>
        <v>154</v>
      </c>
      <c r="DT188">
        <f t="shared" si="50"/>
        <v>60</v>
      </c>
      <c r="DU188">
        <f t="shared" si="51"/>
        <v>209.5</v>
      </c>
      <c r="DV188">
        <f t="shared" si="52"/>
        <v>134</v>
      </c>
      <c r="DW188">
        <f t="shared" si="53"/>
        <v>131</v>
      </c>
      <c r="DX188">
        <f t="shared" si="54"/>
        <v>131</v>
      </c>
      <c r="DY188">
        <f t="shared" si="55"/>
        <v>88</v>
      </c>
      <c r="DZ188">
        <f t="shared" si="56"/>
        <v>52</v>
      </c>
      <c r="EA188">
        <f t="shared" ca="1" si="59"/>
        <v>180</v>
      </c>
      <c r="EB188">
        <v>188</v>
      </c>
      <c r="EC188" s="2">
        <v>189</v>
      </c>
      <c r="EF188">
        <v>0</v>
      </c>
      <c r="EG188">
        <v>154</v>
      </c>
      <c r="EH188">
        <v>172</v>
      </c>
      <c r="EI188">
        <v>141.5</v>
      </c>
      <c r="EJ188">
        <v>134</v>
      </c>
      <c r="EK188">
        <v>131</v>
      </c>
      <c r="EL188">
        <v>131</v>
      </c>
      <c r="EM188">
        <v>114</v>
      </c>
      <c r="EN188">
        <v>148</v>
      </c>
      <c r="EO188" s="2">
        <v>186</v>
      </c>
      <c r="EP188">
        <v>14</v>
      </c>
      <c r="EQ188">
        <v>42</v>
      </c>
    </row>
    <row r="189" spans="1:147" x14ac:dyDescent="0.2">
      <c r="A189" s="29"/>
      <c r="B189" t="s">
        <v>170</v>
      </c>
      <c r="C189">
        <v>10</v>
      </c>
      <c r="D189">
        <v>10</v>
      </c>
      <c r="E189">
        <v>10</v>
      </c>
      <c r="F189">
        <v>0</v>
      </c>
      <c r="G189" s="4">
        <v>10</v>
      </c>
      <c r="H189" s="4">
        <v>10</v>
      </c>
      <c r="I189" s="4">
        <v>0</v>
      </c>
      <c r="J189">
        <f t="shared" si="62"/>
        <v>0</v>
      </c>
      <c r="K189">
        <f t="shared" si="63"/>
        <v>0</v>
      </c>
      <c r="L189" s="6">
        <v>86</v>
      </c>
      <c r="M189" s="6">
        <v>1</v>
      </c>
      <c r="N189" s="6">
        <v>3</v>
      </c>
      <c r="O189" s="6">
        <v>4</v>
      </c>
      <c r="P189" s="6">
        <v>0.01</v>
      </c>
      <c r="Q189" s="6">
        <v>0.56999999999999995</v>
      </c>
      <c r="R189" s="6">
        <v>0.42</v>
      </c>
      <c r="S189" s="6">
        <v>1</v>
      </c>
      <c r="T189" s="8">
        <v>11</v>
      </c>
      <c r="U189" s="8">
        <v>9</v>
      </c>
      <c r="V189" s="8">
        <v>1</v>
      </c>
      <c r="W189" s="8">
        <v>0</v>
      </c>
      <c r="X189" s="8">
        <v>28</v>
      </c>
      <c r="Y189" s="8">
        <v>9</v>
      </c>
      <c r="Z189" s="8">
        <v>0</v>
      </c>
      <c r="AA189" s="8">
        <v>9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5</v>
      </c>
      <c r="AI189" s="8">
        <v>0</v>
      </c>
      <c r="AJ189" s="8">
        <v>0</v>
      </c>
      <c r="AK189" s="8">
        <v>1</v>
      </c>
      <c r="AL189" s="8">
        <v>4</v>
      </c>
      <c r="AM189" s="8">
        <v>0</v>
      </c>
      <c r="AN189" s="8">
        <v>0</v>
      </c>
      <c r="AO189" s="8">
        <v>0</v>
      </c>
      <c r="AP189" s="8">
        <v>0</v>
      </c>
      <c r="AQ189" s="8">
        <v>67</v>
      </c>
      <c r="AR189" s="8">
        <v>5</v>
      </c>
      <c r="AS189" s="8">
        <v>0</v>
      </c>
      <c r="AT189" s="8">
        <v>0</v>
      </c>
      <c r="AU189" s="8">
        <v>0</v>
      </c>
      <c r="AV189" s="8">
        <v>0</v>
      </c>
      <c r="AW189" s="8">
        <v>7</v>
      </c>
      <c r="AX189" s="8">
        <v>0</v>
      </c>
      <c r="AY189" s="8">
        <v>5</v>
      </c>
      <c r="AZ189" s="8">
        <v>0</v>
      </c>
      <c r="BA189" s="8">
        <v>0</v>
      </c>
      <c r="BB189" s="8">
        <v>5</v>
      </c>
      <c r="BC189" s="8">
        <v>0</v>
      </c>
      <c r="BD189" s="8">
        <v>0</v>
      </c>
      <c r="BE189" s="8">
        <v>0</v>
      </c>
      <c r="BF189" s="8">
        <v>0</v>
      </c>
      <c r="BG189" s="8">
        <v>18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2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12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1</v>
      </c>
      <c r="CN189" s="12">
        <v>1</v>
      </c>
      <c r="CO189" s="12">
        <v>1</v>
      </c>
      <c r="CP189" s="12">
        <v>4</v>
      </c>
      <c r="CQ189" s="12">
        <v>10</v>
      </c>
      <c r="CR189" s="12">
        <v>5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4</v>
      </c>
      <c r="DF189" s="12">
        <v>0</v>
      </c>
      <c r="DG189" s="12">
        <v>0</v>
      </c>
      <c r="DH189" s="13">
        <v>52</v>
      </c>
      <c r="DI189" s="13">
        <v>147</v>
      </c>
      <c r="DJ189" s="13">
        <v>837.96460000000002</v>
      </c>
      <c r="DK189" s="13">
        <v>0</v>
      </c>
      <c r="DL189" s="13">
        <v>0</v>
      </c>
      <c r="DM189">
        <f t="shared" si="57"/>
        <v>0</v>
      </c>
      <c r="DN189" s="4">
        <v>0</v>
      </c>
      <c r="DO189">
        <v>0</v>
      </c>
      <c r="DP189">
        <f t="shared" ca="1" si="58"/>
        <v>0.26646529319481038</v>
      </c>
      <c r="DQ189" s="13">
        <v>289.2937</v>
      </c>
      <c r="DR189">
        <v>0</v>
      </c>
      <c r="DS189">
        <f t="shared" si="49"/>
        <v>154</v>
      </c>
      <c r="DT189">
        <f t="shared" si="50"/>
        <v>146.5</v>
      </c>
      <c r="DU189">
        <f t="shared" si="51"/>
        <v>209.5</v>
      </c>
      <c r="DV189">
        <f t="shared" si="52"/>
        <v>134</v>
      </c>
      <c r="DW189">
        <f t="shared" si="53"/>
        <v>131</v>
      </c>
      <c r="DX189">
        <f t="shared" si="54"/>
        <v>131</v>
      </c>
      <c r="DY189">
        <f t="shared" si="55"/>
        <v>209.5</v>
      </c>
      <c r="DZ189">
        <f t="shared" si="56"/>
        <v>209.5</v>
      </c>
      <c r="EA189">
        <f t="shared" ca="1" si="59"/>
        <v>184</v>
      </c>
      <c r="EB189">
        <v>189</v>
      </c>
      <c r="EC189" s="2">
        <v>178</v>
      </c>
      <c r="EF189">
        <v>2.9264250219466761</v>
      </c>
      <c r="EG189">
        <v>39</v>
      </c>
      <c r="EH189">
        <v>133.5</v>
      </c>
      <c r="EI189">
        <v>74</v>
      </c>
      <c r="EJ189">
        <v>134</v>
      </c>
      <c r="EK189">
        <v>131</v>
      </c>
      <c r="EL189">
        <v>131</v>
      </c>
      <c r="EM189">
        <v>63</v>
      </c>
      <c r="EN189">
        <v>88</v>
      </c>
      <c r="EO189" s="2">
        <v>187</v>
      </c>
      <c r="EP189">
        <v>243</v>
      </c>
      <c r="EQ189">
        <v>233</v>
      </c>
    </row>
    <row r="190" spans="1:147" x14ac:dyDescent="0.2">
      <c r="A190" s="29"/>
      <c r="B190" t="s">
        <v>173</v>
      </c>
      <c r="C190">
        <v>8</v>
      </c>
      <c r="D190">
        <v>8</v>
      </c>
      <c r="E190">
        <v>8</v>
      </c>
      <c r="F190">
        <v>0</v>
      </c>
      <c r="G190" s="4">
        <v>8</v>
      </c>
      <c r="H190" s="4">
        <v>8</v>
      </c>
      <c r="I190" s="4">
        <v>0</v>
      </c>
      <c r="J190">
        <f t="shared" si="62"/>
        <v>0</v>
      </c>
      <c r="K190">
        <f t="shared" si="63"/>
        <v>0</v>
      </c>
      <c r="L190" s="6">
        <v>86</v>
      </c>
      <c r="M190" s="6">
        <v>1</v>
      </c>
      <c r="N190" s="6">
        <v>3</v>
      </c>
      <c r="O190" s="6">
        <v>4</v>
      </c>
      <c r="P190" s="6">
        <v>0.01</v>
      </c>
      <c r="Q190" s="6">
        <v>0.56999999999999995</v>
      </c>
      <c r="R190" s="6">
        <v>0.42</v>
      </c>
      <c r="S190" s="6">
        <v>1</v>
      </c>
      <c r="T190" s="8">
        <v>10</v>
      </c>
      <c r="U190" s="8">
        <v>7</v>
      </c>
      <c r="V190" s="8">
        <v>1</v>
      </c>
      <c r="W190" s="8">
        <v>0</v>
      </c>
      <c r="X190" s="8">
        <v>15</v>
      </c>
      <c r="Y190" s="8">
        <v>7</v>
      </c>
      <c r="Z190" s="8">
        <v>0</v>
      </c>
      <c r="AA190" s="8">
        <v>7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4</v>
      </c>
      <c r="AI190" s="8">
        <v>0</v>
      </c>
      <c r="AJ190" s="8">
        <v>0</v>
      </c>
      <c r="AK190" s="8">
        <v>1</v>
      </c>
      <c r="AL190" s="8">
        <v>3</v>
      </c>
      <c r="AM190" s="8">
        <v>0</v>
      </c>
      <c r="AN190" s="8">
        <v>0</v>
      </c>
      <c r="AO190" s="8">
        <v>0</v>
      </c>
      <c r="AP190" s="8">
        <v>0</v>
      </c>
      <c r="AQ190" s="8">
        <v>56</v>
      </c>
      <c r="AR190" s="8">
        <v>4</v>
      </c>
      <c r="AS190" s="8">
        <v>0</v>
      </c>
      <c r="AT190" s="8">
        <v>0</v>
      </c>
      <c r="AU190" s="8">
        <v>0</v>
      </c>
      <c r="AV190" s="8">
        <v>0</v>
      </c>
      <c r="AW190" s="8">
        <v>7</v>
      </c>
      <c r="AX190" s="8">
        <v>0</v>
      </c>
      <c r="AY190" s="8">
        <v>4</v>
      </c>
      <c r="AZ190" s="8">
        <v>0</v>
      </c>
      <c r="BA190" s="8">
        <v>0</v>
      </c>
      <c r="BB190" s="8">
        <v>4</v>
      </c>
      <c r="BC190" s="8">
        <v>0</v>
      </c>
      <c r="BD190" s="8">
        <v>0</v>
      </c>
      <c r="BE190" s="8">
        <v>0</v>
      </c>
      <c r="BF190" s="8">
        <v>0</v>
      </c>
      <c r="BG190" s="8">
        <v>17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1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11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1</v>
      </c>
      <c r="CN190" s="12">
        <v>1</v>
      </c>
      <c r="CO190" s="12">
        <v>1</v>
      </c>
      <c r="CP190" s="12">
        <v>3</v>
      </c>
      <c r="CQ190" s="12">
        <v>8</v>
      </c>
      <c r="CR190" s="12">
        <v>4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3</v>
      </c>
      <c r="DF190" s="12">
        <v>0</v>
      </c>
      <c r="DG190" s="12">
        <v>0</v>
      </c>
      <c r="DH190" s="13">
        <v>47</v>
      </c>
      <c r="DI190" s="13">
        <v>127</v>
      </c>
      <c r="DJ190" s="13">
        <v>705.43280000000004</v>
      </c>
      <c r="DK190" s="13">
        <v>0</v>
      </c>
      <c r="DL190" s="13">
        <v>0</v>
      </c>
      <c r="DM190">
        <f t="shared" si="57"/>
        <v>0</v>
      </c>
      <c r="DN190" s="4">
        <v>0</v>
      </c>
      <c r="DO190">
        <v>0</v>
      </c>
      <c r="DP190">
        <f t="shared" ca="1" si="58"/>
        <v>0.55323995361684852</v>
      </c>
      <c r="DQ190" s="13">
        <v>254.0838</v>
      </c>
      <c r="DR190">
        <v>0</v>
      </c>
      <c r="DS190">
        <f t="shared" si="49"/>
        <v>154</v>
      </c>
      <c r="DT190">
        <f t="shared" si="50"/>
        <v>172</v>
      </c>
      <c r="DU190">
        <f t="shared" si="51"/>
        <v>209.5</v>
      </c>
      <c r="DV190">
        <f t="shared" si="52"/>
        <v>134</v>
      </c>
      <c r="DW190">
        <f t="shared" si="53"/>
        <v>131</v>
      </c>
      <c r="DX190">
        <f t="shared" si="54"/>
        <v>131</v>
      </c>
      <c r="DY190">
        <f t="shared" si="55"/>
        <v>209.5</v>
      </c>
      <c r="DZ190">
        <f t="shared" si="56"/>
        <v>209.5</v>
      </c>
      <c r="EA190">
        <f t="shared" ca="1" si="59"/>
        <v>117</v>
      </c>
      <c r="EB190">
        <v>190</v>
      </c>
      <c r="EC190" s="2">
        <v>182</v>
      </c>
      <c r="EF190">
        <v>0.68847776506131098</v>
      </c>
      <c r="EG190">
        <v>51</v>
      </c>
      <c r="EH190">
        <v>5</v>
      </c>
      <c r="EI190">
        <v>7</v>
      </c>
      <c r="EJ190">
        <v>4</v>
      </c>
      <c r="EK190">
        <v>8</v>
      </c>
      <c r="EL190">
        <v>8</v>
      </c>
      <c r="EM190">
        <v>5</v>
      </c>
      <c r="EN190">
        <v>2</v>
      </c>
      <c r="EO190" s="2">
        <v>188</v>
      </c>
      <c r="EP190">
        <v>62</v>
      </c>
      <c r="EQ190">
        <v>16</v>
      </c>
    </row>
    <row r="191" spans="1:147" x14ac:dyDescent="0.2">
      <c r="A191" s="29"/>
      <c r="B191" t="s">
        <v>184</v>
      </c>
      <c r="C191">
        <v>22</v>
      </c>
      <c r="D191">
        <v>22</v>
      </c>
      <c r="E191">
        <v>22</v>
      </c>
      <c r="F191">
        <v>0</v>
      </c>
      <c r="G191" s="4">
        <v>22</v>
      </c>
      <c r="H191" s="4">
        <v>22</v>
      </c>
      <c r="I191" s="4">
        <v>0</v>
      </c>
      <c r="J191">
        <f t="shared" si="62"/>
        <v>0</v>
      </c>
      <c r="K191">
        <f t="shared" si="63"/>
        <v>0</v>
      </c>
      <c r="L191" s="6">
        <v>86</v>
      </c>
      <c r="M191" s="6">
        <v>1</v>
      </c>
      <c r="N191" s="6">
        <v>3</v>
      </c>
      <c r="O191" s="6">
        <v>4</v>
      </c>
      <c r="P191" s="6">
        <v>0.01</v>
      </c>
      <c r="Q191" s="6">
        <v>0.56999999999999995</v>
      </c>
      <c r="R191" s="6">
        <v>0.42</v>
      </c>
      <c r="S191" s="6">
        <v>1</v>
      </c>
      <c r="T191" s="8">
        <v>19</v>
      </c>
      <c r="U191" s="8">
        <v>14</v>
      </c>
      <c r="V191" s="8">
        <v>1</v>
      </c>
      <c r="W191" s="8">
        <v>0</v>
      </c>
      <c r="X191" s="8">
        <v>47</v>
      </c>
      <c r="Y191" s="8">
        <v>11</v>
      </c>
      <c r="Z191" s="8">
        <v>0</v>
      </c>
      <c r="AA191" s="8">
        <v>11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7</v>
      </c>
      <c r="AI191" s="8">
        <v>0</v>
      </c>
      <c r="AJ191" s="8">
        <v>0</v>
      </c>
      <c r="AK191" s="8">
        <v>1</v>
      </c>
      <c r="AL191" s="8">
        <v>6</v>
      </c>
      <c r="AM191" s="8">
        <v>0</v>
      </c>
      <c r="AN191" s="8">
        <v>0</v>
      </c>
      <c r="AO191" s="8">
        <v>0</v>
      </c>
      <c r="AP191" s="8">
        <v>0</v>
      </c>
      <c r="AQ191" s="8">
        <v>133</v>
      </c>
      <c r="AR191" s="8">
        <v>7</v>
      </c>
      <c r="AS191" s="8">
        <v>0</v>
      </c>
      <c r="AT191" s="8">
        <v>3</v>
      </c>
      <c r="AU191" s="8">
        <v>0</v>
      </c>
      <c r="AV191" s="8">
        <v>0</v>
      </c>
      <c r="AW191" s="8">
        <v>13</v>
      </c>
      <c r="AX191" s="8">
        <v>0</v>
      </c>
      <c r="AY191" s="8">
        <v>7</v>
      </c>
      <c r="AZ191" s="8">
        <v>0</v>
      </c>
      <c r="BA191" s="8">
        <v>0</v>
      </c>
      <c r="BB191" s="8">
        <v>7</v>
      </c>
      <c r="BC191" s="8">
        <v>1</v>
      </c>
      <c r="BD191" s="8">
        <v>0</v>
      </c>
      <c r="BE191" s="8">
        <v>1</v>
      </c>
      <c r="BF191" s="8">
        <v>0</v>
      </c>
      <c r="BG191" s="8">
        <v>33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2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3</v>
      </c>
      <c r="CF191" s="12">
        <v>0</v>
      </c>
      <c r="CG191" s="12">
        <v>15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5</v>
      </c>
      <c r="CN191" s="12">
        <v>1</v>
      </c>
      <c r="CO191" s="12">
        <v>2</v>
      </c>
      <c r="CP191" s="12">
        <v>9</v>
      </c>
      <c r="CQ191" s="12">
        <v>20</v>
      </c>
      <c r="CR191" s="12">
        <v>11</v>
      </c>
      <c r="CS191" s="12">
        <v>0</v>
      </c>
      <c r="CT191" s="12">
        <v>1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1</v>
      </c>
      <c r="DD191" s="12">
        <v>0</v>
      </c>
      <c r="DE191" s="12">
        <v>6</v>
      </c>
      <c r="DF191" s="12">
        <v>0</v>
      </c>
      <c r="DG191" s="12">
        <v>0</v>
      </c>
      <c r="DH191" s="13">
        <v>73</v>
      </c>
      <c r="DI191" s="13">
        <v>263</v>
      </c>
      <c r="DJ191" s="13">
        <v>1627.9239</v>
      </c>
      <c r="DK191" s="13">
        <v>3.5070000000000001</v>
      </c>
      <c r="DL191" s="13">
        <v>5709.1977999999999</v>
      </c>
      <c r="DM191">
        <f t="shared" si="57"/>
        <v>0</v>
      </c>
      <c r="DN191" s="4">
        <v>0</v>
      </c>
      <c r="DO191">
        <v>0</v>
      </c>
      <c r="DP191">
        <f t="shared" ca="1" si="58"/>
        <v>0.31523842854576289</v>
      </c>
      <c r="DQ191" s="13">
        <v>438.63200000000001</v>
      </c>
      <c r="DR191">
        <v>0</v>
      </c>
      <c r="DS191">
        <f t="shared" si="49"/>
        <v>154</v>
      </c>
      <c r="DT191">
        <f t="shared" si="50"/>
        <v>95</v>
      </c>
      <c r="DU191">
        <f t="shared" si="51"/>
        <v>209.5</v>
      </c>
      <c r="DV191">
        <f t="shared" si="52"/>
        <v>134</v>
      </c>
      <c r="DW191">
        <f t="shared" si="53"/>
        <v>131</v>
      </c>
      <c r="DX191">
        <f t="shared" si="54"/>
        <v>131</v>
      </c>
      <c r="DY191">
        <f t="shared" si="55"/>
        <v>126</v>
      </c>
      <c r="DZ191">
        <f t="shared" si="56"/>
        <v>110</v>
      </c>
      <c r="EA191">
        <f t="shared" ca="1" si="59"/>
        <v>165</v>
      </c>
      <c r="EB191">
        <v>191</v>
      </c>
      <c r="EC191" s="2">
        <v>194</v>
      </c>
      <c r="EF191">
        <v>0</v>
      </c>
      <c r="EG191">
        <v>154</v>
      </c>
      <c r="EH191">
        <v>1</v>
      </c>
      <c r="EI191">
        <v>4</v>
      </c>
      <c r="EJ191">
        <v>2</v>
      </c>
      <c r="EK191">
        <v>2</v>
      </c>
      <c r="EL191">
        <v>2</v>
      </c>
      <c r="EM191">
        <v>209.5</v>
      </c>
      <c r="EN191">
        <v>209.5</v>
      </c>
      <c r="EO191" s="2">
        <v>189</v>
      </c>
      <c r="EP191">
        <v>57</v>
      </c>
      <c r="EQ191">
        <v>6</v>
      </c>
    </row>
    <row r="192" spans="1:147" x14ac:dyDescent="0.2">
      <c r="A192" s="29"/>
      <c r="B192" t="s">
        <v>162</v>
      </c>
      <c r="C192">
        <v>50</v>
      </c>
      <c r="D192">
        <v>50</v>
      </c>
      <c r="E192">
        <v>50</v>
      </c>
      <c r="F192">
        <v>0</v>
      </c>
      <c r="G192" s="4">
        <v>50</v>
      </c>
      <c r="H192" s="4">
        <v>50</v>
      </c>
      <c r="I192" s="4">
        <v>0</v>
      </c>
      <c r="J192">
        <f t="shared" si="62"/>
        <v>0</v>
      </c>
      <c r="K192">
        <f t="shared" si="63"/>
        <v>0</v>
      </c>
      <c r="L192" s="6">
        <v>86</v>
      </c>
      <c r="M192" s="6">
        <v>1</v>
      </c>
      <c r="N192" s="6">
        <v>3</v>
      </c>
      <c r="O192" s="6">
        <v>4</v>
      </c>
      <c r="P192" s="6">
        <v>0.01</v>
      </c>
      <c r="Q192" s="6">
        <v>0.56999999999999995</v>
      </c>
      <c r="R192" s="6">
        <v>0.42</v>
      </c>
      <c r="S192" s="6">
        <v>1</v>
      </c>
      <c r="T192" s="8">
        <v>25</v>
      </c>
      <c r="U192" s="8">
        <v>34</v>
      </c>
      <c r="V192" s="8">
        <v>1</v>
      </c>
      <c r="W192" s="8">
        <v>0</v>
      </c>
      <c r="X192" s="8">
        <v>437</v>
      </c>
      <c r="Y192" s="8">
        <v>31</v>
      </c>
      <c r="Z192" s="8">
        <v>0</v>
      </c>
      <c r="AA192" s="8">
        <v>31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17</v>
      </c>
      <c r="AI192" s="8">
        <v>0</v>
      </c>
      <c r="AJ192" s="8">
        <v>0</v>
      </c>
      <c r="AK192" s="8">
        <v>1</v>
      </c>
      <c r="AL192" s="8">
        <v>16</v>
      </c>
      <c r="AM192" s="8">
        <v>0</v>
      </c>
      <c r="AN192" s="8">
        <v>0</v>
      </c>
      <c r="AO192" s="8">
        <v>0</v>
      </c>
      <c r="AP192" s="8">
        <v>0</v>
      </c>
      <c r="AQ192" s="8">
        <v>279</v>
      </c>
      <c r="AR192" s="8">
        <v>17</v>
      </c>
      <c r="AS192" s="8">
        <v>0</v>
      </c>
      <c r="AT192" s="8">
        <v>3</v>
      </c>
      <c r="AU192" s="8">
        <v>0</v>
      </c>
      <c r="AV192" s="8">
        <v>0</v>
      </c>
      <c r="AW192" s="8">
        <v>32</v>
      </c>
      <c r="AX192" s="8">
        <v>0</v>
      </c>
      <c r="AY192" s="8">
        <v>17</v>
      </c>
      <c r="AZ192" s="8">
        <v>0</v>
      </c>
      <c r="BA192" s="8">
        <v>0</v>
      </c>
      <c r="BB192" s="8">
        <v>17</v>
      </c>
      <c r="BC192" s="8">
        <v>1</v>
      </c>
      <c r="BD192" s="8">
        <v>0</v>
      </c>
      <c r="BE192" s="8">
        <v>2</v>
      </c>
      <c r="BF192" s="8">
        <v>0</v>
      </c>
      <c r="BG192" s="8">
        <v>52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4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3</v>
      </c>
      <c r="CF192" s="12">
        <v>0</v>
      </c>
      <c r="CG192" s="12">
        <v>16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6</v>
      </c>
      <c r="CN192" s="12">
        <v>1</v>
      </c>
      <c r="CO192" s="12">
        <v>3</v>
      </c>
      <c r="CP192" s="12">
        <v>22</v>
      </c>
      <c r="CQ192" s="12">
        <v>48</v>
      </c>
      <c r="CR192" s="12">
        <v>25</v>
      </c>
      <c r="CS192" s="12">
        <v>0</v>
      </c>
      <c r="CT192" s="12">
        <v>2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1</v>
      </c>
      <c r="DD192" s="12">
        <v>0</v>
      </c>
      <c r="DE192" s="12">
        <v>19</v>
      </c>
      <c r="DF192" s="12">
        <v>0</v>
      </c>
      <c r="DG192" s="12">
        <v>0</v>
      </c>
      <c r="DH192" s="13">
        <v>120</v>
      </c>
      <c r="DI192" s="13">
        <v>489</v>
      </c>
      <c r="DJ192" s="13">
        <v>3377.4695000000002</v>
      </c>
      <c r="DK192" s="13">
        <v>3.9068000000000001</v>
      </c>
      <c r="DL192" s="13">
        <v>13195.029200000001</v>
      </c>
      <c r="DM192">
        <f t="shared" si="57"/>
        <v>0</v>
      </c>
      <c r="DN192" s="4">
        <v>0</v>
      </c>
      <c r="DO192">
        <v>0</v>
      </c>
      <c r="DP192">
        <f t="shared" ca="1" si="58"/>
        <v>0.49013698010627571</v>
      </c>
      <c r="DQ192" s="13">
        <v>814.15189999999996</v>
      </c>
      <c r="DR192">
        <v>0</v>
      </c>
      <c r="DS192">
        <f t="shared" si="49"/>
        <v>154</v>
      </c>
      <c r="DT192">
        <f t="shared" si="50"/>
        <v>36.5</v>
      </c>
      <c r="DU192">
        <f t="shared" si="51"/>
        <v>209.5</v>
      </c>
      <c r="DV192">
        <f t="shared" si="52"/>
        <v>134</v>
      </c>
      <c r="DW192">
        <f t="shared" si="53"/>
        <v>131</v>
      </c>
      <c r="DX192">
        <f t="shared" si="54"/>
        <v>131</v>
      </c>
      <c r="DY192">
        <f t="shared" si="55"/>
        <v>121</v>
      </c>
      <c r="DZ192">
        <f t="shared" si="56"/>
        <v>75</v>
      </c>
      <c r="EA192">
        <f t="shared" ca="1" si="59"/>
        <v>129</v>
      </c>
      <c r="EB192">
        <v>192</v>
      </c>
      <c r="EC192" s="2">
        <v>170</v>
      </c>
      <c r="EF192">
        <v>0</v>
      </c>
      <c r="EG192">
        <v>154</v>
      </c>
      <c r="EH192">
        <v>235.5</v>
      </c>
      <c r="EI192">
        <v>209.5</v>
      </c>
      <c r="EJ192">
        <v>134</v>
      </c>
      <c r="EK192">
        <v>131</v>
      </c>
      <c r="EL192">
        <v>131</v>
      </c>
      <c r="EM192">
        <v>209.5</v>
      </c>
      <c r="EN192">
        <v>209.5</v>
      </c>
      <c r="EO192" s="2">
        <v>190</v>
      </c>
      <c r="EP192">
        <v>225</v>
      </c>
      <c r="EQ192">
        <v>215</v>
      </c>
    </row>
    <row r="193" spans="1:147" x14ac:dyDescent="0.2">
      <c r="A193" s="29"/>
      <c r="B193" t="s">
        <v>190</v>
      </c>
      <c r="C193">
        <v>24</v>
      </c>
      <c r="D193">
        <v>24</v>
      </c>
      <c r="E193">
        <v>24</v>
      </c>
      <c r="F193">
        <v>0</v>
      </c>
      <c r="G193" s="4">
        <v>24</v>
      </c>
      <c r="H193" s="4">
        <v>24</v>
      </c>
      <c r="I193" s="4">
        <v>0</v>
      </c>
      <c r="J193">
        <f t="shared" si="62"/>
        <v>0</v>
      </c>
      <c r="K193">
        <f t="shared" si="63"/>
        <v>0</v>
      </c>
      <c r="L193" s="6">
        <v>86</v>
      </c>
      <c r="M193" s="6">
        <v>1</v>
      </c>
      <c r="N193" s="6">
        <v>3</v>
      </c>
      <c r="O193" s="6">
        <v>4</v>
      </c>
      <c r="P193" s="6">
        <v>0.01</v>
      </c>
      <c r="Q193" s="6">
        <v>0.56999999999999995</v>
      </c>
      <c r="R193" s="6">
        <v>0.42</v>
      </c>
      <c r="S193" s="6">
        <v>1</v>
      </c>
      <c r="T193" s="8">
        <v>20</v>
      </c>
      <c r="U193" s="8">
        <v>16</v>
      </c>
      <c r="V193" s="8">
        <v>1</v>
      </c>
      <c r="W193" s="8">
        <v>0</v>
      </c>
      <c r="X193" s="8">
        <v>58</v>
      </c>
      <c r="Y193" s="8">
        <v>12</v>
      </c>
      <c r="Z193" s="8">
        <v>0</v>
      </c>
      <c r="AA193" s="8">
        <v>12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8</v>
      </c>
      <c r="AI193" s="8">
        <v>0</v>
      </c>
      <c r="AJ193" s="8">
        <v>0</v>
      </c>
      <c r="AK193" s="8">
        <v>1</v>
      </c>
      <c r="AL193" s="8">
        <v>7</v>
      </c>
      <c r="AM193" s="8">
        <v>0</v>
      </c>
      <c r="AN193" s="8">
        <v>0</v>
      </c>
      <c r="AO193" s="8">
        <v>0</v>
      </c>
      <c r="AP193" s="8">
        <v>0</v>
      </c>
      <c r="AQ193" s="8">
        <v>140</v>
      </c>
      <c r="AR193" s="8">
        <v>8</v>
      </c>
      <c r="AS193" s="8">
        <v>0</v>
      </c>
      <c r="AT193" s="8">
        <v>4</v>
      </c>
      <c r="AU193" s="8">
        <v>0</v>
      </c>
      <c r="AV193" s="8">
        <v>0</v>
      </c>
      <c r="AW193" s="8">
        <v>14</v>
      </c>
      <c r="AX193" s="8">
        <v>0</v>
      </c>
      <c r="AY193" s="8">
        <v>8</v>
      </c>
      <c r="AZ193" s="8">
        <v>0</v>
      </c>
      <c r="BA193" s="8">
        <v>0</v>
      </c>
      <c r="BB193" s="8">
        <v>8</v>
      </c>
      <c r="BC193" s="8">
        <v>1</v>
      </c>
      <c r="BD193" s="8">
        <v>0</v>
      </c>
      <c r="BE193" s="8">
        <v>1</v>
      </c>
      <c r="BF193" s="8">
        <v>0</v>
      </c>
      <c r="BG193" s="8">
        <v>35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2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4</v>
      </c>
      <c r="CF193" s="12">
        <v>0</v>
      </c>
      <c r="CG193" s="12">
        <v>14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6</v>
      </c>
      <c r="CN193" s="12">
        <v>1</v>
      </c>
      <c r="CO193" s="12">
        <v>2</v>
      </c>
      <c r="CP193" s="12">
        <v>10</v>
      </c>
      <c r="CQ193" s="12">
        <v>21</v>
      </c>
      <c r="CR193" s="12">
        <v>12</v>
      </c>
      <c r="CS193" s="12">
        <v>0</v>
      </c>
      <c r="CT193" s="12">
        <v>1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1</v>
      </c>
      <c r="DD193" s="12">
        <v>0</v>
      </c>
      <c r="DE193" s="12">
        <v>6</v>
      </c>
      <c r="DF193" s="12">
        <v>0</v>
      </c>
      <c r="DG193" s="12">
        <v>0</v>
      </c>
      <c r="DH193" s="13">
        <v>75</v>
      </c>
      <c r="DI193" s="13">
        <v>272</v>
      </c>
      <c r="DJ193" s="13">
        <v>1694.2387000000001</v>
      </c>
      <c r="DK193" s="13">
        <v>3.5068000000000001</v>
      </c>
      <c r="DL193" s="13">
        <v>5941.4398000000001</v>
      </c>
      <c r="DM193">
        <f t="shared" si="57"/>
        <v>0</v>
      </c>
      <c r="DN193" s="4">
        <v>0</v>
      </c>
      <c r="DO193">
        <v>0</v>
      </c>
      <c r="DP193">
        <f t="shared" ca="1" si="58"/>
        <v>8.0889481644764949E-2</v>
      </c>
      <c r="DQ193" s="13">
        <v>453.85719999999998</v>
      </c>
      <c r="DR193">
        <v>0</v>
      </c>
      <c r="DS193">
        <f t="shared" si="49"/>
        <v>154</v>
      </c>
      <c r="DT193">
        <f t="shared" si="50"/>
        <v>79</v>
      </c>
      <c r="DU193">
        <f t="shared" si="51"/>
        <v>209.5</v>
      </c>
      <c r="DV193">
        <f t="shared" si="52"/>
        <v>134</v>
      </c>
      <c r="DW193">
        <f t="shared" si="53"/>
        <v>131</v>
      </c>
      <c r="DX193">
        <f t="shared" si="54"/>
        <v>131</v>
      </c>
      <c r="DY193">
        <f t="shared" si="55"/>
        <v>127</v>
      </c>
      <c r="DZ193">
        <f t="shared" si="56"/>
        <v>108</v>
      </c>
      <c r="EA193">
        <f t="shared" ca="1" si="59"/>
        <v>232</v>
      </c>
      <c r="EB193">
        <v>193</v>
      </c>
      <c r="EC193" s="2">
        <v>200</v>
      </c>
      <c r="EF193">
        <v>4.0272135095347963</v>
      </c>
      <c r="EG193">
        <v>34</v>
      </c>
      <c r="EH193">
        <v>156</v>
      </c>
      <c r="EI193">
        <v>31.5</v>
      </c>
      <c r="EJ193">
        <v>134</v>
      </c>
      <c r="EK193">
        <v>131</v>
      </c>
      <c r="EL193">
        <v>131</v>
      </c>
      <c r="EM193">
        <v>93</v>
      </c>
      <c r="EN193">
        <v>80</v>
      </c>
      <c r="EO193" s="2">
        <v>191</v>
      </c>
      <c r="EP193">
        <v>53</v>
      </c>
      <c r="EQ193">
        <v>12</v>
      </c>
    </row>
    <row r="194" spans="1:147" x14ac:dyDescent="0.2">
      <c r="A194" s="29"/>
      <c r="B194" t="s">
        <v>182</v>
      </c>
      <c r="C194">
        <v>40</v>
      </c>
      <c r="D194">
        <v>40</v>
      </c>
      <c r="E194">
        <v>40</v>
      </c>
      <c r="F194">
        <v>0</v>
      </c>
      <c r="G194" s="4">
        <v>40</v>
      </c>
      <c r="H194" s="4">
        <v>40</v>
      </c>
      <c r="I194" s="4">
        <v>0</v>
      </c>
      <c r="J194">
        <f t="shared" si="62"/>
        <v>0</v>
      </c>
      <c r="K194">
        <f t="shared" si="63"/>
        <v>0</v>
      </c>
      <c r="L194" s="6">
        <v>86</v>
      </c>
      <c r="M194" s="6">
        <v>1</v>
      </c>
      <c r="N194" s="6">
        <v>3</v>
      </c>
      <c r="O194" s="6">
        <v>4</v>
      </c>
      <c r="P194" s="6">
        <v>0.01</v>
      </c>
      <c r="Q194" s="6">
        <v>0.56999999999999995</v>
      </c>
      <c r="R194" s="6">
        <v>0.42</v>
      </c>
      <c r="S194" s="6">
        <v>1</v>
      </c>
      <c r="T194" s="8">
        <v>22</v>
      </c>
      <c r="U194" s="8">
        <v>22</v>
      </c>
      <c r="V194" s="8">
        <v>1</v>
      </c>
      <c r="W194" s="8">
        <v>0</v>
      </c>
      <c r="X194" s="8">
        <v>139</v>
      </c>
      <c r="Y194" s="8">
        <v>18</v>
      </c>
      <c r="Z194" s="8">
        <v>0</v>
      </c>
      <c r="AA194" s="8">
        <v>18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11</v>
      </c>
      <c r="AI194" s="8">
        <v>0</v>
      </c>
      <c r="AJ194" s="8">
        <v>0</v>
      </c>
      <c r="AK194" s="8">
        <v>1</v>
      </c>
      <c r="AL194" s="8">
        <v>10</v>
      </c>
      <c r="AM194" s="8">
        <v>0</v>
      </c>
      <c r="AN194" s="8">
        <v>0</v>
      </c>
      <c r="AO194" s="8">
        <v>0</v>
      </c>
      <c r="AP194" s="8">
        <v>0</v>
      </c>
      <c r="AQ194" s="8">
        <v>220</v>
      </c>
      <c r="AR194" s="8">
        <v>11</v>
      </c>
      <c r="AS194" s="8">
        <v>0</v>
      </c>
      <c r="AT194" s="8">
        <v>4</v>
      </c>
      <c r="AU194" s="8">
        <v>0</v>
      </c>
      <c r="AV194" s="8">
        <v>0</v>
      </c>
      <c r="AW194" s="8">
        <v>19</v>
      </c>
      <c r="AX194" s="8">
        <v>0</v>
      </c>
      <c r="AY194" s="8">
        <v>11</v>
      </c>
      <c r="AZ194" s="8">
        <v>0</v>
      </c>
      <c r="BA194" s="8">
        <v>0</v>
      </c>
      <c r="BB194" s="8">
        <v>11</v>
      </c>
      <c r="BC194" s="8">
        <v>1</v>
      </c>
      <c r="BD194" s="8">
        <v>0</v>
      </c>
      <c r="BE194" s="8">
        <v>2</v>
      </c>
      <c r="BF194" s="8">
        <v>0</v>
      </c>
      <c r="BG194" s="8">
        <v>44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3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4</v>
      </c>
      <c r="CF194" s="12">
        <v>0</v>
      </c>
      <c r="CG194" s="12">
        <v>14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7</v>
      </c>
      <c r="CN194" s="12">
        <v>1</v>
      </c>
      <c r="CO194" s="12">
        <v>3</v>
      </c>
      <c r="CP194" s="12">
        <v>17</v>
      </c>
      <c r="CQ194" s="12">
        <v>37</v>
      </c>
      <c r="CR194" s="12">
        <v>20</v>
      </c>
      <c r="CS194" s="12">
        <v>0</v>
      </c>
      <c r="CT194" s="12">
        <v>2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1</v>
      </c>
      <c r="DD194" s="12">
        <v>0</v>
      </c>
      <c r="DE194" s="12">
        <v>13</v>
      </c>
      <c r="DF194" s="12">
        <v>0</v>
      </c>
      <c r="DG194" s="12">
        <v>0</v>
      </c>
      <c r="DH194" s="13">
        <v>91</v>
      </c>
      <c r="DI194" s="13">
        <v>389</v>
      </c>
      <c r="DJ194" s="13">
        <v>2531.5320999999999</v>
      </c>
      <c r="DK194" s="13">
        <v>4.1010999999999997</v>
      </c>
      <c r="DL194" s="13">
        <v>10382.126099999999</v>
      </c>
      <c r="DM194">
        <f t="shared" si="57"/>
        <v>0</v>
      </c>
      <c r="DN194" s="4">
        <v>0</v>
      </c>
      <c r="DO194">
        <v>0</v>
      </c>
      <c r="DP194">
        <f t="shared" ca="1" si="58"/>
        <v>0.82110471958838605</v>
      </c>
      <c r="DQ194" s="13">
        <v>578.34029999999996</v>
      </c>
      <c r="DR194">
        <v>0</v>
      </c>
      <c r="DS194">
        <f t="shared" si="49"/>
        <v>154</v>
      </c>
      <c r="DT194">
        <f t="shared" si="50"/>
        <v>60</v>
      </c>
      <c r="DU194">
        <f t="shared" si="51"/>
        <v>209.5</v>
      </c>
      <c r="DV194">
        <f t="shared" si="52"/>
        <v>134</v>
      </c>
      <c r="DW194">
        <f t="shared" si="53"/>
        <v>131</v>
      </c>
      <c r="DX194">
        <f t="shared" si="54"/>
        <v>131</v>
      </c>
      <c r="DY194">
        <f t="shared" si="55"/>
        <v>120</v>
      </c>
      <c r="DZ194">
        <f t="shared" si="56"/>
        <v>81</v>
      </c>
      <c r="EA194">
        <f t="shared" ca="1" si="59"/>
        <v>58</v>
      </c>
      <c r="EB194">
        <v>194</v>
      </c>
      <c r="EC194" s="2">
        <v>192</v>
      </c>
      <c r="EF194">
        <v>0</v>
      </c>
      <c r="EG194">
        <v>154</v>
      </c>
      <c r="EH194">
        <v>247.5</v>
      </c>
      <c r="EI194">
        <v>209.5</v>
      </c>
      <c r="EJ194">
        <v>134</v>
      </c>
      <c r="EK194">
        <v>4.5</v>
      </c>
      <c r="EL194">
        <v>8</v>
      </c>
      <c r="EM194">
        <v>209.5</v>
      </c>
      <c r="EN194">
        <v>209.5</v>
      </c>
      <c r="EO194" s="2">
        <v>192</v>
      </c>
      <c r="EP194">
        <v>172</v>
      </c>
      <c r="EQ194">
        <v>211</v>
      </c>
    </row>
    <row r="195" spans="1:147" x14ac:dyDescent="0.2">
      <c r="A195" s="29"/>
      <c r="B195" t="s">
        <v>185</v>
      </c>
      <c r="C195">
        <v>38</v>
      </c>
      <c r="D195">
        <v>38</v>
      </c>
      <c r="E195">
        <v>38</v>
      </c>
      <c r="F195">
        <v>0</v>
      </c>
      <c r="G195" s="4">
        <v>38</v>
      </c>
      <c r="H195" s="4">
        <v>38</v>
      </c>
      <c r="I195" s="4">
        <v>0</v>
      </c>
      <c r="J195">
        <f t="shared" si="62"/>
        <v>0</v>
      </c>
      <c r="K195">
        <f t="shared" si="63"/>
        <v>0</v>
      </c>
      <c r="L195" s="6">
        <v>86</v>
      </c>
      <c r="M195" s="6">
        <v>1</v>
      </c>
      <c r="N195" s="6">
        <v>3</v>
      </c>
      <c r="O195" s="6">
        <v>4</v>
      </c>
      <c r="P195" s="6">
        <v>0.01</v>
      </c>
      <c r="Q195" s="6">
        <v>0.56999999999999995</v>
      </c>
      <c r="R195" s="6">
        <v>0.42</v>
      </c>
      <c r="S195" s="6">
        <v>1</v>
      </c>
      <c r="T195" s="8">
        <v>25</v>
      </c>
      <c r="U195" s="8">
        <v>30</v>
      </c>
      <c r="V195" s="8">
        <v>1</v>
      </c>
      <c r="W195" s="8">
        <v>0</v>
      </c>
      <c r="X195" s="8">
        <v>327</v>
      </c>
      <c r="Y195" s="8">
        <v>27</v>
      </c>
      <c r="Z195" s="8">
        <v>0</v>
      </c>
      <c r="AA195" s="8">
        <v>27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15</v>
      </c>
      <c r="AI195" s="8">
        <v>0</v>
      </c>
      <c r="AJ195" s="8">
        <v>0</v>
      </c>
      <c r="AK195" s="8">
        <v>1</v>
      </c>
      <c r="AL195" s="8">
        <v>14</v>
      </c>
      <c r="AM195" s="8">
        <v>0</v>
      </c>
      <c r="AN195" s="8">
        <v>0</v>
      </c>
      <c r="AO195" s="8">
        <v>0</v>
      </c>
      <c r="AP195" s="8">
        <v>0</v>
      </c>
      <c r="AQ195" s="8">
        <v>215</v>
      </c>
      <c r="AR195" s="8">
        <v>15</v>
      </c>
      <c r="AS195" s="8">
        <v>0</v>
      </c>
      <c r="AT195" s="8">
        <v>3</v>
      </c>
      <c r="AU195" s="8">
        <v>0</v>
      </c>
      <c r="AV195" s="8">
        <v>0</v>
      </c>
      <c r="AW195" s="8">
        <v>29</v>
      </c>
      <c r="AX195" s="8">
        <v>0</v>
      </c>
      <c r="AY195" s="8">
        <v>15</v>
      </c>
      <c r="AZ195" s="8">
        <v>0</v>
      </c>
      <c r="BA195" s="8">
        <v>0</v>
      </c>
      <c r="BB195" s="8">
        <v>15</v>
      </c>
      <c r="BC195" s="8">
        <v>1</v>
      </c>
      <c r="BD195" s="8">
        <v>0</v>
      </c>
      <c r="BE195" s="8">
        <v>1</v>
      </c>
      <c r="BF195" s="8">
        <v>0</v>
      </c>
      <c r="BG195" s="8">
        <v>49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2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3</v>
      </c>
      <c r="CF195" s="12">
        <v>0</v>
      </c>
      <c r="CG195" s="12">
        <v>15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5</v>
      </c>
      <c r="CN195" s="12">
        <v>1</v>
      </c>
      <c r="CO195" s="12">
        <v>2</v>
      </c>
      <c r="CP195" s="12">
        <v>17</v>
      </c>
      <c r="CQ195" s="12">
        <v>36</v>
      </c>
      <c r="CR195" s="12">
        <v>19</v>
      </c>
      <c r="CS195" s="12">
        <v>0</v>
      </c>
      <c r="CT195" s="12">
        <v>1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1</v>
      </c>
      <c r="DD195" s="12">
        <v>0</v>
      </c>
      <c r="DE195" s="12">
        <v>14</v>
      </c>
      <c r="DF195" s="12">
        <v>0</v>
      </c>
      <c r="DG195" s="12">
        <v>0</v>
      </c>
      <c r="DH195" s="13">
        <v>107</v>
      </c>
      <c r="DI195" s="13">
        <v>387</v>
      </c>
      <c r="DJ195" s="13">
        <v>2608.9477000000002</v>
      </c>
      <c r="DK195" s="13">
        <v>3.4762</v>
      </c>
      <c r="DL195" s="13">
        <v>9069.1991999999991</v>
      </c>
      <c r="DM195">
        <f t="shared" si="57"/>
        <v>0</v>
      </c>
      <c r="DN195" s="4">
        <v>0</v>
      </c>
      <c r="DO195">
        <v>0</v>
      </c>
      <c r="DP195">
        <f t="shared" ca="1" si="58"/>
        <v>0.16945430837776099</v>
      </c>
      <c r="DQ195" s="13">
        <v>706.99580000000003</v>
      </c>
      <c r="DR195">
        <v>0</v>
      </c>
      <c r="DS195">
        <f t="shared" ref="DS195:DS252" si="64">_xlfn.RANK.AVG(DM195,$DM$3:$DM$252,0)</f>
        <v>154</v>
      </c>
      <c r="DT195">
        <f t="shared" ref="DT195:DT252" si="65">_xlfn.RANK.AVG(U195,$U$3:$U$252,0)</f>
        <v>43</v>
      </c>
      <c r="DU195">
        <f t="shared" ref="DU195:DU252" si="66">_xlfn.RANK.AVG(W195,$W$3:$W$252,0)</f>
        <v>209.5</v>
      </c>
      <c r="DV195">
        <f t="shared" ref="DV195:DV252" si="67">_xlfn.RANK.AVG(BK195,$BK$3:$BK$252,0)</f>
        <v>134</v>
      </c>
      <c r="DW195">
        <f t="shared" ref="DW195:DW252" si="68">_xlfn.RANK.AVG(BM195,$BM$3:$BM$252,0)</f>
        <v>131</v>
      </c>
      <c r="DX195">
        <f t="shared" ref="DX195:DX252" si="69">_xlfn.RANK.AVG(CW195,$CW$3:$CW$252,0)</f>
        <v>131</v>
      </c>
      <c r="DY195">
        <f t="shared" ref="DY195:DY252" si="70">_xlfn.RANK.AVG(DK195,$DK$3:$DK$252,0)</f>
        <v>129</v>
      </c>
      <c r="DZ195">
        <f t="shared" ref="DZ195:DZ252" si="71">_xlfn.RANK.AVG(DL195,$DL$3:$DL$252,0)</f>
        <v>85</v>
      </c>
      <c r="EA195">
        <f t="shared" ca="1" si="59"/>
        <v>210</v>
      </c>
      <c r="EB195">
        <v>195</v>
      </c>
      <c r="EC195" s="2">
        <v>195</v>
      </c>
      <c r="EF195">
        <v>0</v>
      </c>
      <c r="EG195">
        <v>154</v>
      </c>
      <c r="EH195">
        <v>172</v>
      </c>
      <c r="EI195">
        <v>209.5</v>
      </c>
      <c r="EJ195">
        <v>134</v>
      </c>
      <c r="EK195">
        <v>131</v>
      </c>
      <c r="EL195">
        <v>131</v>
      </c>
      <c r="EM195">
        <v>209.5</v>
      </c>
      <c r="EN195">
        <v>209.5</v>
      </c>
      <c r="EO195" s="2">
        <v>193</v>
      </c>
      <c r="EP195">
        <v>190</v>
      </c>
      <c r="EQ195">
        <v>182</v>
      </c>
    </row>
    <row r="196" spans="1:147" x14ac:dyDescent="0.2">
      <c r="A196" s="29"/>
      <c r="B196" t="s">
        <v>186</v>
      </c>
      <c r="C196">
        <v>28</v>
      </c>
      <c r="D196">
        <v>28</v>
      </c>
      <c r="E196">
        <v>28</v>
      </c>
      <c r="F196">
        <v>0</v>
      </c>
      <c r="G196" s="4">
        <v>28</v>
      </c>
      <c r="H196" s="4">
        <v>28</v>
      </c>
      <c r="I196" s="4">
        <v>0</v>
      </c>
      <c r="J196">
        <f t="shared" si="62"/>
        <v>0</v>
      </c>
      <c r="K196">
        <f t="shared" si="63"/>
        <v>0</v>
      </c>
      <c r="L196" s="6">
        <v>86</v>
      </c>
      <c r="M196" s="6">
        <v>1</v>
      </c>
      <c r="N196" s="6">
        <v>3</v>
      </c>
      <c r="O196" s="6">
        <v>4</v>
      </c>
      <c r="P196" s="6">
        <v>0.01</v>
      </c>
      <c r="Q196" s="6">
        <v>0.56999999999999995</v>
      </c>
      <c r="R196" s="6">
        <v>0.42</v>
      </c>
      <c r="S196" s="6">
        <v>1</v>
      </c>
      <c r="T196" s="8">
        <v>16</v>
      </c>
      <c r="U196" s="8">
        <v>12</v>
      </c>
      <c r="V196" s="8">
        <v>1</v>
      </c>
      <c r="W196" s="8">
        <v>0</v>
      </c>
      <c r="X196" s="8">
        <v>37</v>
      </c>
      <c r="Y196" s="8">
        <v>10</v>
      </c>
      <c r="Z196" s="8">
        <v>0</v>
      </c>
      <c r="AA196" s="8">
        <v>10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6</v>
      </c>
      <c r="AI196" s="8">
        <v>0</v>
      </c>
      <c r="AJ196" s="8">
        <v>0</v>
      </c>
      <c r="AK196" s="8">
        <v>1</v>
      </c>
      <c r="AL196" s="8">
        <v>5</v>
      </c>
      <c r="AM196" s="8">
        <v>0</v>
      </c>
      <c r="AN196" s="8">
        <v>0</v>
      </c>
      <c r="AO196" s="8">
        <v>0</v>
      </c>
      <c r="AP196" s="8">
        <v>0</v>
      </c>
      <c r="AQ196" s="8">
        <v>165</v>
      </c>
      <c r="AR196" s="8">
        <v>6</v>
      </c>
      <c r="AS196" s="8">
        <v>0</v>
      </c>
      <c r="AT196" s="8">
        <v>2</v>
      </c>
      <c r="AU196" s="8">
        <v>0</v>
      </c>
      <c r="AV196" s="8">
        <v>0</v>
      </c>
      <c r="AW196" s="8">
        <v>10</v>
      </c>
      <c r="AX196" s="8">
        <v>0</v>
      </c>
      <c r="AY196" s="8">
        <v>6</v>
      </c>
      <c r="AZ196" s="8">
        <v>0</v>
      </c>
      <c r="BA196" s="8">
        <v>0</v>
      </c>
      <c r="BB196" s="8">
        <v>6</v>
      </c>
      <c r="BC196" s="8">
        <v>1</v>
      </c>
      <c r="BD196" s="8">
        <v>0</v>
      </c>
      <c r="BE196" s="8">
        <v>2</v>
      </c>
      <c r="BF196" s="8">
        <v>0</v>
      </c>
      <c r="BG196" s="8">
        <v>31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3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2</v>
      </c>
      <c r="CF196" s="12">
        <v>0</v>
      </c>
      <c r="CG196" s="12">
        <v>14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5</v>
      </c>
      <c r="CN196" s="12">
        <v>1</v>
      </c>
      <c r="CO196" s="12">
        <v>3</v>
      </c>
      <c r="CP196" s="12">
        <v>11</v>
      </c>
      <c r="CQ196" s="12">
        <v>27</v>
      </c>
      <c r="CR196" s="12">
        <v>14</v>
      </c>
      <c r="CS196" s="12">
        <v>0</v>
      </c>
      <c r="CT196" s="12">
        <v>2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1</v>
      </c>
      <c r="DD196" s="12">
        <v>0</v>
      </c>
      <c r="DE196" s="12">
        <v>9</v>
      </c>
      <c r="DF196" s="12">
        <v>0</v>
      </c>
      <c r="DG196" s="12">
        <v>0</v>
      </c>
      <c r="DH196" s="13">
        <v>72</v>
      </c>
      <c r="DI196" s="13">
        <v>305</v>
      </c>
      <c r="DJ196" s="13">
        <v>1881.8271</v>
      </c>
      <c r="DK196" s="13">
        <v>4.1285999999999996</v>
      </c>
      <c r="DL196" s="13">
        <v>7769.2577000000001</v>
      </c>
      <c r="DM196">
        <f t="shared" ref="DM196:DM252" si="72">DN196*DO196</f>
        <v>0</v>
      </c>
      <c r="DN196" s="4">
        <v>0</v>
      </c>
      <c r="DO196">
        <v>0</v>
      </c>
      <c r="DP196">
        <f t="shared" ref="DP196:DP252" ca="1" si="73">RAND()</f>
        <v>0.59630232383455251</v>
      </c>
      <c r="DQ196" s="13">
        <v>431.0498</v>
      </c>
      <c r="DR196">
        <v>0</v>
      </c>
      <c r="DS196">
        <f t="shared" si="64"/>
        <v>154</v>
      </c>
      <c r="DT196">
        <f t="shared" si="65"/>
        <v>115</v>
      </c>
      <c r="DU196">
        <f t="shared" si="66"/>
        <v>209.5</v>
      </c>
      <c r="DV196">
        <f t="shared" si="67"/>
        <v>134</v>
      </c>
      <c r="DW196">
        <f t="shared" si="68"/>
        <v>131</v>
      </c>
      <c r="DX196">
        <f t="shared" si="69"/>
        <v>131</v>
      </c>
      <c r="DY196">
        <f t="shared" si="70"/>
        <v>119</v>
      </c>
      <c r="DZ196">
        <f t="shared" si="71"/>
        <v>98</v>
      </c>
      <c r="EA196">
        <f t="shared" ref="EA196:EA252" ca="1" si="74">_xlfn.RANK.AVG(DP196,$DP$3:$DP$252,0)</f>
        <v>109</v>
      </c>
      <c r="EB196">
        <v>196</v>
      </c>
      <c r="EC196" s="2">
        <v>196</v>
      </c>
      <c r="EF196">
        <v>0</v>
      </c>
      <c r="EG196">
        <v>154</v>
      </c>
      <c r="EH196">
        <v>146.5</v>
      </c>
      <c r="EI196">
        <v>209.5</v>
      </c>
      <c r="EJ196">
        <v>134</v>
      </c>
      <c r="EK196">
        <v>131</v>
      </c>
      <c r="EL196">
        <v>131</v>
      </c>
      <c r="EM196">
        <v>209.5</v>
      </c>
      <c r="EN196">
        <v>209.5</v>
      </c>
      <c r="EO196" s="2">
        <v>194</v>
      </c>
      <c r="EP196">
        <v>204</v>
      </c>
      <c r="EQ196">
        <v>199</v>
      </c>
    </row>
    <row r="197" spans="1:147" x14ac:dyDescent="0.2">
      <c r="A197" s="29"/>
      <c r="B197" t="s">
        <v>175</v>
      </c>
      <c r="C197">
        <v>86</v>
      </c>
      <c r="D197">
        <v>86</v>
      </c>
      <c r="E197">
        <v>86</v>
      </c>
      <c r="F197">
        <v>0</v>
      </c>
      <c r="G197" s="4">
        <v>86</v>
      </c>
      <c r="H197" s="4">
        <v>86</v>
      </c>
      <c r="I197" s="4">
        <v>0</v>
      </c>
      <c r="J197">
        <f t="shared" si="62"/>
        <v>0</v>
      </c>
      <c r="K197">
        <f t="shared" si="63"/>
        <v>0</v>
      </c>
      <c r="L197" s="6">
        <v>86</v>
      </c>
      <c r="M197" s="6">
        <v>1</v>
      </c>
      <c r="N197" s="6">
        <v>3</v>
      </c>
      <c r="O197" s="6">
        <v>4</v>
      </c>
      <c r="P197" s="6">
        <v>0.01</v>
      </c>
      <c r="Q197" s="6">
        <v>0.56999999999999995</v>
      </c>
      <c r="R197" s="6">
        <v>0.42</v>
      </c>
      <c r="S197" s="6">
        <v>1</v>
      </c>
      <c r="T197" s="8">
        <v>91</v>
      </c>
      <c r="U197" s="8">
        <v>85</v>
      </c>
      <c r="V197" s="8">
        <v>1</v>
      </c>
      <c r="W197" s="8">
        <v>0</v>
      </c>
      <c r="X197" s="8">
        <v>3570</v>
      </c>
      <c r="Y197" s="8">
        <v>85</v>
      </c>
      <c r="Z197" s="8">
        <v>0</v>
      </c>
      <c r="AA197" s="8">
        <v>85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1</v>
      </c>
      <c r="AI197" s="8">
        <v>1</v>
      </c>
      <c r="AJ197" s="8">
        <v>0</v>
      </c>
      <c r="AK197" s="8">
        <v>1</v>
      </c>
      <c r="AL197" s="8">
        <v>0</v>
      </c>
      <c r="AM197" s="8">
        <v>0</v>
      </c>
      <c r="AN197" s="8">
        <v>1</v>
      </c>
      <c r="AO197" s="8">
        <v>0</v>
      </c>
      <c r="AP197" s="8">
        <v>0</v>
      </c>
      <c r="AQ197" s="8">
        <v>351</v>
      </c>
      <c r="AR197" s="8">
        <v>85</v>
      </c>
      <c r="AS197" s="8">
        <v>0</v>
      </c>
      <c r="AT197" s="8">
        <v>0</v>
      </c>
      <c r="AU197" s="8">
        <v>0</v>
      </c>
      <c r="AV197" s="8">
        <v>0</v>
      </c>
      <c r="AW197" s="8">
        <v>4</v>
      </c>
      <c r="AX197" s="8">
        <v>0</v>
      </c>
      <c r="AY197" s="8">
        <v>1</v>
      </c>
      <c r="AZ197" s="8">
        <v>0</v>
      </c>
      <c r="BA197" s="8">
        <v>0</v>
      </c>
      <c r="BB197" s="8">
        <v>1</v>
      </c>
      <c r="BC197" s="8">
        <v>0</v>
      </c>
      <c r="BD197" s="8">
        <v>0</v>
      </c>
      <c r="BE197" s="8">
        <v>0</v>
      </c>
      <c r="BF197" s="8">
        <v>0</v>
      </c>
      <c r="BG197" s="8">
        <v>68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2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1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4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86</v>
      </c>
      <c r="CN197" s="12">
        <v>1</v>
      </c>
      <c r="CO197" s="12">
        <v>1</v>
      </c>
      <c r="CP197" s="12">
        <v>0</v>
      </c>
      <c r="CQ197" s="12">
        <v>86</v>
      </c>
      <c r="CR197" s="12">
        <v>85</v>
      </c>
      <c r="CS197" s="12">
        <v>0</v>
      </c>
      <c r="CT197" s="12">
        <v>1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3">
        <v>191</v>
      </c>
      <c r="DI197" s="13">
        <v>442</v>
      </c>
      <c r="DJ197" s="13">
        <v>3349.2235000000001</v>
      </c>
      <c r="DK197" s="13">
        <v>0</v>
      </c>
      <c r="DL197" s="13">
        <v>0</v>
      </c>
      <c r="DM197">
        <f t="shared" si="72"/>
        <v>0</v>
      </c>
      <c r="DN197" s="4">
        <v>0</v>
      </c>
      <c r="DO197">
        <v>0</v>
      </c>
      <c r="DP197">
        <f t="shared" ca="1" si="73"/>
        <v>0.28471087767131309</v>
      </c>
      <c r="DQ197" s="13">
        <v>1438.2726</v>
      </c>
      <c r="DR197">
        <v>0</v>
      </c>
      <c r="DS197">
        <f t="shared" si="64"/>
        <v>154</v>
      </c>
      <c r="DT197">
        <f t="shared" si="65"/>
        <v>7</v>
      </c>
      <c r="DU197">
        <f t="shared" si="66"/>
        <v>209.5</v>
      </c>
      <c r="DV197">
        <f t="shared" si="67"/>
        <v>134</v>
      </c>
      <c r="DW197">
        <f t="shared" si="68"/>
        <v>131</v>
      </c>
      <c r="DX197">
        <f t="shared" si="69"/>
        <v>131</v>
      </c>
      <c r="DY197">
        <f t="shared" si="70"/>
        <v>209.5</v>
      </c>
      <c r="DZ197">
        <f t="shared" si="71"/>
        <v>209.5</v>
      </c>
      <c r="EA197">
        <f t="shared" ca="1" si="74"/>
        <v>179</v>
      </c>
      <c r="EB197">
        <v>197</v>
      </c>
      <c r="EC197" s="2">
        <v>184</v>
      </c>
      <c r="EF197">
        <v>0</v>
      </c>
      <c r="EG197">
        <v>154</v>
      </c>
      <c r="EH197">
        <v>49.5</v>
      </c>
      <c r="EI197">
        <v>80</v>
      </c>
      <c r="EJ197">
        <v>134</v>
      </c>
      <c r="EK197">
        <v>131</v>
      </c>
      <c r="EL197">
        <v>131</v>
      </c>
      <c r="EM197">
        <v>64</v>
      </c>
      <c r="EN197">
        <v>69</v>
      </c>
      <c r="EO197" s="2">
        <v>195</v>
      </c>
      <c r="EP197">
        <v>236</v>
      </c>
      <c r="EQ197">
        <v>226</v>
      </c>
    </row>
    <row r="198" spans="1:147" x14ac:dyDescent="0.2">
      <c r="A198" s="29"/>
      <c r="B198" t="s">
        <v>178</v>
      </c>
      <c r="C198">
        <v>56</v>
      </c>
      <c r="D198">
        <v>56</v>
      </c>
      <c r="E198">
        <v>56</v>
      </c>
      <c r="F198">
        <v>0</v>
      </c>
      <c r="G198" s="4">
        <v>56</v>
      </c>
      <c r="H198" s="4">
        <v>56</v>
      </c>
      <c r="I198" s="4">
        <v>0</v>
      </c>
      <c r="J198">
        <f t="shared" si="62"/>
        <v>0</v>
      </c>
      <c r="K198">
        <f t="shared" si="63"/>
        <v>0</v>
      </c>
      <c r="L198" s="6">
        <v>86</v>
      </c>
      <c r="M198" s="6">
        <v>1</v>
      </c>
      <c r="N198" s="6">
        <v>3</v>
      </c>
      <c r="O198" s="6">
        <v>4</v>
      </c>
      <c r="P198" s="6">
        <v>0.01</v>
      </c>
      <c r="Q198" s="6">
        <v>0.56999999999999995</v>
      </c>
      <c r="R198" s="6">
        <v>0.42</v>
      </c>
      <c r="S198" s="6">
        <v>1</v>
      </c>
      <c r="T198" s="8">
        <v>20</v>
      </c>
      <c r="U198" s="8">
        <v>14</v>
      </c>
      <c r="V198" s="8">
        <v>1</v>
      </c>
      <c r="W198" s="8">
        <v>0</v>
      </c>
      <c r="X198" s="8">
        <v>39</v>
      </c>
      <c r="Y198" s="8">
        <v>10</v>
      </c>
      <c r="Z198" s="8">
        <v>0</v>
      </c>
      <c r="AA198" s="8">
        <v>10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7</v>
      </c>
      <c r="AI198" s="8">
        <v>0</v>
      </c>
      <c r="AJ198" s="8">
        <v>0</v>
      </c>
      <c r="AK198" s="8">
        <v>1</v>
      </c>
      <c r="AL198" s="8">
        <v>6</v>
      </c>
      <c r="AM198" s="8">
        <v>0</v>
      </c>
      <c r="AN198" s="8">
        <v>0</v>
      </c>
      <c r="AO198" s="8">
        <v>0</v>
      </c>
      <c r="AP198" s="8">
        <v>0</v>
      </c>
      <c r="AQ198" s="8">
        <v>315</v>
      </c>
      <c r="AR198" s="8">
        <v>7</v>
      </c>
      <c r="AS198" s="8">
        <v>0</v>
      </c>
      <c r="AT198" s="8">
        <v>4</v>
      </c>
      <c r="AU198" s="8">
        <v>0</v>
      </c>
      <c r="AV198" s="8">
        <v>0</v>
      </c>
      <c r="AW198" s="8">
        <v>13</v>
      </c>
      <c r="AX198" s="8">
        <v>0</v>
      </c>
      <c r="AY198" s="8">
        <v>7</v>
      </c>
      <c r="AZ198" s="8">
        <v>0</v>
      </c>
      <c r="BA198" s="8">
        <v>0</v>
      </c>
      <c r="BB198" s="8">
        <v>7</v>
      </c>
      <c r="BC198" s="8">
        <v>1</v>
      </c>
      <c r="BD198" s="8">
        <v>0</v>
      </c>
      <c r="BE198" s="8">
        <v>5</v>
      </c>
      <c r="BF198" s="8">
        <v>0</v>
      </c>
      <c r="BG198" s="8">
        <v>36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6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6</v>
      </c>
      <c r="CF198" s="12">
        <v>0</v>
      </c>
      <c r="CG198" s="12">
        <v>15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12</v>
      </c>
      <c r="CN198" s="12">
        <v>1</v>
      </c>
      <c r="CO198" s="12">
        <v>6</v>
      </c>
      <c r="CP198" s="12">
        <v>22</v>
      </c>
      <c r="CQ198" s="12">
        <v>52</v>
      </c>
      <c r="CR198" s="12">
        <v>28</v>
      </c>
      <c r="CS198" s="12">
        <v>0</v>
      </c>
      <c r="CT198" s="12">
        <v>5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1</v>
      </c>
      <c r="DD198" s="12">
        <v>0</v>
      </c>
      <c r="DE198" s="12">
        <v>16</v>
      </c>
      <c r="DF198" s="12">
        <v>0</v>
      </c>
      <c r="DG198" s="12">
        <v>0</v>
      </c>
      <c r="DH198" s="13">
        <v>82</v>
      </c>
      <c r="DI198" s="13">
        <v>554</v>
      </c>
      <c r="DJ198" s="13">
        <v>3522.0837999999999</v>
      </c>
      <c r="DK198" s="13">
        <v>6.5</v>
      </c>
      <c r="DL198" s="13">
        <v>22893.5448</v>
      </c>
      <c r="DM198">
        <f t="shared" si="72"/>
        <v>0</v>
      </c>
      <c r="DN198" s="4">
        <v>0</v>
      </c>
      <c r="DO198">
        <v>0</v>
      </c>
      <c r="DP198">
        <f t="shared" ca="1" si="73"/>
        <v>0.60172322225822816</v>
      </c>
      <c r="DQ198" s="13">
        <v>507.75420000000003</v>
      </c>
      <c r="DR198">
        <v>0</v>
      </c>
      <c r="DS198">
        <f t="shared" si="64"/>
        <v>154</v>
      </c>
      <c r="DT198">
        <f t="shared" si="65"/>
        <v>95</v>
      </c>
      <c r="DU198">
        <f t="shared" si="66"/>
        <v>209.5</v>
      </c>
      <c r="DV198">
        <f t="shared" si="67"/>
        <v>134</v>
      </c>
      <c r="DW198">
        <f t="shared" si="68"/>
        <v>131</v>
      </c>
      <c r="DX198">
        <f t="shared" si="69"/>
        <v>131</v>
      </c>
      <c r="DY198">
        <f t="shared" si="70"/>
        <v>76</v>
      </c>
      <c r="DZ198">
        <f t="shared" si="71"/>
        <v>51</v>
      </c>
      <c r="EA198">
        <f t="shared" ca="1" si="74"/>
        <v>107</v>
      </c>
      <c r="EB198">
        <v>198</v>
      </c>
      <c r="EC198" s="2">
        <v>187</v>
      </c>
      <c r="EF198">
        <v>0</v>
      </c>
      <c r="EG198">
        <v>154</v>
      </c>
      <c r="EH198">
        <v>95</v>
      </c>
      <c r="EI198">
        <v>209.5</v>
      </c>
      <c r="EJ198">
        <v>134</v>
      </c>
      <c r="EK198">
        <v>131</v>
      </c>
      <c r="EL198">
        <v>131</v>
      </c>
      <c r="EM198">
        <v>126</v>
      </c>
      <c r="EN198">
        <v>110</v>
      </c>
      <c r="EO198" s="2">
        <v>196</v>
      </c>
      <c r="EP198">
        <v>191</v>
      </c>
      <c r="EQ198">
        <v>194</v>
      </c>
    </row>
    <row r="199" spans="1:147" x14ac:dyDescent="0.2">
      <c r="A199" s="29"/>
      <c r="B199" t="s">
        <v>161</v>
      </c>
      <c r="C199">
        <v>28</v>
      </c>
      <c r="D199">
        <v>28</v>
      </c>
      <c r="E199">
        <v>28</v>
      </c>
      <c r="F199">
        <v>0</v>
      </c>
      <c r="G199" s="4">
        <v>28</v>
      </c>
      <c r="H199" s="4">
        <v>28</v>
      </c>
      <c r="I199" s="4">
        <v>0</v>
      </c>
      <c r="J199">
        <f t="shared" ref="J199:J216" si="75">MIN(G199-D199,E199-G199)</f>
        <v>0</v>
      </c>
      <c r="K199">
        <f t="shared" si="63"/>
        <v>0</v>
      </c>
      <c r="L199" s="6">
        <v>86</v>
      </c>
      <c r="M199" s="6">
        <v>1</v>
      </c>
      <c r="N199" s="6">
        <v>3</v>
      </c>
      <c r="O199" s="6">
        <v>4</v>
      </c>
      <c r="P199" s="6">
        <v>0.01</v>
      </c>
      <c r="Q199" s="6">
        <v>0.56999999999999995</v>
      </c>
      <c r="R199" s="6">
        <v>0.42</v>
      </c>
      <c r="S199" s="6">
        <v>1</v>
      </c>
      <c r="T199" s="8">
        <v>18</v>
      </c>
      <c r="U199" s="8">
        <v>14</v>
      </c>
      <c r="V199" s="8">
        <v>1</v>
      </c>
      <c r="W199" s="8">
        <v>0</v>
      </c>
      <c r="X199" s="8">
        <v>47</v>
      </c>
      <c r="Y199" s="8">
        <v>11</v>
      </c>
      <c r="Z199" s="8">
        <v>0</v>
      </c>
      <c r="AA199" s="8">
        <v>11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7</v>
      </c>
      <c r="AI199" s="8">
        <v>0</v>
      </c>
      <c r="AJ199" s="8">
        <v>0</v>
      </c>
      <c r="AK199" s="8">
        <v>1</v>
      </c>
      <c r="AL199" s="8">
        <v>6</v>
      </c>
      <c r="AM199" s="8">
        <v>0</v>
      </c>
      <c r="AN199" s="8">
        <v>0</v>
      </c>
      <c r="AO199" s="8">
        <v>0</v>
      </c>
      <c r="AP199" s="8">
        <v>0</v>
      </c>
      <c r="AQ199" s="8">
        <v>163</v>
      </c>
      <c r="AR199" s="8">
        <v>7</v>
      </c>
      <c r="AS199" s="8">
        <v>0</v>
      </c>
      <c r="AT199" s="8">
        <v>3</v>
      </c>
      <c r="AU199" s="8">
        <v>0</v>
      </c>
      <c r="AV199" s="8">
        <v>0</v>
      </c>
      <c r="AW199" s="8">
        <v>12</v>
      </c>
      <c r="AX199" s="8">
        <v>0</v>
      </c>
      <c r="AY199" s="8">
        <v>7</v>
      </c>
      <c r="AZ199" s="8">
        <v>0</v>
      </c>
      <c r="BA199" s="8">
        <v>0</v>
      </c>
      <c r="BB199" s="8">
        <v>7</v>
      </c>
      <c r="BC199" s="8">
        <v>1</v>
      </c>
      <c r="BD199" s="8">
        <v>0</v>
      </c>
      <c r="BE199" s="8">
        <v>2</v>
      </c>
      <c r="BF199" s="8">
        <v>0</v>
      </c>
      <c r="BG199" s="8">
        <v>33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3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3</v>
      </c>
      <c r="CF199" s="12">
        <v>0</v>
      </c>
      <c r="CG199" s="12">
        <v>14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6</v>
      </c>
      <c r="CN199" s="12">
        <v>1</v>
      </c>
      <c r="CO199" s="12">
        <v>3</v>
      </c>
      <c r="CP199" s="12">
        <v>11</v>
      </c>
      <c r="CQ199" s="12">
        <v>26</v>
      </c>
      <c r="CR199" s="12">
        <v>14</v>
      </c>
      <c r="CS199" s="12">
        <v>0</v>
      </c>
      <c r="CT199" s="12">
        <v>2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1</v>
      </c>
      <c r="DD199" s="12">
        <v>0</v>
      </c>
      <c r="DE199" s="12">
        <v>8</v>
      </c>
      <c r="DF199" s="12">
        <v>0</v>
      </c>
      <c r="DG199" s="12">
        <v>0</v>
      </c>
      <c r="DH199" s="13">
        <v>71</v>
      </c>
      <c r="DI199" s="13">
        <v>305</v>
      </c>
      <c r="DJ199" s="13">
        <v>1875.6729</v>
      </c>
      <c r="DK199" s="13">
        <v>4.1738999999999997</v>
      </c>
      <c r="DL199" s="13">
        <v>7828.8954999999996</v>
      </c>
      <c r="DM199">
        <f t="shared" si="72"/>
        <v>0</v>
      </c>
      <c r="DN199" s="4">
        <v>0</v>
      </c>
      <c r="DO199">
        <v>0</v>
      </c>
      <c r="DP199">
        <f t="shared" ca="1" si="73"/>
        <v>0.78221960349860564</v>
      </c>
      <c r="DQ199" s="13">
        <v>423.48820000000001</v>
      </c>
      <c r="DR199">
        <v>0</v>
      </c>
      <c r="DS199">
        <f t="shared" si="64"/>
        <v>154</v>
      </c>
      <c r="DT199">
        <f t="shared" si="65"/>
        <v>95</v>
      </c>
      <c r="DU199">
        <f t="shared" si="66"/>
        <v>209.5</v>
      </c>
      <c r="DV199">
        <f t="shared" si="67"/>
        <v>134</v>
      </c>
      <c r="DW199">
        <f t="shared" si="68"/>
        <v>131</v>
      </c>
      <c r="DX199">
        <f t="shared" si="69"/>
        <v>131</v>
      </c>
      <c r="DY199">
        <f t="shared" si="70"/>
        <v>118</v>
      </c>
      <c r="DZ199">
        <f t="shared" si="71"/>
        <v>97</v>
      </c>
      <c r="EA199">
        <f t="shared" ca="1" si="74"/>
        <v>64</v>
      </c>
      <c r="EB199">
        <v>199</v>
      </c>
      <c r="EC199" s="2">
        <v>169</v>
      </c>
      <c r="EF199">
        <v>0</v>
      </c>
      <c r="EG199">
        <v>154</v>
      </c>
      <c r="EH199">
        <v>172</v>
      </c>
      <c r="EI199">
        <v>209.5</v>
      </c>
      <c r="EJ199">
        <v>134</v>
      </c>
      <c r="EK199">
        <v>131</v>
      </c>
      <c r="EL199">
        <v>131</v>
      </c>
      <c r="EM199">
        <v>209.5</v>
      </c>
      <c r="EN199">
        <v>209.5</v>
      </c>
      <c r="EO199" s="2">
        <v>197</v>
      </c>
      <c r="EP199">
        <v>208</v>
      </c>
      <c r="EQ199">
        <v>191</v>
      </c>
    </row>
    <row r="200" spans="1:147" x14ac:dyDescent="0.2">
      <c r="A200" s="29"/>
      <c r="B200" t="s">
        <v>171</v>
      </c>
      <c r="C200">
        <v>50</v>
      </c>
      <c r="D200">
        <v>50</v>
      </c>
      <c r="E200">
        <v>50</v>
      </c>
      <c r="F200">
        <v>0</v>
      </c>
      <c r="G200" s="4">
        <v>50</v>
      </c>
      <c r="H200" s="4">
        <v>50</v>
      </c>
      <c r="I200" s="4">
        <v>0</v>
      </c>
      <c r="J200">
        <f t="shared" si="75"/>
        <v>0</v>
      </c>
      <c r="K200">
        <f t="shared" si="63"/>
        <v>0</v>
      </c>
      <c r="L200" s="6">
        <v>86</v>
      </c>
      <c r="M200" s="6">
        <v>1</v>
      </c>
      <c r="N200" s="6">
        <v>3</v>
      </c>
      <c r="O200" s="6">
        <v>4</v>
      </c>
      <c r="P200" s="6">
        <v>0.01</v>
      </c>
      <c r="Q200" s="6">
        <v>0.56999999999999995</v>
      </c>
      <c r="R200" s="6">
        <v>0.42</v>
      </c>
      <c r="S200" s="6">
        <v>1</v>
      </c>
      <c r="T200" s="8">
        <v>21</v>
      </c>
      <c r="U200" s="8">
        <v>22</v>
      </c>
      <c r="V200" s="8">
        <v>1</v>
      </c>
      <c r="W200" s="8">
        <v>0</v>
      </c>
      <c r="X200" s="8">
        <v>172</v>
      </c>
      <c r="Y200" s="8">
        <v>20</v>
      </c>
      <c r="Z200" s="8">
        <v>0</v>
      </c>
      <c r="AA200" s="8">
        <v>20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11</v>
      </c>
      <c r="AI200" s="8">
        <v>0</v>
      </c>
      <c r="AJ200" s="8">
        <v>0</v>
      </c>
      <c r="AK200" s="8">
        <v>1</v>
      </c>
      <c r="AL200" s="8">
        <v>10</v>
      </c>
      <c r="AM200" s="8">
        <v>0</v>
      </c>
      <c r="AN200" s="8">
        <v>0</v>
      </c>
      <c r="AO200" s="8">
        <v>0</v>
      </c>
      <c r="AP200" s="8">
        <v>0</v>
      </c>
      <c r="AQ200" s="8">
        <v>282</v>
      </c>
      <c r="AR200" s="8">
        <v>11</v>
      </c>
      <c r="AS200" s="8">
        <v>0</v>
      </c>
      <c r="AT200" s="8">
        <v>2</v>
      </c>
      <c r="AU200" s="8">
        <v>0</v>
      </c>
      <c r="AV200" s="8">
        <v>0</v>
      </c>
      <c r="AW200" s="8">
        <v>21</v>
      </c>
      <c r="AX200" s="8">
        <v>0</v>
      </c>
      <c r="AY200" s="8">
        <v>11</v>
      </c>
      <c r="AZ200" s="8">
        <v>0</v>
      </c>
      <c r="BA200" s="8">
        <v>0</v>
      </c>
      <c r="BB200" s="8">
        <v>11</v>
      </c>
      <c r="BC200" s="8">
        <v>1</v>
      </c>
      <c r="BD200" s="8">
        <v>0</v>
      </c>
      <c r="BE200" s="8">
        <v>4</v>
      </c>
      <c r="BF200" s="8">
        <v>0</v>
      </c>
      <c r="BG200" s="8">
        <v>40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5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2</v>
      </c>
      <c r="CF200" s="12">
        <v>0</v>
      </c>
      <c r="CG200" s="12">
        <v>15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7</v>
      </c>
      <c r="CN200" s="12">
        <v>1</v>
      </c>
      <c r="CO200" s="12">
        <v>5</v>
      </c>
      <c r="CP200" s="12">
        <v>20</v>
      </c>
      <c r="CQ200" s="12">
        <v>49</v>
      </c>
      <c r="CR200" s="12">
        <v>25</v>
      </c>
      <c r="CS200" s="12">
        <v>0</v>
      </c>
      <c r="CT200" s="12">
        <v>4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2</v>
      </c>
      <c r="DD200" s="12">
        <v>0</v>
      </c>
      <c r="DE200" s="12">
        <v>18</v>
      </c>
      <c r="DF200" s="12">
        <v>0</v>
      </c>
      <c r="DG200" s="12">
        <v>0</v>
      </c>
      <c r="DH200" s="13">
        <v>103</v>
      </c>
      <c r="DI200" s="13">
        <v>492</v>
      </c>
      <c r="DJ200" s="13">
        <v>3289.7583</v>
      </c>
      <c r="DK200" s="13">
        <v>4.6040000000000001</v>
      </c>
      <c r="DL200" s="13">
        <v>15145.9167</v>
      </c>
      <c r="DM200">
        <f t="shared" si="72"/>
        <v>0</v>
      </c>
      <c r="DN200" s="4">
        <v>0</v>
      </c>
      <c r="DO200">
        <v>0</v>
      </c>
      <c r="DP200">
        <f t="shared" ca="1" si="73"/>
        <v>0.15728199302037715</v>
      </c>
      <c r="DQ200" s="13">
        <v>674.47940000000006</v>
      </c>
      <c r="DR200">
        <v>0</v>
      </c>
      <c r="DS200">
        <f t="shared" si="64"/>
        <v>154</v>
      </c>
      <c r="DT200">
        <f t="shared" si="65"/>
        <v>60</v>
      </c>
      <c r="DU200">
        <f t="shared" si="66"/>
        <v>209.5</v>
      </c>
      <c r="DV200">
        <f t="shared" si="67"/>
        <v>134</v>
      </c>
      <c r="DW200">
        <f t="shared" si="68"/>
        <v>131</v>
      </c>
      <c r="DX200">
        <f t="shared" si="69"/>
        <v>131</v>
      </c>
      <c r="DY200">
        <f t="shared" si="70"/>
        <v>109</v>
      </c>
      <c r="DZ200">
        <f t="shared" si="71"/>
        <v>68</v>
      </c>
      <c r="EA200">
        <f t="shared" ca="1" si="74"/>
        <v>213</v>
      </c>
      <c r="EB200">
        <v>200</v>
      </c>
      <c r="EC200" s="2">
        <v>180</v>
      </c>
      <c r="EF200">
        <v>90.065360658968117</v>
      </c>
      <c r="EG200">
        <v>7</v>
      </c>
      <c r="EH200">
        <v>13</v>
      </c>
      <c r="EI200">
        <v>12</v>
      </c>
      <c r="EJ200">
        <v>134</v>
      </c>
      <c r="EK200">
        <v>131</v>
      </c>
      <c r="EL200">
        <v>131</v>
      </c>
      <c r="EM200">
        <v>14</v>
      </c>
      <c r="EN200">
        <v>9</v>
      </c>
      <c r="EO200" s="2">
        <v>198</v>
      </c>
      <c r="EP200">
        <v>21</v>
      </c>
      <c r="EQ200">
        <v>49</v>
      </c>
    </row>
    <row r="201" spans="1:147" x14ac:dyDescent="0.2">
      <c r="A201" s="29"/>
      <c r="B201" t="s">
        <v>159</v>
      </c>
      <c r="C201">
        <v>38</v>
      </c>
      <c r="D201">
        <v>38</v>
      </c>
      <c r="E201">
        <v>38</v>
      </c>
      <c r="F201">
        <v>0</v>
      </c>
      <c r="G201" s="4">
        <v>38</v>
      </c>
      <c r="H201" s="4">
        <v>38</v>
      </c>
      <c r="I201" s="4">
        <v>0</v>
      </c>
      <c r="J201">
        <f t="shared" si="75"/>
        <v>0</v>
      </c>
      <c r="K201">
        <f t="shared" si="63"/>
        <v>0</v>
      </c>
      <c r="L201" s="6">
        <v>86</v>
      </c>
      <c r="M201" s="6">
        <v>1</v>
      </c>
      <c r="N201" s="6">
        <v>3</v>
      </c>
      <c r="O201" s="6">
        <v>4</v>
      </c>
      <c r="P201" s="6">
        <v>0.01</v>
      </c>
      <c r="Q201" s="6">
        <v>0.56999999999999995</v>
      </c>
      <c r="R201" s="6">
        <v>0.42</v>
      </c>
      <c r="S201" s="6">
        <v>1</v>
      </c>
      <c r="T201" s="8">
        <v>21</v>
      </c>
      <c r="U201" s="8">
        <v>20</v>
      </c>
      <c r="V201" s="8">
        <v>1</v>
      </c>
      <c r="W201" s="8">
        <v>0</v>
      </c>
      <c r="X201" s="8">
        <v>122</v>
      </c>
      <c r="Y201" s="8">
        <v>17</v>
      </c>
      <c r="Z201" s="8">
        <v>0</v>
      </c>
      <c r="AA201" s="8">
        <v>17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10</v>
      </c>
      <c r="AI201" s="8">
        <v>0</v>
      </c>
      <c r="AJ201" s="8">
        <v>0</v>
      </c>
      <c r="AK201" s="8">
        <v>1</v>
      </c>
      <c r="AL201" s="8">
        <v>9</v>
      </c>
      <c r="AM201" s="8">
        <v>0</v>
      </c>
      <c r="AN201" s="8">
        <v>0</v>
      </c>
      <c r="AO201" s="8">
        <v>0</v>
      </c>
      <c r="AP201" s="8">
        <v>0</v>
      </c>
      <c r="AQ201" s="8">
        <v>220</v>
      </c>
      <c r="AR201" s="8">
        <v>10</v>
      </c>
      <c r="AS201" s="8">
        <v>0</v>
      </c>
      <c r="AT201" s="8">
        <v>3</v>
      </c>
      <c r="AU201" s="8">
        <v>0</v>
      </c>
      <c r="AV201" s="8">
        <v>0</v>
      </c>
      <c r="AW201" s="8">
        <v>19</v>
      </c>
      <c r="AX201" s="8">
        <v>0</v>
      </c>
      <c r="AY201" s="8">
        <v>10</v>
      </c>
      <c r="AZ201" s="8">
        <v>0</v>
      </c>
      <c r="BA201" s="8">
        <v>0</v>
      </c>
      <c r="BB201" s="8">
        <v>10</v>
      </c>
      <c r="BC201" s="8">
        <v>1</v>
      </c>
      <c r="BD201" s="8">
        <v>0</v>
      </c>
      <c r="BE201" s="8">
        <v>2</v>
      </c>
      <c r="BF201" s="8">
        <v>0</v>
      </c>
      <c r="BG201" s="8">
        <v>37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4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3</v>
      </c>
      <c r="CF201" s="12">
        <v>0</v>
      </c>
      <c r="CG201" s="12">
        <v>17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6</v>
      </c>
      <c r="CN201" s="12">
        <v>1</v>
      </c>
      <c r="CO201" s="12">
        <v>3</v>
      </c>
      <c r="CP201" s="12">
        <v>16</v>
      </c>
      <c r="CQ201" s="12">
        <v>36</v>
      </c>
      <c r="CR201" s="12">
        <v>19</v>
      </c>
      <c r="CS201" s="12">
        <v>0</v>
      </c>
      <c r="CT201" s="12">
        <v>2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1</v>
      </c>
      <c r="DD201" s="12">
        <v>0</v>
      </c>
      <c r="DE201" s="12">
        <v>13</v>
      </c>
      <c r="DF201" s="12">
        <v>0</v>
      </c>
      <c r="DG201" s="12">
        <v>0</v>
      </c>
      <c r="DH201" s="13">
        <v>92</v>
      </c>
      <c r="DI201" s="13">
        <v>405</v>
      </c>
      <c r="DJ201" s="13">
        <v>2642.0426000000002</v>
      </c>
      <c r="DK201" s="13">
        <v>4.2556000000000003</v>
      </c>
      <c r="DL201" s="13">
        <v>11243.359</v>
      </c>
      <c r="DM201">
        <f t="shared" si="72"/>
        <v>0</v>
      </c>
      <c r="DN201" s="4">
        <v>0</v>
      </c>
      <c r="DO201">
        <v>0</v>
      </c>
      <c r="DP201">
        <f t="shared" ca="1" si="73"/>
        <v>0.29339128100958811</v>
      </c>
      <c r="DQ201" s="13">
        <v>586.26679999999999</v>
      </c>
      <c r="DR201">
        <v>0</v>
      </c>
      <c r="DS201">
        <f t="shared" si="64"/>
        <v>154</v>
      </c>
      <c r="DT201">
        <f t="shared" si="65"/>
        <v>69.5</v>
      </c>
      <c r="DU201">
        <f t="shared" si="66"/>
        <v>209.5</v>
      </c>
      <c r="DV201">
        <f t="shared" si="67"/>
        <v>134</v>
      </c>
      <c r="DW201">
        <f t="shared" si="68"/>
        <v>131</v>
      </c>
      <c r="DX201">
        <f t="shared" si="69"/>
        <v>131</v>
      </c>
      <c r="DY201">
        <f t="shared" si="70"/>
        <v>116</v>
      </c>
      <c r="DZ201">
        <f t="shared" si="71"/>
        <v>79</v>
      </c>
      <c r="EA201">
        <f t="shared" ca="1" si="74"/>
        <v>171</v>
      </c>
      <c r="EB201">
        <v>201</v>
      </c>
      <c r="EC201" s="2">
        <v>166</v>
      </c>
      <c r="EF201">
        <v>4.9025597816000674</v>
      </c>
      <c r="EG201">
        <v>31</v>
      </c>
      <c r="EH201">
        <v>53.5</v>
      </c>
      <c r="EI201">
        <v>61</v>
      </c>
      <c r="EJ201">
        <v>134</v>
      </c>
      <c r="EK201">
        <v>131</v>
      </c>
      <c r="EL201">
        <v>131</v>
      </c>
      <c r="EM201">
        <v>35</v>
      </c>
      <c r="EN201">
        <v>59</v>
      </c>
      <c r="EO201" s="2">
        <v>199</v>
      </c>
      <c r="EP201">
        <v>66</v>
      </c>
      <c r="EQ201">
        <v>22</v>
      </c>
    </row>
    <row r="202" spans="1:147" x14ac:dyDescent="0.2">
      <c r="A202" s="29"/>
      <c r="B202" t="s">
        <v>188</v>
      </c>
      <c r="C202">
        <v>89</v>
      </c>
      <c r="D202">
        <v>89</v>
      </c>
      <c r="E202">
        <v>89</v>
      </c>
      <c r="F202">
        <v>0</v>
      </c>
      <c r="G202" s="4">
        <v>89</v>
      </c>
      <c r="H202" s="4">
        <v>89</v>
      </c>
      <c r="I202" s="4">
        <v>0</v>
      </c>
      <c r="J202">
        <f t="shared" si="75"/>
        <v>0</v>
      </c>
      <c r="K202">
        <f t="shared" si="63"/>
        <v>0</v>
      </c>
      <c r="L202" s="6">
        <v>86</v>
      </c>
      <c r="M202" s="6">
        <v>1</v>
      </c>
      <c r="N202" s="6">
        <v>3</v>
      </c>
      <c r="O202" s="6">
        <v>4</v>
      </c>
      <c r="P202" s="6">
        <v>0.01</v>
      </c>
      <c r="Q202" s="6">
        <v>0.56999999999999995</v>
      </c>
      <c r="R202" s="6">
        <v>0.42</v>
      </c>
      <c r="S202" s="6">
        <v>1</v>
      </c>
      <c r="T202" s="8">
        <v>33</v>
      </c>
      <c r="U202" s="8">
        <v>38</v>
      </c>
      <c r="V202" s="8">
        <v>1</v>
      </c>
      <c r="W202" s="8">
        <v>0</v>
      </c>
      <c r="X202" s="8">
        <v>413</v>
      </c>
      <c r="Y202" s="8">
        <v>30</v>
      </c>
      <c r="Z202" s="8">
        <v>0</v>
      </c>
      <c r="AA202" s="8">
        <v>30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19</v>
      </c>
      <c r="AI202" s="8">
        <v>0</v>
      </c>
      <c r="AJ202" s="8">
        <v>0</v>
      </c>
      <c r="AK202" s="8">
        <v>1</v>
      </c>
      <c r="AL202" s="8">
        <v>18</v>
      </c>
      <c r="AM202" s="8">
        <v>0</v>
      </c>
      <c r="AN202" s="8">
        <v>0</v>
      </c>
      <c r="AO202" s="8">
        <v>0</v>
      </c>
      <c r="AP202" s="8">
        <v>0</v>
      </c>
      <c r="AQ202" s="8">
        <v>469</v>
      </c>
      <c r="AR202" s="8">
        <v>19</v>
      </c>
      <c r="AS202" s="8">
        <v>0</v>
      </c>
      <c r="AT202" s="8">
        <v>8</v>
      </c>
      <c r="AU202" s="8">
        <v>0</v>
      </c>
      <c r="AV202" s="8">
        <v>0</v>
      </c>
      <c r="AW202" s="8">
        <v>37</v>
      </c>
      <c r="AX202" s="8">
        <v>0</v>
      </c>
      <c r="AY202" s="8">
        <v>19</v>
      </c>
      <c r="AZ202" s="8">
        <v>0</v>
      </c>
      <c r="BA202" s="8">
        <v>0</v>
      </c>
      <c r="BB202" s="8">
        <v>19</v>
      </c>
      <c r="BC202" s="8">
        <v>1</v>
      </c>
      <c r="BD202" s="8">
        <v>0</v>
      </c>
      <c r="BE202" s="8">
        <v>5</v>
      </c>
      <c r="BF202" s="8">
        <v>0</v>
      </c>
      <c r="BG202" s="8">
        <v>57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9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16</v>
      </c>
      <c r="CF202" s="12">
        <v>0</v>
      </c>
      <c r="CG202" s="12">
        <v>17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19</v>
      </c>
      <c r="CN202" s="12">
        <v>1</v>
      </c>
      <c r="CO202" s="12">
        <v>3</v>
      </c>
      <c r="CP202" s="12">
        <v>40</v>
      </c>
      <c r="CQ202" s="12">
        <v>74</v>
      </c>
      <c r="CR202" s="12">
        <v>43</v>
      </c>
      <c r="CS202" s="12">
        <v>0</v>
      </c>
      <c r="CT202" s="12">
        <v>5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5</v>
      </c>
      <c r="DD202" s="12">
        <v>0</v>
      </c>
      <c r="DE202" s="12">
        <v>24</v>
      </c>
      <c r="DF202" s="12">
        <v>0</v>
      </c>
      <c r="DG202" s="12">
        <v>0</v>
      </c>
      <c r="DH202" s="13">
        <v>154</v>
      </c>
      <c r="DI202" s="13">
        <v>835</v>
      </c>
      <c r="DJ202" s="13">
        <v>6067.7668000000003</v>
      </c>
      <c r="DK202" s="13">
        <v>5.1052999999999997</v>
      </c>
      <c r="DL202" s="13">
        <v>30977.5461</v>
      </c>
      <c r="DM202">
        <f t="shared" si="72"/>
        <v>0</v>
      </c>
      <c r="DN202" s="4">
        <v>0</v>
      </c>
      <c r="DO202">
        <v>0</v>
      </c>
      <c r="DP202">
        <f t="shared" ca="1" si="73"/>
        <v>0.72464243953862362</v>
      </c>
      <c r="DQ202" s="13">
        <v>1103.6849999999999</v>
      </c>
      <c r="DR202">
        <v>0</v>
      </c>
      <c r="DS202">
        <f t="shared" si="64"/>
        <v>154</v>
      </c>
      <c r="DT202">
        <f t="shared" si="65"/>
        <v>25.5</v>
      </c>
      <c r="DU202">
        <f t="shared" si="66"/>
        <v>209.5</v>
      </c>
      <c r="DV202">
        <f t="shared" si="67"/>
        <v>134</v>
      </c>
      <c r="DW202">
        <f t="shared" si="68"/>
        <v>131</v>
      </c>
      <c r="DX202">
        <f t="shared" si="69"/>
        <v>131</v>
      </c>
      <c r="DY202">
        <f t="shared" si="70"/>
        <v>103</v>
      </c>
      <c r="DZ202">
        <f t="shared" si="71"/>
        <v>42</v>
      </c>
      <c r="EA202">
        <f t="shared" ca="1" si="74"/>
        <v>83</v>
      </c>
      <c r="EB202">
        <v>202</v>
      </c>
      <c r="EC202" s="2">
        <v>198</v>
      </c>
      <c r="EF202">
        <v>0</v>
      </c>
      <c r="EG202">
        <v>154</v>
      </c>
      <c r="EH202">
        <v>115</v>
      </c>
      <c r="EI202">
        <v>209.5</v>
      </c>
      <c r="EJ202">
        <v>134</v>
      </c>
      <c r="EK202">
        <v>131</v>
      </c>
      <c r="EL202">
        <v>131</v>
      </c>
      <c r="EM202">
        <v>36</v>
      </c>
      <c r="EN202">
        <v>56</v>
      </c>
      <c r="EO202" s="2">
        <v>200</v>
      </c>
      <c r="EP202">
        <v>248</v>
      </c>
      <c r="EQ202">
        <v>240</v>
      </c>
    </row>
    <row r="203" spans="1:147" x14ac:dyDescent="0.2">
      <c r="A203" s="29"/>
      <c r="B203" t="s">
        <v>179</v>
      </c>
      <c r="C203">
        <v>16</v>
      </c>
      <c r="D203">
        <v>16</v>
      </c>
      <c r="E203">
        <v>16</v>
      </c>
      <c r="F203">
        <v>0</v>
      </c>
      <c r="G203" s="4">
        <v>16</v>
      </c>
      <c r="H203" s="4">
        <v>16</v>
      </c>
      <c r="I203" s="4">
        <v>0</v>
      </c>
      <c r="J203">
        <f t="shared" si="75"/>
        <v>0</v>
      </c>
      <c r="K203">
        <f t="shared" si="63"/>
        <v>0</v>
      </c>
      <c r="L203" s="6">
        <v>86</v>
      </c>
      <c r="M203" s="6">
        <v>1</v>
      </c>
      <c r="N203" s="6">
        <v>3</v>
      </c>
      <c r="O203" s="6">
        <v>4</v>
      </c>
      <c r="P203" s="6">
        <v>0.01</v>
      </c>
      <c r="Q203" s="6">
        <v>0.56999999999999995</v>
      </c>
      <c r="R203" s="6">
        <v>0.42</v>
      </c>
      <c r="S203" s="6">
        <v>1</v>
      </c>
      <c r="T203" s="8">
        <v>12</v>
      </c>
      <c r="U203" s="8">
        <v>15</v>
      </c>
      <c r="V203" s="8">
        <v>1</v>
      </c>
      <c r="W203" s="8">
        <v>0</v>
      </c>
      <c r="X203" s="8">
        <v>91</v>
      </c>
      <c r="Y203" s="8">
        <v>15</v>
      </c>
      <c r="Z203" s="8">
        <v>0</v>
      </c>
      <c r="AA203" s="8">
        <v>15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8</v>
      </c>
      <c r="AI203" s="8">
        <v>0</v>
      </c>
      <c r="AJ203" s="8">
        <v>0</v>
      </c>
      <c r="AK203" s="8">
        <v>1</v>
      </c>
      <c r="AL203" s="8">
        <v>7</v>
      </c>
      <c r="AM203" s="8">
        <v>0</v>
      </c>
      <c r="AN203" s="8">
        <v>0</v>
      </c>
      <c r="AO203" s="8">
        <v>0</v>
      </c>
      <c r="AP203" s="8">
        <v>0</v>
      </c>
      <c r="AQ203" s="8">
        <v>102</v>
      </c>
      <c r="AR203" s="8">
        <v>8</v>
      </c>
      <c r="AS203" s="8">
        <v>0</v>
      </c>
      <c r="AT203" s="8">
        <v>0</v>
      </c>
      <c r="AU203" s="8">
        <v>0</v>
      </c>
      <c r="AV203" s="8">
        <v>0</v>
      </c>
      <c r="AW203" s="8">
        <v>12</v>
      </c>
      <c r="AX203" s="8">
        <v>0</v>
      </c>
      <c r="AY203" s="8">
        <v>8</v>
      </c>
      <c r="AZ203" s="8">
        <v>0</v>
      </c>
      <c r="BA203" s="8">
        <v>0</v>
      </c>
      <c r="BB203" s="8">
        <v>8</v>
      </c>
      <c r="BC203" s="8">
        <v>0</v>
      </c>
      <c r="BD203" s="8">
        <v>0</v>
      </c>
      <c r="BE203" s="8">
        <v>0</v>
      </c>
      <c r="BF203" s="8">
        <v>0</v>
      </c>
      <c r="BG203" s="8">
        <v>21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4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13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1</v>
      </c>
      <c r="CN203" s="12">
        <v>1</v>
      </c>
      <c r="CO203" s="12">
        <v>1</v>
      </c>
      <c r="CP203" s="12">
        <v>7</v>
      </c>
      <c r="CQ203" s="12">
        <v>16</v>
      </c>
      <c r="CR203" s="12">
        <v>8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7</v>
      </c>
      <c r="DF203" s="12">
        <v>0</v>
      </c>
      <c r="DG203" s="12">
        <v>0</v>
      </c>
      <c r="DH203" s="13">
        <v>66</v>
      </c>
      <c r="DI203" s="13">
        <v>204</v>
      </c>
      <c r="DJ203" s="13">
        <v>1233.0563999999999</v>
      </c>
      <c r="DK203" s="13">
        <v>0</v>
      </c>
      <c r="DL203" s="13">
        <v>0</v>
      </c>
      <c r="DM203">
        <f t="shared" si="72"/>
        <v>0</v>
      </c>
      <c r="DN203" s="4">
        <v>0</v>
      </c>
      <c r="DO203">
        <v>0</v>
      </c>
      <c r="DP203">
        <f t="shared" ca="1" si="73"/>
        <v>4.1754810323484604E-2</v>
      </c>
      <c r="DQ203" s="13">
        <v>391.45389999999998</v>
      </c>
      <c r="DR203">
        <v>0</v>
      </c>
      <c r="DS203">
        <f t="shared" si="64"/>
        <v>154</v>
      </c>
      <c r="DT203">
        <f t="shared" si="65"/>
        <v>86</v>
      </c>
      <c r="DU203">
        <f t="shared" si="66"/>
        <v>209.5</v>
      </c>
      <c r="DV203">
        <f t="shared" si="67"/>
        <v>134</v>
      </c>
      <c r="DW203">
        <f t="shared" si="68"/>
        <v>131</v>
      </c>
      <c r="DX203">
        <f t="shared" si="69"/>
        <v>131</v>
      </c>
      <c r="DY203">
        <f t="shared" si="70"/>
        <v>209.5</v>
      </c>
      <c r="DZ203">
        <f t="shared" si="71"/>
        <v>209.5</v>
      </c>
      <c r="EA203">
        <f t="shared" ca="1" si="74"/>
        <v>239</v>
      </c>
      <c r="EB203">
        <v>203</v>
      </c>
      <c r="EC203" s="2">
        <v>188</v>
      </c>
      <c r="EF203">
        <v>0</v>
      </c>
      <c r="EG203">
        <v>154</v>
      </c>
      <c r="EH203">
        <v>69.5</v>
      </c>
      <c r="EI203">
        <v>115</v>
      </c>
      <c r="EJ203">
        <v>134</v>
      </c>
      <c r="EK203">
        <v>131</v>
      </c>
      <c r="EL203">
        <v>131</v>
      </c>
      <c r="EM203">
        <v>209.5</v>
      </c>
      <c r="EN203">
        <v>209.5</v>
      </c>
      <c r="EO203" s="2">
        <v>201</v>
      </c>
      <c r="EP203">
        <v>217</v>
      </c>
      <c r="EQ203">
        <v>224</v>
      </c>
    </row>
    <row r="204" spans="1:147" x14ac:dyDescent="0.2">
      <c r="A204" s="29"/>
      <c r="B204" t="s">
        <v>189</v>
      </c>
      <c r="C204">
        <v>10</v>
      </c>
      <c r="D204">
        <v>10</v>
      </c>
      <c r="E204">
        <v>10</v>
      </c>
      <c r="F204">
        <v>0</v>
      </c>
      <c r="G204" s="4">
        <v>10</v>
      </c>
      <c r="H204" s="4">
        <v>10</v>
      </c>
      <c r="I204" s="4">
        <v>0</v>
      </c>
      <c r="J204">
        <f t="shared" si="75"/>
        <v>0</v>
      </c>
      <c r="K204">
        <f t="shared" si="63"/>
        <v>0</v>
      </c>
      <c r="L204" s="6">
        <v>86</v>
      </c>
      <c r="M204" s="6">
        <v>1</v>
      </c>
      <c r="N204" s="6">
        <v>3</v>
      </c>
      <c r="O204" s="6">
        <v>4</v>
      </c>
      <c r="P204" s="6">
        <v>0.01</v>
      </c>
      <c r="Q204" s="6">
        <v>0.56999999999999995</v>
      </c>
      <c r="R204" s="6">
        <v>0.42</v>
      </c>
      <c r="S204" s="6">
        <v>1</v>
      </c>
      <c r="T204" s="8">
        <v>10</v>
      </c>
      <c r="U204" s="8">
        <v>9</v>
      </c>
      <c r="V204" s="8">
        <v>1</v>
      </c>
      <c r="W204" s="8">
        <v>0</v>
      </c>
      <c r="X204" s="8">
        <v>10</v>
      </c>
      <c r="Y204" s="8">
        <v>9</v>
      </c>
      <c r="Z204" s="8">
        <v>0</v>
      </c>
      <c r="AA204" s="8">
        <v>9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5</v>
      </c>
      <c r="AI204" s="8">
        <v>0</v>
      </c>
      <c r="AJ204" s="8">
        <v>0</v>
      </c>
      <c r="AK204" s="8">
        <v>1</v>
      </c>
      <c r="AL204" s="8">
        <v>4</v>
      </c>
      <c r="AM204" s="8">
        <v>0</v>
      </c>
      <c r="AN204" s="8">
        <v>0</v>
      </c>
      <c r="AO204" s="8">
        <v>0</v>
      </c>
      <c r="AP204" s="8">
        <v>0</v>
      </c>
      <c r="AQ204" s="8">
        <v>67</v>
      </c>
      <c r="AR204" s="8">
        <v>5</v>
      </c>
      <c r="AS204" s="8">
        <v>0</v>
      </c>
      <c r="AT204" s="8">
        <v>0</v>
      </c>
      <c r="AU204" s="8">
        <v>0</v>
      </c>
      <c r="AV204" s="8">
        <v>0</v>
      </c>
      <c r="AW204" s="8">
        <v>9</v>
      </c>
      <c r="AX204" s="8">
        <v>0</v>
      </c>
      <c r="AY204" s="8">
        <v>5</v>
      </c>
      <c r="AZ204" s="8">
        <v>0</v>
      </c>
      <c r="BA204" s="8">
        <v>0</v>
      </c>
      <c r="BB204" s="8">
        <v>5</v>
      </c>
      <c r="BC204" s="8">
        <v>0</v>
      </c>
      <c r="BD204" s="8">
        <v>0</v>
      </c>
      <c r="BE204" s="8">
        <v>0</v>
      </c>
      <c r="BF204" s="8">
        <v>0</v>
      </c>
      <c r="BG204" s="8">
        <v>19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1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11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1</v>
      </c>
      <c r="CN204" s="12">
        <v>1</v>
      </c>
      <c r="CO204" s="12">
        <v>1</v>
      </c>
      <c r="CP204" s="12">
        <v>4</v>
      </c>
      <c r="CQ204" s="12">
        <v>10</v>
      </c>
      <c r="CR204" s="12">
        <v>5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1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4</v>
      </c>
      <c r="DF204" s="12">
        <v>0</v>
      </c>
      <c r="DG204" s="12">
        <v>0</v>
      </c>
      <c r="DH204" s="13">
        <v>50</v>
      </c>
      <c r="DI204" s="13">
        <v>144</v>
      </c>
      <c r="DJ204" s="13">
        <v>812.71529999999996</v>
      </c>
      <c r="DK204" s="13">
        <v>0</v>
      </c>
      <c r="DL204" s="13">
        <v>0</v>
      </c>
      <c r="DM204">
        <f t="shared" si="72"/>
        <v>0</v>
      </c>
      <c r="DN204" s="4">
        <v>0</v>
      </c>
      <c r="DO204">
        <v>0</v>
      </c>
      <c r="DP204">
        <f t="shared" ca="1" si="73"/>
        <v>0.72895549377735414</v>
      </c>
      <c r="DQ204" s="13">
        <v>275.12079999999997</v>
      </c>
      <c r="DR204">
        <v>0</v>
      </c>
      <c r="DS204">
        <f t="shared" si="64"/>
        <v>154</v>
      </c>
      <c r="DT204">
        <f t="shared" si="65"/>
        <v>146.5</v>
      </c>
      <c r="DU204">
        <f t="shared" si="66"/>
        <v>209.5</v>
      </c>
      <c r="DV204">
        <f t="shared" si="67"/>
        <v>134</v>
      </c>
      <c r="DW204">
        <f t="shared" si="68"/>
        <v>131</v>
      </c>
      <c r="DX204">
        <f t="shared" si="69"/>
        <v>131</v>
      </c>
      <c r="DY204">
        <f t="shared" si="70"/>
        <v>209.5</v>
      </c>
      <c r="DZ204">
        <f t="shared" si="71"/>
        <v>209.5</v>
      </c>
      <c r="EA204">
        <f t="shared" ca="1" si="74"/>
        <v>78</v>
      </c>
      <c r="EB204">
        <v>204</v>
      </c>
      <c r="EC204" s="2">
        <v>199</v>
      </c>
      <c r="EF204">
        <v>0</v>
      </c>
      <c r="EG204">
        <v>154</v>
      </c>
      <c r="EH204">
        <v>133.5</v>
      </c>
      <c r="EI204">
        <v>80</v>
      </c>
      <c r="EJ204">
        <v>134</v>
      </c>
      <c r="EK204">
        <v>131</v>
      </c>
      <c r="EL204">
        <v>131</v>
      </c>
      <c r="EM204">
        <v>100</v>
      </c>
      <c r="EN204">
        <v>99</v>
      </c>
      <c r="EO204" s="2">
        <v>202</v>
      </c>
      <c r="EP204">
        <v>4</v>
      </c>
      <c r="EQ204">
        <v>32</v>
      </c>
    </row>
    <row r="205" spans="1:147" x14ac:dyDescent="0.2">
      <c r="A205" s="29"/>
      <c r="B205" t="s">
        <v>168</v>
      </c>
      <c r="C205">
        <v>10</v>
      </c>
      <c r="D205">
        <v>10</v>
      </c>
      <c r="E205">
        <v>10</v>
      </c>
      <c r="F205">
        <v>0</v>
      </c>
      <c r="G205" s="4">
        <v>10</v>
      </c>
      <c r="H205" s="4">
        <v>10</v>
      </c>
      <c r="I205" s="4">
        <v>0</v>
      </c>
      <c r="J205">
        <f t="shared" si="75"/>
        <v>0</v>
      </c>
      <c r="K205">
        <f t="shared" si="63"/>
        <v>0</v>
      </c>
      <c r="L205" s="6">
        <v>86</v>
      </c>
      <c r="M205" s="6">
        <v>1</v>
      </c>
      <c r="N205" s="6">
        <v>3</v>
      </c>
      <c r="O205" s="6">
        <v>4</v>
      </c>
      <c r="P205" s="6">
        <v>0.01</v>
      </c>
      <c r="Q205" s="6">
        <v>0.56999999999999995</v>
      </c>
      <c r="R205" s="6">
        <v>0.42</v>
      </c>
      <c r="S205" s="6">
        <v>1</v>
      </c>
      <c r="T205" s="8">
        <v>10</v>
      </c>
      <c r="U205" s="8">
        <v>9</v>
      </c>
      <c r="V205" s="8">
        <v>1</v>
      </c>
      <c r="W205" s="8">
        <v>0</v>
      </c>
      <c r="X205" s="8">
        <v>28</v>
      </c>
      <c r="Y205" s="8">
        <v>9</v>
      </c>
      <c r="Z205" s="8">
        <v>0</v>
      </c>
      <c r="AA205" s="8">
        <v>9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5</v>
      </c>
      <c r="AI205" s="8">
        <v>0</v>
      </c>
      <c r="AJ205" s="8">
        <v>0</v>
      </c>
      <c r="AK205" s="8">
        <v>1</v>
      </c>
      <c r="AL205" s="8">
        <v>4</v>
      </c>
      <c r="AM205" s="8">
        <v>0</v>
      </c>
      <c r="AN205" s="8">
        <v>0</v>
      </c>
      <c r="AO205" s="8">
        <v>0</v>
      </c>
      <c r="AP205" s="8">
        <v>0</v>
      </c>
      <c r="AQ205" s="8">
        <v>67</v>
      </c>
      <c r="AR205" s="8">
        <v>5</v>
      </c>
      <c r="AS205" s="8">
        <v>0</v>
      </c>
      <c r="AT205" s="8">
        <v>0</v>
      </c>
      <c r="AU205" s="8">
        <v>0</v>
      </c>
      <c r="AV205" s="8">
        <v>0</v>
      </c>
      <c r="AW205" s="8">
        <v>9</v>
      </c>
      <c r="AX205" s="8">
        <v>0</v>
      </c>
      <c r="AY205" s="8">
        <v>5</v>
      </c>
      <c r="AZ205" s="8">
        <v>0</v>
      </c>
      <c r="BA205" s="8">
        <v>0</v>
      </c>
      <c r="BB205" s="8">
        <v>5</v>
      </c>
      <c r="BC205" s="8">
        <v>0</v>
      </c>
      <c r="BD205" s="8">
        <v>0</v>
      </c>
      <c r="BE205" s="8">
        <v>0</v>
      </c>
      <c r="BF205" s="8">
        <v>0</v>
      </c>
      <c r="BG205" s="8">
        <v>20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1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11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1</v>
      </c>
      <c r="CN205" s="12">
        <v>1</v>
      </c>
      <c r="CO205" s="12">
        <v>1</v>
      </c>
      <c r="CP205" s="12">
        <v>4</v>
      </c>
      <c r="CQ205" s="12">
        <v>10</v>
      </c>
      <c r="CR205" s="12">
        <v>5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4</v>
      </c>
      <c r="DF205" s="12">
        <v>0</v>
      </c>
      <c r="DG205" s="12">
        <v>0</v>
      </c>
      <c r="DH205" s="13">
        <v>51</v>
      </c>
      <c r="DI205" s="13">
        <v>144</v>
      </c>
      <c r="DJ205" s="13">
        <v>816.82920000000001</v>
      </c>
      <c r="DK205" s="13">
        <v>0</v>
      </c>
      <c r="DL205" s="13">
        <v>0</v>
      </c>
      <c r="DM205">
        <f t="shared" si="72"/>
        <v>0</v>
      </c>
      <c r="DN205" s="4">
        <v>0</v>
      </c>
      <c r="DO205">
        <v>0</v>
      </c>
      <c r="DP205">
        <f t="shared" ca="1" si="73"/>
        <v>0.98660389883102462</v>
      </c>
      <c r="DQ205" s="13">
        <v>282.19279999999998</v>
      </c>
      <c r="DR205">
        <v>0</v>
      </c>
      <c r="DS205">
        <f t="shared" si="64"/>
        <v>154</v>
      </c>
      <c r="DT205">
        <f t="shared" si="65"/>
        <v>146.5</v>
      </c>
      <c r="DU205">
        <f t="shared" si="66"/>
        <v>209.5</v>
      </c>
      <c r="DV205">
        <f t="shared" si="67"/>
        <v>134</v>
      </c>
      <c r="DW205">
        <f t="shared" si="68"/>
        <v>131</v>
      </c>
      <c r="DX205">
        <f t="shared" si="69"/>
        <v>131</v>
      </c>
      <c r="DY205">
        <f t="shared" si="70"/>
        <v>209.5</v>
      </c>
      <c r="DZ205">
        <f t="shared" si="71"/>
        <v>209.5</v>
      </c>
      <c r="EA205">
        <f t="shared" ca="1" si="74"/>
        <v>7</v>
      </c>
      <c r="EB205">
        <v>205</v>
      </c>
      <c r="EC205" s="2">
        <v>176</v>
      </c>
      <c r="EF205">
        <v>0</v>
      </c>
      <c r="EG205">
        <v>154</v>
      </c>
      <c r="EH205">
        <v>53.5</v>
      </c>
      <c r="EI205">
        <v>141.5</v>
      </c>
      <c r="EJ205">
        <v>134</v>
      </c>
      <c r="EK205">
        <v>131</v>
      </c>
      <c r="EL205">
        <v>131</v>
      </c>
      <c r="EM205">
        <v>209.5</v>
      </c>
      <c r="EN205">
        <v>209.5</v>
      </c>
      <c r="EO205" s="2">
        <v>203</v>
      </c>
      <c r="EP205">
        <v>173</v>
      </c>
      <c r="EQ205">
        <v>210</v>
      </c>
    </row>
    <row r="206" spans="1:147" x14ac:dyDescent="0.2">
      <c r="A206" s="29"/>
      <c r="B206" t="s">
        <v>166</v>
      </c>
      <c r="C206">
        <v>79</v>
      </c>
      <c r="D206">
        <v>79</v>
      </c>
      <c r="E206">
        <v>79</v>
      </c>
      <c r="F206">
        <v>0</v>
      </c>
      <c r="G206" s="4">
        <v>79</v>
      </c>
      <c r="H206" s="4">
        <v>79</v>
      </c>
      <c r="I206" s="4">
        <v>0</v>
      </c>
      <c r="J206">
        <f t="shared" si="75"/>
        <v>0</v>
      </c>
      <c r="K206">
        <f t="shared" si="63"/>
        <v>0</v>
      </c>
      <c r="L206" s="6">
        <v>86</v>
      </c>
      <c r="M206" s="6">
        <v>1</v>
      </c>
      <c r="N206" s="6">
        <v>3</v>
      </c>
      <c r="O206" s="6">
        <v>4</v>
      </c>
      <c r="P206" s="6">
        <v>0.01</v>
      </c>
      <c r="Q206" s="6">
        <v>0.56999999999999995</v>
      </c>
      <c r="R206" s="6">
        <v>0.42</v>
      </c>
      <c r="S206" s="6">
        <v>1</v>
      </c>
      <c r="T206" s="8">
        <v>29</v>
      </c>
      <c r="U206" s="8">
        <v>28</v>
      </c>
      <c r="V206" s="8">
        <v>1</v>
      </c>
      <c r="W206" s="8">
        <v>0</v>
      </c>
      <c r="X206" s="8">
        <v>196</v>
      </c>
      <c r="Y206" s="8">
        <v>21</v>
      </c>
      <c r="Z206" s="8">
        <v>0</v>
      </c>
      <c r="AA206" s="8">
        <v>21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14</v>
      </c>
      <c r="AI206" s="8">
        <v>0</v>
      </c>
      <c r="AJ206" s="8">
        <v>0</v>
      </c>
      <c r="AK206" s="8">
        <v>1</v>
      </c>
      <c r="AL206" s="8">
        <v>13</v>
      </c>
      <c r="AM206" s="8">
        <v>0</v>
      </c>
      <c r="AN206" s="8">
        <v>0</v>
      </c>
      <c r="AO206" s="8">
        <v>0</v>
      </c>
      <c r="AP206" s="8">
        <v>0</v>
      </c>
      <c r="AQ206" s="8">
        <v>431</v>
      </c>
      <c r="AR206" s="8">
        <v>14</v>
      </c>
      <c r="AS206" s="8">
        <v>0</v>
      </c>
      <c r="AT206" s="8">
        <v>7</v>
      </c>
      <c r="AU206" s="8">
        <v>0</v>
      </c>
      <c r="AV206" s="8">
        <v>0</v>
      </c>
      <c r="AW206" s="8">
        <v>26</v>
      </c>
      <c r="AX206" s="8">
        <v>0</v>
      </c>
      <c r="AY206" s="8">
        <v>14</v>
      </c>
      <c r="AZ206" s="8">
        <v>0</v>
      </c>
      <c r="BA206" s="8">
        <v>0</v>
      </c>
      <c r="BB206" s="8">
        <v>14</v>
      </c>
      <c r="BC206" s="8">
        <v>1</v>
      </c>
      <c r="BD206" s="8">
        <v>0</v>
      </c>
      <c r="BE206" s="8">
        <v>5</v>
      </c>
      <c r="BF206" s="8">
        <v>0</v>
      </c>
      <c r="BG206" s="8">
        <v>48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9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7</v>
      </c>
      <c r="CF206" s="12">
        <v>0</v>
      </c>
      <c r="CG206" s="12">
        <v>16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12</v>
      </c>
      <c r="CN206" s="12">
        <v>1</v>
      </c>
      <c r="CO206" s="12">
        <v>5</v>
      </c>
      <c r="CP206" s="12">
        <v>34</v>
      </c>
      <c r="CQ206" s="12">
        <v>73</v>
      </c>
      <c r="CR206" s="12">
        <v>39</v>
      </c>
      <c r="CS206" s="12">
        <v>0</v>
      </c>
      <c r="CT206" s="12">
        <v>5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1</v>
      </c>
      <c r="DD206" s="12">
        <v>0</v>
      </c>
      <c r="DE206" s="12">
        <v>27</v>
      </c>
      <c r="DF206" s="12">
        <v>0</v>
      </c>
      <c r="DG206" s="12">
        <v>0</v>
      </c>
      <c r="DH206" s="13">
        <v>129</v>
      </c>
      <c r="DI206" s="13">
        <v>735</v>
      </c>
      <c r="DJ206" s="13">
        <v>5153.2520000000004</v>
      </c>
      <c r="DK206" s="13">
        <v>5.4252000000000002</v>
      </c>
      <c r="DL206" s="13">
        <v>27957.4067</v>
      </c>
      <c r="DM206">
        <f t="shared" si="72"/>
        <v>0</v>
      </c>
      <c r="DN206" s="4">
        <v>0</v>
      </c>
      <c r="DO206">
        <v>0</v>
      </c>
      <c r="DP206">
        <f t="shared" ca="1" si="73"/>
        <v>0.23845171935935527</v>
      </c>
      <c r="DQ206" s="13">
        <v>889.56299999999999</v>
      </c>
      <c r="DR206">
        <v>0</v>
      </c>
      <c r="DS206">
        <f t="shared" si="64"/>
        <v>154</v>
      </c>
      <c r="DT206">
        <f t="shared" si="65"/>
        <v>47.5</v>
      </c>
      <c r="DU206">
        <f t="shared" si="66"/>
        <v>209.5</v>
      </c>
      <c r="DV206">
        <f t="shared" si="67"/>
        <v>134</v>
      </c>
      <c r="DW206">
        <f t="shared" si="68"/>
        <v>131</v>
      </c>
      <c r="DX206">
        <f t="shared" si="69"/>
        <v>131</v>
      </c>
      <c r="DY206">
        <f t="shared" si="70"/>
        <v>98</v>
      </c>
      <c r="DZ206">
        <f t="shared" si="71"/>
        <v>46</v>
      </c>
      <c r="EA206">
        <f t="shared" ca="1" si="74"/>
        <v>195</v>
      </c>
      <c r="EB206">
        <v>206</v>
      </c>
      <c r="EC206" s="2">
        <v>174</v>
      </c>
      <c r="EF206">
        <v>0</v>
      </c>
      <c r="EG206">
        <v>154</v>
      </c>
      <c r="EH206">
        <v>95</v>
      </c>
      <c r="EI206">
        <v>209.5</v>
      </c>
      <c r="EJ206">
        <v>134</v>
      </c>
      <c r="EK206">
        <v>131</v>
      </c>
      <c r="EL206">
        <v>131</v>
      </c>
      <c r="EM206">
        <v>76</v>
      </c>
      <c r="EN206">
        <v>51</v>
      </c>
      <c r="EO206" s="2">
        <v>204</v>
      </c>
      <c r="EP206">
        <v>198</v>
      </c>
      <c r="EQ206">
        <v>187</v>
      </c>
    </row>
    <row r="207" spans="1:147" x14ac:dyDescent="0.2">
      <c r="A207" s="29"/>
      <c r="B207" t="s">
        <v>176</v>
      </c>
      <c r="C207">
        <v>94</v>
      </c>
      <c r="D207">
        <v>94</v>
      </c>
      <c r="E207">
        <v>94</v>
      </c>
      <c r="F207">
        <v>0</v>
      </c>
      <c r="G207" s="4">
        <v>94</v>
      </c>
      <c r="H207" s="4">
        <v>94</v>
      </c>
      <c r="I207" s="4">
        <v>0</v>
      </c>
      <c r="J207">
        <f t="shared" si="75"/>
        <v>0</v>
      </c>
      <c r="K207">
        <f t="shared" si="63"/>
        <v>0</v>
      </c>
      <c r="L207" s="6">
        <v>86</v>
      </c>
      <c r="M207" s="6">
        <v>1</v>
      </c>
      <c r="N207" s="6">
        <v>3</v>
      </c>
      <c r="O207" s="6">
        <v>4</v>
      </c>
      <c r="P207" s="6">
        <v>0.01</v>
      </c>
      <c r="Q207" s="6">
        <v>0.56999999999999995</v>
      </c>
      <c r="R207" s="6">
        <v>0.42</v>
      </c>
      <c r="S207" s="6">
        <v>1</v>
      </c>
      <c r="T207" s="8">
        <v>35</v>
      </c>
      <c r="U207" s="8">
        <v>42</v>
      </c>
      <c r="V207" s="8">
        <v>1</v>
      </c>
      <c r="W207" s="8">
        <v>0</v>
      </c>
      <c r="X207" s="8">
        <v>600</v>
      </c>
      <c r="Y207" s="8">
        <v>36</v>
      </c>
      <c r="Z207" s="8">
        <v>0</v>
      </c>
      <c r="AA207" s="8">
        <v>36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21</v>
      </c>
      <c r="AI207" s="8">
        <v>0</v>
      </c>
      <c r="AJ207" s="8">
        <v>0</v>
      </c>
      <c r="AK207" s="8">
        <v>1</v>
      </c>
      <c r="AL207" s="8">
        <v>20</v>
      </c>
      <c r="AM207" s="8">
        <v>0</v>
      </c>
      <c r="AN207" s="8">
        <v>0</v>
      </c>
      <c r="AO207" s="8">
        <v>0</v>
      </c>
      <c r="AP207" s="8">
        <v>0</v>
      </c>
      <c r="AQ207" s="8">
        <v>509</v>
      </c>
      <c r="AR207" s="8">
        <v>21</v>
      </c>
      <c r="AS207" s="8">
        <v>0</v>
      </c>
      <c r="AT207" s="8">
        <v>6</v>
      </c>
      <c r="AU207" s="8">
        <v>0</v>
      </c>
      <c r="AV207" s="8">
        <v>0</v>
      </c>
      <c r="AW207" s="8">
        <v>41</v>
      </c>
      <c r="AX207" s="8">
        <v>0</v>
      </c>
      <c r="AY207" s="8">
        <v>21</v>
      </c>
      <c r="AZ207" s="8">
        <v>0</v>
      </c>
      <c r="BA207" s="8">
        <v>0</v>
      </c>
      <c r="BB207" s="8">
        <v>21</v>
      </c>
      <c r="BC207" s="8">
        <v>1</v>
      </c>
      <c r="BD207" s="8">
        <v>0</v>
      </c>
      <c r="BE207" s="8">
        <v>4</v>
      </c>
      <c r="BF207" s="8">
        <v>0</v>
      </c>
      <c r="BG207" s="8">
        <v>58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19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12</v>
      </c>
      <c r="CF207" s="12">
        <v>0</v>
      </c>
      <c r="CG207" s="12">
        <v>19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17</v>
      </c>
      <c r="CN207" s="12">
        <v>1</v>
      </c>
      <c r="CO207" s="12">
        <v>5</v>
      </c>
      <c r="CP207" s="12">
        <v>42</v>
      </c>
      <c r="CQ207" s="12">
        <v>84</v>
      </c>
      <c r="CR207" s="12">
        <v>47</v>
      </c>
      <c r="CS207" s="12">
        <v>0</v>
      </c>
      <c r="CT207" s="12">
        <v>4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4</v>
      </c>
      <c r="DD207" s="12">
        <v>0</v>
      </c>
      <c r="DE207" s="12">
        <v>30</v>
      </c>
      <c r="DF207" s="12">
        <v>0</v>
      </c>
      <c r="DG207" s="12">
        <v>0</v>
      </c>
      <c r="DH207" s="13">
        <v>168</v>
      </c>
      <c r="DI207" s="13">
        <v>980</v>
      </c>
      <c r="DJ207" s="13">
        <v>7244.4710999999998</v>
      </c>
      <c r="DK207" s="13">
        <v>5.5481999999999996</v>
      </c>
      <c r="DL207" s="13">
        <v>40193.722000000002</v>
      </c>
      <c r="DM207">
        <f t="shared" si="72"/>
        <v>0</v>
      </c>
      <c r="DN207" s="4">
        <v>0</v>
      </c>
      <c r="DO207">
        <v>0</v>
      </c>
      <c r="DP207">
        <f t="shared" ca="1" si="73"/>
        <v>0.34518544738858303</v>
      </c>
      <c r="DQ207" s="13">
        <v>1226.2565</v>
      </c>
      <c r="DR207">
        <v>0</v>
      </c>
      <c r="DS207">
        <f t="shared" si="64"/>
        <v>154</v>
      </c>
      <c r="DT207">
        <f t="shared" si="65"/>
        <v>23</v>
      </c>
      <c r="DU207">
        <f t="shared" si="66"/>
        <v>209.5</v>
      </c>
      <c r="DV207">
        <f t="shared" si="67"/>
        <v>134</v>
      </c>
      <c r="DW207">
        <f t="shared" si="68"/>
        <v>131</v>
      </c>
      <c r="DX207">
        <f t="shared" si="69"/>
        <v>131</v>
      </c>
      <c r="DY207">
        <f t="shared" si="70"/>
        <v>95</v>
      </c>
      <c r="DZ207">
        <f t="shared" si="71"/>
        <v>31</v>
      </c>
      <c r="EA207">
        <f t="shared" ca="1" si="74"/>
        <v>158</v>
      </c>
      <c r="EB207">
        <v>207</v>
      </c>
      <c r="EC207" s="2">
        <v>185</v>
      </c>
      <c r="EF207">
        <v>0</v>
      </c>
      <c r="EG207">
        <v>154</v>
      </c>
      <c r="EH207">
        <v>214.5</v>
      </c>
      <c r="EI207">
        <v>209.5</v>
      </c>
      <c r="EJ207">
        <v>134</v>
      </c>
      <c r="EK207">
        <v>131</v>
      </c>
      <c r="EL207">
        <v>131</v>
      </c>
      <c r="EM207">
        <v>209.5</v>
      </c>
      <c r="EN207">
        <v>209.5</v>
      </c>
      <c r="EO207" s="2">
        <v>205</v>
      </c>
      <c r="EP207">
        <v>143</v>
      </c>
      <c r="EQ207">
        <v>116</v>
      </c>
    </row>
    <row r="208" spans="1:147" x14ac:dyDescent="0.2">
      <c r="A208" s="29"/>
      <c r="B208" t="s">
        <v>181</v>
      </c>
      <c r="C208">
        <v>8</v>
      </c>
      <c r="D208">
        <v>8</v>
      </c>
      <c r="E208">
        <v>8</v>
      </c>
      <c r="F208">
        <v>0</v>
      </c>
      <c r="G208" s="4">
        <v>8</v>
      </c>
      <c r="H208" s="4">
        <v>8</v>
      </c>
      <c r="I208" s="4">
        <v>0</v>
      </c>
      <c r="J208">
        <f t="shared" si="75"/>
        <v>0</v>
      </c>
      <c r="K208">
        <f t="shared" si="63"/>
        <v>0</v>
      </c>
      <c r="L208" s="6">
        <v>86</v>
      </c>
      <c r="M208" s="6">
        <v>1</v>
      </c>
      <c r="N208" s="6">
        <v>3</v>
      </c>
      <c r="O208" s="6">
        <v>4</v>
      </c>
      <c r="P208" s="6">
        <v>0.01</v>
      </c>
      <c r="Q208" s="6">
        <v>0.56999999999999995</v>
      </c>
      <c r="R208" s="6">
        <v>0.42</v>
      </c>
      <c r="S208" s="6">
        <v>1</v>
      </c>
      <c r="T208" s="8">
        <v>9</v>
      </c>
      <c r="U208" s="8">
        <v>7</v>
      </c>
      <c r="V208" s="8">
        <v>1</v>
      </c>
      <c r="W208" s="8">
        <v>0</v>
      </c>
      <c r="X208" s="8">
        <v>15</v>
      </c>
      <c r="Y208" s="8">
        <v>7</v>
      </c>
      <c r="Z208" s="8">
        <v>0</v>
      </c>
      <c r="AA208" s="8">
        <v>7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4</v>
      </c>
      <c r="AI208" s="8">
        <v>0</v>
      </c>
      <c r="AJ208" s="8">
        <v>0</v>
      </c>
      <c r="AK208" s="8">
        <v>1</v>
      </c>
      <c r="AL208" s="8">
        <v>3</v>
      </c>
      <c r="AM208" s="8">
        <v>0</v>
      </c>
      <c r="AN208" s="8">
        <v>0</v>
      </c>
      <c r="AO208" s="8">
        <v>0</v>
      </c>
      <c r="AP208" s="8">
        <v>0</v>
      </c>
      <c r="AQ208" s="8">
        <v>54</v>
      </c>
      <c r="AR208" s="8">
        <v>4</v>
      </c>
      <c r="AS208" s="8">
        <v>0</v>
      </c>
      <c r="AT208" s="8">
        <v>0</v>
      </c>
      <c r="AU208" s="8">
        <v>0</v>
      </c>
      <c r="AV208" s="8">
        <v>0</v>
      </c>
      <c r="AW208" s="8">
        <v>6</v>
      </c>
      <c r="AX208" s="8">
        <v>0</v>
      </c>
      <c r="AY208" s="8">
        <v>4</v>
      </c>
      <c r="AZ208" s="8">
        <v>0</v>
      </c>
      <c r="BA208" s="8">
        <v>0</v>
      </c>
      <c r="BB208" s="8">
        <v>4</v>
      </c>
      <c r="BC208" s="8">
        <v>0</v>
      </c>
      <c r="BD208" s="8">
        <v>0</v>
      </c>
      <c r="BE208" s="8">
        <v>0</v>
      </c>
      <c r="BF208" s="8">
        <v>0</v>
      </c>
      <c r="BG208" s="8">
        <v>17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1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10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1</v>
      </c>
      <c r="CN208" s="12">
        <v>1</v>
      </c>
      <c r="CO208" s="12">
        <v>1</v>
      </c>
      <c r="CP208" s="12">
        <v>3</v>
      </c>
      <c r="CQ208" s="12">
        <v>8</v>
      </c>
      <c r="CR208" s="12">
        <v>4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3</v>
      </c>
      <c r="DF208" s="12">
        <v>0</v>
      </c>
      <c r="DG208" s="12">
        <v>0</v>
      </c>
      <c r="DH208" s="13">
        <v>45</v>
      </c>
      <c r="DI208" s="13">
        <v>119</v>
      </c>
      <c r="DJ208" s="13">
        <v>653.53049999999996</v>
      </c>
      <c r="DK208" s="13">
        <v>0</v>
      </c>
      <c r="DL208" s="13">
        <v>0</v>
      </c>
      <c r="DM208">
        <f t="shared" si="72"/>
        <v>0</v>
      </c>
      <c r="DN208" s="4">
        <v>0</v>
      </c>
      <c r="DO208">
        <v>0</v>
      </c>
      <c r="DP208">
        <f t="shared" ca="1" si="73"/>
        <v>0.25737932055014079</v>
      </c>
      <c r="DQ208" s="13">
        <v>240.215</v>
      </c>
      <c r="DR208">
        <v>0</v>
      </c>
      <c r="DS208">
        <f t="shared" si="64"/>
        <v>154</v>
      </c>
      <c r="DT208">
        <f t="shared" si="65"/>
        <v>172</v>
      </c>
      <c r="DU208">
        <f t="shared" si="66"/>
        <v>209.5</v>
      </c>
      <c r="DV208">
        <f t="shared" si="67"/>
        <v>134</v>
      </c>
      <c r="DW208">
        <f t="shared" si="68"/>
        <v>131</v>
      </c>
      <c r="DX208">
        <f t="shared" si="69"/>
        <v>131</v>
      </c>
      <c r="DY208">
        <f t="shared" si="70"/>
        <v>209.5</v>
      </c>
      <c r="DZ208">
        <f t="shared" si="71"/>
        <v>209.5</v>
      </c>
      <c r="EA208">
        <f t="shared" ca="1" si="74"/>
        <v>188</v>
      </c>
      <c r="EB208">
        <v>208</v>
      </c>
      <c r="EC208" s="2">
        <v>191</v>
      </c>
      <c r="EF208">
        <v>0</v>
      </c>
      <c r="EG208">
        <v>154</v>
      </c>
      <c r="EH208">
        <v>30.5</v>
      </c>
      <c r="EI208">
        <v>50.5</v>
      </c>
      <c r="EJ208">
        <v>134</v>
      </c>
      <c r="EK208">
        <v>131</v>
      </c>
      <c r="EL208">
        <v>131</v>
      </c>
      <c r="EM208">
        <v>31</v>
      </c>
      <c r="EN208">
        <v>32</v>
      </c>
      <c r="EO208" s="2">
        <v>206</v>
      </c>
      <c r="EP208">
        <v>90</v>
      </c>
      <c r="EQ208">
        <v>150</v>
      </c>
    </row>
    <row r="209" spans="1:147" x14ac:dyDescent="0.2">
      <c r="A209" s="29"/>
      <c r="B209" t="s">
        <v>164</v>
      </c>
      <c r="C209">
        <v>8</v>
      </c>
      <c r="D209">
        <v>8</v>
      </c>
      <c r="E209">
        <v>8</v>
      </c>
      <c r="F209">
        <v>0</v>
      </c>
      <c r="G209" s="4">
        <v>8</v>
      </c>
      <c r="H209" s="4">
        <v>8</v>
      </c>
      <c r="I209" s="4">
        <v>0</v>
      </c>
      <c r="J209">
        <f t="shared" si="75"/>
        <v>0</v>
      </c>
      <c r="K209">
        <f t="shared" si="63"/>
        <v>0</v>
      </c>
      <c r="L209" s="6">
        <v>86</v>
      </c>
      <c r="M209" s="6">
        <v>1</v>
      </c>
      <c r="N209" s="6">
        <v>3</v>
      </c>
      <c r="O209" s="6">
        <v>4</v>
      </c>
      <c r="P209" s="6">
        <v>0.01</v>
      </c>
      <c r="Q209" s="6">
        <v>0.56999999999999995</v>
      </c>
      <c r="R209" s="6">
        <v>0.42</v>
      </c>
      <c r="S209" s="6">
        <v>1</v>
      </c>
      <c r="T209" s="8">
        <v>9</v>
      </c>
      <c r="U209" s="8">
        <v>7</v>
      </c>
      <c r="V209" s="8">
        <v>1</v>
      </c>
      <c r="W209" s="8">
        <v>0</v>
      </c>
      <c r="X209" s="8">
        <v>15</v>
      </c>
      <c r="Y209" s="8">
        <v>7</v>
      </c>
      <c r="Z209" s="8">
        <v>0</v>
      </c>
      <c r="AA209" s="8">
        <v>7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4</v>
      </c>
      <c r="AI209" s="8">
        <v>0</v>
      </c>
      <c r="AJ209" s="8">
        <v>0</v>
      </c>
      <c r="AK209" s="8">
        <v>1</v>
      </c>
      <c r="AL209" s="8">
        <v>3</v>
      </c>
      <c r="AM209" s="8">
        <v>0</v>
      </c>
      <c r="AN209" s="8">
        <v>0</v>
      </c>
      <c r="AO209" s="8">
        <v>0</v>
      </c>
      <c r="AP209" s="8">
        <v>0</v>
      </c>
      <c r="AQ209" s="8">
        <v>54</v>
      </c>
      <c r="AR209" s="8">
        <v>4</v>
      </c>
      <c r="AS209" s="8">
        <v>0</v>
      </c>
      <c r="AT209" s="8">
        <v>0</v>
      </c>
      <c r="AU209" s="8">
        <v>0</v>
      </c>
      <c r="AV209" s="8">
        <v>0</v>
      </c>
      <c r="AW209" s="8">
        <v>6</v>
      </c>
      <c r="AX209" s="8">
        <v>0</v>
      </c>
      <c r="AY209" s="8">
        <v>4</v>
      </c>
      <c r="AZ209" s="8">
        <v>0</v>
      </c>
      <c r="BA209" s="8">
        <v>0</v>
      </c>
      <c r="BB209" s="8">
        <v>4</v>
      </c>
      <c r="BC209" s="8">
        <v>0</v>
      </c>
      <c r="BD209" s="8">
        <v>0</v>
      </c>
      <c r="BE209" s="8">
        <v>0</v>
      </c>
      <c r="BF209" s="8">
        <v>0</v>
      </c>
      <c r="BG209" s="8">
        <v>17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1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10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1</v>
      </c>
      <c r="CN209" s="12">
        <v>1</v>
      </c>
      <c r="CO209" s="12">
        <v>1</v>
      </c>
      <c r="CP209" s="12">
        <v>3</v>
      </c>
      <c r="CQ209" s="12">
        <v>8</v>
      </c>
      <c r="CR209" s="12">
        <v>4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3</v>
      </c>
      <c r="DF209" s="12">
        <v>0</v>
      </c>
      <c r="DG209" s="12">
        <v>0</v>
      </c>
      <c r="DH209" s="13">
        <v>45</v>
      </c>
      <c r="DI209" s="13">
        <v>119</v>
      </c>
      <c r="DJ209" s="13">
        <v>653.53049999999996</v>
      </c>
      <c r="DK209" s="13">
        <v>0</v>
      </c>
      <c r="DL209" s="13">
        <v>0</v>
      </c>
      <c r="DM209">
        <f t="shared" si="72"/>
        <v>0</v>
      </c>
      <c r="DN209" s="4">
        <v>0</v>
      </c>
      <c r="DO209">
        <v>0</v>
      </c>
      <c r="DP209">
        <f t="shared" ca="1" si="73"/>
        <v>0.37671070344715618</v>
      </c>
      <c r="DQ209" s="13">
        <v>240.215</v>
      </c>
      <c r="DR209">
        <v>0</v>
      </c>
      <c r="DS209">
        <f t="shared" si="64"/>
        <v>154</v>
      </c>
      <c r="DT209">
        <f t="shared" si="65"/>
        <v>172</v>
      </c>
      <c r="DU209">
        <f t="shared" si="66"/>
        <v>209.5</v>
      </c>
      <c r="DV209">
        <f t="shared" si="67"/>
        <v>134</v>
      </c>
      <c r="DW209">
        <f t="shared" si="68"/>
        <v>131</v>
      </c>
      <c r="DX209">
        <f t="shared" si="69"/>
        <v>131</v>
      </c>
      <c r="DY209">
        <f t="shared" si="70"/>
        <v>209.5</v>
      </c>
      <c r="DZ209">
        <f t="shared" si="71"/>
        <v>209.5</v>
      </c>
      <c r="EA209">
        <f t="shared" ca="1" si="74"/>
        <v>151</v>
      </c>
      <c r="EB209">
        <v>209</v>
      </c>
      <c r="EC209" s="2">
        <v>172</v>
      </c>
      <c r="EF209">
        <v>1.2183206384902403</v>
      </c>
      <c r="EG209">
        <v>49</v>
      </c>
      <c r="EH209">
        <v>39</v>
      </c>
      <c r="EI209">
        <v>87</v>
      </c>
      <c r="EJ209">
        <v>134</v>
      </c>
      <c r="EK209">
        <v>131</v>
      </c>
      <c r="EL209">
        <v>131</v>
      </c>
      <c r="EM209">
        <v>10</v>
      </c>
      <c r="EN209">
        <v>26</v>
      </c>
      <c r="EO209" s="2">
        <v>207</v>
      </c>
      <c r="EP209">
        <v>30</v>
      </c>
      <c r="EQ209">
        <v>58</v>
      </c>
    </row>
    <row r="210" spans="1:147" x14ac:dyDescent="0.2">
      <c r="A210" s="29"/>
      <c r="B210" t="s">
        <v>172</v>
      </c>
      <c r="C210">
        <v>16</v>
      </c>
      <c r="D210">
        <v>16</v>
      </c>
      <c r="E210">
        <v>16</v>
      </c>
      <c r="F210">
        <v>0</v>
      </c>
      <c r="G210" s="4">
        <v>16</v>
      </c>
      <c r="H210" s="4">
        <v>16</v>
      </c>
      <c r="I210" s="4">
        <v>0</v>
      </c>
      <c r="J210">
        <f t="shared" si="75"/>
        <v>0</v>
      </c>
      <c r="K210">
        <f t="shared" si="63"/>
        <v>0</v>
      </c>
      <c r="L210" s="6">
        <v>86</v>
      </c>
      <c r="M210" s="6">
        <v>1</v>
      </c>
      <c r="N210" s="6">
        <v>3</v>
      </c>
      <c r="O210" s="6">
        <v>4</v>
      </c>
      <c r="P210" s="6">
        <v>0.01</v>
      </c>
      <c r="Q210" s="6">
        <v>0.56999999999999995</v>
      </c>
      <c r="R210" s="6">
        <v>0.42</v>
      </c>
      <c r="S210" s="6">
        <v>1</v>
      </c>
      <c r="T210" s="8">
        <v>12</v>
      </c>
      <c r="U210" s="8">
        <v>15</v>
      </c>
      <c r="V210" s="8">
        <v>1</v>
      </c>
      <c r="W210" s="8">
        <v>0</v>
      </c>
      <c r="X210" s="8">
        <v>91</v>
      </c>
      <c r="Y210" s="8">
        <v>15</v>
      </c>
      <c r="Z210" s="8">
        <v>0</v>
      </c>
      <c r="AA210" s="8">
        <v>15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8</v>
      </c>
      <c r="AI210" s="8">
        <v>0</v>
      </c>
      <c r="AJ210" s="8">
        <v>0</v>
      </c>
      <c r="AK210" s="8">
        <v>1</v>
      </c>
      <c r="AL210" s="8">
        <v>7</v>
      </c>
      <c r="AM210" s="8">
        <v>0</v>
      </c>
      <c r="AN210" s="8">
        <v>0</v>
      </c>
      <c r="AO210" s="8">
        <v>0</v>
      </c>
      <c r="AP210" s="8">
        <v>0</v>
      </c>
      <c r="AQ210" s="8">
        <v>102</v>
      </c>
      <c r="AR210" s="8">
        <v>8</v>
      </c>
      <c r="AS210" s="8">
        <v>0</v>
      </c>
      <c r="AT210" s="8">
        <v>0</v>
      </c>
      <c r="AU210" s="8">
        <v>0</v>
      </c>
      <c r="AV210" s="8">
        <v>0</v>
      </c>
      <c r="AW210" s="8">
        <v>12</v>
      </c>
      <c r="AX210" s="8">
        <v>0</v>
      </c>
      <c r="AY210" s="8">
        <v>8</v>
      </c>
      <c r="AZ210" s="8">
        <v>0</v>
      </c>
      <c r="BA210" s="8">
        <v>0</v>
      </c>
      <c r="BB210" s="8">
        <v>8</v>
      </c>
      <c r="BC210" s="8">
        <v>0</v>
      </c>
      <c r="BD210" s="8">
        <v>0</v>
      </c>
      <c r="BE210" s="8">
        <v>0</v>
      </c>
      <c r="BF210" s="8">
        <v>0</v>
      </c>
      <c r="BG210" s="8">
        <v>21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4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13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1</v>
      </c>
      <c r="CN210" s="12">
        <v>1</v>
      </c>
      <c r="CO210" s="12">
        <v>1</v>
      </c>
      <c r="CP210" s="12">
        <v>7</v>
      </c>
      <c r="CQ210" s="12">
        <v>16</v>
      </c>
      <c r="CR210" s="12">
        <v>8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7</v>
      </c>
      <c r="DF210" s="12">
        <v>0</v>
      </c>
      <c r="DG210" s="12">
        <v>0</v>
      </c>
      <c r="DH210" s="13">
        <v>66</v>
      </c>
      <c r="DI210" s="13">
        <v>204</v>
      </c>
      <c r="DJ210" s="13">
        <v>1233.0563999999999</v>
      </c>
      <c r="DK210" s="13">
        <v>0</v>
      </c>
      <c r="DL210" s="13">
        <v>0</v>
      </c>
      <c r="DM210">
        <f t="shared" si="72"/>
        <v>0</v>
      </c>
      <c r="DN210" s="4">
        <v>0</v>
      </c>
      <c r="DO210">
        <v>0</v>
      </c>
      <c r="DP210">
        <f t="shared" ca="1" si="73"/>
        <v>0.62581082532851218</v>
      </c>
      <c r="DQ210" s="13">
        <v>391.45389999999998</v>
      </c>
      <c r="DR210">
        <v>0</v>
      </c>
      <c r="DS210">
        <f t="shared" si="64"/>
        <v>154</v>
      </c>
      <c r="DT210">
        <f t="shared" si="65"/>
        <v>86</v>
      </c>
      <c r="DU210">
        <f t="shared" si="66"/>
        <v>209.5</v>
      </c>
      <c r="DV210">
        <f t="shared" si="67"/>
        <v>134</v>
      </c>
      <c r="DW210">
        <f t="shared" si="68"/>
        <v>131</v>
      </c>
      <c r="DX210">
        <f t="shared" si="69"/>
        <v>131</v>
      </c>
      <c r="DY210">
        <f t="shared" si="70"/>
        <v>209.5</v>
      </c>
      <c r="DZ210">
        <f t="shared" si="71"/>
        <v>209.5</v>
      </c>
      <c r="EA210">
        <f t="shared" ca="1" si="74"/>
        <v>102</v>
      </c>
      <c r="EB210">
        <v>210</v>
      </c>
      <c r="EC210" s="2">
        <v>181</v>
      </c>
      <c r="EF210">
        <v>0</v>
      </c>
      <c r="EG210">
        <v>154</v>
      </c>
      <c r="EH210">
        <v>156</v>
      </c>
      <c r="EI210">
        <v>209.5</v>
      </c>
      <c r="EJ210">
        <v>134</v>
      </c>
      <c r="EK210">
        <v>131</v>
      </c>
      <c r="EL210">
        <v>131</v>
      </c>
      <c r="EM210">
        <v>209.5</v>
      </c>
      <c r="EN210">
        <v>209.5</v>
      </c>
      <c r="EO210" s="2">
        <v>208</v>
      </c>
      <c r="EP210">
        <v>164</v>
      </c>
      <c r="EQ210">
        <v>205</v>
      </c>
    </row>
    <row r="211" spans="1:147" x14ac:dyDescent="0.2">
      <c r="A211" s="29"/>
      <c r="B211" t="s">
        <v>165</v>
      </c>
      <c r="C211">
        <v>10</v>
      </c>
      <c r="D211">
        <v>10</v>
      </c>
      <c r="E211">
        <v>10</v>
      </c>
      <c r="F211">
        <v>0</v>
      </c>
      <c r="G211" s="4">
        <v>10</v>
      </c>
      <c r="H211" s="4">
        <v>10</v>
      </c>
      <c r="I211" s="4">
        <v>0</v>
      </c>
      <c r="J211">
        <f t="shared" si="75"/>
        <v>0</v>
      </c>
      <c r="K211">
        <f t="shared" si="63"/>
        <v>0</v>
      </c>
      <c r="L211" s="6">
        <v>86</v>
      </c>
      <c r="M211" s="6">
        <v>1</v>
      </c>
      <c r="N211" s="6">
        <v>3</v>
      </c>
      <c r="O211" s="6">
        <v>4</v>
      </c>
      <c r="P211" s="6">
        <v>0.01</v>
      </c>
      <c r="Q211" s="6">
        <v>0.56999999999999995</v>
      </c>
      <c r="R211" s="6">
        <v>0.42</v>
      </c>
      <c r="S211" s="6">
        <v>1</v>
      </c>
      <c r="T211" s="8">
        <v>10</v>
      </c>
      <c r="U211" s="8">
        <v>9</v>
      </c>
      <c r="V211" s="8">
        <v>1</v>
      </c>
      <c r="W211" s="8">
        <v>0</v>
      </c>
      <c r="X211" s="8">
        <v>28</v>
      </c>
      <c r="Y211" s="8">
        <v>9</v>
      </c>
      <c r="Z211" s="8">
        <v>0</v>
      </c>
      <c r="AA211" s="8">
        <v>9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5</v>
      </c>
      <c r="AI211" s="8">
        <v>0</v>
      </c>
      <c r="AJ211" s="8">
        <v>0</v>
      </c>
      <c r="AK211" s="8">
        <v>1</v>
      </c>
      <c r="AL211" s="8">
        <v>4</v>
      </c>
      <c r="AM211" s="8">
        <v>0</v>
      </c>
      <c r="AN211" s="8">
        <v>0</v>
      </c>
      <c r="AO211" s="8">
        <v>0</v>
      </c>
      <c r="AP211" s="8">
        <v>0</v>
      </c>
      <c r="AQ211" s="8">
        <v>67</v>
      </c>
      <c r="AR211" s="8">
        <v>5</v>
      </c>
      <c r="AS211" s="8">
        <v>0</v>
      </c>
      <c r="AT211" s="8">
        <v>0</v>
      </c>
      <c r="AU211" s="8">
        <v>0</v>
      </c>
      <c r="AV211" s="8">
        <v>0</v>
      </c>
      <c r="AW211" s="8">
        <v>9</v>
      </c>
      <c r="AX211" s="8">
        <v>0</v>
      </c>
      <c r="AY211" s="8">
        <v>5</v>
      </c>
      <c r="AZ211" s="8">
        <v>0</v>
      </c>
      <c r="BA211" s="8">
        <v>0</v>
      </c>
      <c r="BB211" s="8">
        <v>5</v>
      </c>
      <c r="BC211" s="8">
        <v>0</v>
      </c>
      <c r="BD211" s="8">
        <v>0</v>
      </c>
      <c r="BE211" s="8">
        <v>0</v>
      </c>
      <c r="BF211" s="8">
        <v>0</v>
      </c>
      <c r="BG211" s="8">
        <v>20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1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11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1</v>
      </c>
      <c r="CN211" s="12">
        <v>1</v>
      </c>
      <c r="CO211" s="12">
        <v>1</v>
      </c>
      <c r="CP211" s="12">
        <v>4</v>
      </c>
      <c r="CQ211" s="12">
        <v>10</v>
      </c>
      <c r="CR211" s="12">
        <v>5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4</v>
      </c>
      <c r="DF211" s="12">
        <v>0</v>
      </c>
      <c r="DG211" s="12">
        <v>0</v>
      </c>
      <c r="DH211" s="13">
        <v>51</v>
      </c>
      <c r="DI211" s="13">
        <v>144</v>
      </c>
      <c r="DJ211" s="13">
        <v>816.82920000000001</v>
      </c>
      <c r="DK211" s="13">
        <v>0</v>
      </c>
      <c r="DL211" s="13">
        <v>0</v>
      </c>
      <c r="DM211">
        <f t="shared" si="72"/>
        <v>0</v>
      </c>
      <c r="DN211" s="4">
        <v>0</v>
      </c>
      <c r="DO211">
        <v>0</v>
      </c>
      <c r="DP211">
        <f t="shared" ca="1" si="73"/>
        <v>0.98672699811157838</v>
      </c>
      <c r="DQ211" s="13">
        <v>282.19279999999998</v>
      </c>
      <c r="DR211">
        <v>0</v>
      </c>
      <c r="DS211">
        <f t="shared" si="64"/>
        <v>154</v>
      </c>
      <c r="DT211">
        <f t="shared" si="65"/>
        <v>146.5</v>
      </c>
      <c r="DU211">
        <f t="shared" si="66"/>
        <v>209.5</v>
      </c>
      <c r="DV211">
        <f t="shared" si="67"/>
        <v>134</v>
      </c>
      <c r="DW211">
        <f t="shared" si="68"/>
        <v>131</v>
      </c>
      <c r="DX211">
        <f t="shared" si="69"/>
        <v>131</v>
      </c>
      <c r="DY211">
        <f t="shared" si="70"/>
        <v>209.5</v>
      </c>
      <c r="DZ211">
        <f t="shared" si="71"/>
        <v>209.5</v>
      </c>
      <c r="EA211">
        <f t="shared" ca="1" si="74"/>
        <v>6</v>
      </c>
      <c r="EB211">
        <v>211</v>
      </c>
      <c r="EC211" s="2">
        <v>173</v>
      </c>
      <c r="EF211">
        <v>0</v>
      </c>
      <c r="EG211">
        <v>154</v>
      </c>
      <c r="EH211">
        <v>73.5</v>
      </c>
      <c r="EI211">
        <v>61</v>
      </c>
      <c r="EJ211">
        <v>134</v>
      </c>
      <c r="EK211">
        <v>131</v>
      </c>
      <c r="EL211">
        <v>131</v>
      </c>
      <c r="EM211">
        <v>102</v>
      </c>
      <c r="EN211">
        <v>93</v>
      </c>
      <c r="EO211" s="2">
        <v>209</v>
      </c>
      <c r="EP211">
        <v>96</v>
      </c>
      <c r="EQ211">
        <v>83</v>
      </c>
    </row>
    <row r="212" spans="1:147" x14ac:dyDescent="0.2">
      <c r="A212" s="29"/>
      <c r="B212" t="s">
        <v>167</v>
      </c>
      <c r="C212">
        <v>10</v>
      </c>
      <c r="D212">
        <v>10</v>
      </c>
      <c r="E212">
        <v>10</v>
      </c>
      <c r="F212">
        <v>0</v>
      </c>
      <c r="G212" s="4">
        <v>10</v>
      </c>
      <c r="H212" s="4">
        <v>10</v>
      </c>
      <c r="I212" s="4">
        <v>0</v>
      </c>
      <c r="J212">
        <f t="shared" si="75"/>
        <v>0</v>
      </c>
      <c r="K212">
        <f t="shared" si="63"/>
        <v>0</v>
      </c>
      <c r="L212" s="6">
        <v>86</v>
      </c>
      <c r="M212" s="6">
        <v>1</v>
      </c>
      <c r="N212" s="6">
        <v>3</v>
      </c>
      <c r="O212" s="6">
        <v>4</v>
      </c>
      <c r="P212" s="6">
        <v>0.01</v>
      </c>
      <c r="Q212" s="6">
        <v>0.56999999999999995</v>
      </c>
      <c r="R212" s="6">
        <v>0.42</v>
      </c>
      <c r="S212" s="6">
        <v>1</v>
      </c>
      <c r="T212" s="8">
        <v>10</v>
      </c>
      <c r="U212" s="8">
        <v>9</v>
      </c>
      <c r="V212" s="8">
        <v>1</v>
      </c>
      <c r="W212" s="8">
        <v>0</v>
      </c>
      <c r="X212" s="8">
        <v>28</v>
      </c>
      <c r="Y212" s="8">
        <v>9</v>
      </c>
      <c r="Z212" s="8">
        <v>0</v>
      </c>
      <c r="AA212" s="8">
        <v>9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5</v>
      </c>
      <c r="AI212" s="8">
        <v>0</v>
      </c>
      <c r="AJ212" s="8">
        <v>0</v>
      </c>
      <c r="AK212" s="8">
        <v>1</v>
      </c>
      <c r="AL212" s="8">
        <v>4</v>
      </c>
      <c r="AM212" s="8">
        <v>0</v>
      </c>
      <c r="AN212" s="8">
        <v>0</v>
      </c>
      <c r="AO212" s="8">
        <v>0</v>
      </c>
      <c r="AP212" s="8">
        <v>0</v>
      </c>
      <c r="AQ212" s="8">
        <v>67</v>
      </c>
      <c r="AR212" s="8">
        <v>5</v>
      </c>
      <c r="AS212" s="8">
        <v>0</v>
      </c>
      <c r="AT212" s="8">
        <v>0</v>
      </c>
      <c r="AU212" s="8">
        <v>0</v>
      </c>
      <c r="AV212" s="8">
        <v>0</v>
      </c>
      <c r="AW212" s="8">
        <v>9</v>
      </c>
      <c r="AX212" s="8">
        <v>0</v>
      </c>
      <c r="AY212" s="8">
        <v>5</v>
      </c>
      <c r="AZ212" s="8">
        <v>0</v>
      </c>
      <c r="BA212" s="8">
        <v>0</v>
      </c>
      <c r="BB212" s="8">
        <v>5</v>
      </c>
      <c r="BC212" s="8">
        <v>0</v>
      </c>
      <c r="BD212" s="8">
        <v>0</v>
      </c>
      <c r="BE212" s="8">
        <v>0</v>
      </c>
      <c r="BF212" s="8">
        <v>0</v>
      </c>
      <c r="BG212" s="8">
        <v>20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1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11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1</v>
      </c>
      <c r="CN212" s="12">
        <v>1</v>
      </c>
      <c r="CO212" s="12">
        <v>1</v>
      </c>
      <c r="CP212" s="12">
        <v>4</v>
      </c>
      <c r="CQ212" s="12">
        <v>10</v>
      </c>
      <c r="CR212" s="12">
        <v>5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4</v>
      </c>
      <c r="DF212" s="12">
        <v>0</v>
      </c>
      <c r="DG212" s="12">
        <v>0</v>
      </c>
      <c r="DH212" s="13">
        <v>51</v>
      </c>
      <c r="DI212" s="13">
        <v>144</v>
      </c>
      <c r="DJ212" s="13">
        <v>816.82920000000001</v>
      </c>
      <c r="DK212" s="13">
        <v>0</v>
      </c>
      <c r="DL212" s="13">
        <v>0</v>
      </c>
      <c r="DM212">
        <f t="shared" si="72"/>
        <v>0</v>
      </c>
      <c r="DN212" s="4">
        <v>0</v>
      </c>
      <c r="DO212">
        <v>0</v>
      </c>
      <c r="DP212">
        <f t="shared" ca="1" si="73"/>
        <v>0.5560479800607756</v>
      </c>
      <c r="DQ212" s="13">
        <v>282.19279999999998</v>
      </c>
      <c r="DR212">
        <v>0</v>
      </c>
      <c r="DS212">
        <f t="shared" si="64"/>
        <v>154</v>
      </c>
      <c r="DT212">
        <f t="shared" si="65"/>
        <v>146.5</v>
      </c>
      <c r="DU212">
        <f t="shared" si="66"/>
        <v>209.5</v>
      </c>
      <c r="DV212">
        <f t="shared" si="67"/>
        <v>134</v>
      </c>
      <c r="DW212">
        <f t="shared" si="68"/>
        <v>131</v>
      </c>
      <c r="DX212">
        <f t="shared" si="69"/>
        <v>131</v>
      </c>
      <c r="DY212">
        <f t="shared" si="70"/>
        <v>209.5</v>
      </c>
      <c r="DZ212">
        <f t="shared" si="71"/>
        <v>209.5</v>
      </c>
      <c r="EA212">
        <f t="shared" ca="1" si="74"/>
        <v>116</v>
      </c>
      <c r="EB212">
        <v>212</v>
      </c>
      <c r="EC212" s="2">
        <v>175</v>
      </c>
      <c r="EF212">
        <v>0</v>
      </c>
      <c r="EG212">
        <v>154</v>
      </c>
      <c r="EH212">
        <v>36.5</v>
      </c>
      <c r="EI212">
        <v>209.5</v>
      </c>
      <c r="EJ212">
        <v>134</v>
      </c>
      <c r="EK212">
        <v>131</v>
      </c>
      <c r="EL212">
        <v>131</v>
      </c>
      <c r="EM212">
        <v>121</v>
      </c>
      <c r="EN212">
        <v>75</v>
      </c>
      <c r="EO212" s="2">
        <v>210</v>
      </c>
      <c r="EP212">
        <v>192</v>
      </c>
      <c r="EQ212">
        <v>170</v>
      </c>
    </row>
    <row r="213" spans="1:147" x14ac:dyDescent="0.2">
      <c r="A213" s="29"/>
      <c r="B213" t="s">
        <v>177</v>
      </c>
      <c r="C213">
        <v>8</v>
      </c>
      <c r="D213">
        <v>8</v>
      </c>
      <c r="E213">
        <v>8</v>
      </c>
      <c r="F213">
        <v>0</v>
      </c>
      <c r="G213" s="4">
        <v>8</v>
      </c>
      <c r="H213" s="4">
        <v>8</v>
      </c>
      <c r="I213" s="4">
        <v>0</v>
      </c>
      <c r="J213">
        <f t="shared" si="75"/>
        <v>0</v>
      </c>
      <c r="K213">
        <f t="shared" si="63"/>
        <v>0</v>
      </c>
      <c r="L213" s="6">
        <v>86</v>
      </c>
      <c r="M213" s="6">
        <v>1</v>
      </c>
      <c r="N213" s="6">
        <v>3</v>
      </c>
      <c r="O213" s="6">
        <v>4</v>
      </c>
      <c r="P213" s="6">
        <v>0.01</v>
      </c>
      <c r="Q213" s="6">
        <v>0.56999999999999995</v>
      </c>
      <c r="R213" s="6">
        <v>0.42</v>
      </c>
      <c r="S213" s="6">
        <v>1</v>
      </c>
      <c r="T213" s="8">
        <v>9</v>
      </c>
      <c r="U213" s="8">
        <v>7</v>
      </c>
      <c r="V213" s="8">
        <v>1</v>
      </c>
      <c r="W213" s="8">
        <v>0</v>
      </c>
      <c r="X213" s="8">
        <v>15</v>
      </c>
      <c r="Y213" s="8">
        <v>7</v>
      </c>
      <c r="Z213" s="8">
        <v>0</v>
      </c>
      <c r="AA213" s="8">
        <v>7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4</v>
      </c>
      <c r="AI213" s="8">
        <v>0</v>
      </c>
      <c r="AJ213" s="8">
        <v>0</v>
      </c>
      <c r="AK213" s="8">
        <v>1</v>
      </c>
      <c r="AL213" s="8">
        <v>3</v>
      </c>
      <c r="AM213" s="8">
        <v>0</v>
      </c>
      <c r="AN213" s="8">
        <v>0</v>
      </c>
      <c r="AO213" s="8">
        <v>0</v>
      </c>
      <c r="AP213" s="8">
        <v>0</v>
      </c>
      <c r="AQ213" s="8">
        <v>54</v>
      </c>
      <c r="AR213" s="8">
        <v>4</v>
      </c>
      <c r="AS213" s="8">
        <v>0</v>
      </c>
      <c r="AT213" s="8">
        <v>0</v>
      </c>
      <c r="AU213" s="8">
        <v>0</v>
      </c>
      <c r="AV213" s="8">
        <v>0</v>
      </c>
      <c r="AW213" s="8">
        <v>6</v>
      </c>
      <c r="AX213" s="8">
        <v>0</v>
      </c>
      <c r="AY213" s="8">
        <v>4</v>
      </c>
      <c r="AZ213" s="8">
        <v>0</v>
      </c>
      <c r="BA213" s="8">
        <v>0</v>
      </c>
      <c r="BB213" s="8">
        <v>4</v>
      </c>
      <c r="BC213" s="8">
        <v>0</v>
      </c>
      <c r="BD213" s="8">
        <v>0</v>
      </c>
      <c r="BE213" s="8">
        <v>0</v>
      </c>
      <c r="BF213" s="8">
        <v>0</v>
      </c>
      <c r="BG213" s="8">
        <v>18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1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10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1</v>
      </c>
      <c r="CN213" s="12">
        <v>1</v>
      </c>
      <c r="CO213" s="12">
        <v>1</v>
      </c>
      <c r="CP213" s="12">
        <v>3</v>
      </c>
      <c r="CQ213" s="12">
        <v>8</v>
      </c>
      <c r="CR213" s="12">
        <v>4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3</v>
      </c>
      <c r="DF213" s="12">
        <v>0</v>
      </c>
      <c r="DG213" s="12">
        <v>0</v>
      </c>
      <c r="DH213" s="13">
        <v>45</v>
      </c>
      <c r="DI213" s="13">
        <v>119</v>
      </c>
      <c r="DJ213" s="13">
        <v>653.53049999999996</v>
      </c>
      <c r="DK213" s="13">
        <v>0</v>
      </c>
      <c r="DL213" s="13">
        <v>0</v>
      </c>
      <c r="DM213">
        <f t="shared" si="72"/>
        <v>0</v>
      </c>
      <c r="DN213" s="4">
        <v>0</v>
      </c>
      <c r="DO213">
        <v>0</v>
      </c>
      <c r="DP213">
        <f t="shared" ca="1" si="73"/>
        <v>0.10167660918979626</v>
      </c>
      <c r="DQ213" s="13">
        <v>240.215</v>
      </c>
      <c r="DR213">
        <v>0</v>
      </c>
      <c r="DS213">
        <f t="shared" si="64"/>
        <v>154</v>
      </c>
      <c r="DT213">
        <f t="shared" si="65"/>
        <v>172</v>
      </c>
      <c r="DU213">
        <f t="shared" si="66"/>
        <v>209.5</v>
      </c>
      <c r="DV213">
        <f t="shared" si="67"/>
        <v>134</v>
      </c>
      <c r="DW213">
        <f t="shared" si="68"/>
        <v>131</v>
      </c>
      <c r="DX213">
        <f t="shared" si="69"/>
        <v>131</v>
      </c>
      <c r="DY213">
        <f t="shared" si="70"/>
        <v>209.5</v>
      </c>
      <c r="DZ213">
        <f t="shared" si="71"/>
        <v>209.5</v>
      </c>
      <c r="EA213">
        <f t="shared" ca="1" si="74"/>
        <v>227</v>
      </c>
      <c r="EB213">
        <v>213</v>
      </c>
      <c r="EC213" s="2">
        <v>186</v>
      </c>
      <c r="EF213">
        <v>0</v>
      </c>
      <c r="EG213">
        <v>154</v>
      </c>
      <c r="EH213">
        <v>86</v>
      </c>
      <c r="EI213">
        <v>141.5</v>
      </c>
      <c r="EJ213">
        <v>134</v>
      </c>
      <c r="EK213">
        <v>131</v>
      </c>
      <c r="EL213">
        <v>131</v>
      </c>
      <c r="EM213">
        <v>128</v>
      </c>
      <c r="EN213">
        <v>149</v>
      </c>
      <c r="EO213" s="2">
        <v>211</v>
      </c>
      <c r="EP213">
        <v>42</v>
      </c>
      <c r="EQ213">
        <v>69</v>
      </c>
    </row>
    <row r="214" spans="1:147" x14ac:dyDescent="0.2">
      <c r="A214" s="29"/>
      <c r="B214" t="s">
        <v>163</v>
      </c>
      <c r="C214">
        <v>8</v>
      </c>
      <c r="D214">
        <v>8</v>
      </c>
      <c r="E214">
        <v>8</v>
      </c>
      <c r="F214">
        <v>0</v>
      </c>
      <c r="G214" s="4">
        <v>8</v>
      </c>
      <c r="H214" s="4">
        <v>8</v>
      </c>
      <c r="I214" s="4">
        <v>0</v>
      </c>
      <c r="J214">
        <f t="shared" si="75"/>
        <v>0</v>
      </c>
      <c r="K214">
        <f t="shared" si="63"/>
        <v>0</v>
      </c>
      <c r="L214" s="6">
        <v>86</v>
      </c>
      <c r="M214" s="6">
        <v>1</v>
      </c>
      <c r="N214" s="6">
        <v>3</v>
      </c>
      <c r="O214" s="6">
        <v>4</v>
      </c>
      <c r="P214" s="6">
        <v>0.01</v>
      </c>
      <c r="Q214" s="6">
        <v>0.56999999999999995</v>
      </c>
      <c r="R214" s="6">
        <v>0.42</v>
      </c>
      <c r="S214" s="6">
        <v>1</v>
      </c>
      <c r="T214" s="8">
        <v>9</v>
      </c>
      <c r="U214" s="8">
        <v>7</v>
      </c>
      <c r="V214" s="8">
        <v>1</v>
      </c>
      <c r="W214" s="8">
        <v>0</v>
      </c>
      <c r="X214" s="8">
        <v>15</v>
      </c>
      <c r="Y214" s="8">
        <v>7</v>
      </c>
      <c r="Z214" s="8">
        <v>0</v>
      </c>
      <c r="AA214" s="8">
        <v>7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4</v>
      </c>
      <c r="AI214" s="8">
        <v>0</v>
      </c>
      <c r="AJ214" s="8">
        <v>0</v>
      </c>
      <c r="AK214" s="8">
        <v>1</v>
      </c>
      <c r="AL214" s="8">
        <v>3</v>
      </c>
      <c r="AM214" s="8">
        <v>0</v>
      </c>
      <c r="AN214" s="8">
        <v>0</v>
      </c>
      <c r="AO214" s="8">
        <v>0</v>
      </c>
      <c r="AP214" s="8">
        <v>0</v>
      </c>
      <c r="AQ214" s="8">
        <v>54</v>
      </c>
      <c r="AR214" s="8">
        <v>4</v>
      </c>
      <c r="AS214" s="8">
        <v>0</v>
      </c>
      <c r="AT214" s="8">
        <v>0</v>
      </c>
      <c r="AU214" s="8">
        <v>0</v>
      </c>
      <c r="AV214" s="8">
        <v>0</v>
      </c>
      <c r="AW214" s="8">
        <v>6</v>
      </c>
      <c r="AX214" s="8">
        <v>0</v>
      </c>
      <c r="AY214" s="8">
        <v>4</v>
      </c>
      <c r="AZ214" s="8">
        <v>0</v>
      </c>
      <c r="BA214" s="8">
        <v>0</v>
      </c>
      <c r="BB214" s="8">
        <v>4</v>
      </c>
      <c r="BC214" s="8">
        <v>0</v>
      </c>
      <c r="BD214" s="8">
        <v>0</v>
      </c>
      <c r="BE214" s="8">
        <v>0</v>
      </c>
      <c r="BF214" s="8">
        <v>0</v>
      </c>
      <c r="BG214" s="8">
        <v>18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1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10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1</v>
      </c>
      <c r="CN214" s="12">
        <v>1</v>
      </c>
      <c r="CO214" s="12">
        <v>1</v>
      </c>
      <c r="CP214" s="12">
        <v>3</v>
      </c>
      <c r="CQ214" s="12">
        <v>8</v>
      </c>
      <c r="CR214" s="12">
        <v>4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3</v>
      </c>
      <c r="DF214" s="12">
        <v>0</v>
      </c>
      <c r="DG214" s="12">
        <v>0</v>
      </c>
      <c r="DH214" s="13">
        <v>45</v>
      </c>
      <c r="DI214" s="13">
        <v>119</v>
      </c>
      <c r="DJ214" s="13">
        <v>653.53049999999996</v>
      </c>
      <c r="DK214" s="13">
        <v>0</v>
      </c>
      <c r="DL214" s="13">
        <v>0</v>
      </c>
      <c r="DM214">
        <f t="shared" si="72"/>
        <v>0</v>
      </c>
      <c r="DN214" s="4">
        <v>0</v>
      </c>
      <c r="DO214">
        <v>0</v>
      </c>
      <c r="DP214">
        <f t="shared" ca="1" si="73"/>
        <v>0.8391441432666733</v>
      </c>
      <c r="DQ214" s="13">
        <v>240.215</v>
      </c>
      <c r="DR214">
        <v>0</v>
      </c>
      <c r="DS214">
        <f t="shared" si="64"/>
        <v>154</v>
      </c>
      <c r="DT214">
        <f t="shared" si="65"/>
        <v>172</v>
      </c>
      <c r="DU214">
        <f t="shared" si="66"/>
        <v>209.5</v>
      </c>
      <c r="DV214">
        <f t="shared" si="67"/>
        <v>134</v>
      </c>
      <c r="DW214">
        <f t="shared" si="68"/>
        <v>131</v>
      </c>
      <c r="DX214">
        <f t="shared" si="69"/>
        <v>131</v>
      </c>
      <c r="DY214">
        <f t="shared" si="70"/>
        <v>209.5</v>
      </c>
      <c r="DZ214">
        <f t="shared" si="71"/>
        <v>209.5</v>
      </c>
      <c r="EA214">
        <f t="shared" ca="1" si="74"/>
        <v>51</v>
      </c>
      <c r="EB214">
        <v>214</v>
      </c>
      <c r="EC214" s="2">
        <v>171</v>
      </c>
      <c r="EF214">
        <v>57.492010749272964</v>
      </c>
      <c r="EG214">
        <v>10</v>
      </c>
      <c r="EH214">
        <v>103.5</v>
      </c>
      <c r="EI214">
        <v>27</v>
      </c>
      <c r="EJ214">
        <v>134</v>
      </c>
      <c r="EK214">
        <v>131</v>
      </c>
      <c r="EL214">
        <v>131</v>
      </c>
      <c r="EM214">
        <v>57</v>
      </c>
      <c r="EN214">
        <v>63</v>
      </c>
      <c r="EO214" s="2">
        <v>212</v>
      </c>
      <c r="EP214">
        <v>223</v>
      </c>
      <c r="EQ214">
        <v>247</v>
      </c>
    </row>
    <row r="215" spans="1:147" x14ac:dyDescent="0.2">
      <c r="A215" s="29"/>
      <c r="B215" t="s">
        <v>187</v>
      </c>
      <c r="C215">
        <v>8</v>
      </c>
      <c r="D215">
        <v>8</v>
      </c>
      <c r="E215">
        <v>8</v>
      </c>
      <c r="F215">
        <v>0</v>
      </c>
      <c r="G215" s="4">
        <v>8</v>
      </c>
      <c r="H215" s="4">
        <v>8</v>
      </c>
      <c r="I215" s="4">
        <v>0</v>
      </c>
      <c r="J215">
        <f t="shared" si="75"/>
        <v>0</v>
      </c>
      <c r="K215">
        <f t="shared" si="63"/>
        <v>0</v>
      </c>
      <c r="L215" s="6">
        <v>86</v>
      </c>
      <c r="M215" s="6">
        <v>1</v>
      </c>
      <c r="N215" s="6">
        <v>3</v>
      </c>
      <c r="O215" s="6">
        <v>4</v>
      </c>
      <c r="P215" s="6">
        <v>0.01</v>
      </c>
      <c r="Q215" s="6">
        <v>0.56999999999999995</v>
      </c>
      <c r="R215" s="6">
        <v>0.42</v>
      </c>
      <c r="S215" s="6">
        <v>1</v>
      </c>
      <c r="T215" s="8">
        <v>9</v>
      </c>
      <c r="U215" s="8">
        <v>7</v>
      </c>
      <c r="V215" s="8">
        <v>1</v>
      </c>
      <c r="W215" s="8">
        <v>0</v>
      </c>
      <c r="X215" s="8">
        <v>15</v>
      </c>
      <c r="Y215" s="8">
        <v>7</v>
      </c>
      <c r="Z215" s="8">
        <v>0</v>
      </c>
      <c r="AA215" s="8">
        <v>7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4</v>
      </c>
      <c r="AI215" s="8">
        <v>0</v>
      </c>
      <c r="AJ215" s="8">
        <v>0</v>
      </c>
      <c r="AK215" s="8">
        <v>1</v>
      </c>
      <c r="AL215" s="8">
        <v>3</v>
      </c>
      <c r="AM215" s="8">
        <v>0</v>
      </c>
      <c r="AN215" s="8">
        <v>0</v>
      </c>
      <c r="AO215" s="8">
        <v>0</v>
      </c>
      <c r="AP215" s="8">
        <v>0</v>
      </c>
      <c r="AQ215" s="8">
        <v>54</v>
      </c>
      <c r="AR215" s="8">
        <v>4</v>
      </c>
      <c r="AS215" s="8">
        <v>0</v>
      </c>
      <c r="AT215" s="8">
        <v>0</v>
      </c>
      <c r="AU215" s="8">
        <v>0</v>
      </c>
      <c r="AV215" s="8">
        <v>0</v>
      </c>
      <c r="AW215" s="8">
        <v>6</v>
      </c>
      <c r="AX215" s="8">
        <v>0</v>
      </c>
      <c r="AY215" s="8">
        <v>4</v>
      </c>
      <c r="AZ215" s="8">
        <v>0</v>
      </c>
      <c r="BA215" s="8">
        <v>0</v>
      </c>
      <c r="BB215" s="8">
        <v>4</v>
      </c>
      <c r="BC215" s="8">
        <v>0</v>
      </c>
      <c r="BD215" s="8">
        <v>0</v>
      </c>
      <c r="BE215" s="8">
        <v>0</v>
      </c>
      <c r="BF215" s="8">
        <v>0</v>
      </c>
      <c r="BG215" s="8">
        <v>17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1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10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1</v>
      </c>
      <c r="CN215" s="12">
        <v>1</v>
      </c>
      <c r="CO215" s="12">
        <v>1</v>
      </c>
      <c r="CP215" s="12">
        <v>3</v>
      </c>
      <c r="CQ215" s="12">
        <v>8</v>
      </c>
      <c r="CR215" s="12">
        <v>4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3</v>
      </c>
      <c r="DF215" s="12">
        <v>0</v>
      </c>
      <c r="DG215" s="12">
        <v>0</v>
      </c>
      <c r="DH215" s="13">
        <v>45</v>
      </c>
      <c r="DI215" s="13">
        <v>119</v>
      </c>
      <c r="DJ215" s="13">
        <v>653.53049999999996</v>
      </c>
      <c r="DK215" s="13">
        <v>0</v>
      </c>
      <c r="DL215" s="13">
        <v>0</v>
      </c>
      <c r="DM215">
        <f t="shared" si="72"/>
        <v>0</v>
      </c>
      <c r="DN215" s="4">
        <v>0</v>
      </c>
      <c r="DO215">
        <v>0</v>
      </c>
      <c r="DP215">
        <f t="shared" ca="1" si="73"/>
        <v>8.7664456333905627E-2</v>
      </c>
      <c r="DQ215" s="13">
        <v>240.215</v>
      </c>
      <c r="DR215">
        <v>0</v>
      </c>
      <c r="DS215">
        <f t="shared" si="64"/>
        <v>154</v>
      </c>
      <c r="DT215">
        <f t="shared" si="65"/>
        <v>172</v>
      </c>
      <c r="DU215">
        <f t="shared" si="66"/>
        <v>209.5</v>
      </c>
      <c r="DV215">
        <f t="shared" si="67"/>
        <v>134</v>
      </c>
      <c r="DW215">
        <f t="shared" si="68"/>
        <v>131</v>
      </c>
      <c r="DX215">
        <f t="shared" si="69"/>
        <v>131</v>
      </c>
      <c r="DY215">
        <f t="shared" si="70"/>
        <v>209.5</v>
      </c>
      <c r="DZ215">
        <f t="shared" si="71"/>
        <v>209.5</v>
      </c>
      <c r="EA215">
        <f t="shared" ca="1" si="74"/>
        <v>229</v>
      </c>
      <c r="EB215">
        <v>215</v>
      </c>
      <c r="EC215" s="2">
        <v>197</v>
      </c>
      <c r="EF215">
        <v>0</v>
      </c>
      <c r="EG215">
        <v>154</v>
      </c>
      <c r="EH215">
        <v>103.5</v>
      </c>
      <c r="EI215">
        <v>141.5</v>
      </c>
      <c r="EJ215">
        <v>134</v>
      </c>
      <c r="EK215">
        <v>131</v>
      </c>
      <c r="EL215">
        <v>131</v>
      </c>
      <c r="EM215">
        <v>163</v>
      </c>
      <c r="EN215">
        <v>150</v>
      </c>
      <c r="EO215" s="2">
        <v>213</v>
      </c>
      <c r="EP215">
        <v>171</v>
      </c>
      <c r="EQ215">
        <v>179</v>
      </c>
    </row>
    <row r="216" spans="1:147" x14ac:dyDescent="0.2">
      <c r="A216" s="29"/>
      <c r="B216" t="s">
        <v>169</v>
      </c>
      <c r="C216">
        <v>8</v>
      </c>
      <c r="D216">
        <v>8</v>
      </c>
      <c r="E216">
        <v>8</v>
      </c>
      <c r="F216">
        <v>0</v>
      </c>
      <c r="G216" s="4">
        <v>8</v>
      </c>
      <c r="H216" s="4">
        <v>8</v>
      </c>
      <c r="I216" s="4">
        <v>0</v>
      </c>
      <c r="J216">
        <f t="shared" si="75"/>
        <v>0</v>
      </c>
      <c r="K216">
        <f t="shared" si="63"/>
        <v>0</v>
      </c>
      <c r="L216" s="6">
        <v>86</v>
      </c>
      <c r="M216" s="6">
        <v>1</v>
      </c>
      <c r="N216" s="6">
        <v>3</v>
      </c>
      <c r="O216" s="6">
        <v>4</v>
      </c>
      <c r="P216" s="6">
        <v>0.01</v>
      </c>
      <c r="Q216" s="6">
        <v>0.56999999999999995</v>
      </c>
      <c r="R216" s="6">
        <v>0.42</v>
      </c>
      <c r="S216" s="6">
        <v>1</v>
      </c>
      <c r="T216" s="8">
        <v>15</v>
      </c>
      <c r="U216" s="8">
        <v>7</v>
      </c>
      <c r="V216" s="8">
        <v>1</v>
      </c>
      <c r="W216" s="8">
        <v>0</v>
      </c>
      <c r="X216" s="8">
        <v>8</v>
      </c>
      <c r="Y216" s="8">
        <v>5</v>
      </c>
      <c r="Z216" s="8">
        <v>0</v>
      </c>
      <c r="AA216" s="8">
        <v>5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4</v>
      </c>
      <c r="AI216" s="8">
        <v>0</v>
      </c>
      <c r="AJ216" s="8">
        <v>0</v>
      </c>
      <c r="AK216" s="8">
        <v>1</v>
      </c>
      <c r="AL216" s="8">
        <v>3</v>
      </c>
      <c r="AM216" s="8">
        <v>0</v>
      </c>
      <c r="AN216" s="8">
        <v>0</v>
      </c>
      <c r="AO216" s="8">
        <v>0</v>
      </c>
      <c r="AP216" s="8">
        <v>0</v>
      </c>
      <c r="AQ216" s="8">
        <v>56</v>
      </c>
      <c r="AR216" s="8">
        <v>4</v>
      </c>
      <c r="AS216" s="8">
        <v>0</v>
      </c>
      <c r="AT216" s="8">
        <v>2</v>
      </c>
      <c r="AU216" s="8">
        <v>0</v>
      </c>
      <c r="AV216" s="8">
        <v>0</v>
      </c>
      <c r="AW216" s="8">
        <v>7</v>
      </c>
      <c r="AX216" s="8">
        <v>0</v>
      </c>
      <c r="AY216" s="8">
        <v>4</v>
      </c>
      <c r="AZ216" s="8">
        <v>0</v>
      </c>
      <c r="BA216" s="8">
        <v>0</v>
      </c>
      <c r="BB216" s="8">
        <v>4</v>
      </c>
      <c r="BC216" s="8">
        <v>1</v>
      </c>
      <c r="BD216" s="8">
        <v>0</v>
      </c>
      <c r="BE216" s="8">
        <v>0</v>
      </c>
      <c r="BF216" s="8">
        <v>0</v>
      </c>
      <c r="BG216" s="8">
        <v>24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1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2</v>
      </c>
      <c r="CF216" s="12">
        <v>0</v>
      </c>
      <c r="CG216" s="12">
        <v>14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3</v>
      </c>
      <c r="CN216" s="12">
        <v>1</v>
      </c>
      <c r="CO216" s="12">
        <v>1</v>
      </c>
      <c r="CP216" s="12">
        <v>3</v>
      </c>
      <c r="CQ216" s="12">
        <v>6</v>
      </c>
      <c r="CR216" s="12">
        <v>4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2</v>
      </c>
      <c r="DD216" s="12">
        <v>0</v>
      </c>
      <c r="DE216" s="12">
        <v>1</v>
      </c>
      <c r="DF216" s="12">
        <v>0</v>
      </c>
      <c r="DG216" s="12">
        <v>0</v>
      </c>
      <c r="DH216" s="13">
        <v>55</v>
      </c>
      <c r="DI216" s="13">
        <v>144</v>
      </c>
      <c r="DJ216" s="13">
        <v>832.51580000000001</v>
      </c>
      <c r="DK216" s="13">
        <v>2.6038000000000001</v>
      </c>
      <c r="DL216" s="13">
        <v>2167.6826000000001</v>
      </c>
      <c r="DM216">
        <f t="shared" si="72"/>
        <v>0</v>
      </c>
      <c r="DN216" s="4">
        <v>0</v>
      </c>
      <c r="DO216">
        <v>0</v>
      </c>
      <c r="DP216">
        <f t="shared" ca="1" si="73"/>
        <v>0.62768134875667059</v>
      </c>
      <c r="DQ216" s="13">
        <v>305.57979999999998</v>
      </c>
      <c r="DR216">
        <v>0</v>
      </c>
      <c r="DS216">
        <f t="shared" si="64"/>
        <v>154</v>
      </c>
      <c r="DT216">
        <f t="shared" si="65"/>
        <v>172</v>
      </c>
      <c r="DU216">
        <f t="shared" si="66"/>
        <v>209.5</v>
      </c>
      <c r="DV216">
        <f t="shared" si="67"/>
        <v>134</v>
      </c>
      <c r="DW216">
        <f t="shared" si="68"/>
        <v>131</v>
      </c>
      <c r="DX216">
        <f t="shared" si="69"/>
        <v>131</v>
      </c>
      <c r="DY216">
        <f t="shared" si="70"/>
        <v>144</v>
      </c>
      <c r="DZ216">
        <f t="shared" si="71"/>
        <v>136</v>
      </c>
      <c r="EA216">
        <f t="shared" ca="1" si="74"/>
        <v>100</v>
      </c>
      <c r="EB216">
        <v>216</v>
      </c>
      <c r="EC216" s="2">
        <v>177</v>
      </c>
      <c r="EF216">
        <v>7.0718654916867898</v>
      </c>
      <c r="EG216">
        <v>27</v>
      </c>
      <c r="EH216">
        <v>124.5</v>
      </c>
      <c r="EI216">
        <v>38</v>
      </c>
      <c r="EJ216">
        <v>134</v>
      </c>
      <c r="EK216">
        <v>131</v>
      </c>
      <c r="EL216">
        <v>131</v>
      </c>
      <c r="EM216">
        <v>33</v>
      </c>
      <c r="EN216">
        <v>38</v>
      </c>
      <c r="EO216" s="2">
        <v>214</v>
      </c>
      <c r="EP216">
        <v>250</v>
      </c>
      <c r="EQ216">
        <v>239</v>
      </c>
    </row>
    <row r="217" spans="1:147" x14ac:dyDescent="0.2">
      <c r="A217" s="29" t="s">
        <v>95</v>
      </c>
      <c r="B217" t="s">
        <v>116</v>
      </c>
      <c r="C217">
        <v>20</v>
      </c>
      <c r="D217">
        <v>19</v>
      </c>
      <c r="E217">
        <v>19</v>
      </c>
      <c r="F217">
        <v>0</v>
      </c>
      <c r="G217" s="4">
        <v>19</v>
      </c>
      <c r="H217">
        <v>19</v>
      </c>
      <c r="I217">
        <v>0</v>
      </c>
      <c r="J217">
        <f t="shared" ref="J217:J250" si="76">MIN(G217-D217,E217-G217)</f>
        <v>0</v>
      </c>
      <c r="K217">
        <f t="shared" si="63"/>
        <v>0</v>
      </c>
      <c r="L217" s="6">
        <v>13</v>
      </c>
      <c r="M217" s="6">
        <v>3</v>
      </c>
      <c r="N217" s="6">
        <v>4</v>
      </c>
      <c r="O217" s="6">
        <v>11</v>
      </c>
      <c r="P217" s="6">
        <v>0.23</v>
      </c>
      <c r="Q217" s="6">
        <v>0.73</v>
      </c>
      <c r="R217" s="6">
        <v>0.04</v>
      </c>
      <c r="S217" s="6">
        <v>1</v>
      </c>
      <c r="T217" s="11">
        <v>9</v>
      </c>
      <c r="U217" s="11">
        <v>20</v>
      </c>
      <c r="V217" s="11">
        <v>2</v>
      </c>
      <c r="W217" s="11">
        <v>8</v>
      </c>
      <c r="X217" s="11">
        <v>149</v>
      </c>
      <c r="Y217" s="11">
        <v>19</v>
      </c>
      <c r="Z217" s="11">
        <v>0</v>
      </c>
      <c r="AA217" s="11">
        <v>19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7</v>
      </c>
      <c r="AI217" s="11">
        <v>0</v>
      </c>
      <c r="AJ217" s="11">
        <v>0</v>
      </c>
      <c r="AK217" s="11">
        <v>0</v>
      </c>
      <c r="AL217" s="11">
        <v>7</v>
      </c>
      <c r="AM217" s="11">
        <v>0</v>
      </c>
      <c r="AN217" s="11">
        <v>0</v>
      </c>
      <c r="AO217" s="11">
        <v>0</v>
      </c>
      <c r="AP217" s="11">
        <v>0</v>
      </c>
      <c r="AQ217" s="11">
        <v>78</v>
      </c>
      <c r="AR217" s="11">
        <v>8</v>
      </c>
      <c r="AS217" s="11">
        <v>1</v>
      </c>
      <c r="AT217" s="11">
        <v>0</v>
      </c>
      <c r="AU217" s="11">
        <v>0</v>
      </c>
      <c r="AV217" s="11">
        <v>0</v>
      </c>
      <c r="AW217" s="11">
        <v>0</v>
      </c>
      <c r="AX217" s="11">
        <v>1</v>
      </c>
      <c r="AY217" s="11">
        <v>9</v>
      </c>
      <c r="AZ217" s="11">
        <v>0</v>
      </c>
      <c r="BA217" s="11">
        <v>0</v>
      </c>
      <c r="BB217" s="11">
        <v>9</v>
      </c>
      <c r="BC217" s="11">
        <v>1</v>
      </c>
      <c r="BD217" s="11">
        <v>0</v>
      </c>
      <c r="BE217" s="11">
        <v>0</v>
      </c>
      <c r="BF217" s="11">
        <v>0</v>
      </c>
      <c r="BG217" s="11">
        <v>109</v>
      </c>
      <c r="BH217" s="12">
        <v>1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1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1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1</v>
      </c>
      <c r="CG217" s="12">
        <v>10</v>
      </c>
      <c r="CH217" s="12">
        <v>0</v>
      </c>
      <c r="CI217" s="12">
        <v>3</v>
      </c>
      <c r="CJ217" s="12">
        <v>0</v>
      </c>
      <c r="CK217" s="12">
        <v>0</v>
      </c>
      <c r="CL217" s="12">
        <v>0</v>
      </c>
      <c r="CM217" s="12">
        <v>3</v>
      </c>
      <c r="CN217" s="12">
        <v>1</v>
      </c>
      <c r="CO217" s="12">
        <v>0</v>
      </c>
      <c r="CP217" s="12">
        <v>7</v>
      </c>
      <c r="CQ217" s="12">
        <v>19</v>
      </c>
      <c r="CR217" s="12">
        <v>8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10</v>
      </c>
      <c r="DF217" s="12">
        <v>0</v>
      </c>
      <c r="DG217" s="12">
        <v>1</v>
      </c>
      <c r="DH217" s="13">
        <v>66</v>
      </c>
      <c r="DI217" s="13">
        <v>162</v>
      </c>
      <c r="DJ217" s="13">
        <v>979.19179999999994</v>
      </c>
      <c r="DK217" s="13">
        <v>0</v>
      </c>
      <c r="DL217" s="13">
        <v>0</v>
      </c>
      <c r="DM217">
        <f t="shared" si="72"/>
        <v>0</v>
      </c>
      <c r="DN217">
        <v>0</v>
      </c>
      <c r="DO217">
        <v>0</v>
      </c>
      <c r="DP217">
        <f t="shared" ca="1" si="73"/>
        <v>0.29704293850358221</v>
      </c>
      <c r="DQ217" s="13">
        <v>391.45389999999998</v>
      </c>
      <c r="DR217">
        <v>0</v>
      </c>
      <c r="DS217">
        <f t="shared" si="64"/>
        <v>154</v>
      </c>
      <c r="DT217">
        <f t="shared" si="65"/>
        <v>69.5</v>
      </c>
      <c r="DU217">
        <f t="shared" si="66"/>
        <v>115</v>
      </c>
      <c r="DV217">
        <f t="shared" si="67"/>
        <v>134</v>
      </c>
      <c r="DW217">
        <f t="shared" si="68"/>
        <v>131</v>
      </c>
      <c r="DX217">
        <f t="shared" si="69"/>
        <v>131</v>
      </c>
      <c r="DY217">
        <f t="shared" si="70"/>
        <v>209.5</v>
      </c>
      <c r="DZ217">
        <f t="shared" si="71"/>
        <v>209.5</v>
      </c>
      <c r="EA217">
        <f t="shared" ca="1" si="74"/>
        <v>170</v>
      </c>
      <c r="EB217">
        <v>217</v>
      </c>
      <c r="EC217" s="2">
        <v>224</v>
      </c>
      <c r="EF217">
        <v>0</v>
      </c>
      <c r="EG217">
        <v>154</v>
      </c>
      <c r="EH217">
        <v>214.5</v>
      </c>
      <c r="EI217">
        <v>153.5</v>
      </c>
      <c r="EJ217">
        <v>134</v>
      </c>
      <c r="EK217">
        <v>131</v>
      </c>
      <c r="EL217">
        <v>131</v>
      </c>
      <c r="EM217">
        <v>125</v>
      </c>
      <c r="EN217">
        <v>154</v>
      </c>
      <c r="EO217" s="2">
        <v>215</v>
      </c>
      <c r="EP217">
        <v>128</v>
      </c>
      <c r="EQ217">
        <v>122</v>
      </c>
    </row>
    <row r="218" spans="1:147" x14ac:dyDescent="0.2">
      <c r="A218" s="29"/>
      <c r="B218" t="s">
        <v>117</v>
      </c>
      <c r="C218">
        <v>11</v>
      </c>
      <c r="D218">
        <v>11</v>
      </c>
      <c r="E218">
        <v>11</v>
      </c>
      <c r="F218">
        <v>0</v>
      </c>
      <c r="G218" s="4">
        <v>11</v>
      </c>
      <c r="H218">
        <v>11</v>
      </c>
      <c r="I218">
        <v>0</v>
      </c>
      <c r="J218">
        <f t="shared" si="76"/>
        <v>0</v>
      </c>
      <c r="K218">
        <f t="shared" si="63"/>
        <v>0</v>
      </c>
      <c r="L218" s="6">
        <v>13</v>
      </c>
      <c r="M218" s="6">
        <v>3</v>
      </c>
      <c r="N218" s="6">
        <v>4</v>
      </c>
      <c r="O218" s="6">
        <v>11</v>
      </c>
      <c r="P218" s="6">
        <v>0.23</v>
      </c>
      <c r="Q218" s="6">
        <v>0.73</v>
      </c>
      <c r="R218" s="6">
        <v>0.04</v>
      </c>
      <c r="S218" s="6">
        <v>1</v>
      </c>
      <c r="T218" s="11">
        <v>2</v>
      </c>
      <c r="U218" s="11">
        <v>10</v>
      </c>
      <c r="V218" s="11">
        <v>1</v>
      </c>
      <c r="W218" s="11">
        <v>7</v>
      </c>
      <c r="X218" s="11">
        <v>1</v>
      </c>
      <c r="Y218" s="11">
        <v>6</v>
      </c>
      <c r="Z218" s="11">
        <v>0</v>
      </c>
      <c r="AA218" s="11">
        <v>6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7</v>
      </c>
      <c r="AI218" s="11">
        <v>4</v>
      </c>
      <c r="AJ218" s="11">
        <v>4</v>
      </c>
      <c r="AK218" s="11">
        <v>1</v>
      </c>
      <c r="AL218" s="11">
        <v>0</v>
      </c>
      <c r="AM218" s="11">
        <v>0</v>
      </c>
      <c r="AN218" s="11">
        <v>4</v>
      </c>
      <c r="AO218" s="11">
        <v>0</v>
      </c>
      <c r="AP218" s="11">
        <v>0</v>
      </c>
      <c r="AQ218" s="11">
        <v>45</v>
      </c>
      <c r="AR218" s="11">
        <v>6</v>
      </c>
      <c r="AS218" s="11">
        <v>0</v>
      </c>
      <c r="AT218" s="11">
        <v>4</v>
      </c>
      <c r="AU218" s="11">
        <v>0</v>
      </c>
      <c r="AV218" s="11">
        <v>4</v>
      </c>
      <c r="AW218" s="11">
        <v>0</v>
      </c>
      <c r="AX218" s="11">
        <v>4</v>
      </c>
      <c r="AY218" s="11">
        <v>9</v>
      </c>
      <c r="AZ218" s="11">
        <v>8</v>
      </c>
      <c r="BA218" s="11">
        <v>8</v>
      </c>
      <c r="BB218" s="11">
        <v>7</v>
      </c>
      <c r="BC218" s="11">
        <v>1</v>
      </c>
      <c r="BD218" s="11">
        <v>0</v>
      </c>
      <c r="BE218" s="11">
        <v>0</v>
      </c>
      <c r="BF218" s="11">
        <v>0</v>
      </c>
      <c r="BG218" s="11">
        <v>98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1</v>
      </c>
      <c r="BQ218" s="12">
        <v>0</v>
      </c>
      <c r="BR218" s="12">
        <v>0</v>
      </c>
      <c r="BS218" s="12">
        <v>0</v>
      </c>
      <c r="BT218" s="12">
        <v>0</v>
      </c>
      <c r="BU218" s="12">
        <v>3</v>
      </c>
      <c r="BV218" s="12">
        <v>0</v>
      </c>
      <c r="BW218" s="12">
        <v>0</v>
      </c>
      <c r="BX218" s="12">
        <v>0</v>
      </c>
      <c r="BY218" s="12">
        <v>0</v>
      </c>
      <c r="BZ218" s="12">
        <v>4</v>
      </c>
      <c r="CA218" s="12">
        <v>0</v>
      </c>
      <c r="CB218" s="12">
        <v>0</v>
      </c>
      <c r="CC218" s="12">
        <v>0</v>
      </c>
      <c r="CD218" s="12">
        <v>0</v>
      </c>
      <c r="CE218" s="12">
        <v>3</v>
      </c>
      <c r="CF218" s="12">
        <v>0</v>
      </c>
      <c r="CG218" s="12">
        <v>1</v>
      </c>
      <c r="CH218" s="12">
        <v>0</v>
      </c>
      <c r="CI218" s="12">
        <v>10</v>
      </c>
      <c r="CJ218" s="12">
        <v>0</v>
      </c>
      <c r="CK218" s="12">
        <v>0</v>
      </c>
      <c r="CL218" s="12">
        <v>0</v>
      </c>
      <c r="CM218" s="12">
        <v>0</v>
      </c>
      <c r="CN218" s="12">
        <v>1</v>
      </c>
      <c r="CO218" s="12">
        <v>1</v>
      </c>
      <c r="CP218" s="12">
        <v>0</v>
      </c>
      <c r="CQ218" s="12">
        <v>11</v>
      </c>
      <c r="CR218" s="12">
        <v>6</v>
      </c>
      <c r="CS218" s="12">
        <v>0</v>
      </c>
      <c r="CT218" s="12">
        <v>4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1</v>
      </c>
      <c r="DF218" s="12">
        <v>0</v>
      </c>
      <c r="DG218" s="12">
        <v>0</v>
      </c>
      <c r="DH218" s="13">
        <v>37</v>
      </c>
      <c r="DI218" s="13">
        <v>94</v>
      </c>
      <c r="DJ218" s="13">
        <v>489.68860000000001</v>
      </c>
      <c r="DK218" s="13">
        <v>4.5</v>
      </c>
      <c r="DL218" s="13">
        <v>2203.5988000000002</v>
      </c>
      <c r="DM218">
        <f t="shared" si="72"/>
        <v>0</v>
      </c>
      <c r="DN218">
        <v>0</v>
      </c>
      <c r="DO218">
        <v>0</v>
      </c>
      <c r="DP218">
        <f t="shared" ca="1" si="73"/>
        <v>0.91966151700113286</v>
      </c>
      <c r="DQ218" s="13">
        <v>171.6096</v>
      </c>
      <c r="DR218">
        <v>0</v>
      </c>
      <c r="DS218">
        <f t="shared" si="64"/>
        <v>154</v>
      </c>
      <c r="DT218">
        <f t="shared" si="65"/>
        <v>133.5</v>
      </c>
      <c r="DU218">
        <f t="shared" si="66"/>
        <v>122.5</v>
      </c>
      <c r="DV218">
        <f t="shared" si="67"/>
        <v>134</v>
      </c>
      <c r="DW218">
        <f t="shared" si="68"/>
        <v>131</v>
      </c>
      <c r="DX218">
        <f t="shared" si="69"/>
        <v>131</v>
      </c>
      <c r="DY218">
        <f t="shared" si="70"/>
        <v>113</v>
      </c>
      <c r="DZ218">
        <f t="shared" si="71"/>
        <v>134</v>
      </c>
      <c r="EA218">
        <f t="shared" ca="1" si="74"/>
        <v>23</v>
      </c>
      <c r="EB218">
        <v>218</v>
      </c>
      <c r="EC218" s="2">
        <v>235</v>
      </c>
      <c r="EF218">
        <v>3.3268335053601588</v>
      </c>
      <c r="EG218">
        <v>38</v>
      </c>
      <c r="EH218">
        <v>133.5</v>
      </c>
      <c r="EI218">
        <v>74</v>
      </c>
      <c r="EJ218">
        <v>134</v>
      </c>
      <c r="EK218">
        <v>131</v>
      </c>
      <c r="EL218">
        <v>131</v>
      </c>
      <c r="EM218">
        <v>84</v>
      </c>
      <c r="EN218">
        <v>90</v>
      </c>
      <c r="EO218" s="2">
        <v>216</v>
      </c>
      <c r="EP218">
        <v>29</v>
      </c>
      <c r="EQ218">
        <v>60</v>
      </c>
    </row>
    <row r="219" spans="1:147" x14ac:dyDescent="0.2">
      <c r="A219" s="29"/>
      <c r="B219" t="s">
        <v>118</v>
      </c>
      <c r="C219">
        <v>9</v>
      </c>
      <c r="D219">
        <v>3</v>
      </c>
      <c r="E219">
        <v>6</v>
      </c>
      <c r="F219">
        <v>3</v>
      </c>
      <c r="G219" s="4">
        <v>4.74929166666666</v>
      </c>
      <c r="H219">
        <v>5</v>
      </c>
      <c r="I219">
        <v>1.3532191259236701</v>
      </c>
      <c r="J219">
        <f t="shared" si="76"/>
        <v>1.25070833333334</v>
      </c>
      <c r="K219">
        <f t="shared" si="63"/>
        <v>1</v>
      </c>
      <c r="L219" s="6">
        <v>13</v>
      </c>
      <c r="M219" s="6">
        <v>3</v>
      </c>
      <c r="N219" s="6">
        <v>4</v>
      </c>
      <c r="O219" s="6">
        <v>11</v>
      </c>
      <c r="P219" s="6">
        <v>0.23</v>
      </c>
      <c r="Q219" s="6">
        <v>0.73</v>
      </c>
      <c r="R219" s="6">
        <v>0.04</v>
      </c>
      <c r="S219" s="6">
        <v>1</v>
      </c>
      <c r="T219" s="11">
        <v>2</v>
      </c>
      <c r="U219" s="11">
        <v>11</v>
      </c>
      <c r="V219" s="11">
        <v>1</v>
      </c>
      <c r="W219" s="11">
        <v>10</v>
      </c>
      <c r="X219" s="11">
        <v>10</v>
      </c>
      <c r="Y219" s="11">
        <v>5</v>
      </c>
      <c r="Z219" s="11">
        <v>5</v>
      </c>
      <c r="AA219" s="11">
        <v>5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4</v>
      </c>
      <c r="AQ219" s="11">
        <v>66</v>
      </c>
      <c r="AR219" s="11">
        <v>1</v>
      </c>
      <c r="AS219" s="11">
        <v>0</v>
      </c>
      <c r="AT219" s="11">
        <v>0</v>
      </c>
      <c r="AU219" s="11">
        <v>3</v>
      </c>
      <c r="AV219" s="11">
        <v>0</v>
      </c>
      <c r="AW219" s="11">
        <v>6</v>
      </c>
      <c r="AX219" s="11">
        <v>0</v>
      </c>
      <c r="AY219" s="11">
        <v>15</v>
      </c>
      <c r="AZ219" s="11">
        <v>1</v>
      </c>
      <c r="BA219" s="11">
        <v>1</v>
      </c>
      <c r="BB219" s="11">
        <v>12</v>
      </c>
      <c r="BC219" s="11">
        <v>1</v>
      </c>
      <c r="BD219" s="11">
        <v>0</v>
      </c>
      <c r="BE219" s="11">
        <v>0</v>
      </c>
      <c r="BF219" s="11">
        <v>0</v>
      </c>
      <c r="BG219" s="11">
        <v>112</v>
      </c>
      <c r="BH219" s="12">
        <v>0</v>
      </c>
      <c r="BI219" s="12">
        <v>0</v>
      </c>
      <c r="BJ219" s="12">
        <v>3</v>
      </c>
      <c r="BK219" s="12">
        <v>0</v>
      </c>
      <c r="BL219" s="12">
        <v>0</v>
      </c>
      <c r="BM219" s="12">
        <v>0</v>
      </c>
      <c r="BN219" s="12">
        <v>3</v>
      </c>
      <c r="BO219" s="12">
        <v>0</v>
      </c>
      <c r="BP219" s="12">
        <v>1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3</v>
      </c>
      <c r="CF219" s="12">
        <v>0</v>
      </c>
      <c r="CG219" s="12">
        <v>5</v>
      </c>
      <c r="CH219" s="12">
        <v>0</v>
      </c>
      <c r="CI219" s="12">
        <v>6</v>
      </c>
      <c r="CJ219" s="12">
        <v>0</v>
      </c>
      <c r="CK219" s="12">
        <v>0</v>
      </c>
      <c r="CL219" s="12">
        <v>0</v>
      </c>
      <c r="CM219" s="12">
        <v>9</v>
      </c>
      <c r="CN219" s="12">
        <v>1</v>
      </c>
      <c r="CO219" s="12">
        <v>0</v>
      </c>
      <c r="CP219" s="12">
        <v>0</v>
      </c>
      <c r="CQ219" s="12">
        <v>6</v>
      </c>
      <c r="CR219" s="12">
        <v>1</v>
      </c>
      <c r="CS219" s="12">
        <v>0</v>
      </c>
      <c r="CT219" s="12">
        <v>5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6</v>
      </c>
      <c r="DA219" s="12">
        <v>4</v>
      </c>
      <c r="DB219" s="12">
        <v>0</v>
      </c>
      <c r="DC219" s="12">
        <v>3</v>
      </c>
      <c r="DD219" s="12">
        <v>3</v>
      </c>
      <c r="DE219" s="12">
        <v>4</v>
      </c>
      <c r="DF219" s="12">
        <v>0</v>
      </c>
      <c r="DG219" s="12">
        <v>0</v>
      </c>
      <c r="DH219" s="13">
        <v>53</v>
      </c>
      <c r="DI219" s="13">
        <v>187</v>
      </c>
      <c r="DJ219" s="13">
        <v>1071.1211000000001</v>
      </c>
      <c r="DK219" s="13">
        <v>3.36</v>
      </c>
      <c r="DL219" s="13">
        <v>3598.9670000000001</v>
      </c>
      <c r="DM219">
        <f t="shared" si="72"/>
        <v>1.3532191259236701</v>
      </c>
      <c r="DN219">
        <v>1.3532191259236701</v>
      </c>
      <c r="DO219">
        <v>1</v>
      </c>
      <c r="DP219">
        <f t="shared" ca="1" si="73"/>
        <v>0.55034029212307434</v>
      </c>
      <c r="DQ219" s="13">
        <v>286.9477</v>
      </c>
      <c r="DR219">
        <v>1.3532191259236701</v>
      </c>
      <c r="DS219">
        <f t="shared" si="64"/>
        <v>47</v>
      </c>
      <c r="DT219">
        <f t="shared" si="65"/>
        <v>124.5</v>
      </c>
      <c r="DU219">
        <f t="shared" si="66"/>
        <v>106</v>
      </c>
      <c r="DV219">
        <f t="shared" si="67"/>
        <v>134</v>
      </c>
      <c r="DW219">
        <f t="shared" si="68"/>
        <v>131</v>
      </c>
      <c r="DX219">
        <f t="shared" si="69"/>
        <v>131</v>
      </c>
      <c r="DY219">
        <f t="shared" si="70"/>
        <v>131</v>
      </c>
      <c r="DZ219">
        <f t="shared" si="71"/>
        <v>124</v>
      </c>
      <c r="EA219">
        <f t="shared" ca="1" si="74"/>
        <v>118</v>
      </c>
      <c r="EB219">
        <v>219</v>
      </c>
      <c r="EC219" s="2">
        <v>243</v>
      </c>
      <c r="EF219">
        <v>0</v>
      </c>
      <c r="EG219">
        <v>154</v>
      </c>
      <c r="EH219">
        <v>95</v>
      </c>
      <c r="EI219">
        <v>66.5</v>
      </c>
      <c r="EJ219">
        <v>134</v>
      </c>
      <c r="EK219">
        <v>131</v>
      </c>
      <c r="EL219">
        <v>131</v>
      </c>
      <c r="EM219">
        <v>96</v>
      </c>
      <c r="EN219">
        <v>104</v>
      </c>
      <c r="EO219" s="2">
        <v>217</v>
      </c>
      <c r="EP219">
        <v>38</v>
      </c>
      <c r="EQ219">
        <v>64</v>
      </c>
    </row>
    <row r="220" spans="1:147" x14ac:dyDescent="0.2">
      <c r="A220" s="29"/>
      <c r="B220" t="s">
        <v>119</v>
      </c>
      <c r="C220">
        <v>60</v>
      </c>
      <c r="D220">
        <v>59</v>
      </c>
      <c r="E220">
        <v>59</v>
      </c>
      <c r="F220">
        <v>0</v>
      </c>
      <c r="G220" s="4">
        <v>59</v>
      </c>
      <c r="H220">
        <v>59</v>
      </c>
      <c r="I220">
        <v>0</v>
      </c>
      <c r="J220">
        <f t="shared" si="76"/>
        <v>0</v>
      </c>
      <c r="K220">
        <f t="shared" si="63"/>
        <v>0</v>
      </c>
      <c r="L220" s="6">
        <v>13</v>
      </c>
      <c r="M220" s="6">
        <v>3</v>
      </c>
      <c r="N220" s="6">
        <v>4</v>
      </c>
      <c r="O220" s="6">
        <v>11</v>
      </c>
      <c r="P220" s="6">
        <v>0.23</v>
      </c>
      <c r="Q220" s="6">
        <v>0.73</v>
      </c>
      <c r="R220" s="6">
        <v>0.04</v>
      </c>
      <c r="S220" s="6">
        <v>1</v>
      </c>
      <c r="T220" s="11">
        <v>3</v>
      </c>
      <c r="U220" s="11">
        <v>35</v>
      </c>
      <c r="V220" s="11">
        <v>1</v>
      </c>
      <c r="W220" s="11">
        <v>15</v>
      </c>
      <c r="X220" s="11">
        <v>66</v>
      </c>
      <c r="Y220" s="11">
        <v>12</v>
      </c>
      <c r="Z220" s="11">
        <v>12</v>
      </c>
      <c r="AA220" s="11">
        <v>12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17</v>
      </c>
      <c r="AQ220" s="11">
        <v>144</v>
      </c>
      <c r="AR220" s="11">
        <v>14</v>
      </c>
      <c r="AS220" s="11">
        <v>14</v>
      </c>
      <c r="AT220" s="11">
        <v>3</v>
      </c>
      <c r="AU220" s="11">
        <v>0</v>
      </c>
      <c r="AV220" s="11">
        <v>14</v>
      </c>
      <c r="AW220" s="11">
        <v>21</v>
      </c>
      <c r="AX220" s="11">
        <v>79</v>
      </c>
      <c r="AY220" s="11">
        <v>68</v>
      </c>
      <c r="AZ220" s="11">
        <v>34</v>
      </c>
      <c r="BA220" s="11">
        <v>34</v>
      </c>
      <c r="BB220" s="11">
        <v>45</v>
      </c>
      <c r="BC220" s="11">
        <v>3</v>
      </c>
      <c r="BD220" s="11">
        <v>0</v>
      </c>
      <c r="BE220" s="11">
        <v>0</v>
      </c>
      <c r="BF220" s="11">
        <v>0</v>
      </c>
      <c r="BG220" s="11">
        <v>131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1</v>
      </c>
      <c r="BQ220" s="12">
        <v>0</v>
      </c>
      <c r="BR220" s="12">
        <v>0</v>
      </c>
      <c r="BS220" s="12">
        <v>0</v>
      </c>
      <c r="BT220" s="12">
        <v>0</v>
      </c>
      <c r="BU220" s="12">
        <v>47</v>
      </c>
      <c r="BV220" s="12">
        <v>1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13</v>
      </c>
      <c r="CD220" s="12">
        <v>0</v>
      </c>
      <c r="CE220" s="12">
        <v>6</v>
      </c>
      <c r="CF220" s="12">
        <v>0</v>
      </c>
      <c r="CG220" s="12">
        <v>3</v>
      </c>
      <c r="CH220" s="12">
        <v>0</v>
      </c>
      <c r="CI220" s="12">
        <v>19</v>
      </c>
      <c r="CJ220" s="12">
        <v>0</v>
      </c>
      <c r="CK220" s="12">
        <v>0</v>
      </c>
      <c r="CL220" s="12">
        <v>0</v>
      </c>
      <c r="CM220" s="12">
        <v>11</v>
      </c>
      <c r="CN220" s="12">
        <v>1</v>
      </c>
      <c r="CO220" s="12">
        <v>0</v>
      </c>
      <c r="CP220" s="12">
        <v>0</v>
      </c>
      <c r="CQ220" s="12">
        <v>13</v>
      </c>
      <c r="CR220" s="12">
        <v>14</v>
      </c>
      <c r="CS220" s="12">
        <v>0</v>
      </c>
      <c r="CT220" s="12">
        <v>12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2</v>
      </c>
      <c r="DF220" s="12">
        <v>0</v>
      </c>
      <c r="DG220" s="12">
        <v>1</v>
      </c>
      <c r="DH220" s="13">
        <v>110</v>
      </c>
      <c r="DI220" s="13">
        <v>481</v>
      </c>
      <c r="DJ220" s="13">
        <v>3261.8339999999998</v>
      </c>
      <c r="DK220" s="13">
        <v>32.516100000000002</v>
      </c>
      <c r="DL220" s="13">
        <v>106062.2159</v>
      </c>
      <c r="DM220">
        <f t="shared" si="72"/>
        <v>0</v>
      </c>
      <c r="DN220">
        <v>0</v>
      </c>
      <c r="DO220">
        <v>0</v>
      </c>
      <c r="DP220">
        <f t="shared" ca="1" si="73"/>
        <v>0.27524365258724715</v>
      </c>
      <c r="DQ220" s="13">
        <v>677.62860000000001</v>
      </c>
      <c r="DR220">
        <v>0</v>
      </c>
      <c r="DS220">
        <f t="shared" si="64"/>
        <v>154</v>
      </c>
      <c r="DT220">
        <f t="shared" si="65"/>
        <v>33</v>
      </c>
      <c r="DU220">
        <f t="shared" si="66"/>
        <v>74</v>
      </c>
      <c r="DV220">
        <f t="shared" si="67"/>
        <v>134</v>
      </c>
      <c r="DW220">
        <f t="shared" si="68"/>
        <v>131</v>
      </c>
      <c r="DX220">
        <f t="shared" si="69"/>
        <v>131</v>
      </c>
      <c r="DY220">
        <f t="shared" si="70"/>
        <v>11</v>
      </c>
      <c r="DZ220">
        <f t="shared" si="71"/>
        <v>18</v>
      </c>
      <c r="EA220">
        <f t="shared" ca="1" si="74"/>
        <v>181</v>
      </c>
      <c r="EB220">
        <v>220</v>
      </c>
      <c r="EC220" s="2">
        <v>244</v>
      </c>
      <c r="EF220">
        <v>0</v>
      </c>
      <c r="EG220">
        <v>154</v>
      </c>
      <c r="EH220">
        <v>115</v>
      </c>
      <c r="EI220">
        <v>122.5</v>
      </c>
      <c r="EJ220">
        <v>134</v>
      </c>
      <c r="EK220">
        <v>131</v>
      </c>
      <c r="EL220">
        <v>131</v>
      </c>
      <c r="EM220">
        <v>159</v>
      </c>
      <c r="EN220">
        <v>160</v>
      </c>
      <c r="EO220" s="2">
        <v>218</v>
      </c>
      <c r="EP220">
        <v>151</v>
      </c>
      <c r="EQ220">
        <v>156</v>
      </c>
    </row>
    <row r="221" spans="1:147" x14ac:dyDescent="0.2">
      <c r="A221" s="29"/>
      <c r="B221" t="s">
        <v>120</v>
      </c>
      <c r="C221">
        <v>71</v>
      </c>
      <c r="D221">
        <v>54</v>
      </c>
      <c r="E221">
        <v>69</v>
      </c>
      <c r="F221">
        <v>15</v>
      </c>
      <c r="G221" s="4">
        <v>65.033013888888803</v>
      </c>
      <c r="H221">
        <v>68</v>
      </c>
      <c r="I221">
        <v>3.5138627760444501</v>
      </c>
      <c r="J221">
        <f t="shared" si="76"/>
        <v>3.966986111111197</v>
      </c>
      <c r="K221">
        <f t="shared" si="63"/>
        <v>1</v>
      </c>
      <c r="L221" s="6">
        <v>13</v>
      </c>
      <c r="M221" s="6">
        <v>3</v>
      </c>
      <c r="N221" s="6">
        <v>4</v>
      </c>
      <c r="O221" s="6">
        <v>11</v>
      </c>
      <c r="P221" s="6">
        <v>0.23</v>
      </c>
      <c r="Q221" s="6">
        <v>0.73</v>
      </c>
      <c r="R221" s="6">
        <v>0.04</v>
      </c>
      <c r="S221" s="6">
        <v>1</v>
      </c>
      <c r="T221" s="11">
        <v>9</v>
      </c>
      <c r="U221" s="11">
        <v>55</v>
      </c>
      <c r="V221" s="11">
        <v>2</v>
      </c>
      <c r="W221" s="11">
        <v>53</v>
      </c>
      <c r="X221" s="11">
        <v>700</v>
      </c>
      <c r="Y221" s="11">
        <v>41</v>
      </c>
      <c r="Z221" s="11">
        <v>0</v>
      </c>
      <c r="AA221" s="11">
        <v>34</v>
      </c>
      <c r="AB221" s="11">
        <v>0</v>
      </c>
      <c r="AC221" s="11">
        <v>7</v>
      </c>
      <c r="AD221" s="11">
        <v>0</v>
      </c>
      <c r="AE221" s="11">
        <v>0</v>
      </c>
      <c r="AF221" s="11">
        <v>0</v>
      </c>
      <c r="AG221" s="11">
        <v>0</v>
      </c>
      <c r="AH221" s="11">
        <v>27</v>
      </c>
      <c r="AI221" s="11">
        <v>2</v>
      </c>
      <c r="AJ221" s="11">
        <v>4</v>
      </c>
      <c r="AK221" s="11">
        <v>0</v>
      </c>
      <c r="AL221" s="11">
        <v>23</v>
      </c>
      <c r="AM221" s="11">
        <v>0</v>
      </c>
      <c r="AN221" s="11">
        <v>5</v>
      </c>
      <c r="AO221" s="11">
        <v>0</v>
      </c>
      <c r="AP221" s="11">
        <v>0</v>
      </c>
      <c r="AQ221" s="11">
        <v>290</v>
      </c>
      <c r="AR221" s="11">
        <v>27</v>
      </c>
      <c r="AS221" s="11">
        <v>0</v>
      </c>
      <c r="AT221" s="11">
        <v>3</v>
      </c>
      <c r="AU221" s="11">
        <v>0</v>
      </c>
      <c r="AV221" s="11">
        <v>17</v>
      </c>
      <c r="AW221" s="11">
        <v>3</v>
      </c>
      <c r="AX221" s="11">
        <v>39</v>
      </c>
      <c r="AY221" s="11">
        <v>61</v>
      </c>
      <c r="AZ221" s="11">
        <v>44</v>
      </c>
      <c r="BA221" s="11">
        <v>44</v>
      </c>
      <c r="BB221" s="11">
        <v>40</v>
      </c>
      <c r="BC221" s="11">
        <v>1</v>
      </c>
      <c r="BD221" s="11">
        <v>1</v>
      </c>
      <c r="BE221" s="11">
        <v>0</v>
      </c>
      <c r="BF221" s="11">
        <v>0</v>
      </c>
      <c r="BG221" s="11">
        <v>305</v>
      </c>
      <c r="BH221" s="12">
        <v>0</v>
      </c>
      <c r="BI221" s="12">
        <v>0</v>
      </c>
      <c r="BJ221" s="12">
        <v>12</v>
      </c>
      <c r="BK221" s="12">
        <v>2</v>
      </c>
      <c r="BL221" s="12">
        <v>0</v>
      </c>
      <c r="BM221" s="12">
        <v>6</v>
      </c>
      <c r="BN221" s="12">
        <v>0</v>
      </c>
      <c r="BO221" s="12">
        <v>0</v>
      </c>
      <c r="BP221" s="12">
        <v>1</v>
      </c>
      <c r="BQ221" s="12">
        <v>0</v>
      </c>
      <c r="BR221" s="12">
        <v>0</v>
      </c>
      <c r="BS221" s="12">
        <v>0</v>
      </c>
      <c r="BT221" s="12">
        <v>0</v>
      </c>
      <c r="BU221" s="12">
        <v>6</v>
      </c>
      <c r="BV221" s="12">
        <v>2</v>
      </c>
      <c r="BW221" s="12">
        <v>0</v>
      </c>
      <c r="BX221" s="12">
        <v>1</v>
      </c>
      <c r="BY221" s="12">
        <v>4</v>
      </c>
      <c r="BZ221" s="12">
        <v>7</v>
      </c>
      <c r="CA221" s="12">
        <v>0</v>
      </c>
      <c r="CB221" s="12">
        <v>6</v>
      </c>
      <c r="CC221" s="12">
        <v>0</v>
      </c>
      <c r="CD221" s="12">
        <v>0</v>
      </c>
      <c r="CE221" s="12">
        <v>9</v>
      </c>
      <c r="CF221" s="12">
        <v>0</v>
      </c>
      <c r="CG221" s="12">
        <v>16</v>
      </c>
      <c r="CH221" s="12">
        <v>0</v>
      </c>
      <c r="CI221" s="12">
        <v>52</v>
      </c>
      <c r="CJ221" s="12">
        <v>0</v>
      </c>
      <c r="CK221" s="12">
        <v>0</v>
      </c>
      <c r="CL221" s="12">
        <v>0</v>
      </c>
      <c r="CM221" s="12">
        <v>20</v>
      </c>
      <c r="CN221" s="12">
        <v>1</v>
      </c>
      <c r="CO221" s="12">
        <v>0</v>
      </c>
      <c r="CP221" s="12">
        <v>30</v>
      </c>
      <c r="CQ221" s="12">
        <v>40</v>
      </c>
      <c r="CR221" s="12">
        <v>28</v>
      </c>
      <c r="CS221" s="12">
        <v>0</v>
      </c>
      <c r="CT221" s="12">
        <v>2</v>
      </c>
      <c r="CU221" s="12">
        <v>0</v>
      </c>
      <c r="CV221" s="12">
        <v>1</v>
      </c>
      <c r="CW221" s="12">
        <v>3</v>
      </c>
      <c r="CX221" s="12">
        <v>0</v>
      </c>
      <c r="CY221" s="12">
        <v>3</v>
      </c>
      <c r="CZ221" s="12">
        <v>0</v>
      </c>
      <c r="DA221" s="12">
        <v>0</v>
      </c>
      <c r="DB221" s="12">
        <v>0</v>
      </c>
      <c r="DC221" s="12">
        <v>6</v>
      </c>
      <c r="DD221" s="12">
        <v>0</v>
      </c>
      <c r="DE221" s="12">
        <v>15</v>
      </c>
      <c r="DF221" s="12">
        <v>0</v>
      </c>
      <c r="DG221" s="12">
        <v>0</v>
      </c>
      <c r="DH221" s="13">
        <v>185</v>
      </c>
      <c r="DI221" s="13">
        <v>780</v>
      </c>
      <c r="DJ221" s="13">
        <v>5874.4775</v>
      </c>
      <c r="DK221" s="13">
        <v>11.145300000000001</v>
      </c>
      <c r="DL221" s="13">
        <v>65472.529000000002</v>
      </c>
      <c r="DM221">
        <f t="shared" si="72"/>
        <v>3.5138627760444501</v>
      </c>
      <c r="DN221">
        <v>3.5138627760444501</v>
      </c>
      <c r="DO221">
        <v>1</v>
      </c>
      <c r="DP221">
        <f t="shared" ca="1" si="73"/>
        <v>0.71646528877776539</v>
      </c>
      <c r="DQ221" s="13">
        <v>1355.1128000000001</v>
      </c>
      <c r="DR221">
        <v>3.5138627760444501</v>
      </c>
      <c r="DS221">
        <f t="shared" si="64"/>
        <v>36</v>
      </c>
      <c r="DT221">
        <f t="shared" si="65"/>
        <v>18</v>
      </c>
      <c r="DU221">
        <f t="shared" si="66"/>
        <v>10</v>
      </c>
      <c r="DV221">
        <f t="shared" si="67"/>
        <v>8.5</v>
      </c>
      <c r="DW221">
        <f t="shared" si="68"/>
        <v>6</v>
      </c>
      <c r="DX221">
        <f t="shared" si="69"/>
        <v>3</v>
      </c>
      <c r="DY221">
        <f t="shared" si="70"/>
        <v>50</v>
      </c>
      <c r="DZ221">
        <f t="shared" si="71"/>
        <v>25</v>
      </c>
      <c r="EA221">
        <f t="shared" ca="1" si="74"/>
        <v>84</v>
      </c>
      <c r="EB221">
        <v>221</v>
      </c>
      <c r="EC221" s="2">
        <v>245</v>
      </c>
      <c r="EF221">
        <v>0</v>
      </c>
      <c r="EG221">
        <v>154</v>
      </c>
      <c r="EH221">
        <v>53.5</v>
      </c>
      <c r="EI221">
        <v>27</v>
      </c>
      <c r="EJ221">
        <v>134</v>
      </c>
      <c r="EK221">
        <v>131</v>
      </c>
      <c r="EL221">
        <v>131</v>
      </c>
      <c r="EM221">
        <v>123</v>
      </c>
      <c r="EN221">
        <v>86</v>
      </c>
      <c r="EO221" s="2">
        <v>219</v>
      </c>
      <c r="EP221">
        <v>33</v>
      </c>
      <c r="EQ221">
        <v>56</v>
      </c>
    </row>
    <row r="222" spans="1:147" x14ac:dyDescent="0.2">
      <c r="A222" s="29"/>
      <c r="B222" t="s">
        <v>121</v>
      </c>
      <c r="C222">
        <v>92</v>
      </c>
      <c r="D222">
        <v>22</v>
      </c>
      <c r="E222">
        <v>92</v>
      </c>
      <c r="F222">
        <v>70</v>
      </c>
      <c r="G222" s="4">
        <v>69.396861111111093</v>
      </c>
      <c r="H222">
        <v>63</v>
      </c>
      <c r="I222">
        <v>14.988691569207999</v>
      </c>
      <c r="J222">
        <f t="shared" si="76"/>
        <v>22.603138888888907</v>
      </c>
      <c r="K222">
        <f t="shared" si="63"/>
        <v>29</v>
      </c>
      <c r="L222" s="6">
        <v>13</v>
      </c>
      <c r="M222" s="6">
        <v>3</v>
      </c>
      <c r="N222" s="6">
        <v>4</v>
      </c>
      <c r="O222" s="6">
        <v>11</v>
      </c>
      <c r="P222" s="6">
        <v>0.23</v>
      </c>
      <c r="Q222" s="6">
        <v>0.73</v>
      </c>
      <c r="R222" s="6">
        <v>0.04</v>
      </c>
      <c r="S222" s="6">
        <v>1</v>
      </c>
      <c r="T222" s="11">
        <v>6</v>
      </c>
      <c r="U222" s="11">
        <v>53</v>
      </c>
      <c r="V222" s="11">
        <v>1</v>
      </c>
      <c r="W222" s="11">
        <v>45</v>
      </c>
      <c r="X222" s="11">
        <v>0</v>
      </c>
      <c r="Y222" s="11">
        <v>13</v>
      </c>
      <c r="Z222" s="11">
        <v>0</v>
      </c>
      <c r="AA222" s="11">
        <v>13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5</v>
      </c>
      <c r="AI222" s="11">
        <v>0</v>
      </c>
      <c r="AJ222" s="11">
        <v>0</v>
      </c>
      <c r="AK222" s="11">
        <v>0</v>
      </c>
      <c r="AL222" s="11">
        <v>5</v>
      </c>
      <c r="AM222" s="11">
        <v>0</v>
      </c>
      <c r="AN222" s="11">
        <v>1</v>
      </c>
      <c r="AO222" s="11">
        <v>0</v>
      </c>
      <c r="AP222" s="11">
        <v>14</v>
      </c>
      <c r="AQ222" s="11">
        <v>263</v>
      </c>
      <c r="AR222" s="11">
        <v>11</v>
      </c>
      <c r="AS222" s="11">
        <v>5</v>
      </c>
      <c r="AT222" s="11">
        <v>0</v>
      </c>
      <c r="AU222" s="11">
        <v>0</v>
      </c>
      <c r="AV222" s="11">
        <v>18</v>
      </c>
      <c r="AW222" s="11">
        <v>0</v>
      </c>
      <c r="AX222" s="11">
        <v>65</v>
      </c>
      <c r="AY222" s="11">
        <v>140</v>
      </c>
      <c r="AZ222" s="11">
        <v>48</v>
      </c>
      <c r="BA222" s="11">
        <v>48</v>
      </c>
      <c r="BB222" s="11">
        <v>104</v>
      </c>
      <c r="BC222" s="11">
        <v>2</v>
      </c>
      <c r="BD222" s="11">
        <v>0</v>
      </c>
      <c r="BE222" s="11">
        <v>0</v>
      </c>
      <c r="BF222" s="11">
        <v>0</v>
      </c>
      <c r="BG222" s="11">
        <v>125</v>
      </c>
      <c r="BH222" s="12">
        <v>0</v>
      </c>
      <c r="BI222" s="12">
        <v>0</v>
      </c>
      <c r="BJ222" s="12">
        <v>3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1</v>
      </c>
      <c r="BQ222" s="12">
        <v>0</v>
      </c>
      <c r="BR222" s="12">
        <v>0</v>
      </c>
      <c r="BS222" s="12">
        <v>0</v>
      </c>
      <c r="BT222" s="12">
        <v>0</v>
      </c>
      <c r="BU222" s="12">
        <v>29</v>
      </c>
      <c r="BV222" s="12">
        <v>7</v>
      </c>
      <c r="BW222" s="12">
        <v>0</v>
      </c>
      <c r="BX222" s="12">
        <v>0</v>
      </c>
      <c r="BY222" s="12">
        <v>0</v>
      </c>
      <c r="BZ222" s="12">
        <v>1</v>
      </c>
      <c r="CA222" s="12">
        <v>0</v>
      </c>
      <c r="CB222" s="12">
        <v>6</v>
      </c>
      <c r="CC222" s="12">
        <v>5</v>
      </c>
      <c r="CD222" s="12">
        <v>0</v>
      </c>
      <c r="CE222" s="12">
        <v>25</v>
      </c>
      <c r="CF222" s="12">
        <v>0</v>
      </c>
      <c r="CG222" s="12">
        <v>15</v>
      </c>
      <c r="CH222" s="12">
        <v>0</v>
      </c>
      <c r="CI222" s="12">
        <v>31</v>
      </c>
      <c r="CJ222" s="12">
        <v>0</v>
      </c>
      <c r="CK222" s="12">
        <v>0</v>
      </c>
      <c r="CL222" s="12">
        <v>0</v>
      </c>
      <c r="CM222" s="12">
        <v>19</v>
      </c>
      <c r="CN222" s="12">
        <v>1</v>
      </c>
      <c r="CO222" s="12">
        <v>0</v>
      </c>
      <c r="CP222" s="12">
        <v>5</v>
      </c>
      <c r="CQ222" s="12">
        <v>14</v>
      </c>
      <c r="CR222" s="12">
        <v>11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3</v>
      </c>
      <c r="DF222" s="12">
        <v>0</v>
      </c>
      <c r="DG222" s="12">
        <v>0</v>
      </c>
      <c r="DH222" s="13">
        <v>145</v>
      </c>
      <c r="DI222" s="13">
        <v>1242</v>
      </c>
      <c r="DJ222" s="13">
        <v>8917.4470999999994</v>
      </c>
      <c r="DK222" s="13">
        <v>54.330800000000004</v>
      </c>
      <c r="DL222" s="13">
        <v>484491.76</v>
      </c>
      <c r="DM222">
        <f t="shared" si="72"/>
        <v>434.67205550703198</v>
      </c>
      <c r="DN222">
        <v>14.988691569207999</v>
      </c>
      <c r="DO222">
        <v>29</v>
      </c>
      <c r="DP222">
        <f t="shared" ca="1" si="73"/>
        <v>5.3025147268134232E-3</v>
      </c>
      <c r="DQ222" s="13">
        <v>971.51120000000003</v>
      </c>
      <c r="DR222">
        <v>434.67205550703198</v>
      </c>
      <c r="DS222">
        <f t="shared" si="64"/>
        <v>1</v>
      </c>
      <c r="DT222">
        <f t="shared" si="65"/>
        <v>20.5</v>
      </c>
      <c r="DU222">
        <f t="shared" si="66"/>
        <v>17.5</v>
      </c>
      <c r="DV222">
        <f t="shared" si="67"/>
        <v>134</v>
      </c>
      <c r="DW222">
        <f t="shared" si="68"/>
        <v>131</v>
      </c>
      <c r="DX222">
        <f t="shared" si="69"/>
        <v>131</v>
      </c>
      <c r="DY222">
        <f t="shared" si="70"/>
        <v>2</v>
      </c>
      <c r="DZ222">
        <f t="shared" si="71"/>
        <v>3</v>
      </c>
      <c r="EA222">
        <f t="shared" ca="1" si="74"/>
        <v>248</v>
      </c>
      <c r="EB222">
        <v>222</v>
      </c>
      <c r="EC222" s="2">
        <v>246</v>
      </c>
      <c r="EF222">
        <v>0.50128022223174007</v>
      </c>
      <c r="EG222">
        <v>54</v>
      </c>
      <c r="EH222">
        <v>24</v>
      </c>
      <c r="EI222">
        <v>70</v>
      </c>
      <c r="EJ222">
        <v>134</v>
      </c>
      <c r="EK222">
        <v>131</v>
      </c>
      <c r="EL222">
        <v>131</v>
      </c>
      <c r="EM222">
        <v>43</v>
      </c>
      <c r="EN222">
        <v>44</v>
      </c>
      <c r="EO222" s="2">
        <v>220</v>
      </c>
      <c r="EP222">
        <v>127</v>
      </c>
      <c r="EQ222">
        <v>124</v>
      </c>
    </row>
    <row r="223" spans="1:147" x14ac:dyDescent="0.2">
      <c r="A223" s="29"/>
      <c r="B223" t="s">
        <v>122</v>
      </c>
      <c r="C223">
        <v>20</v>
      </c>
      <c r="D223">
        <v>5</v>
      </c>
      <c r="E223">
        <v>20</v>
      </c>
      <c r="F223">
        <v>15</v>
      </c>
      <c r="G223" s="4">
        <v>7.4546249999999903</v>
      </c>
      <c r="H223">
        <v>6</v>
      </c>
      <c r="I223">
        <v>4.1065721963766402</v>
      </c>
      <c r="J223">
        <f t="shared" si="76"/>
        <v>2.4546249999999903</v>
      </c>
      <c r="K223">
        <f t="shared" si="63"/>
        <v>14</v>
      </c>
      <c r="L223" s="6">
        <v>13</v>
      </c>
      <c r="M223" s="6">
        <v>3</v>
      </c>
      <c r="N223" s="6">
        <v>4</v>
      </c>
      <c r="O223" s="6">
        <v>11</v>
      </c>
      <c r="P223" s="6">
        <v>0.23</v>
      </c>
      <c r="Q223" s="6">
        <v>0.73</v>
      </c>
      <c r="R223" s="6">
        <v>0.04</v>
      </c>
      <c r="S223" s="6">
        <v>1</v>
      </c>
      <c r="T223" s="11">
        <v>8</v>
      </c>
      <c r="U223" s="11">
        <v>13</v>
      </c>
      <c r="V223" s="11">
        <v>3</v>
      </c>
      <c r="W223" s="11">
        <v>33</v>
      </c>
      <c r="X223" s="11">
        <v>15</v>
      </c>
      <c r="Y223" s="11">
        <v>6</v>
      </c>
      <c r="Z223" s="11">
        <v>0</v>
      </c>
      <c r="AA223" s="11">
        <v>5</v>
      </c>
      <c r="AB223" s="11">
        <v>0</v>
      </c>
      <c r="AC223" s="11">
        <v>1</v>
      </c>
      <c r="AD223" s="11">
        <v>0</v>
      </c>
      <c r="AE223" s="11">
        <v>0</v>
      </c>
      <c r="AF223" s="11">
        <v>0</v>
      </c>
      <c r="AG223" s="11">
        <v>0</v>
      </c>
      <c r="AH223" s="11">
        <v>2</v>
      </c>
      <c r="AI223" s="11">
        <v>2</v>
      </c>
      <c r="AJ223" s="11">
        <v>2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86</v>
      </c>
      <c r="AR223" s="11">
        <v>1</v>
      </c>
      <c r="AS223" s="11">
        <v>1</v>
      </c>
      <c r="AT223" s="11">
        <v>1</v>
      </c>
      <c r="AU223" s="11">
        <v>0</v>
      </c>
      <c r="AV223" s="11">
        <v>8</v>
      </c>
      <c r="AW223" s="11">
        <v>0</v>
      </c>
      <c r="AX223" s="11">
        <v>14</v>
      </c>
      <c r="AY223" s="11">
        <v>16</v>
      </c>
      <c r="AZ223" s="11">
        <v>13</v>
      </c>
      <c r="BA223" s="11">
        <v>13</v>
      </c>
      <c r="BB223" s="11">
        <v>14</v>
      </c>
      <c r="BC223" s="11">
        <v>2</v>
      </c>
      <c r="BD223" s="11">
        <v>0</v>
      </c>
      <c r="BE223" s="11">
        <v>0</v>
      </c>
      <c r="BF223" s="11">
        <v>0</v>
      </c>
      <c r="BG223" s="11">
        <v>90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1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1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6</v>
      </c>
      <c r="CF223" s="12">
        <v>0</v>
      </c>
      <c r="CG223" s="12">
        <v>10</v>
      </c>
      <c r="CH223" s="12">
        <v>0</v>
      </c>
      <c r="CI223" s="12">
        <v>19</v>
      </c>
      <c r="CJ223" s="12">
        <v>0</v>
      </c>
      <c r="CK223" s="12">
        <v>0</v>
      </c>
      <c r="CL223" s="12">
        <v>0</v>
      </c>
      <c r="CM223" s="12">
        <v>8</v>
      </c>
      <c r="CN223" s="12">
        <v>1</v>
      </c>
      <c r="CO223" s="12">
        <v>0</v>
      </c>
      <c r="CP223" s="12">
        <v>1</v>
      </c>
      <c r="CQ223" s="12">
        <v>8</v>
      </c>
      <c r="CR223" s="12">
        <v>1</v>
      </c>
      <c r="CS223" s="12">
        <v>0</v>
      </c>
      <c r="CT223" s="12">
        <v>2</v>
      </c>
      <c r="CU223" s="12">
        <v>0</v>
      </c>
      <c r="CV223" s="12">
        <v>0</v>
      </c>
      <c r="CW223" s="12">
        <v>0</v>
      </c>
      <c r="CX223" s="12">
        <v>0</v>
      </c>
      <c r="CY223" s="12">
        <v>3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1</v>
      </c>
      <c r="DF223" s="12">
        <v>0</v>
      </c>
      <c r="DG223" s="12">
        <v>1</v>
      </c>
      <c r="DH223" s="13">
        <v>83</v>
      </c>
      <c r="DI223" s="13">
        <v>276</v>
      </c>
      <c r="DJ223" s="13">
        <v>1759.5109</v>
      </c>
      <c r="DK223" s="13">
        <v>9.5526</v>
      </c>
      <c r="DL223" s="13">
        <v>16807.959200000001</v>
      </c>
      <c r="DM223">
        <f t="shared" si="72"/>
        <v>57.492010749272964</v>
      </c>
      <c r="DN223">
        <v>4.1065721963766402</v>
      </c>
      <c r="DO223">
        <v>14</v>
      </c>
      <c r="DP223">
        <f t="shared" ca="1" si="73"/>
        <v>0.6991956288847303</v>
      </c>
      <c r="DQ223" s="13">
        <v>494.49400000000003</v>
      </c>
      <c r="DR223">
        <v>57.492010749272964</v>
      </c>
      <c r="DS223">
        <f t="shared" si="64"/>
        <v>10</v>
      </c>
      <c r="DT223">
        <f t="shared" si="65"/>
        <v>103.5</v>
      </c>
      <c r="DU223">
        <f t="shared" si="66"/>
        <v>27</v>
      </c>
      <c r="DV223">
        <f t="shared" si="67"/>
        <v>134</v>
      </c>
      <c r="DW223">
        <f t="shared" si="68"/>
        <v>131</v>
      </c>
      <c r="DX223">
        <f t="shared" si="69"/>
        <v>131</v>
      </c>
      <c r="DY223">
        <f t="shared" si="70"/>
        <v>57</v>
      </c>
      <c r="DZ223">
        <f t="shared" si="71"/>
        <v>63</v>
      </c>
      <c r="EA223">
        <f t="shared" ca="1" si="74"/>
        <v>89</v>
      </c>
      <c r="EB223">
        <v>223</v>
      </c>
      <c r="EC223" s="2">
        <v>247</v>
      </c>
      <c r="EF223">
        <v>0</v>
      </c>
      <c r="EG223">
        <v>154</v>
      </c>
      <c r="EH223">
        <v>172</v>
      </c>
      <c r="EI223">
        <v>109.5</v>
      </c>
      <c r="EJ223">
        <v>134</v>
      </c>
      <c r="EK223">
        <v>131</v>
      </c>
      <c r="EL223">
        <v>131</v>
      </c>
      <c r="EM223">
        <v>162</v>
      </c>
      <c r="EN223">
        <v>153</v>
      </c>
      <c r="EO223" s="2">
        <v>221</v>
      </c>
      <c r="EP223">
        <v>28</v>
      </c>
      <c r="EQ223">
        <v>55</v>
      </c>
    </row>
    <row r="224" spans="1:147" x14ac:dyDescent="0.2">
      <c r="A224" s="29"/>
      <c r="B224" t="s">
        <v>123</v>
      </c>
      <c r="C224">
        <v>4</v>
      </c>
      <c r="D224">
        <v>4</v>
      </c>
      <c r="E224">
        <v>4</v>
      </c>
      <c r="F224">
        <v>0</v>
      </c>
      <c r="G224" s="4">
        <v>4</v>
      </c>
      <c r="H224">
        <v>4</v>
      </c>
      <c r="I224">
        <v>0</v>
      </c>
      <c r="J224">
        <f t="shared" si="76"/>
        <v>0</v>
      </c>
      <c r="K224">
        <f t="shared" si="63"/>
        <v>0</v>
      </c>
      <c r="L224" s="6">
        <v>13</v>
      </c>
      <c r="M224" s="6">
        <v>3</v>
      </c>
      <c r="N224" s="6">
        <v>4</v>
      </c>
      <c r="O224" s="6">
        <v>11</v>
      </c>
      <c r="P224" s="6">
        <v>0.23</v>
      </c>
      <c r="Q224" s="6">
        <v>0.73</v>
      </c>
      <c r="R224" s="6">
        <v>0.04</v>
      </c>
      <c r="S224" s="6">
        <v>1</v>
      </c>
      <c r="T224" s="11">
        <v>0</v>
      </c>
      <c r="U224" s="11">
        <v>4</v>
      </c>
      <c r="V224" s="11">
        <v>3</v>
      </c>
      <c r="W224" s="11">
        <v>0</v>
      </c>
      <c r="X224" s="11">
        <v>4</v>
      </c>
      <c r="Y224" s="11">
        <v>4</v>
      </c>
      <c r="Z224" s="11">
        <v>0</v>
      </c>
      <c r="AA224" s="11">
        <v>4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1</v>
      </c>
      <c r="AI224" s="11">
        <v>0</v>
      </c>
      <c r="AJ224" s="11">
        <v>0</v>
      </c>
      <c r="AK224" s="11">
        <v>1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16</v>
      </c>
      <c r="AR224" s="11">
        <v>1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1</v>
      </c>
      <c r="AZ224" s="11">
        <v>0</v>
      </c>
      <c r="BA224" s="11">
        <v>0</v>
      </c>
      <c r="BB224" s="11">
        <v>1</v>
      </c>
      <c r="BC224" s="11">
        <v>0</v>
      </c>
      <c r="BD224" s="11">
        <v>0</v>
      </c>
      <c r="BE224" s="11">
        <v>0</v>
      </c>
      <c r="BF224" s="11">
        <v>0</v>
      </c>
      <c r="BG224" s="11">
        <v>32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1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1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1</v>
      </c>
      <c r="CO224" s="12">
        <v>1</v>
      </c>
      <c r="CP224" s="12">
        <v>0</v>
      </c>
      <c r="CQ224" s="12">
        <v>5</v>
      </c>
      <c r="CR224" s="12">
        <v>1</v>
      </c>
      <c r="CS224" s="12">
        <v>0</v>
      </c>
      <c r="CT224" s="12">
        <v>0</v>
      </c>
      <c r="CU224" s="12">
        <v>0</v>
      </c>
      <c r="CV224" s="12">
        <v>2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3">
        <v>12</v>
      </c>
      <c r="DI224" s="13">
        <v>24</v>
      </c>
      <c r="DJ224" s="13">
        <v>86.039100000000005</v>
      </c>
      <c r="DK224" s="13">
        <v>0</v>
      </c>
      <c r="DL224" s="13">
        <v>0</v>
      </c>
      <c r="DM224">
        <f t="shared" si="72"/>
        <v>0</v>
      </c>
      <c r="DN224">
        <v>0</v>
      </c>
      <c r="DO224">
        <v>0</v>
      </c>
      <c r="DP224">
        <f t="shared" ca="1" si="73"/>
        <v>0.35707412465131405</v>
      </c>
      <c r="DQ224" s="13">
        <v>38.053699999999999</v>
      </c>
      <c r="DR224">
        <v>0</v>
      </c>
      <c r="DS224">
        <f t="shared" si="64"/>
        <v>154</v>
      </c>
      <c r="DT224">
        <f t="shared" si="65"/>
        <v>214.5</v>
      </c>
      <c r="DU224">
        <f t="shared" si="66"/>
        <v>209.5</v>
      </c>
      <c r="DV224">
        <f t="shared" si="67"/>
        <v>134</v>
      </c>
      <c r="DW224">
        <f t="shared" si="68"/>
        <v>131</v>
      </c>
      <c r="DX224">
        <f t="shared" si="69"/>
        <v>131</v>
      </c>
      <c r="DY224">
        <f t="shared" si="70"/>
        <v>209.5</v>
      </c>
      <c r="DZ224">
        <f t="shared" si="71"/>
        <v>209.5</v>
      </c>
      <c r="EA224">
        <f t="shared" ca="1" si="74"/>
        <v>155</v>
      </c>
      <c r="EB224">
        <v>224</v>
      </c>
      <c r="EC224" s="2">
        <v>248</v>
      </c>
      <c r="EF224">
        <v>0</v>
      </c>
      <c r="EG224">
        <v>154</v>
      </c>
      <c r="EH224">
        <v>23</v>
      </c>
      <c r="EI224">
        <v>209.5</v>
      </c>
      <c r="EJ224">
        <v>134</v>
      </c>
      <c r="EK224">
        <v>131</v>
      </c>
      <c r="EL224">
        <v>131</v>
      </c>
      <c r="EM224">
        <v>95</v>
      </c>
      <c r="EN224">
        <v>31</v>
      </c>
      <c r="EO224" s="2">
        <v>222</v>
      </c>
      <c r="EP224">
        <v>207</v>
      </c>
      <c r="EQ224">
        <v>185</v>
      </c>
    </row>
    <row r="225" spans="1:147" x14ac:dyDescent="0.2">
      <c r="A225" s="29"/>
      <c r="B225" t="s">
        <v>124</v>
      </c>
      <c r="C225">
        <v>2</v>
      </c>
      <c r="D225">
        <v>2</v>
      </c>
      <c r="E225">
        <v>2</v>
      </c>
      <c r="F225">
        <v>0</v>
      </c>
      <c r="G225" s="4">
        <v>2</v>
      </c>
      <c r="H225">
        <v>2</v>
      </c>
      <c r="I225">
        <v>0</v>
      </c>
      <c r="J225">
        <f t="shared" si="76"/>
        <v>0</v>
      </c>
      <c r="K225">
        <f t="shared" si="63"/>
        <v>0</v>
      </c>
      <c r="L225" s="6">
        <v>13</v>
      </c>
      <c r="M225" s="6">
        <v>3</v>
      </c>
      <c r="N225" s="6">
        <v>4</v>
      </c>
      <c r="O225" s="6">
        <v>11</v>
      </c>
      <c r="P225" s="6">
        <v>0.23</v>
      </c>
      <c r="Q225" s="6">
        <v>0.73</v>
      </c>
      <c r="R225" s="6">
        <v>0.04</v>
      </c>
      <c r="S225" s="6">
        <v>1</v>
      </c>
      <c r="T225" s="11">
        <v>0</v>
      </c>
      <c r="U225" s="11">
        <v>2</v>
      </c>
      <c r="V225" s="11">
        <v>1</v>
      </c>
      <c r="W225" s="11">
        <v>0</v>
      </c>
      <c r="X225" s="11">
        <v>1</v>
      </c>
      <c r="Y225" s="11">
        <v>2</v>
      </c>
      <c r="Z225" s="11">
        <v>0</v>
      </c>
      <c r="AA225" s="11">
        <v>2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9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17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1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1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1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1</v>
      </c>
      <c r="CO225" s="12">
        <v>0</v>
      </c>
      <c r="CP225" s="12">
        <v>0</v>
      </c>
      <c r="CQ225" s="12">
        <v>3</v>
      </c>
      <c r="CR225" s="12">
        <v>0</v>
      </c>
      <c r="CS225" s="12">
        <v>0</v>
      </c>
      <c r="CT225" s="12">
        <v>0</v>
      </c>
      <c r="CU225" s="12">
        <v>0</v>
      </c>
      <c r="CV225" s="12">
        <v>2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3">
        <v>11</v>
      </c>
      <c r="DI225" s="13">
        <v>15</v>
      </c>
      <c r="DJ225" s="13">
        <v>51.891500000000001</v>
      </c>
      <c r="DK225" s="13">
        <v>0</v>
      </c>
      <c r="DL225" s="13">
        <v>0</v>
      </c>
      <c r="DM225">
        <f t="shared" si="72"/>
        <v>0</v>
      </c>
      <c r="DN225">
        <v>0</v>
      </c>
      <c r="DO225">
        <v>0</v>
      </c>
      <c r="DP225">
        <f t="shared" ca="1" si="73"/>
        <v>0.7302211302970677</v>
      </c>
      <c r="DQ225" s="13" t="s">
        <v>382</v>
      </c>
      <c r="DR225">
        <v>0</v>
      </c>
      <c r="DS225">
        <f t="shared" si="64"/>
        <v>154</v>
      </c>
      <c r="DT225">
        <f t="shared" si="65"/>
        <v>235.5</v>
      </c>
      <c r="DU225">
        <f t="shared" si="66"/>
        <v>209.5</v>
      </c>
      <c r="DV225">
        <f t="shared" si="67"/>
        <v>134</v>
      </c>
      <c r="DW225">
        <f t="shared" si="68"/>
        <v>131</v>
      </c>
      <c r="DX225">
        <f t="shared" si="69"/>
        <v>131</v>
      </c>
      <c r="DY225">
        <f t="shared" si="70"/>
        <v>209.5</v>
      </c>
      <c r="DZ225">
        <f t="shared" si="71"/>
        <v>209.5</v>
      </c>
      <c r="EA225">
        <f t="shared" ca="1" si="74"/>
        <v>77</v>
      </c>
      <c r="EB225">
        <v>225</v>
      </c>
      <c r="EC225" s="2">
        <v>215</v>
      </c>
      <c r="EF225">
        <v>0</v>
      </c>
      <c r="EG225">
        <v>154</v>
      </c>
      <c r="EH225">
        <v>45.5</v>
      </c>
      <c r="EI225">
        <v>34</v>
      </c>
      <c r="EJ225">
        <v>134</v>
      </c>
      <c r="EK225">
        <v>131</v>
      </c>
      <c r="EL225">
        <v>131</v>
      </c>
      <c r="EM225">
        <v>32</v>
      </c>
      <c r="EN225">
        <v>29</v>
      </c>
      <c r="EO225" s="2">
        <v>223</v>
      </c>
      <c r="EP225">
        <v>45</v>
      </c>
      <c r="EQ225">
        <v>72</v>
      </c>
    </row>
    <row r="226" spans="1:147" x14ac:dyDescent="0.2">
      <c r="A226" s="29"/>
      <c r="B226" t="s">
        <v>125</v>
      </c>
      <c r="C226">
        <v>12</v>
      </c>
      <c r="D226">
        <v>9</v>
      </c>
      <c r="E226">
        <v>12</v>
      </c>
      <c r="F226">
        <v>3</v>
      </c>
      <c r="G226" s="4">
        <v>11.668125</v>
      </c>
      <c r="H226">
        <v>12</v>
      </c>
      <c r="I226">
        <v>0.69040774650240899</v>
      </c>
      <c r="J226">
        <f t="shared" si="76"/>
        <v>0.33187500000000014</v>
      </c>
      <c r="K226">
        <f t="shared" si="63"/>
        <v>0</v>
      </c>
      <c r="L226" s="6">
        <v>13</v>
      </c>
      <c r="M226" s="6">
        <v>3</v>
      </c>
      <c r="N226" s="6">
        <v>4</v>
      </c>
      <c r="O226" s="6">
        <v>11</v>
      </c>
      <c r="P226" s="6">
        <v>0.23</v>
      </c>
      <c r="Q226" s="6">
        <v>0.73</v>
      </c>
      <c r="R226" s="6">
        <v>0.04</v>
      </c>
      <c r="S226" s="6">
        <v>1</v>
      </c>
      <c r="T226" s="11">
        <v>3</v>
      </c>
      <c r="U226" s="11">
        <v>12</v>
      </c>
      <c r="V226" s="11">
        <v>2</v>
      </c>
      <c r="W226" s="11">
        <v>20</v>
      </c>
      <c r="X226" s="11">
        <v>21</v>
      </c>
      <c r="Y226" s="11">
        <v>10</v>
      </c>
      <c r="Z226" s="11">
        <v>0</v>
      </c>
      <c r="AA226" s="11">
        <v>10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5</v>
      </c>
      <c r="AI226" s="11">
        <v>0</v>
      </c>
      <c r="AJ226" s="11">
        <v>0</v>
      </c>
      <c r="AK226" s="11">
        <v>0</v>
      </c>
      <c r="AL226" s="11">
        <v>5</v>
      </c>
      <c r="AM226" s="11">
        <v>0</v>
      </c>
      <c r="AN226" s="11">
        <v>0</v>
      </c>
      <c r="AO226" s="11">
        <v>0</v>
      </c>
      <c r="AP226" s="11">
        <v>3</v>
      </c>
      <c r="AQ226" s="11">
        <v>77</v>
      </c>
      <c r="AR226" s="11">
        <v>4</v>
      </c>
      <c r="AS226" s="11">
        <v>2</v>
      </c>
      <c r="AT226" s="11">
        <v>0</v>
      </c>
      <c r="AU226" s="11">
        <v>0</v>
      </c>
      <c r="AV226" s="11">
        <v>2</v>
      </c>
      <c r="AW226" s="11">
        <v>1</v>
      </c>
      <c r="AX226" s="11">
        <v>9</v>
      </c>
      <c r="AY226" s="11">
        <v>24</v>
      </c>
      <c r="AZ226" s="11">
        <v>11</v>
      </c>
      <c r="BA226" s="11">
        <v>11</v>
      </c>
      <c r="BB226" s="11">
        <v>18</v>
      </c>
      <c r="BC226" s="11">
        <v>1</v>
      </c>
      <c r="BD226" s="11">
        <v>0</v>
      </c>
      <c r="BE226" s="11">
        <v>0</v>
      </c>
      <c r="BF226" s="11">
        <v>0</v>
      </c>
      <c r="BG226" s="11">
        <v>109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1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1</v>
      </c>
      <c r="BY226" s="12">
        <v>3</v>
      </c>
      <c r="BZ226" s="12">
        <v>0</v>
      </c>
      <c r="CA226" s="12">
        <v>0</v>
      </c>
      <c r="CB226" s="12">
        <v>0</v>
      </c>
      <c r="CC226" s="12">
        <v>2</v>
      </c>
      <c r="CD226" s="12">
        <v>0</v>
      </c>
      <c r="CE226" s="12">
        <v>0</v>
      </c>
      <c r="CF226" s="12">
        <v>0</v>
      </c>
      <c r="CG226" s="12">
        <v>10</v>
      </c>
      <c r="CH226" s="12">
        <v>0</v>
      </c>
      <c r="CI226" s="12">
        <v>18</v>
      </c>
      <c r="CJ226" s="12">
        <v>0</v>
      </c>
      <c r="CK226" s="12">
        <v>0</v>
      </c>
      <c r="CL226" s="12">
        <v>0</v>
      </c>
      <c r="CM226" s="12">
        <v>8</v>
      </c>
      <c r="CN226" s="12">
        <v>1</v>
      </c>
      <c r="CO226" s="12">
        <v>0</v>
      </c>
      <c r="CP226" s="12">
        <v>5</v>
      </c>
      <c r="CQ226" s="12">
        <v>11</v>
      </c>
      <c r="CR226" s="12">
        <v>4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3</v>
      </c>
      <c r="DD226" s="12">
        <v>0</v>
      </c>
      <c r="DE226" s="12">
        <v>4</v>
      </c>
      <c r="DF226" s="12">
        <v>0</v>
      </c>
      <c r="DG226" s="12">
        <v>0</v>
      </c>
      <c r="DH226" s="13">
        <v>77</v>
      </c>
      <c r="DI226" s="13">
        <v>264</v>
      </c>
      <c r="DJ226" s="13">
        <v>1654.4315999999999</v>
      </c>
      <c r="DK226" s="13">
        <v>6.25</v>
      </c>
      <c r="DL226" s="13">
        <v>10340.1978</v>
      </c>
      <c r="DM226">
        <f t="shared" si="72"/>
        <v>0</v>
      </c>
      <c r="DN226">
        <v>0.69040774650240899</v>
      </c>
      <c r="DO226">
        <v>0</v>
      </c>
      <c r="DP226">
        <f t="shared" ca="1" si="73"/>
        <v>0.71521783335534339</v>
      </c>
      <c r="DQ226" s="13">
        <v>455.8442</v>
      </c>
      <c r="DR226">
        <v>0</v>
      </c>
      <c r="DS226">
        <f t="shared" si="64"/>
        <v>154</v>
      </c>
      <c r="DT226">
        <f t="shared" si="65"/>
        <v>115</v>
      </c>
      <c r="DU226">
        <f t="shared" si="66"/>
        <v>55.5</v>
      </c>
      <c r="DV226">
        <f t="shared" si="67"/>
        <v>134</v>
      </c>
      <c r="DW226">
        <f t="shared" si="68"/>
        <v>131</v>
      </c>
      <c r="DX226">
        <f t="shared" si="69"/>
        <v>131</v>
      </c>
      <c r="DY226">
        <f t="shared" si="70"/>
        <v>80</v>
      </c>
      <c r="DZ226">
        <f t="shared" si="71"/>
        <v>82</v>
      </c>
      <c r="EA226">
        <f t="shared" ca="1" si="74"/>
        <v>86</v>
      </c>
      <c r="EB226">
        <v>226</v>
      </c>
      <c r="EC226" s="2">
        <v>249</v>
      </c>
      <c r="EF226">
        <v>0.60254401704986749</v>
      </c>
      <c r="EG226">
        <v>53</v>
      </c>
      <c r="EH226">
        <v>214.5</v>
      </c>
      <c r="EI226">
        <v>132</v>
      </c>
      <c r="EJ226">
        <v>134</v>
      </c>
      <c r="EK226">
        <v>131</v>
      </c>
      <c r="EL226">
        <v>131</v>
      </c>
      <c r="EM226">
        <v>209.5</v>
      </c>
      <c r="EN226">
        <v>209.5</v>
      </c>
      <c r="EO226" s="2">
        <v>224</v>
      </c>
      <c r="EP226">
        <v>48</v>
      </c>
      <c r="EQ226">
        <v>2</v>
      </c>
    </row>
    <row r="227" spans="1:147" x14ac:dyDescent="0.2">
      <c r="A227" s="29"/>
      <c r="B227" t="s">
        <v>126</v>
      </c>
      <c r="C227">
        <v>37</v>
      </c>
      <c r="D227">
        <v>21</v>
      </c>
      <c r="E227">
        <v>32</v>
      </c>
      <c r="F227">
        <v>11</v>
      </c>
      <c r="G227" s="4">
        <v>27.850083333333298</v>
      </c>
      <c r="H227">
        <v>28</v>
      </c>
      <c r="I227">
        <v>2.64224285878492</v>
      </c>
      <c r="J227">
        <f t="shared" si="76"/>
        <v>4.1499166666667016</v>
      </c>
      <c r="K227">
        <f t="shared" si="63"/>
        <v>4</v>
      </c>
      <c r="L227" s="6">
        <v>14</v>
      </c>
      <c r="M227" s="6">
        <v>4</v>
      </c>
      <c r="N227" s="6">
        <v>3</v>
      </c>
      <c r="O227" s="6">
        <v>7</v>
      </c>
      <c r="P227" s="6">
        <v>0.28999999999999998</v>
      </c>
      <c r="Q227" s="6">
        <v>0.7</v>
      </c>
      <c r="R227" s="6">
        <v>0.01</v>
      </c>
      <c r="S227" s="6">
        <v>1</v>
      </c>
      <c r="T227" s="11">
        <v>4</v>
      </c>
      <c r="U227" s="11">
        <v>35</v>
      </c>
      <c r="V227" s="11">
        <v>1</v>
      </c>
      <c r="W227" s="11">
        <v>10</v>
      </c>
      <c r="X227" s="11">
        <v>307</v>
      </c>
      <c r="Y227" s="11">
        <v>26</v>
      </c>
      <c r="Z227" s="11">
        <v>0</v>
      </c>
      <c r="AA227" s="11">
        <v>23</v>
      </c>
      <c r="AB227" s="11">
        <v>0</v>
      </c>
      <c r="AC227" s="11">
        <v>3</v>
      </c>
      <c r="AD227" s="11">
        <v>0</v>
      </c>
      <c r="AE227" s="11">
        <v>3</v>
      </c>
      <c r="AF227" s="11">
        <v>0</v>
      </c>
      <c r="AG227" s="11">
        <v>0</v>
      </c>
      <c r="AH227" s="11">
        <v>5</v>
      </c>
      <c r="AI227" s="11">
        <v>0</v>
      </c>
      <c r="AJ227" s="11">
        <v>0</v>
      </c>
      <c r="AK227" s="11">
        <v>0</v>
      </c>
      <c r="AL227" s="11">
        <v>5</v>
      </c>
      <c r="AM227" s="11">
        <v>0</v>
      </c>
      <c r="AN227" s="11">
        <v>0</v>
      </c>
      <c r="AO227" s="11">
        <v>0</v>
      </c>
      <c r="AP227" s="11">
        <v>0</v>
      </c>
      <c r="AQ227" s="11">
        <v>110</v>
      </c>
      <c r="AR227" s="11">
        <v>16</v>
      </c>
      <c r="AS227" s="11">
        <v>3</v>
      </c>
      <c r="AT227" s="11">
        <v>2</v>
      </c>
      <c r="AU227" s="11">
        <v>1</v>
      </c>
      <c r="AV227" s="11">
        <v>2</v>
      </c>
      <c r="AW227" s="11">
        <v>1</v>
      </c>
      <c r="AX227" s="11">
        <v>6</v>
      </c>
      <c r="AY227" s="11">
        <v>16</v>
      </c>
      <c r="AZ227" s="11">
        <v>3</v>
      </c>
      <c r="BA227" s="11">
        <v>3</v>
      </c>
      <c r="BB227" s="11">
        <v>13</v>
      </c>
      <c r="BC227" s="11">
        <v>4</v>
      </c>
      <c r="BD227" s="11">
        <v>0</v>
      </c>
      <c r="BE227" s="11">
        <v>0</v>
      </c>
      <c r="BF227" s="11">
        <v>0</v>
      </c>
      <c r="BG227" s="11">
        <v>139</v>
      </c>
      <c r="BH227" s="12">
        <v>4</v>
      </c>
      <c r="BI227" s="12">
        <v>0</v>
      </c>
      <c r="BJ227" s="12">
        <v>8</v>
      </c>
      <c r="BK227" s="12">
        <v>0</v>
      </c>
      <c r="BL227" s="12">
        <v>0</v>
      </c>
      <c r="BM227" s="12">
        <v>0</v>
      </c>
      <c r="BN227" s="12">
        <v>1</v>
      </c>
      <c r="BO227" s="12">
        <v>0</v>
      </c>
      <c r="BP227" s="12">
        <v>5</v>
      </c>
      <c r="BQ227" s="12">
        <v>0</v>
      </c>
      <c r="BR227" s="12">
        <v>0</v>
      </c>
      <c r="BS227" s="12">
        <v>0</v>
      </c>
      <c r="BT227" s="12">
        <v>0</v>
      </c>
      <c r="BU227" s="12">
        <v>8</v>
      </c>
      <c r="BV227" s="12">
        <v>0</v>
      </c>
      <c r="BW227" s="12">
        <v>0</v>
      </c>
      <c r="BX227" s="12">
        <v>0</v>
      </c>
      <c r="BY227" s="12">
        <v>8</v>
      </c>
      <c r="BZ227" s="12">
        <v>0</v>
      </c>
      <c r="CA227" s="12">
        <v>0</v>
      </c>
      <c r="CB227" s="12">
        <v>0</v>
      </c>
      <c r="CC227" s="12">
        <v>3</v>
      </c>
      <c r="CD227" s="12">
        <v>0</v>
      </c>
      <c r="CE227" s="12">
        <v>5</v>
      </c>
      <c r="CF227" s="12">
        <v>1</v>
      </c>
      <c r="CG227" s="12">
        <v>4</v>
      </c>
      <c r="CH227" s="12">
        <v>0</v>
      </c>
      <c r="CI227" s="12">
        <v>11</v>
      </c>
      <c r="CJ227" s="12">
        <v>0</v>
      </c>
      <c r="CK227" s="12">
        <v>0</v>
      </c>
      <c r="CL227" s="12">
        <v>0</v>
      </c>
      <c r="CM227" s="12">
        <v>2</v>
      </c>
      <c r="CN227" s="12">
        <v>1</v>
      </c>
      <c r="CO227" s="12">
        <v>0</v>
      </c>
      <c r="CP227" s="12">
        <v>10</v>
      </c>
      <c r="CQ227" s="12">
        <v>23</v>
      </c>
      <c r="CR227" s="12">
        <v>16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1</v>
      </c>
      <c r="DD227" s="12">
        <v>1</v>
      </c>
      <c r="DE227" s="12">
        <v>11</v>
      </c>
      <c r="DF227" s="12">
        <v>0</v>
      </c>
      <c r="DG227" s="12">
        <v>0</v>
      </c>
      <c r="DH227" s="13">
        <v>91</v>
      </c>
      <c r="DI227" s="13">
        <v>216</v>
      </c>
      <c r="DJ227" s="13">
        <v>1405.6836000000001</v>
      </c>
      <c r="DK227" s="13">
        <v>11.543200000000001</v>
      </c>
      <c r="DL227" s="13">
        <v>16226.1013</v>
      </c>
      <c r="DM227">
        <f t="shared" si="72"/>
        <v>10.56897143513968</v>
      </c>
      <c r="DN227">
        <v>2.64224285878492</v>
      </c>
      <c r="DO227">
        <v>4</v>
      </c>
      <c r="DP227">
        <f t="shared" ca="1" si="73"/>
        <v>0.18696032028248388</v>
      </c>
      <c r="DQ227" s="13">
        <v>546.74710000000005</v>
      </c>
      <c r="DR227">
        <v>10.56897143513968</v>
      </c>
      <c r="DS227">
        <f t="shared" si="64"/>
        <v>25</v>
      </c>
      <c r="DT227">
        <f t="shared" si="65"/>
        <v>33</v>
      </c>
      <c r="DU227">
        <f t="shared" si="66"/>
        <v>106</v>
      </c>
      <c r="DV227">
        <f t="shared" si="67"/>
        <v>134</v>
      </c>
      <c r="DW227">
        <f t="shared" si="68"/>
        <v>131</v>
      </c>
      <c r="DX227">
        <f t="shared" si="69"/>
        <v>131</v>
      </c>
      <c r="DY227">
        <f t="shared" si="70"/>
        <v>47</v>
      </c>
      <c r="DZ227">
        <f t="shared" si="71"/>
        <v>64</v>
      </c>
      <c r="EA227">
        <f t="shared" ca="1" si="74"/>
        <v>207</v>
      </c>
      <c r="EB227">
        <v>227</v>
      </c>
      <c r="EC227" s="2">
        <v>216</v>
      </c>
      <c r="EF227">
        <v>0</v>
      </c>
      <c r="EG227">
        <v>154</v>
      </c>
      <c r="EH227">
        <v>146.5</v>
      </c>
      <c r="EI227">
        <v>209.5</v>
      </c>
      <c r="EJ227">
        <v>134</v>
      </c>
      <c r="EK227">
        <v>131</v>
      </c>
      <c r="EL227">
        <v>131</v>
      </c>
      <c r="EM227">
        <v>209.5</v>
      </c>
      <c r="EN227">
        <v>209.5</v>
      </c>
      <c r="EO227" s="2">
        <v>225</v>
      </c>
      <c r="EP227">
        <v>211</v>
      </c>
      <c r="EQ227">
        <v>173</v>
      </c>
    </row>
    <row r="228" spans="1:147" x14ac:dyDescent="0.2">
      <c r="A228" s="29"/>
      <c r="B228" t="s">
        <v>127</v>
      </c>
      <c r="C228">
        <v>34</v>
      </c>
      <c r="D228">
        <v>29</v>
      </c>
      <c r="E228">
        <v>34</v>
      </c>
      <c r="F228">
        <v>5</v>
      </c>
      <c r="G228" s="4">
        <v>33.8994583333333</v>
      </c>
      <c r="H228">
        <v>34</v>
      </c>
      <c r="I228">
        <v>0.32438392330136301</v>
      </c>
      <c r="J228">
        <f t="shared" si="76"/>
        <v>0.10054166666670028</v>
      </c>
      <c r="K228">
        <f t="shared" si="63"/>
        <v>0</v>
      </c>
      <c r="L228" s="6">
        <v>14</v>
      </c>
      <c r="M228" s="6">
        <v>4</v>
      </c>
      <c r="N228" s="6">
        <v>3</v>
      </c>
      <c r="O228" s="6">
        <v>7</v>
      </c>
      <c r="P228" s="6">
        <v>0.28999999999999998</v>
      </c>
      <c r="Q228" s="6">
        <v>0.7</v>
      </c>
      <c r="R228" s="6">
        <v>0.01</v>
      </c>
      <c r="S228" s="6">
        <v>1</v>
      </c>
      <c r="T228" s="11">
        <v>9</v>
      </c>
      <c r="U228" s="11">
        <v>30</v>
      </c>
      <c r="V228" s="11">
        <v>2</v>
      </c>
      <c r="W228" s="11">
        <v>23</v>
      </c>
      <c r="X228" s="11">
        <v>58</v>
      </c>
      <c r="Y228" s="11">
        <v>20</v>
      </c>
      <c r="Z228" s="11">
        <v>0</v>
      </c>
      <c r="AA228" s="11">
        <v>16</v>
      </c>
      <c r="AB228" s="11">
        <v>0</v>
      </c>
      <c r="AC228" s="11">
        <v>4</v>
      </c>
      <c r="AD228" s="11">
        <v>0</v>
      </c>
      <c r="AE228" s="11">
        <v>0</v>
      </c>
      <c r="AF228" s="11">
        <v>0</v>
      </c>
      <c r="AG228" s="11">
        <v>0</v>
      </c>
      <c r="AH228" s="11">
        <v>4</v>
      </c>
      <c r="AI228" s="11">
        <v>0</v>
      </c>
      <c r="AJ228" s="11">
        <v>0</v>
      </c>
      <c r="AK228" s="11">
        <v>0</v>
      </c>
      <c r="AL228" s="11">
        <v>4</v>
      </c>
      <c r="AM228" s="11">
        <v>0</v>
      </c>
      <c r="AN228" s="11">
        <v>0</v>
      </c>
      <c r="AO228" s="11">
        <v>0</v>
      </c>
      <c r="AP228" s="11">
        <v>14</v>
      </c>
      <c r="AQ228" s="11">
        <v>146</v>
      </c>
      <c r="AR228" s="11">
        <v>15</v>
      </c>
      <c r="AS228" s="11">
        <v>7</v>
      </c>
      <c r="AT228" s="11">
        <v>4</v>
      </c>
      <c r="AU228" s="11">
        <v>0</v>
      </c>
      <c r="AV228" s="11">
        <v>11</v>
      </c>
      <c r="AW228" s="11">
        <v>0</v>
      </c>
      <c r="AX228" s="11">
        <v>5</v>
      </c>
      <c r="AY228" s="11">
        <v>22</v>
      </c>
      <c r="AZ228" s="11">
        <v>0</v>
      </c>
      <c r="BA228" s="11">
        <v>0</v>
      </c>
      <c r="BB228" s="11">
        <v>19</v>
      </c>
      <c r="BC228" s="11">
        <v>2</v>
      </c>
      <c r="BD228" s="11">
        <v>0</v>
      </c>
      <c r="BE228" s="11">
        <v>0</v>
      </c>
      <c r="BF228" s="11">
        <v>0</v>
      </c>
      <c r="BG228" s="11">
        <v>163</v>
      </c>
      <c r="BH228" s="12">
        <v>0</v>
      </c>
      <c r="BI228" s="12">
        <v>0</v>
      </c>
      <c r="BJ228" s="12">
        <v>1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2</v>
      </c>
      <c r="BQ228" s="12">
        <v>0</v>
      </c>
      <c r="BR228" s="12">
        <v>0</v>
      </c>
      <c r="BS228" s="12">
        <v>0</v>
      </c>
      <c r="BT228" s="12">
        <v>0</v>
      </c>
      <c r="BU228" s="12">
        <v>7</v>
      </c>
      <c r="BV228" s="12">
        <v>1</v>
      </c>
      <c r="BW228" s="12">
        <v>0</v>
      </c>
      <c r="BX228" s="12">
        <v>1</v>
      </c>
      <c r="BY228" s="12">
        <v>0</v>
      </c>
      <c r="BZ228" s="12">
        <v>0</v>
      </c>
      <c r="CA228" s="12">
        <v>0</v>
      </c>
      <c r="CB228" s="12">
        <v>0</v>
      </c>
      <c r="CC228" s="12">
        <v>6</v>
      </c>
      <c r="CD228" s="12">
        <v>0</v>
      </c>
      <c r="CE228" s="12">
        <v>3</v>
      </c>
      <c r="CF228" s="12">
        <v>0</v>
      </c>
      <c r="CG228" s="12">
        <v>5</v>
      </c>
      <c r="CH228" s="12">
        <v>0</v>
      </c>
      <c r="CI228" s="12">
        <v>20</v>
      </c>
      <c r="CJ228" s="12">
        <v>0</v>
      </c>
      <c r="CK228" s="12">
        <v>0</v>
      </c>
      <c r="CL228" s="12">
        <v>0</v>
      </c>
      <c r="CM228" s="12">
        <v>18</v>
      </c>
      <c r="CN228" s="12">
        <v>1</v>
      </c>
      <c r="CO228" s="12">
        <v>0</v>
      </c>
      <c r="CP228" s="12">
        <v>9</v>
      </c>
      <c r="CQ228" s="12">
        <v>17</v>
      </c>
      <c r="CR228" s="12">
        <v>15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6</v>
      </c>
      <c r="CZ228" s="12">
        <v>0</v>
      </c>
      <c r="DA228" s="12">
        <v>0</v>
      </c>
      <c r="DB228" s="12">
        <v>0</v>
      </c>
      <c r="DC228" s="12">
        <v>1</v>
      </c>
      <c r="DD228" s="12">
        <v>0</v>
      </c>
      <c r="DE228" s="12">
        <v>2</v>
      </c>
      <c r="DF228" s="12">
        <v>0</v>
      </c>
      <c r="DG228" s="12">
        <v>1</v>
      </c>
      <c r="DH228" s="13">
        <v>87</v>
      </c>
      <c r="DI228" s="13">
        <v>406</v>
      </c>
      <c r="DJ228" s="13">
        <v>2615.8350999999998</v>
      </c>
      <c r="DK228" s="13">
        <v>13.592599999999999</v>
      </c>
      <c r="DL228" s="13">
        <v>35555.980300000003</v>
      </c>
      <c r="DM228">
        <f t="shared" si="72"/>
        <v>0</v>
      </c>
      <c r="DN228">
        <v>0.32438392330136301</v>
      </c>
      <c r="DO228">
        <v>0</v>
      </c>
      <c r="DP228">
        <f t="shared" ca="1" si="73"/>
        <v>0.35688538315903995</v>
      </c>
      <c r="DQ228" s="13">
        <v>529.0376</v>
      </c>
      <c r="DR228">
        <v>0</v>
      </c>
      <c r="DS228">
        <f t="shared" si="64"/>
        <v>154</v>
      </c>
      <c r="DT228">
        <f t="shared" si="65"/>
        <v>43</v>
      </c>
      <c r="DU228">
        <f t="shared" si="66"/>
        <v>43.5</v>
      </c>
      <c r="DV228">
        <f t="shared" si="67"/>
        <v>134</v>
      </c>
      <c r="DW228">
        <f t="shared" si="68"/>
        <v>131</v>
      </c>
      <c r="DX228">
        <f t="shared" si="69"/>
        <v>131</v>
      </c>
      <c r="DY228">
        <f t="shared" si="70"/>
        <v>34</v>
      </c>
      <c r="DZ228">
        <f t="shared" si="71"/>
        <v>35</v>
      </c>
      <c r="EA228">
        <f t="shared" ca="1" si="74"/>
        <v>156</v>
      </c>
      <c r="EB228">
        <v>228</v>
      </c>
      <c r="EC228" s="2">
        <v>217</v>
      </c>
      <c r="EF228">
        <v>33.328516919138551</v>
      </c>
      <c r="EG228">
        <v>12</v>
      </c>
      <c r="EH228">
        <v>11</v>
      </c>
      <c r="EI228">
        <v>11</v>
      </c>
      <c r="EJ228">
        <v>134</v>
      </c>
      <c r="EK228">
        <v>131</v>
      </c>
      <c r="EL228">
        <v>131</v>
      </c>
      <c r="EM228">
        <v>23</v>
      </c>
      <c r="EN228">
        <v>19</v>
      </c>
      <c r="EO228" s="2">
        <v>226</v>
      </c>
      <c r="EP228">
        <v>132</v>
      </c>
      <c r="EQ228">
        <v>81</v>
      </c>
    </row>
    <row r="229" spans="1:147" x14ac:dyDescent="0.2">
      <c r="A229" s="29"/>
      <c r="B229" t="s">
        <v>128</v>
      </c>
      <c r="C229">
        <v>30</v>
      </c>
      <c r="D229">
        <v>19</v>
      </c>
      <c r="E229">
        <v>30</v>
      </c>
      <c r="F229">
        <v>11</v>
      </c>
      <c r="G229" s="4">
        <v>28.6732916666666</v>
      </c>
      <c r="H229">
        <v>28</v>
      </c>
      <c r="I229">
        <v>1.4057488924442301</v>
      </c>
      <c r="J229">
        <f t="shared" si="76"/>
        <v>1.3267083333334</v>
      </c>
      <c r="K229">
        <f t="shared" si="63"/>
        <v>2</v>
      </c>
      <c r="L229" s="6">
        <v>14</v>
      </c>
      <c r="M229" s="6">
        <v>4</v>
      </c>
      <c r="N229" s="6">
        <v>3</v>
      </c>
      <c r="O229" s="6">
        <v>7</v>
      </c>
      <c r="P229" s="6">
        <v>0.28999999999999998</v>
      </c>
      <c r="Q229" s="6">
        <v>0.7</v>
      </c>
      <c r="R229" s="6">
        <v>0.01</v>
      </c>
      <c r="S229" s="6">
        <v>1</v>
      </c>
      <c r="T229" s="11">
        <v>3</v>
      </c>
      <c r="U229" s="11">
        <v>20</v>
      </c>
      <c r="V229" s="11">
        <v>1</v>
      </c>
      <c r="W229" s="11">
        <v>14</v>
      </c>
      <c r="X229" s="11">
        <v>0</v>
      </c>
      <c r="Y229" s="11">
        <v>6</v>
      </c>
      <c r="Z229" s="11">
        <v>0</v>
      </c>
      <c r="AA229" s="11">
        <v>6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3</v>
      </c>
      <c r="AI229" s="11">
        <v>0</v>
      </c>
      <c r="AJ229" s="11">
        <v>0</v>
      </c>
      <c r="AK229" s="11">
        <v>0</v>
      </c>
      <c r="AL229" s="11">
        <v>3</v>
      </c>
      <c r="AM229" s="11">
        <v>0</v>
      </c>
      <c r="AN229" s="11">
        <v>0</v>
      </c>
      <c r="AO229" s="11">
        <v>0</v>
      </c>
      <c r="AP229" s="11">
        <v>6</v>
      </c>
      <c r="AQ229" s="11">
        <v>78</v>
      </c>
      <c r="AR229" s="11">
        <v>16</v>
      </c>
      <c r="AS229" s="11">
        <v>0</v>
      </c>
      <c r="AT229" s="11">
        <v>2</v>
      </c>
      <c r="AU229" s="11">
        <v>0</v>
      </c>
      <c r="AV229" s="11">
        <v>4</v>
      </c>
      <c r="AW229" s="11">
        <v>0</v>
      </c>
      <c r="AX229" s="11">
        <v>16</v>
      </c>
      <c r="AY229" s="11">
        <v>10</v>
      </c>
      <c r="AZ229" s="11">
        <v>6</v>
      </c>
      <c r="BA229" s="11">
        <v>6</v>
      </c>
      <c r="BB229" s="11">
        <v>9</v>
      </c>
      <c r="BC229" s="11">
        <v>2</v>
      </c>
      <c r="BD229" s="11">
        <v>0</v>
      </c>
      <c r="BE229" s="11">
        <v>0</v>
      </c>
      <c r="BF229" s="11">
        <v>0</v>
      </c>
      <c r="BG229" s="11">
        <v>79</v>
      </c>
      <c r="BH229" s="12">
        <v>0</v>
      </c>
      <c r="BI229" s="12">
        <v>0</v>
      </c>
      <c r="BJ229" s="12">
        <v>2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1</v>
      </c>
      <c r="BQ229" s="12">
        <v>0</v>
      </c>
      <c r="BR229" s="12">
        <v>0</v>
      </c>
      <c r="BS229" s="12">
        <v>0</v>
      </c>
      <c r="BT229" s="12">
        <v>0</v>
      </c>
      <c r="BU229" s="12">
        <v>6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12</v>
      </c>
      <c r="CF229" s="12">
        <v>1</v>
      </c>
      <c r="CG229" s="12">
        <v>1</v>
      </c>
      <c r="CH229" s="12">
        <v>0</v>
      </c>
      <c r="CI229" s="12">
        <v>3</v>
      </c>
      <c r="CJ229" s="12">
        <v>0</v>
      </c>
      <c r="CK229" s="12">
        <v>0</v>
      </c>
      <c r="CL229" s="12">
        <v>0</v>
      </c>
      <c r="CM229" s="12">
        <v>6</v>
      </c>
      <c r="CN229" s="12">
        <v>1</v>
      </c>
      <c r="CO229" s="12">
        <v>0</v>
      </c>
      <c r="CP229" s="12">
        <v>3</v>
      </c>
      <c r="CQ229" s="12">
        <v>7</v>
      </c>
      <c r="CR229" s="12">
        <v>16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1</v>
      </c>
      <c r="CZ229" s="12">
        <v>0</v>
      </c>
      <c r="DA229" s="12">
        <v>0</v>
      </c>
      <c r="DB229" s="12">
        <v>0</v>
      </c>
      <c r="DC229" s="12">
        <v>1</v>
      </c>
      <c r="DD229" s="12">
        <v>0</v>
      </c>
      <c r="DE229" s="12">
        <v>0</v>
      </c>
      <c r="DF229" s="12">
        <v>0</v>
      </c>
      <c r="DG229" s="12">
        <v>0</v>
      </c>
      <c r="DH229" s="13">
        <v>51</v>
      </c>
      <c r="DI229" s="13">
        <v>198</v>
      </c>
      <c r="DJ229" s="13">
        <v>1123.1402</v>
      </c>
      <c r="DK229" s="13">
        <v>11.8</v>
      </c>
      <c r="DL229" s="13">
        <v>13253.054599999999</v>
      </c>
      <c r="DM229">
        <f t="shared" si="72"/>
        <v>2.8114977848884601</v>
      </c>
      <c r="DN229">
        <v>1.4057488924442301</v>
      </c>
      <c r="DO229">
        <v>2</v>
      </c>
      <c r="DP229">
        <f t="shared" ca="1" si="73"/>
        <v>0.75455725166190546</v>
      </c>
      <c r="DQ229" s="13">
        <v>262.64319999999998</v>
      </c>
      <c r="DR229">
        <v>2.8114977848884601</v>
      </c>
      <c r="DS229">
        <f t="shared" si="64"/>
        <v>41</v>
      </c>
      <c r="DT229">
        <f t="shared" si="65"/>
        <v>69.5</v>
      </c>
      <c r="DU229">
        <f t="shared" si="66"/>
        <v>80</v>
      </c>
      <c r="DV229">
        <f t="shared" si="67"/>
        <v>134</v>
      </c>
      <c r="DW229">
        <f t="shared" si="68"/>
        <v>131</v>
      </c>
      <c r="DX229">
        <f t="shared" si="69"/>
        <v>131</v>
      </c>
      <c r="DY229">
        <f t="shared" si="70"/>
        <v>45</v>
      </c>
      <c r="DZ229">
        <f t="shared" si="71"/>
        <v>74</v>
      </c>
      <c r="EA229">
        <f t="shared" ca="1" si="74"/>
        <v>70</v>
      </c>
      <c r="EB229">
        <v>229</v>
      </c>
      <c r="EC229" s="2">
        <v>218</v>
      </c>
      <c r="EF229">
        <v>0</v>
      </c>
      <c r="EG229">
        <v>154</v>
      </c>
      <c r="EH229">
        <v>60</v>
      </c>
      <c r="EI229">
        <v>209.5</v>
      </c>
      <c r="EJ229">
        <v>134</v>
      </c>
      <c r="EK229">
        <v>131</v>
      </c>
      <c r="EL229">
        <v>131</v>
      </c>
      <c r="EM229">
        <v>88</v>
      </c>
      <c r="EN229">
        <v>52</v>
      </c>
      <c r="EO229" s="2">
        <v>227</v>
      </c>
      <c r="EP229">
        <v>188</v>
      </c>
      <c r="EQ229">
        <v>189</v>
      </c>
    </row>
    <row r="230" spans="1:147" x14ac:dyDescent="0.2">
      <c r="A230" s="29"/>
      <c r="B230" t="s">
        <v>129</v>
      </c>
      <c r="C230">
        <v>16</v>
      </c>
      <c r="D230">
        <v>16</v>
      </c>
      <c r="E230">
        <v>16</v>
      </c>
      <c r="F230">
        <v>0</v>
      </c>
      <c r="G230" s="4">
        <v>16</v>
      </c>
      <c r="H230">
        <v>16</v>
      </c>
      <c r="I230">
        <v>0</v>
      </c>
      <c r="J230">
        <f t="shared" si="76"/>
        <v>0</v>
      </c>
      <c r="K230">
        <f t="shared" si="63"/>
        <v>0</v>
      </c>
      <c r="L230" s="6">
        <v>14</v>
      </c>
      <c r="M230" s="6">
        <v>4</v>
      </c>
      <c r="N230" s="6">
        <v>3</v>
      </c>
      <c r="O230" s="6">
        <v>7</v>
      </c>
      <c r="P230" s="6">
        <v>0.28999999999999998</v>
      </c>
      <c r="Q230" s="6">
        <v>0.7</v>
      </c>
      <c r="R230" s="6">
        <v>0.01</v>
      </c>
      <c r="S230" s="6">
        <v>1</v>
      </c>
      <c r="T230" s="11">
        <v>2</v>
      </c>
      <c r="U230" s="11">
        <v>15</v>
      </c>
      <c r="V230" s="11">
        <v>1</v>
      </c>
      <c r="W230" s="11">
        <v>7</v>
      </c>
      <c r="X230" s="11">
        <v>20</v>
      </c>
      <c r="Y230" s="11">
        <v>13</v>
      </c>
      <c r="Z230" s="11">
        <v>0</v>
      </c>
      <c r="AA230" s="11">
        <v>13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4</v>
      </c>
      <c r="AI230" s="11">
        <v>0</v>
      </c>
      <c r="AJ230" s="11">
        <v>0</v>
      </c>
      <c r="AK230" s="11">
        <v>0</v>
      </c>
      <c r="AL230" s="11">
        <v>4</v>
      </c>
      <c r="AM230" s="11">
        <v>0</v>
      </c>
      <c r="AN230" s="11">
        <v>0</v>
      </c>
      <c r="AO230" s="11">
        <v>0</v>
      </c>
      <c r="AP230" s="11">
        <v>3</v>
      </c>
      <c r="AQ230" s="11">
        <v>53</v>
      </c>
      <c r="AR230" s="11">
        <v>5</v>
      </c>
      <c r="AS230" s="11">
        <v>0</v>
      </c>
      <c r="AT230" s="11">
        <v>2</v>
      </c>
      <c r="AU230" s="11">
        <v>0</v>
      </c>
      <c r="AV230" s="11">
        <v>0</v>
      </c>
      <c r="AW230" s="11">
        <v>1</v>
      </c>
      <c r="AX230" s="11">
        <v>0</v>
      </c>
      <c r="AY230" s="11">
        <v>7</v>
      </c>
      <c r="AZ230" s="11">
        <v>0</v>
      </c>
      <c r="BA230" s="11">
        <v>0</v>
      </c>
      <c r="BB230" s="11">
        <v>4</v>
      </c>
      <c r="BC230" s="11">
        <v>0</v>
      </c>
      <c r="BD230" s="11">
        <v>0</v>
      </c>
      <c r="BE230" s="11">
        <v>0</v>
      </c>
      <c r="BF230" s="11">
        <v>0</v>
      </c>
      <c r="BG230" s="11">
        <v>53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1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1</v>
      </c>
      <c r="CF230" s="12">
        <v>1</v>
      </c>
      <c r="CG230" s="12">
        <v>2</v>
      </c>
      <c r="CH230" s="12">
        <v>0</v>
      </c>
      <c r="CI230" s="12">
        <v>11</v>
      </c>
      <c r="CJ230" s="12">
        <v>0</v>
      </c>
      <c r="CK230" s="12">
        <v>0</v>
      </c>
      <c r="CL230" s="12">
        <v>0</v>
      </c>
      <c r="CM230" s="12">
        <v>2</v>
      </c>
      <c r="CN230" s="12">
        <v>1</v>
      </c>
      <c r="CO230" s="12">
        <v>0</v>
      </c>
      <c r="CP230" s="12">
        <v>4</v>
      </c>
      <c r="CQ230" s="12">
        <v>14</v>
      </c>
      <c r="CR230" s="12">
        <v>5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3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4</v>
      </c>
      <c r="DF230" s="12">
        <v>0</v>
      </c>
      <c r="DG230" s="12">
        <v>0</v>
      </c>
      <c r="DH230" s="13">
        <v>43</v>
      </c>
      <c r="DI230" s="13">
        <v>121</v>
      </c>
      <c r="DJ230" s="13">
        <v>656.57799999999997</v>
      </c>
      <c r="DK230" s="13">
        <v>2.7749999999999999</v>
      </c>
      <c r="DL230" s="13">
        <v>1822.0039999999999</v>
      </c>
      <c r="DM230">
        <f t="shared" si="72"/>
        <v>0</v>
      </c>
      <c r="DN230">
        <v>0</v>
      </c>
      <c r="DO230">
        <v>0</v>
      </c>
      <c r="DP230">
        <f t="shared" ca="1" si="73"/>
        <v>0.82698360406356819</v>
      </c>
      <c r="DQ230" s="13">
        <v>217.63200000000001</v>
      </c>
      <c r="DR230">
        <v>0</v>
      </c>
      <c r="DS230">
        <f t="shared" si="64"/>
        <v>154</v>
      </c>
      <c r="DT230">
        <f t="shared" si="65"/>
        <v>86</v>
      </c>
      <c r="DU230">
        <f t="shared" si="66"/>
        <v>122.5</v>
      </c>
      <c r="DV230">
        <f t="shared" si="67"/>
        <v>134</v>
      </c>
      <c r="DW230">
        <f t="shared" si="68"/>
        <v>131</v>
      </c>
      <c r="DX230">
        <f t="shared" si="69"/>
        <v>131</v>
      </c>
      <c r="DY230">
        <f t="shared" si="70"/>
        <v>138</v>
      </c>
      <c r="DZ230">
        <f t="shared" si="71"/>
        <v>141</v>
      </c>
      <c r="EA230">
        <f t="shared" ca="1" si="74"/>
        <v>54</v>
      </c>
      <c r="EB230">
        <v>230</v>
      </c>
      <c r="EC230" s="2">
        <v>219</v>
      </c>
      <c r="EF230">
        <v>0</v>
      </c>
      <c r="EG230">
        <v>154</v>
      </c>
      <c r="EH230">
        <v>214.5</v>
      </c>
      <c r="EI230">
        <v>209.5</v>
      </c>
      <c r="EJ230">
        <v>134</v>
      </c>
      <c r="EK230">
        <v>131</v>
      </c>
      <c r="EL230">
        <v>131</v>
      </c>
      <c r="EM230">
        <v>209.5</v>
      </c>
      <c r="EN230">
        <v>209.5</v>
      </c>
      <c r="EO230" s="2">
        <v>228</v>
      </c>
      <c r="EP230">
        <v>92</v>
      </c>
      <c r="EQ230">
        <v>147</v>
      </c>
    </row>
    <row r="231" spans="1:147" x14ac:dyDescent="0.2">
      <c r="A231" s="29"/>
      <c r="B231" t="s">
        <v>130</v>
      </c>
      <c r="C231">
        <v>14</v>
      </c>
      <c r="D231">
        <v>14</v>
      </c>
      <c r="E231">
        <v>14</v>
      </c>
      <c r="F231">
        <v>0</v>
      </c>
      <c r="G231" s="4">
        <v>14</v>
      </c>
      <c r="H231">
        <v>14</v>
      </c>
      <c r="I231">
        <v>0</v>
      </c>
      <c r="J231">
        <f t="shared" si="76"/>
        <v>0</v>
      </c>
      <c r="K231">
        <f t="shared" si="63"/>
        <v>0</v>
      </c>
      <c r="L231" s="6">
        <v>14</v>
      </c>
      <c r="M231" s="6">
        <v>4</v>
      </c>
      <c r="N231" s="6">
        <v>3</v>
      </c>
      <c r="O231" s="6">
        <v>7</v>
      </c>
      <c r="P231" s="6">
        <v>0.28999999999999998</v>
      </c>
      <c r="Q231" s="6">
        <v>0.7</v>
      </c>
      <c r="R231" s="6">
        <v>0.01</v>
      </c>
      <c r="S231" s="6">
        <v>1</v>
      </c>
      <c r="T231" s="11">
        <v>6</v>
      </c>
      <c r="U231" s="11">
        <v>14</v>
      </c>
      <c r="V231" s="11">
        <v>3</v>
      </c>
      <c r="W231" s="11">
        <v>14</v>
      </c>
      <c r="X231" s="11">
        <v>55</v>
      </c>
      <c r="Y231" s="11">
        <v>11</v>
      </c>
      <c r="Z231" s="11">
        <v>0</v>
      </c>
      <c r="AA231" s="11">
        <v>11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14</v>
      </c>
      <c r="AQ231" s="11">
        <v>81</v>
      </c>
      <c r="AR231" s="11">
        <v>0</v>
      </c>
      <c r="AS231" s="11">
        <v>3</v>
      </c>
      <c r="AT231" s="11">
        <v>0</v>
      </c>
      <c r="AU231" s="11">
        <v>0</v>
      </c>
      <c r="AV231" s="11">
        <v>1</v>
      </c>
      <c r="AW231" s="11">
        <v>0</v>
      </c>
      <c r="AX231" s="11">
        <v>3</v>
      </c>
      <c r="AY231" s="11">
        <v>9</v>
      </c>
      <c r="AZ231" s="11">
        <v>0</v>
      </c>
      <c r="BA231" s="11">
        <v>0</v>
      </c>
      <c r="BB231" s="11">
        <v>9</v>
      </c>
      <c r="BC231" s="11">
        <v>1</v>
      </c>
      <c r="BD231" s="11">
        <v>0</v>
      </c>
      <c r="BE231" s="11">
        <v>0</v>
      </c>
      <c r="BF231" s="11">
        <v>0</v>
      </c>
      <c r="BG231" s="11">
        <v>95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1</v>
      </c>
      <c r="BQ231" s="12">
        <v>0</v>
      </c>
      <c r="BR231" s="12">
        <v>0</v>
      </c>
      <c r="BS231" s="12">
        <v>0</v>
      </c>
      <c r="BT231" s="12">
        <v>0</v>
      </c>
      <c r="BU231" s="12">
        <v>4</v>
      </c>
      <c r="BV231" s="12">
        <v>0</v>
      </c>
      <c r="BW231" s="12">
        <v>0</v>
      </c>
      <c r="BX231" s="12">
        <v>1</v>
      </c>
      <c r="BY231" s="12">
        <v>0</v>
      </c>
      <c r="BZ231" s="12">
        <v>0</v>
      </c>
      <c r="CA231" s="12">
        <v>0</v>
      </c>
      <c r="CB231" s="12">
        <v>0</v>
      </c>
      <c r="CC231" s="12">
        <v>3</v>
      </c>
      <c r="CD231" s="12">
        <v>0</v>
      </c>
      <c r="CE231" s="12">
        <v>0</v>
      </c>
      <c r="CF231" s="12">
        <v>0</v>
      </c>
      <c r="CG231" s="12">
        <v>5</v>
      </c>
      <c r="CH231" s="12">
        <v>0</v>
      </c>
      <c r="CI231" s="12">
        <v>12</v>
      </c>
      <c r="CJ231" s="12">
        <v>0</v>
      </c>
      <c r="CK231" s="12">
        <v>0</v>
      </c>
      <c r="CL231" s="12">
        <v>0</v>
      </c>
      <c r="CM231" s="12">
        <v>7</v>
      </c>
      <c r="CN231" s="12">
        <v>1</v>
      </c>
      <c r="CO231" s="12">
        <v>0</v>
      </c>
      <c r="CP231" s="12">
        <v>0</v>
      </c>
      <c r="CQ231" s="12">
        <v>12</v>
      </c>
      <c r="CR231" s="12">
        <v>0</v>
      </c>
      <c r="CS231" s="12">
        <v>0</v>
      </c>
      <c r="CT231" s="12">
        <v>0</v>
      </c>
      <c r="CU231" s="12">
        <v>0</v>
      </c>
      <c r="CV231" s="12">
        <v>1</v>
      </c>
      <c r="CW231" s="12">
        <v>0</v>
      </c>
      <c r="CX231" s="12">
        <v>0</v>
      </c>
      <c r="CY231" s="12">
        <v>4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6</v>
      </c>
      <c r="DF231" s="12">
        <v>0</v>
      </c>
      <c r="DG231" s="12">
        <v>0</v>
      </c>
      <c r="DH231" s="13">
        <v>57</v>
      </c>
      <c r="DI231" s="13">
        <v>225</v>
      </c>
      <c r="DJ231" s="13">
        <v>1312.4003</v>
      </c>
      <c r="DK231" s="13">
        <v>3.8889</v>
      </c>
      <c r="DL231" s="13">
        <v>5103.7788</v>
      </c>
      <c r="DM231">
        <f t="shared" si="72"/>
        <v>0</v>
      </c>
      <c r="DN231">
        <v>0</v>
      </c>
      <c r="DO231">
        <v>0</v>
      </c>
      <c r="DP231">
        <f t="shared" ca="1" si="73"/>
        <v>0.54308215583150976</v>
      </c>
      <c r="DQ231" s="13">
        <v>315.5188</v>
      </c>
      <c r="DR231">
        <v>0</v>
      </c>
      <c r="DS231">
        <f t="shared" si="64"/>
        <v>154</v>
      </c>
      <c r="DT231">
        <f t="shared" si="65"/>
        <v>95</v>
      </c>
      <c r="DU231">
        <f t="shared" si="66"/>
        <v>80</v>
      </c>
      <c r="DV231">
        <f t="shared" si="67"/>
        <v>134</v>
      </c>
      <c r="DW231">
        <f t="shared" si="68"/>
        <v>131</v>
      </c>
      <c r="DX231">
        <f t="shared" si="69"/>
        <v>131</v>
      </c>
      <c r="DY231">
        <f t="shared" si="70"/>
        <v>122</v>
      </c>
      <c r="DZ231">
        <f t="shared" si="71"/>
        <v>113</v>
      </c>
      <c r="EA231">
        <f t="shared" ca="1" si="74"/>
        <v>120</v>
      </c>
      <c r="EB231">
        <v>231</v>
      </c>
      <c r="EC231" s="2">
        <v>220</v>
      </c>
      <c r="EF231">
        <v>0</v>
      </c>
      <c r="EG231">
        <v>154</v>
      </c>
      <c r="EH231">
        <v>243</v>
      </c>
      <c r="EI231">
        <v>164.5</v>
      </c>
      <c r="EJ231">
        <v>134</v>
      </c>
      <c r="EK231">
        <v>131</v>
      </c>
      <c r="EL231">
        <v>131</v>
      </c>
      <c r="EM231">
        <v>209.5</v>
      </c>
      <c r="EN231">
        <v>209.5</v>
      </c>
      <c r="EO231" s="2">
        <v>229</v>
      </c>
      <c r="EP231">
        <v>241</v>
      </c>
      <c r="EQ231">
        <v>231</v>
      </c>
    </row>
    <row r="232" spans="1:147" x14ac:dyDescent="0.2">
      <c r="A232" s="29"/>
      <c r="B232" t="s">
        <v>131</v>
      </c>
      <c r="C232">
        <v>7</v>
      </c>
      <c r="D232">
        <v>7</v>
      </c>
      <c r="E232">
        <v>7</v>
      </c>
      <c r="F232">
        <v>0</v>
      </c>
      <c r="G232" s="4">
        <v>7</v>
      </c>
      <c r="H232">
        <v>7</v>
      </c>
      <c r="I232">
        <v>0</v>
      </c>
      <c r="J232">
        <f t="shared" si="76"/>
        <v>0</v>
      </c>
      <c r="K232">
        <f t="shared" si="63"/>
        <v>0</v>
      </c>
      <c r="L232" s="6">
        <v>14</v>
      </c>
      <c r="M232" s="6">
        <v>4</v>
      </c>
      <c r="N232" s="6">
        <v>3</v>
      </c>
      <c r="O232" s="6">
        <v>7</v>
      </c>
      <c r="P232" s="6">
        <v>0.28999999999999998</v>
      </c>
      <c r="Q232" s="6">
        <v>0.7</v>
      </c>
      <c r="R232" s="6">
        <v>0.01</v>
      </c>
      <c r="S232" s="6">
        <v>1</v>
      </c>
      <c r="T232" s="11">
        <v>1</v>
      </c>
      <c r="U232" s="11">
        <v>7</v>
      </c>
      <c r="V232" s="11">
        <v>2</v>
      </c>
      <c r="W232" s="11">
        <v>5</v>
      </c>
      <c r="X232" s="11">
        <v>15</v>
      </c>
      <c r="Y232" s="11">
        <v>6</v>
      </c>
      <c r="Z232" s="11">
        <v>0</v>
      </c>
      <c r="AA232" s="11">
        <v>6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1</v>
      </c>
      <c r="AQ232" s="11">
        <v>30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2</v>
      </c>
      <c r="AY232" s="11">
        <v>2</v>
      </c>
      <c r="AZ232" s="11">
        <v>0</v>
      </c>
      <c r="BA232" s="11">
        <v>0</v>
      </c>
      <c r="BB232" s="11">
        <v>1</v>
      </c>
      <c r="BC232" s="11">
        <v>1</v>
      </c>
      <c r="BD232" s="11">
        <v>0</v>
      </c>
      <c r="BE232" s="11">
        <v>0</v>
      </c>
      <c r="BF232" s="11">
        <v>0</v>
      </c>
      <c r="BG232" s="11">
        <v>55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1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1</v>
      </c>
      <c r="BW232" s="12">
        <v>0</v>
      </c>
      <c r="BX232" s="12">
        <v>1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1</v>
      </c>
      <c r="CF232" s="12">
        <v>0</v>
      </c>
      <c r="CG232" s="12">
        <v>2</v>
      </c>
      <c r="CH232" s="12">
        <v>0</v>
      </c>
      <c r="CI232" s="12">
        <v>5</v>
      </c>
      <c r="CJ232" s="12">
        <v>0</v>
      </c>
      <c r="CK232" s="12">
        <v>0</v>
      </c>
      <c r="CL232" s="12">
        <v>0</v>
      </c>
      <c r="CM232" s="12">
        <v>0</v>
      </c>
      <c r="CN232" s="12">
        <v>1</v>
      </c>
      <c r="CO232" s="12">
        <v>0</v>
      </c>
      <c r="CP232" s="12">
        <v>0</v>
      </c>
      <c r="CQ232" s="12">
        <v>7</v>
      </c>
      <c r="CR232" s="12">
        <v>0</v>
      </c>
      <c r="CS232" s="12">
        <v>0</v>
      </c>
      <c r="CT232" s="12">
        <v>0</v>
      </c>
      <c r="CU232" s="12">
        <v>0</v>
      </c>
      <c r="CV232" s="12">
        <v>3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2</v>
      </c>
      <c r="DF232" s="12">
        <v>0</v>
      </c>
      <c r="DG232" s="12">
        <v>0</v>
      </c>
      <c r="DH232" s="13">
        <v>35</v>
      </c>
      <c r="DI232" s="13">
        <v>74</v>
      </c>
      <c r="DJ232" s="13">
        <v>379.56689999999998</v>
      </c>
      <c r="DK232" s="13">
        <v>4.5999999999999996</v>
      </c>
      <c r="DL232" s="13">
        <v>1746.0079000000001</v>
      </c>
      <c r="DM232">
        <f t="shared" si="72"/>
        <v>0</v>
      </c>
      <c r="DN232">
        <v>0</v>
      </c>
      <c r="DO232">
        <v>0</v>
      </c>
      <c r="DP232">
        <f t="shared" ca="1" si="73"/>
        <v>0.77265670578153278</v>
      </c>
      <c r="DQ232" s="13">
        <v>158.81639999999999</v>
      </c>
      <c r="DR232">
        <v>0</v>
      </c>
      <c r="DS232">
        <f t="shared" si="64"/>
        <v>154</v>
      </c>
      <c r="DT232">
        <f t="shared" si="65"/>
        <v>172</v>
      </c>
      <c r="DU232">
        <f t="shared" si="66"/>
        <v>141.5</v>
      </c>
      <c r="DV232">
        <f t="shared" si="67"/>
        <v>134</v>
      </c>
      <c r="DW232">
        <f t="shared" si="68"/>
        <v>131</v>
      </c>
      <c r="DX232">
        <f t="shared" si="69"/>
        <v>131</v>
      </c>
      <c r="DY232">
        <f t="shared" si="70"/>
        <v>110</v>
      </c>
      <c r="DZ232">
        <f t="shared" si="71"/>
        <v>142</v>
      </c>
      <c r="EA232">
        <f t="shared" ca="1" si="74"/>
        <v>65</v>
      </c>
      <c r="EB232">
        <v>232</v>
      </c>
      <c r="EC232" s="2">
        <v>221</v>
      </c>
      <c r="EF232">
        <v>0</v>
      </c>
      <c r="EG232">
        <v>154</v>
      </c>
      <c r="EH232">
        <v>235.5</v>
      </c>
      <c r="EI232">
        <v>209.5</v>
      </c>
      <c r="EJ232">
        <v>134</v>
      </c>
      <c r="EK232">
        <v>131</v>
      </c>
      <c r="EL232">
        <v>131</v>
      </c>
      <c r="EM232">
        <v>209.5</v>
      </c>
      <c r="EN232">
        <v>209.5</v>
      </c>
      <c r="EO232" s="2">
        <v>230</v>
      </c>
      <c r="EP232">
        <v>105</v>
      </c>
      <c r="EQ232">
        <v>108</v>
      </c>
    </row>
    <row r="233" spans="1:147" x14ac:dyDescent="0.2">
      <c r="A233" s="29"/>
      <c r="B233" t="s">
        <v>132</v>
      </c>
      <c r="C233">
        <v>7</v>
      </c>
      <c r="D233">
        <v>7</v>
      </c>
      <c r="E233">
        <v>7</v>
      </c>
      <c r="F233">
        <v>0</v>
      </c>
      <c r="G233" s="4">
        <v>7</v>
      </c>
      <c r="H233">
        <v>7</v>
      </c>
      <c r="I233">
        <v>0</v>
      </c>
      <c r="J233">
        <f t="shared" si="76"/>
        <v>0</v>
      </c>
      <c r="K233">
        <f t="shared" si="63"/>
        <v>0</v>
      </c>
      <c r="L233" s="6">
        <v>14</v>
      </c>
      <c r="M233" s="6">
        <v>4</v>
      </c>
      <c r="N233" s="6">
        <v>3</v>
      </c>
      <c r="O233" s="6">
        <v>7</v>
      </c>
      <c r="P233" s="6">
        <v>0.28999999999999998</v>
      </c>
      <c r="Q233" s="6">
        <v>0.7</v>
      </c>
      <c r="R233" s="6">
        <v>0.01</v>
      </c>
      <c r="S233" s="6">
        <v>1</v>
      </c>
      <c r="T233" s="11">
        <v>4</v>
      </c>
      <c r="U233" s="11">
        <v>6</v>
      </c>
      <c r="V233" s="11">
        <v>1</v>
      </c>
      <c r="W233" s="11">
        <v>8</v>
      </c>
      <c r="X233" s="11">
        <v>3</v>
      </c>
      <c r="Y233" s="11">
        <v>3</v>
      </c>
      <c r="Z233" s="11">
        <v>2</v>
      </c>
      <c r="AA233" s="11">
        <v>2</v>
      </c>
      <c r="AB233" s="11">
        <v>1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2</v>
      </c>
      <c r="AQ233" s="11">
        <v>39</v>
      </c>
      <c r="AR233" s="11">
        <v>2</v>
      </c>
      <c r="AS233" s="11">
        <v>1</v>
      </c>
      <c r="AT233" s="11">
        <v>1</v>
      </c>
      <c r="AU233" s="11">
        <v>0</v>
      </c>
      <c r="AV233" s="11">
        <v>1</v>
      </c>
      <c r="AW233" s="11">
        <v>2</v>
      </c>
      <c r="AX233" s="11">
        <v>9</v>
      </c>
      <c r="AY233" s="11">
        <v>11</v>
      </c>
      <c r="AZ233" s="11">
        <v>6</v>
      </c>
      <c r="BA233" s="11">
        <v>6</v>
      </c>
      <c r="BB233" s="11">
        <v>7</v>
      </c>
      <c r="BC233" s="11">
        <v>1</v>
      </c>
      <c r="BD233" s="11">
        <v>0</v>
      </c>
      <c r="BE233" s="11">
        <v>0</v>
      </c>
      <c r="BF233" s="11">
        <v>0</v>
      </c>
      <c r="BG233" s="11">
        <v>126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1</v>
      </c>
      <c r="BQ233" s="12">
        <v>0</v>
      </c>
      <c r="BR233" s="12">
        <v>0</v>
      </c>
      <c r="BS233" s="12">
        <v>0</v>
      </c>
      <c r="BT233" s="12">
        <v>0</v>
      </c>
      <c r="BU233" s="12">
        <v>9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1</v>
      </c>
      <c r="CD233" s="12">
        <v>0</v>
      </c>
      <c r="CE233" s="12">
        <v>2</v>
      </c>
      <c r="CF233" s="12">
        <v>0</v>
      </c>
      <c r="CG233" s="12">
        <v>1</v>
      </c>
      <c r="CH233" s="12">
        <v>0</v>
      </c>
      <c r="CI233" s="12">
        <v>3</v>
      </c>
      <c r="CJ233" s="12">
        <v>0</v>
      </c>
      <c r="CK233" s="12">
        <v>0</v>
      </c>
      <c r="CL233" s="12">
        <v>0</v>
      </c>
      <c r="CM233" s="12">
        <v>6</v>
      </c>
      <c r="CN233" s="12">
        <v>1</v>
      </c>
      <c r="CO233" s="12">
        <v>0</v>
      </c>
      <c r="CP233" s="12">
        <v>0</v>
      </c>
      <c r="CQ233" s="12">
        <v>3</v>
      </c>
      <c r="CR233" s="12">
        <v>2</v>
      </c>
      <c r="CS233" s="12">
        <v>0</v>
      </c>
      <c r="CT233" s="12">
        <v>2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1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3">
        <v>48</v>
      </c>
      <c r="DI233" s="13">
        <v>119</v>
      </c>
      <c r="DJ233" s="13">
        <v>664.6105</v>
      </c>
      <c r="DK233" s="13">
        <v>10.051299999999999</v>
      </c>
      <c r="DL233" s="13">
        <v>6680.1880000000001</v>
      </c>
      <c r="DM233">
        <f t="shared" si="72"/>
        <v>0</v>
      </c>
      <c r="DN233">
        <v>0</v>
      </c>
      <c r="DO233">
        <v>0</v>
      </c>
      <c r="DP233">
        <f t="shared" ca="1" si="73"/>
        <v>2.1822940027758642E-2</v>
      </c>
      <c r="DQ233" s="13">
        <v>234.66</v>
      </c>
      <c r="DR233">
        <v>0</v>
      </c>
      <c r="DS233">
        <f t="shared" si="64"/>
        <v>154</v>
      </c>
      <c r="DT233">
        <f t="shared" si="65"/>
        <v>190</v>
      </c>
      <c r="DU233">
        <f t="shared" si="66"/>
        <v>115</v>
      </c>
      <c r="DV233">
        <f t="shared" si="67"/>
        <v>134</v>
      </c>
      <c r="DW233">
        <f t="shared" si="68"/>
        <v>131</v>
      </c>
      <c r="DX233">
        <f t="shared" si="69"/>
        <v>131</v>
      </c>
      <c r="DY233">
        <f t="shared" si="70"/>
        <v>54</v>
      </c>
      <c r="DZ233">
        <f t="shared" si="71"/>
        <v>105</v>
      </c>
      <c r="EA233">
        <f t="shared" ca="1" si="74"/>
        <v>245</v>
      </c>
      <c r="EB233">
        <v>233</v>
      </c>
      <c r="EC233" s="2">
        <v>222</v>
      </c>
      <c r="EF233">
        <v>0</v>
      </c>
      <c r="EG233">
        <v>154</v>
      </c>
      <c r="EH233">
        <v>247.5</v>
      </c>
      <c r="EI233">
        <v>209.5</v>
      </c>
      <c r="EJ233">
        <v>134</v>
      </c>
      <c r="EK233">
        <v>131</v>
      </c>
      <c r="EL233">
        <v>131</v>
      </c>
      <c r="EM233">
        <v>209.5</v>
      </c>
      <c r="EN233">
        <v>209.5</v>
      </c>
      <c r="EO233" s="2">
        <v>231</v>
      </c>
      <c r="EP233">
        <v>91</v>
      </c>
      <c r="EQ233">
        <v>148</v>
      </c>
    </row>
    <row r="234" spans="1:147" x14ac:dyDescent="0.2">
      <c r="A234" s="29"/>
      <c r="B234" t="s">
        <v>133</v>
      </c>
      <c r="C234">
        <v>32</v>
      </c>
      <c r="D234">
        <v>1</v>
      </c>
      <c r="E234">
        <v>1</v>
      </c>
      <c r="F234">
        <v>0</v>
      </c>
      <c r="G234" s="4">
        <v>1</v>
      </c>
      <c r="H234">
        <v>1</v>
      </c>
      <c r="I234">
        <v>0</v>
      </c>
      <c r="J234">
        <f t="shared" si="76"/>
        <v>0</v>
      </c>
      <c r="K234">
        <f t="shared" si="63"/>
        <v>0</v>
      </c>
      <c r="L234" s="6">
        <v>14</v>
      </c>
      <c r="M234" s="6">
        <v>4</v>
      </c>
      <c r="N234" s="6">
        <v>3</v>
      </c>
      <c r="O234" s="6">
        <v>7</v>
      </c>
      <c r="P234" s="6">
        <v>0.28999999999999998</v>
      </c>
      <c r="Q234" s="6">
        <v>0.7</v>
      </c>
      <c r="R234" s="6">
        <v>0.01</v>
      </c>
      <c r="S234" s="6">
        <v>1</v>
      </c>
      <c r="T234" s="11">
        <v>5</v>
      </c>
      <c r="U234" s="11">
        <v>25</v>
      </c>
      <c r="V234" s="11">
        <v>1</v>
      </c>
      <c r="W234" s="11">
        <v>15</v>
      </c>
      <c r="X234" s="11">
        <v>9</v>
      </c>
      <c r="Y234" s="11">
        <v>7</v>
      </c>
      <c r="Z234" s="11">
        <v>0</v>
      </c>
      <c r="AA234" s="11">
        <v>7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1</v>
      </c>
      <c r="AI234" s="11">
        <v>0</v>
      </c>
      <c r="AJ234" s="11">
        <v>0</v>
      </c>
      <c r="AK234" s="11">
        <v>0</v>
      </c>
      <c r="AL234" s="11">
        <v>1</v>
      </c>
      <c r="AM234" s="11">
        <v>0</v>
      </c>
      <c r="AN234" s="11">
        <v>0</v>
      </c>
      <c r="AO234" s="11">
        <v>0</v>
      </c>
      <c r="AP234" s="11">
        <v>2</v>
      </c>
      <c r="AQ234" s="11">
        <v>108</v>
      </c>
      <c r="AR234" s="11">
        <v>6</v>
      </c>
      <c r="AS234" s="11">
        <v>14</v>
      </c>
      <c r="AT234" s="11">
        <v>0</v>
      </c>
      <c r="AU234" s="11">
        <v>4</v>
      </c>
      <c r="AV234" s="11">
        <v>2</v>
      </c>
      <c r="AW234" s="11">
        <v>4</v>
      </c>
      <c r="AX234" s="11">
        <v>17</v>
      </c>
      <c r="AY234" s="11">
        <v>40</v>
      </c>
      <c r="AZ234" s="11">
        <v>0</v>
      </c>
      <c r="BA234" s="11">
        <v>0</v>
      </c>
      <c r="BB234" s="11">
        <v>31</v>
      </c>
      <c r="BC234" s="11">
        <v>3</v>
      </c>
      <c r="BD234" s="11">
        <v>0</v>
      </c>
      <c r="BE234" s="11">
        <v>0</v>
      </c>
      <c r="BF234" s="11">
        <v>0</v>
      </c>
      <c r="BG234" s="11">
        <v>100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4</v>
      </c>
      <c r="BO234" s="12">
        <v>0</v>
      </c>
      <c r="BP234" s="12">
        <v>1</v>
      </c>
      <c r="BQ234" s="12">
        <v>0</v>
      </c>
      <c r="BR234" s="12">
        <v>0</v>
      </c>
      <c r="BS234" s="12">
        <v>0</v>
      </c>
      <c r="BT234" s="12">
        <v>0</v>
      </c>
      <c r="BU234" s="12">
        <v>5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11</v>
      </c>
      <c r="CD234" s="12">
        <v>0</v>
      </c>
      <c r="CE234" s="12">
        <v>0</v>
      </c>
      <c r="CF234" s="12">
        <v>0</v>
      </c>
      <c r="CG234" s="12">
        <v>5</v>
      </c>
      <c r="CH234" s="12">
        <v>0</v>
      </c>
      <c r="CI234" s="12">
        <v>9</v>
      </c>
      <c r="CJ234" s="12">
        <v>0</v>
      </c>
      <c r="CK234" s="12">
        <v>0</v>
      </c>
      <c r="CL234" s="12">
        <v>0</v>
      </c>
      <c r="CM234" s="12">
        <v>30</v>
      </c>
      <c r="CN234" s="12">
        <v>1</v>
      </c>
      <c r="CO234" s="12">
        <v>0</v>
      </c>
      <c r="CP234" s="12">
        <v>1</v>
      </c>
      <c r="CQ234" s="12">
        <v>8</v>
      </c>
      <c r="CR234" s="12">
        <v>6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4</v>
      </c>
      <c r="DA234" s="12">
        <v>7</v>
      </c>
      <c r="DB234" s="12">
        <v>0</v>
      </c>
      <c r="DC234" s="12">
        <v>0</v>
      </c>
      <c r="DD234" s="12">
        <v>4</v>
      </c>
      <c r="DE234" s="12">
        <v>0</v>
      </c>
      <c r="DF234" s="12">
        <v>0</v>
      </c>
      <c r="DG234" s="12">
        <v>3</v>
      </c>
      <c r="DH234" s="13">
        <v>67</v>
      </c>
      <c r="DI234" s="13">
        <v>449</v>
      </c>
      <c r="DJ234" s="13">
        <v>2723.674</v>
      </c>
      <c r="DK234" s="13">
        <v>12.2857</v>
      </c>
      <c r="DL234" s="13">
        <v>33462.2811</v>
      </c>
      <c r="DM234">
        <f t="shared" si="72"/>
        <v>0</v>
      </c>
      <c r="DN234">
        <v>0</v>
      </c>
      <c r="DO234">
        <v>0</v>
      </c>
      <c r="DP234">
        <f t="shared" ca="1" si="73"/>
        <v>0.25012484862135453</v>
      </c>
      <c r="DQ234" s="13">
        <v>384.5686</v>
      </c>
      <c r="DR234">
        <v>0</v>
      </c>
      <c r="DS234">
        <f t="shared" si="64"/>
        <v>154</v>
      </c>
      <c r="DT234">
        <f t="shared" si="65"/>
        <v>51</v>
      </c>
      <c r="DU234">
        <f t="shared" si="66"/>
        <v>74</v>
      </c>
      <c r="DV234">
        <f t="shared" si="67"/>
        <v>134</v>
      </c>
      <c r="DW234">
        <f t="shared" si="68"/>
        <v>131</v>
      </c>
      <c r="DX234">
        <f t="shared" si="69"/>
        <v>131</v>
      </c>
      <c r="DY234">
        <f t="shared" si="70"/>
        <v>41</v>
      </c>
      <c r="DZ234">
        <f t="shared" si="71"/>
        <v>41</v>
      </c>
      <c r="EA234">
        <f t="shared" ca="1" si="74"/>
        <v>192</v>
      </c>
      <c r="EB234">
        <v>234</v>
      </c>
      <c r="EC234" s="2">
        <v>223</v>
      </c>
      <c r="EF234">
        <v>0</v>
      </c>
      <c r="EG234">
        <v>154</v>
      </c>
      <c r="EH234">
        <v>76.5</v>
      </c>
      <c r="EI234">
        <v>80</v>
      </c>
      <c r="EJ234">
        <v>134</v>
      </c>
      <c r="EK234">
        <v>131</v>
      </c>
      <c r="EL234">
        <v>131</v>
      </c>
      <c r="EM234">
        <v>66</v>
      </c>
      <c r="EN234">
        <v>87</v>
      </c>
      <c r="EO234" s="2">
        <v>232</v>
      </c>
      <c r="EP234">
        <v>107</v>
      </c>
      <c r="EQ234">
        <v>110</v>
      </c>
    </row>
    <row r="235" spans="1:147" x14ac:dyDescent="0.2">
      <c r="A235" s="29"/>
      <c r="B235" t="s">
        <v>134</v>
      </c>
      <c r="C235">
        <v>4</v>
      </c>
      <c r="D235">
        <v>4</v>
      </c>
      <c r="E235">
        <v>4</v>
      </c>
      <c r="F235">
        <v>0</v>
      </c>
      <c r="G235" s="4">
        <v>4</v>
      </c>
      <c r="H235">
        <v>4</v>
      </c>
      <c r="I235">
        <v>0</v>
      </c>
      <c r="J235">
        <f t="shared" si="76"/>
        <v>0</v>
      </c>
      <c r="K235">
        <f t="shared" si="63"/>
        <v>0</v>
      </c>
      <c r="L235" s="6">
        <v>14</v>
      </c>
      <c r="M235" s="6">
        <v>4</v>
      </c>
      <c r="N235" s="6">
        <v>3</v>
      </c>
      <c r="O235" s="6">
        <v>7</v>
      </c>
      <c r="P235" s="6">
        <v>0.28999999999999998</v>
      </c>
      <c r="Q235" s="6">
        <v>0.7</v>
      </c>
      <c r="R235" s="6">
        <v>0.01</v>
      </c>
      <c r="S235" s="6">
        <v>1</v>
      </c>
      <c r="T235" s="11">
        <v>0</v>
      </c>
      <c r="U235" s="11">
        <v>4</v>
      </c>
      <c r="V235" s="11">
        <v>3</v>
      </c>
      <c r="W235" s="11">
        <v>0</v>
      </c>
      <c r="X235" s="11">
        <v>4</v>
      </c>
      <c r="Y235" s="11">
        <v>4</v>
      </c>
      <c r="Z235" s="11">
        <v>0</v>
      </c>
      <c r="AA235" s="11">
        <v>4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1</v>
      </c>
      <c r="AI235" s="11">
        <v>0</v>
      </c>
      <c r="AJ235" s="11">
        <v>0</v>
      </c>
      <c r="AK235" s="11">
        <v>1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16</v>
      </c>
      <c r="AR235" s="11">
        <v>1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1</v>
      </c>
      <c r="AZ235" s="11">
        <v>0</v>
      </c>
      <c r="BA235" s="11">
        <v>0</v>
      </c>
      <c r="BB235" s="11">
        <v>1</v>
      </c>
      <c r="BC235" s="11">
        <v>0</v>
      </c>
      <c r="BD235" s="11">
        <v>0</v>
      </c>
      <c r="BE235" s="11">
        <v>0</v>
      </c>
      <c r="BF235" s="11">
        <v>0</v>
      </c>
      <c r="BG235" s="11">
        <v>34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1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1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1</v>
      </c>
      <c r="CO235" s="12">
        <v>1</v>
      </c>
      <c r="CP235" s="12">
        <v>0</v>
      </c>
      <c r="CQ235" s="12">
        <v>5</v>
      </c>
      <c r="CR235" s="12">
        <v>1</v>
      </c>
      <c r="CS235" s="12">
        <v>0</v>
      </c>
      <c r="CT235" s="12">
        <v>0</v>
      </c>
      <c r="CU235" s="12">
        <v>0</v>
      </c>
      <c r="CV235" s="12">
        <v>2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3">
        <v>13</v>
      </c>
      <c r="DI235" s="13">
        <v>25</v>
      </c>
      <c r="DJ235" s="13">
        <v>92.510999999999996</v>
      </c>
      <c r="DK235" s="13">
        <v>0</v>
      </c>
      <c r="DL235" s="13">
        <v>0</v>
      </c>
      <c r="DM235">
        <f t="shared" si="72"/>
        <v>0</v>
      </c>
      <c r="DN235">
        <v>0</v>
      </c>
      <c r="DO235">
        <v>0</v>
      </c>
      <c r="DP235">
        <f t="shared" ca="1" si="73"/>
        <v>0.9754097083073725</v>
      </c>
      <c r="DQ235" s="13">
        <v>43.019599999999997</v>
      </c>
      <c r="DR235">
        <v>0</v>
      </c>
      <c r="DS235">
        <f t="shared" si="64"/>
        <v>154</v>
      </c>
      <c r="DT235">
        <f t="shared" si="65"/>
        <v>214.5</v>
      </c>
      <c r="DU235">
        <f t="shared" si="66"/>
        <v>209.5</v>
      </c>
      <c r="DV235">
        <f t="shared" si="67"/>
        <v>134</v>
      </c>
      <c r="DW235">
        <f t="shared" si="68"/>
        <v>131</v>
      </c>
      <c r="DX235">
        <f t="shared" si="69"/>
        <v>131</v>
      </c>
      <c r="DY235">
        <f t="shared" si="70"/>
        <v>209.5</v>
      </c>
      <c r="DZ235">
        <f t="shared" si="71"/>
        <v>209.5</v>
      </c>
      <c r="EA235">
        <f t="shared" ca="1" si="74"/>
        <v>11</v>
      </c>
      <c r="EB235">
        <v>235</v>
      </c>
      <c r="EC235" s="2">
        <v>225</v>
      </c>
      <c r="EF235">
        <v>0</v>
      </c>
      <c r="EG235">
        <v>154</v>
      </c>
      <c r="EH235">
        <v>172</v>
      </c>
      <c r="EI235">
        <v>95</v>
      </c>
      <c r="EJ235">
        <v>134</v>
      </c>
      <c r="EK235">
        <v>131</v>
      </c>
      <c r="EL235">
        <v>131</v>
      </c>
      <c r="EM235">
        <v>209.5</v>
      </c>
      <c r="EN235">
        <v>209.5</v>
      </c>
      <c r="EO235" s="2">
        <v>233</v>
      </c>
      <c r="EP235">
        <v>155</v>
      </c>
      <c r="EQ235">
        <v>132</v>
      </c>
    </row>
    <row r="236" spans="1:147" x14ac:dyDescent="0.2">
      <c r="A236" s="29"/>
      <c r="B236" t="s">
        <v>135</v>
      </c>
      <c r="C236">
        <v>30</v>
      </c>
      <c r="D236">
        <v>30</v>
      </c>
      <c r="E236">
        <v>30</v>
      </c>
      <c r="F236">
        <v>0</v>
      </c>
      <c r="G236" s="4">
        <v>30</v>
      </c>
      <c r="H236">
        <v>30</v>
      </c>
      <c r="I236">
        <v>0</v>
      </c>
      <c r="J236">
        <f t="shared" si="76"/>
        <v>0</v>
      </c>
      <c r="K236">
        <f t="shared" si="63"/>
        <v>0</v>
      </c>
      <c r="L236" s="6">
        <v>14</v>
      </c>
      <c r="M236" s="6">
        <v>4</v>
      </c>
      <c r="N236" s="6">
        <v>3</v>
      </c>
      <c r="O236" s="6">
        <v>7</v>
      </c>
      <c r="P236" s="6">
        <v>0.28999999999999998</v>
      </c>
      <c r="Q236" s="6">
        <v>0.7</v>
      </c>
      <c r="R236" s="6">
        <v>0.01</v>
      </c>
      <c r="S236" s="6">
        <v>1</v>
      </c>
      <c r="T236" s="11">
        <v>9</v>
      </c>
      <c r="U236" s="11">
        <v>27</v>
      </c>
      <c r="V236" s="11">
        <v>2</v>
      </c>
      <c r="W236" s="11">
        <v>14</v>
      </c>
      <c r="X236" s="11">
        <v>8</v>
      </c>
      <c r="Y236" s="11">
        <v>17</v>
      </c>
      <c r="Z236" s="11">
        <v>0</v>
      </c>
      <c r="AA236" s="11">
        <v>14</v>
      </c>
      <c r="AB236" s="11">
        <v>0</v>
      </c>
      <c r="AC236" s="11">
        <v>3</v>
      </c>
      <c r="AD236" s="11">
        <v>0</v>
      </c>
      <c r="AE236" s="11">
        <v>0</v>
      </c>
      <c r="AF236" s="11">
        <v>0</v>
      </c>
      <c r="AG236" s="11">
        <v>0</v>
      </c>
      <c r="AH236" s="11">
        <v>4</v>
      </c>
      <c r="AI236" s="11">
        <v>0</v>
      </c>
      <c r="AJ236" s="11">
        <v>0</v>
      </c>
      <c r="AK236" s="11">
        <v>0</v>
      </c>
      <c r="AL236" s="11">
        <v>4</v>
      </c>
      <c r="AM236" s="11">
        <v>0</v>
      </c>
      <c r="AN236" s="11">
        <v>0</v>
      </c>
      <c r="AO236" s="11">
        <v>0</v>
      </c>
      <c r="AP236" s="11">
        <v>6</v>
      </c>
      <c r="AQ236" s="11">
        <v>136</v>
      </c>
      <c r="AR236" s="11">
        <v>13</v>
      </c>
      <c r="AS236" s="11">
        <v>7</v>
      </c>
      <c r="AT236" s="11">
        <v>2</v>
      </c>
      <c r="AU236" s="11">
        <v>0</v>
      </c>
      <c r="AV236" s="11">
        <v>0</v>
      </c>
      <c r="AW236" s="11">
        <v>0</v>
      </c>
      <c r="AX236" s="11">
        <v>11</v>
      </c>
      <c r="AY236" s="11">
        <v>37</v>
      </c>
      <c r="AZ236" s="11">
        <v>0</v>
      </c>
      <c r="BA236" s="11">
        <v>0</v>
      </c>
      <c r="BB236" s="11">
        <v>22</v>
      </c>
      <c r="BC236" s="11">
        <v>2</v>
      </c>
      <c r="BD236" s="11">
        <v>0</v>
      </c>
      <c r="BE236" s="11">
        <v>0</v>
      </c>
      <c r="BF236" s="11">
        <v>0</v>
      </c>
      <c r="BG236" s="11">
        <v>148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1</v>
      </c>
      <c r="BQ236" s="12">
        <v>0</v>
      </c>
      <c r="BR236" s="12">
        <v>0</v>
      </c>
      <c r="BS236" s="12">
        <v>0</v>
      </c>
      <c r="BT236" s="12">
        <v>0</v>
      </c>
      <c r="BU236" s="12">
        <v>3</v>
      </c>
      <c r="BV236" s="12">
        <v>1</v>
      </c>
      <c r="BW236" s="12">
        <v>0</v>
      </c>
      <c r="BX236" s="12">
        <v>1</v>
      </c>
      <c r="BY236" s="12">
        <v>2</v>
      </c>
      <c r="BZ236" s="12">
        <v>0</v>
      </c>
      <c r="CA236" s="12">
        <v>0</v>
      </c>
      <c r="CB236" s="12">
        <v>0</v>
      </c>
      <c r="CC236" s="12">
        <v>7</v>
      </c>
      <c r="CD236" s="12">
        <v>0</v>
      </c>
      <c r="CE236" s="12">
        <v>3</v>
      </c>
      <c r="CF236" s="12">
        <v>0</v>
      </c>
      <c r="CG236" s="12">
        <v>3</v>
      </c>
      <c r="CH236" s="12">
        <v>0</v>
      </c>
      <c r="CI236" s="12">
        <v>20</v>
      </c>
      <c r="CJ236" s="12">
        <v>0</v>
      </c>
      <c r="CK236" s="12">
        <v>0</v>
      </c>
      <c r="CL236" s="12">
        <v>0</v>
      </c>
      <c r="CM236" s="12">
        <v>24</v>
      </c>
      <c r="CN236" s="12">
        <v>1</v>
      </c>
      <c r="CO236" s="12">
        <v>0</v>
      </c>
      <c r="CP236" s="12">
        <v>8</v>
      </c>
      <c r="CQ236" s="12">
        <v>15</v>
      </c>
      <c r="CR236" s="12">
        <v>13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6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1</v>
      </c>
      <c r="DF236" s="12">
        <v>0</v>
      </c>
      <c r="DG236" s="12">
        <v>0</v>
      </c>
      <c r="DH236" s="13">
        <v>69</v>
      </c>
      <c r="DI236" s="13">
        <v>297</v>
      </c>
      <c r="DJ236" s="13">
        <v>1814.2318</v>
      </c>
      <c r="DK236" s="13">
        <v>8.0615000000000006</v>
      </c>
      <c r="DL236" s="13">
        <v>14625.499100000001</v>
      </c>
      <c r="DM236">
        <f t="shared" si="72"/>
        <v>0</v>
      </c>
      <c r="DN236">
        <v>0</v>
      </c>
      <c r="DO236">
        <v>0</v>
      </c>
      <c r="DP236">
        <f t="shared" ca="1" si="73"/>
        <v>0.14138265416648443</v>
      </c>
      <c r="DQ236" s="13">
        <v>399.45389999999998</v>
      </c>
      <c r="DR236">
        <v>0</v>
      </c>
      <c r="DS236">
        <f t="shared" si="64"/>
        <v>154</v>
      </c>
      <c r="DT236">
        <f t="shared" si="65"/>
        <v>49.5</v>
      </c>
      <c r="DU236">
        <f t="shared" si="66"/>
        <v>80</v>
      </c>
      <c r="DV236">
        <f t="shared" si="67"/>
        <v>134</v>
      </c>
      <c r="DW236">
        <f t="shared" si="68"/>
        <v>131</v>
      </c>
      <c r="DX236">
        <f t="shared" si="69"/>
        <v>131</v>
      </c>
      <c r="DY236">
        <f t="shared" si="70"/>
        <v>64</v>
      </c>
      <c r="DZ236">
        <f t="shared" si="71"/>
        <v>69</v>
      </c>
      <c r="EA236">
        <f t="shared" ca="1" si="74"/>
        <v>219</v>
      </c>
      <c r="EB236">
        <v>236</v>
      </c>
      <c r="EC236" s="2">
        <v>226</v>
      </c>
      <c r="EF236">
        <v>0</v>
      </c>
      <c r="EG236">
        <v>154</v>
      </c>
      <c r="EH236">
        <v>115</v>
      </c>
      <c r="EI236">
        <v>122.5</v>
      </c>
      <c r="EJ236">
        <v>134</v>
      </c>
      <c r="EK236">
        <v>131</v>
      </c>
      <c r="EL236">
        <v>131</v>
      </c>
      <c r="EM236">
        <v>154</v>
      </c>
      <c r="EN236">
        <v>157</v>
      </c>
      <c r="EO236" s="2">
        <v>234</v>
      </c>
      <c r="EP236">
        <v>152</v>
      </c>
      <c r="EQ236">
        <v>76</v>
      </c>
    </row>
    <row r="237" spans="1:147" x14ac:dyDescent="0.2">
      <c r="A237" s="29"/>
      <c r="B237" t="s">
        <v>136</v>
      </c>
      <c r="C237">
        <v>54</v>
      </c>
      <c r="D237">
        <v>41</v>
      </c>
      <c r="E237">
        <v>51</v>
      </c>
      <c r="F237">
        <v>10</v>
      </c>
      <c r="G237" s="4">
        <v>50.822749999999999</v>
      </c>
      <c r="H237">
        <v>51</v>
      </c>
      <c r="I237">
        <v>0.79656024927645597</v>
      </c>
      <c r="J237">
        <f t="shared" si="76"/>
        <v>0.1772500000000008</v>
      </c>
      <c r="K237">
        <f t="shared" si="63"/>
        <v>0</v>
      </c>
      <c r="L237" s="6">
        <v>14</v>
      </c>
      <c r="M237" s="6">
        <v>4</v>
      </c>
      <c r="N237" s="6">
        <v>3</v>
      </c>
      <c r="O237" s="6">
        <v>7</v>
      </c>
      <c r="P237" s="6">
        <v>0.28999999999999998</v>
      </c>
      <c r="Q237" s="6">
        <v>0.7</v>
      </c>
      <c r="R237" s="6">
        <v>0.01</v>
      </c>
      <c r="S237" s="6">
        <v>1</v>
      </c>
      <c r="T237" s="11">
        <v>4</v>
      </c>
      <c r="U237" s="11">
        <v>32</v>
      </c>
      <c r="V237" s="11">
        <v>1</v>
      </c>
      <c r="W237" s="11">
        <v>18</v>
      </c>
      <c r="X237" s="11">
        <v>0</v>
      </c>
      <c r="Y237" s="11">
        <v>6</v>
      </c>
      <c r="Z237" s="11">
        <v>0</v>
      </c>
      <c r="AA237" s="11">
        <v>6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3</v>
      </c>
      <c r="AI237" s="11">
        <v>0</v>
      </c>
      <c r="AJ237" s="11">
        <v>0</v>
      </c>
      <c r="AK237" s="11">
        <v>0</v>
      </c>
      <c r="AL237" s="11">
        <v>3</v>
      </c>
      <c r="AM237" s="11">
        <v>0</v>
      </c>
      <c r="AN237" s="11">
        <v>0</v>
      </c>
      <c r="AO237" s="11">
        <v>0</v>
      </c>
      <c r="AP237" s="11">
        <v>14</v>
      </c>
      <c r="AQ237" s="11">
        <v>119</v>
      </c>
      <c r="AR237" s="11">
        <v>16</v>
      </c>
      <c r="AS237" s="11">
        <v>6</v>
      </c>
      <c r="AT237" s="11">
        <v>6</v>
      </c>
      <c r="AU237" s="11">
        <v>0</v>
      </c>
      <c r="AV237" s="11">
        <v>2</v>
      </c>
      <c r="AW237" s="11">
        <v>0</v>
      </c>
      <c r="AX237" s="11">
        <v>40</v>
      </c>
      <c r="AY237" s="11">
        <v>38</v>
      </c>
      <c r="AZ237" s="11">
        <v>6</v>
      </c>
      <c r="BA237" s="11">
        <v>6</v>
      </c>
      <c r="BB237" s="11">
        <v>21</v>
      </c>
      <c r="BC237" s="11">
        <v>2</v>
      </c>
      <c r="BD237" s="11">
        <v>0</v>
      </c>
      <c r="BE237" s="11">
        <v>0</v>
      </c>
      <c r="BF237" s="11">
        <v>0</v>
      </c>
      <c r="BG237" s="11">
        <v>81</v>
      </c>
      <c r="BH237" s="12">
        <v>0</v>
      </c>
      <c r="BI237" s="12">
        <v>0</v>
      </c>
      <c r="BJ237" s="12">
        <v>2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1</v>
      </c>
      <c r="BQ237" s="12">
        <v>0</v>
      </c>
      <c r="BR237" s="12">
        <v>0</v>
      </c>
      <c r="BS237" s="12">
        <v>0</v>
      </c>
      <c r="BT237" s="12">
        <v>0</v>
      </c>
      <c r="BU237" s="12">
        <v>12</v>
      </c>
      <c r="BV237" s="12">
        <v>2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6</v>
      </c>
      <c r="CD237" s="12">
        <v>0</v>
      </c>
      <c r="CE237" s="12">
        <v>14</v>
      </c>
      <c r="CF237" s="12">
        <v>1</v>
      </c>
      <c r="CG237" s="12">
        <v>1</v>
      </c>
      <c r="CH237" s="12">
        <v>0</v>
      </c>
      <c r="CI237" s="12">
        <v>11</v>
      </c>
      <c r="CJ237" s="12">
        <v>0</v>
      </c>
      <c r="CK237" s="12">
        <v>0</v>
      </c>
      <c r="CL237" s="12">
        <v>0</v>
      </c>
      <c r="CM237" s="12">
        <v>10</v>
      </c>
      <c r="CN237" s="12">
        <v>1</v>
      </c>
      <c r="CO237" s="12">
        <v>0</v>
      </c>
      <c r="CP237" s="12">
        <v>3</v>
      </c>
      <c r="CQ237" s="12">
        <v>7</v>
      </c>
      <c r="CR237" s="12">
        <v>16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1</v>
      </c>
      <c r="CZ237" s="12">
        <v>0</v>
      </c>
      <c r="DA237" s="12">
        <v>0</v>
      </c>
      <c r="DB237" s="12">
        <v>0</v>
      </c>
      <c r="DC237" s="12">
        <v>1</v>
      </c>
      <c r="DD237" s="12">
        <v>0</v>
      </c>
      <c r="DE237" s="12">
        <v>0</v>
      </c>
      <c r="DF237" s="12">
        <v>0</v>
      </c>
      <c r="DG237" s="12">
        <v>0</v>
      </c>
      <c r="DH237" s="13">
        <v>68</v>
      </c>
      <c r="DI237" s="13">
        <v>366</v>
      </c>
      <c r="DJ237" s="13">
        <v>2228.0113999999999</v>
      </c>
      <c r="DK237" s="13">
        <v>25.431000000000001</v>
      </c>
      <c r="DL237" s="13">
        <v>56660.634700000002</v>
      </c>
      <c r="DM237">
        <f t="shared" si="72"/>
        <v>0</v>
      </c>
      <c r="DN237">
        <v>0.79656024927645597</v>
      </c>
      <c r="DO237">
        <v>0</v>
      </c>
      <c r="DP237">
        <f t="shared" ca="1" si="73"/>
        <v>0.92783676520156821</v>
      </c>
      <c r="DQ237" s="13">
        <v>372.98219999999998</v>
      </c>
      <c r="DR237">
        <v>0</v>
      </c>
      <c r="DS237">
        <f t="shared" si="64"/>
        <v>154</v>
      </c>
      <c r="DT237">
        <f t="shared" si="65"/>
        <v>40</v>
      </c>
      <c r="DU237">
        <f t="shared" si="66"/>
        <v>66.5</v>
      </c>
      <c r="DV237">
        <f t="shared" si="67"/>
        <v>134</v>
      </c>
      <c r="DW237">
        <f t="shared" si="68"/>
        <v>131</v>
      </c>
      <c r="DX237">
        <f t="shared" si="69"/>
        <v>131</v>
      </c>
      <c r="DY237">
        <f t="shared" si="70"/>
        <v>16</v>
      </c>
      <c r="DZ237">
        <f t="shared" si="71"/>
        <v>27</v>
      </c>
      <c r="EA237">
        <f t="shared" ca="1" si="74"/>
        <v>21</v>
      </c>
      <c r="EB237">
        <v>237</v>
      </c>
      <c r="EC237" s="2">
        <v>227</v>
      </c>
      <c r="EF237">
        <v>67.712315677702222</v>
      </c>
      <c r="EG237">
        <v>9</v>
      </c>
      <c r="EH237">
        <v>2</v>
      </c>
      <c r="EI237">
        <v>17.5</v>
      </c>
      <c r="EJ237">
        <v>14</v>
      </c>
      <c r="EK237">
        <v>11</v>
      </c>
      <c r="EL237">
        <v>8</v>
      </c>
      <c r="EM237">
        <v>9</v>
      </c>
      <c r="EN237">
        <v>6</v>
      </c>
      <c r="EO237" s="2">
        <v>235</v>
      </c>
      <c r="EP237">
        <v>39</v>
      </c>
      <c r="EQ237">
        <v>66</v>
      </c>
    </row>
    <row r="238" spans="1:147" x14ac:dyDescent="0.2">
      <c r="A238" s="29"/>
      <c r="B238" t="s">
        <v>137</v>
      </c>
      <c r="C238">
        <v>16</v>
      </c>
      <c r="D238">
        <v>14</v>
      </c>
      <c r="E238">
        <v>15</v>
      </c>
      <c r="F238">
        <v>1</v>
      </c>
      <c r="G238" s="4">
        <v>14.999666666666601</v>
      </c>
      <c r="H238">
        <v>15</v>
      </c>
      <c r="I238">
        <v>1.8301700240611202E-2</v>
      </c>
      <c r="J238">
        <f t="shared" si="76"/>
        <v>3.3333333339946591E-4</v>
      </c>
      <c r="K238">
        <f t="shared" si="63"/>
        <v>0</v>
      </c>
      <c r="L238" s="6">
        <v>12</v>
      </c>
      <c r="M238" s="6">
        <v>3</v>
      </c>
      <c r="N238" s="6">
        <v>2</v>
      </c>
      <c r="O238" s="6">
        <v>11</v>
      </c>
      <c r="P238" s="6">
        <v>0.25</v>
      </c>
      <c r="Q238" s="6">
        <v>0.85</v>
      </c>
      <c r="R238" s="6">
        <v>0.1</v>
      </c>
      <c r="S238" s="6">
        <v>1</v>
      </c>
      <c r="T238" s="11">
        <v>6</v>
      </c>
      <c r="U238" s="11">
        <v>17</v>
      </c>
      <c r="V238" s="11">
        <v>1</v>
      </c>
      <c r="W238" s="11">
        <v>11</v>
      </c>
      <c r="X238" s="11">
        <v>96</v>
      </c>
      <c r="Y238" s="11">
        <v>17</v>
      </c>
      <c r="Z238" s="11">
        <v>0</v>
      </c>
      <c r="AA238" s="11">
        <v>16</v>
      </c>
      <c r="AB238" s="11">
        <v>0</v>
      </c>
      <c r="AC238" s="11">
        <v>1</v>
      </c>
      <c r="AD238" s="11">
        <v>0</v>
      </c>
      <c r="AE238" s="11">
        <v>1</v>
      </c>
      <c r="AF238" s="11">
        <v>0</v>
      </c>
      <c r="AG238" s="11">
        <v>0</v>
      </c>
      <c r="AH238" s="11">
        <v>5</v>
      </c>
      <c r="AI238" s="11">
        <v>0</v>
      </c>
      <c r="AJ238" s="11">
        <v>0</v>
      </c>
      <c r="AK238" s="11">
        <v>0</v>
      </c>
      <c r="AL238" s="11">
        <v>5</v>
      </c>
      <c r="AM238" s="11">
        <v>0</v>
      </c>
      <c r="AN238" s="11">
        <v>0</v>
      </c>
      <c r="AO238" s="11">
        <v>0</v>
      </c>
      <c r="AP238" s="11">
        <v>0</v>
      </c>
      <c r="AQ238" s="11">
        <v>72</v>
      </c>
      <c r="AR238" s="11">
        <v>7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10</v>
      </c>
      <c r="AZ238" s="11">
        <v>0</v>
      </c>
      <c r="BA238" s="11">
        <v>0</v>
      </c>
      <c r="BB238" s="11">
        <v>7</v>
      </c>
      <c r="BC238" s="11">
        <v>0</v>
      </c>
      <c r="BD238" s="11">
        <v>0</v>
      </c>
      <c r="BE238" s="11">
        <v>0</v>
      </c>
      <c r="BF238" s="11">
        <v>0</v>
      </c>
      <c r="BG238" s="11">
        <v>131</v>
      </c>
      <c r="BH238" s="12">
        <v>2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1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1</v>
      </c>
      <c r="CG238" s="12">
        <v>8</v>
      </c>
      <c r="CH238" s="12">
        <v>0</v>
      </c>
      <c r="CI238" s="12">
        <v>5</v>
      </c>
      <c r="CJ238" s="12">
        <v>0</v>
      </c>
      <c r="CK238" s="12">
        <v>0</v>
      </c>
      <c r="CL238" s="12">
        <v>0</v>
      </c>
      <c r="CM238" s="12">
        <v>1</v>
      </c>
      <c r="CN238" s="12">
        <v>1</v>
      </c>
      <c r="CO238" s="12">
        <v>0</v>
      </c>
      <c r="CP238" s="12">
        <v>6</v>
      </c>
      <c r="CQ238" s="12">
        <v>17</v>
      </c>
      <c r="CR238" s="12">
        <v>7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2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7</v>
      </c>
      <c r="DF238" s="12">
        <v>0</v>
      </c>
      <c r="DG238" s="12">
        <v>0</v>
      </c>
      <c r="DH238" s="13">
        <v>54</v>
      </c>
      <c r="DI238" s="13">
        <v>157</v>
      </c>
      <c r="DJ238" s="13">
        <v>903.51729999999998</v>
      </c>
      <c r="DK238" s="13">
        <v>0</v>
      </c>
      <c r="DL238" s="13">
        <v>0</v>
      </c>
      <c r="DM238">
        <f t="shared" si="72"/>
        <v>0</v>
      </c>
      <c r="DN238">
        <v>1.8301700240611202E-2</v>
      </c>
      <c r="DO238">
        <v>0</v>
      </c>
      <c r="DP238">
        <f t="shared" ca="1" si="73"/>
        <v>0.88019395123425415</v>
      </c>
      <c r="DQ238" s="13">
        <v>303.57979999999998</v>
      </c>
      <c r="DR238">
        <v>0</v>
      </c>
      <c r="DS238">
        <f t="shared" si="64"/>
        <v>154</v>
      </c>
      <c r="DT238">
        <f t="shared" si="65"/>
        <v>76.5</v>
      </c>
      <c r="DU238">
        <f t="shared" si="66"/>
        <v>102</v>
      </c>
      <c r="DV238">
        <f t="shared" si="67"/>
        <v>134</v>
      </c>
      <c r="DW238">
        <f t="shared" si="68"/>
        <v>131</v>
      </c>
      <c r="DX238">
        <f t="shared" si="69"/>
        <v>131</v>
      </c>
      <c r="DY238">
        <f t="shared" si="70"/>
        <v>209.5</v>
      </c>
      <c r="DZ238">
        <f t="shared" si="71"/>
        <v>209.5</v>
      </c>
      <c r="EA238">
        <f t="shared" ca="1" si="74"/>
        <v>35</v>
      </c>
      <c r="EB238">
        <v>238</v>
      </c>
      <c r="EC238" s="2">
        <v>228</v>
      </c>
      <c r="EF238">
        <v>0</v>
      </c>
      <c r="EG238">
        <v>154</v>
      </c>
      <c r="EH238">
        <v>146.5</v>
      </c>
      <c r="EI238">
        <v>87</v>
      </c>
      <c r="EJ238">
        <v>134</v>
      </c>
      <c r="EK238">
        <v>131</v>
      </c>
      <c r="EL238">
        <v>131</v>
      </c>
      <c r="EM238">
        <v>153</v>
      </c>
      <c r="EN238">
        <v>138</v>
      </c>
      <c r="EO238" s="2">
        <v>236</v>
      </c>
      <c r="EP238">
        <v>22</v>
      </c>
      <c r="EQ238">
        <v>51</v>
      </c>
    </row>
    <row r="239" spans="1:147" x14ac:dyDescent="0.2">
      <c r="A239" s="29"/>
      <c r="B239" t="s">
        <v>138</v>
      </c>
      <c r="C239">
        <v>7</v>
      </c>
      <c r="D239">
        <v>2</v>
      </c>
      <c r="E239">
        <v>7</v>
      </c>
      <c r="F239">
        <v>5</v>
      </c>
      <c r="G239" s="4">
        <v>6.3869999999999996</v>
      </c>
      <c r="H239">
        <v>7</v>
      </c>
      <c r="I239">
        <v>1.37563055222654</v>
      </c>
      <c r="J239">
        <f t="shared" si="76"/>
        <v>0.61300000000000043</v>
      </c>
      <c r="K239">
        <f t="shared" si="63"/>
        <v>0</v>
      </c>
      <c r="L239" s="6">
        <v>12</v>
      </c>
      <c r="M239" s="6">
        <v>3</v>
      </c>
      <c r="N239" s="6">
        <v>2</v>
      </c>
      <c r="O239" s="6">
        <v>11</v>
      </c>
      <c r="P239" s="6">
        <v>0.25</v>
      </c>
      <c r="Q239" s="6">
        <v>0.85</v>
      </c>
      <c r="R239" s="6">
        <v>0.1</v>
      </c>
      <c r="S239" s="6">
        <v>1</v>
      </c>
      <c r="T239" s="11">
        <v>2</v>
      </c>
      <c r="U239" s="11">
        <v>7</v>
      </c>
      <c r="V239" s="11">
        <v>1</v>
      </c>
      <c r="W239" s="11">
        <v>12</v>
      </c>
      <c r="X239" s="11">
        <v>8</v>
      </c>
      <c r="Y239" s="11">
        <v>5</v>
      </c>
      <c r="Z239" s="11">
        <v>0</v>
      </c>
      <c r="AA239" s="11">
        <v>5</v>
      </c>
      <c r="AB239" s="11">
        <v>0</v>
      </c>
      <c r="AC239" s="11">
        <v>0</v>
      </c>
      <c r="AD239" s="11">
        <v>0</v>
      </c>
      <c r="AE239" s="11">
        <v>1</v>
      </c>
      <c r="AF239" s="11">
        <v>0</v>
      </c>
      <c r="AG239" s="11">
        <v>0</v>
      </c>
      <c r="AH239" s="11">
        <v>1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44</v>
      </c>
      <c r="AR239" s="11">
        <v>1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4</v>
      </c>
      <c r="AY239" s="11">
        <v>6</v>
      </c>
      <c r="AZ239" s="11">
        <v>0</v>
      </c>
      <c r="BA239" s="11">
        <v>0</v>
      </c>
      <c r="BB239" s="11">
        <v>5</v>
      </c>
      <c r="BC239" s="11">
        <v>1</v>
      </c>
      <c r="BD239" s="11">
        <v>0</v>
      </c>
      <c r="BE239" s="11">
        <v>0</v>
      </c>
      <c r="BF239" s="11">
        <v>0</v>
      </c>
      <c r="BG239" s="11">
        <v>99</v>
      </c>
      <c r="BH239" s="12">
        <v>2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1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1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1</v>
      </c>
      <c r="CF239" s="12">
        <v>1</v>
      </c>
      <c r="CG239" s="12">
        <v>6</v>
      </c>
      <c r="CH239" s="12">
        <v>0</v>
      </c>
      <c r="CI239" s="12">
        <v>6</v>
      </c>
      <c r="CJ239" s="12">
        <v>0</v>
      </c>
      <c r="CK239" s="12">
        <v>0</v>
      </c>
      <c r="CL239" s="12">
        <v>0</v>
      </c>
      <c r="CM239" s="12">
        <v>2</v>
      </c>
      <c r="CN239" s="12">
        <v>1</v>
      </c>
      <c r="CO239" s="12">
        <v>0</v>
      </c>
      <c r="CP239" s="12">
        <v>0</v>
      </c>
      <c r="CQ239" s="12">
        <v>5</v>
      </c>
      <c r="CR239" s="12">
        <v>1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3</v>
      </c>
      <c r="DF239" s="12">
        <v>0</v>
      </c>
      <c r="DG239" s="12">
        <v>0</v>
      </c>
      <c r="DH239" s="13">
        <v>48</v>
      </c>
      <c r="DI239" s="13">
        <v>117</v>
      </c>
      <c r="DJ239" s="13">
        <v>653.44060000000002</v>
      </c>
      <c r="DK239" s="13">
        <v>2.4</v>
      </c>
      <c r="DL239" s="13">
        <v>1568.2574999999999</v>
      </c>
      <c r="DM239">
        <f t="shared" si="72"/>
        <v>0</v>
      </c>
      <c r="DN239">
        <v>1.37563055222654</v>
      </c>
      <c r="DO239">
        <v>0</v>
      </c>
      <c r="DP239">
        <f t="shared" ca="1" si="73"/>
        <v>0.38598075808499144</v>
      </c>
      <c r="DQ239" s="13">
        <v>251.88829999999999</v>
      </c>
      <c r="DR239">
        <v>0</v>
      </c>
      <c r="DS239">
        <f t="shared" si="64"/>
        <v>154</v>
      </c>
      <c r="DT239">
        <f t="shared" si="65"/>
        <v>172</v>
      </c>
      <c r="DU239">
        <f t="shared" si="66"/>
        <v>95</v>
      </c>
      <c r="DV239">
        <f t="shared" si="67"/>
        <v>134</v>
      </c>
      <c r="DW239">
        <f t="shared" si="68"/>
        <v>131</v>
      </c>
      <c r="DX239">
        <f t="shared" si="69"/>
        <v>131</v>
      </c>
      <c r="DY239">
        <f t="shared" si="70"/>
        <v>152</v>
      </c>
      <c r="DZ239">
        <f t="shared" si="71"/>
        <v>145</v>
      </c>
      <c r="EA239">
        <f t="shared" ca="1" si="74"/>
        <v>149</v>
      </c>
      <c r="EB239">
        <v>239</v>
      </c>
      <c r="EC239" s="2">
        <v>229</v>
      </c>
      <c r="EF239">
        <v>0</v>
      </c>
      <c r="EG239">
        <v>154</v>
      </c>
      <c r="EH239">
        <v>214.5</v>
      </c>
      <c r="EI239">
        <v>209.5</v>
      </c>
      <c r="EJ239">
        <v>134</v>
      </c>
      <c r="EK239">
        <v>131</v>
      </c>
      <c r="EL239">
        <v>131</v>
      </c>
      <c r="EM239">
        <v>209.5</v>
      </c>
      <c r="EN239">
        <v>209.5</v>
      </c>
      <c r="EO239" s="2">
        <v>237</v>
      </c>
      <c r="EP239">
        <v>167</v>
      </c>
      <c r="EQ239">
        <v>203</v>
      </c>
    </row>
    <row r="240" spans="1:147" x14ac:dyDescent="0.2">
      <c r="A240" s="29"/>
      <c r="B240" t="s">
        <v>139</v>
      </c>
      <c r="C240">
        <v>16</v>
      </c>
      <c r="D240">
        <v>2</v>
      </c>
      <c r="E240">
        <v>16</v>
      </c>
      <c r="F240">
        <v>14</v>
      </c>
      <c r="G240" s="4">
        <v>7.5710555555555503</v>
      </c>
      <c r="H240">
        <v>9</v>
      </c>
      <c r="I240">
        <v>3.3501526834119901</v>
      </c>
      <c r="J240">
        <f t="shared" si="76"/>
        <v>5.5710555555555503</v>
      </c>
      <c r="K240">
        <f t="shared" si="63"/>
        <v>7</v>
      </c>
      <c r="L240" s="6">
        <v>12</v>
      </c>
      <c r="M240" s="6">
        <v>3</v>
      </c>
      <c r="N240" s="6">
        <v>2</v>
      </c>
      <c r="O240" s="6">
        <v>11</v>
      </c>
      <c r="P240" s="6">
        <v>0.25</v>
      </c>
      <c r="Q240" s="6">
        <v>0.85</v>
      </c>
      <c r="R240" s="6">
        <v>0.1</v>
      </c>
      <c r="S240" s="6">
        <v>1</v>
      </c>
      <c r="T240" s="11">
        <v>5</v>
      </c>
      <c r="U240" s="11">
        <v>10</v>
      </c>
      <c r="V240" s="11">
        <v>2</v>
      </c>
      <c r="W240" s="11">
        <v>31</v>
      </c>
      <c r="X240" s="11">
        <v>1</v>
      </c>
      <c r="Y240" s="11">
        <v>3</v>
      </c>
      <c r="Z240" s="11">
        <v>0</v>
      </c>
      <c r="AA240" s="11">
        <v>3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3</v>
      </c>
      <c r="AI240" s="11">
        <v>0</v>
      </c>
      <c r="AJ240" s="11">
        <v>0</v>
      </c>
      <c r="AK240" s="11">
        <v>0</v>
      </c>
      <c r="AL240" s="11">
        <v>3</v>
      </c>
      <c r="AM240" s="11">
        <v>0</v>
      </c>
      <c r="AN240" s="11">
        <v>0</v>
      </c>
      <c r="AO240" s="11">
        <v>0</v>
      </c>
      <c r="AP240" s="11">
        <v>3</v>
      </c>
      <c r="AQ240" s="11">
        <v>95</v>
      </c>
      <c r="AR240" s="11">
        <v>1</v>
      </c>
      <c r="AS240" s="11">
        <v>2</v>
      </c>
      <c r="AT240" s="11">
        <v>0</v>
      </c>
      <c r="AU240" s="11">
        <v>0</v>
      </c>
      <c r="AV240" s="11">
        <v>10</v>
      </c>
      <c r="AW240" s="11">
        <v>0</v>
      </c>
      <c r="AX240" s="11">
        <v>9</v>
      </c>
      <c r="AY240" s="11">
        <v>31</v>
      </c>
      <c r="AZ240" s="11">
        <v>17</v>
      </c>
      <c r="BA240" s="11">
        <v>17</v>
      </c>
      <c r="BB240" s="11">
        <v>24</v>
      </c>
      <c r="BC240" s="11">
        <v>3</v>
      </c>
      <c r="BD240" s="11">
        <v>0</v>
      </c>
      <c r="BE240" s="11">
        <v>0</v>
      </c>
      <c r="BF240" s="11">
        <v>0</v>
      </c>
      <c r="BG240" s="11">
        <v>122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1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2</v>
      </c>
      <c r="BW240" s="12">
        <v>0</v>
      </c>
      <c r="BX240" s="12">
        <v>1</v>
      </c>
      <c r="BY240" s="12">
        <v>2</v>
      </c>
      <c r="BZ240" s="12">
        <v>0</v>
      </c>
      <c r="CA240" s="12">
        <v>0</v>
      </c>
      <c r="CB240" s="12">
        <v>14</v>
      </c>
      <c r="CC240" s="12">
        <v>2</v>
      </c>
      <c r="CD240" s="12">
        <v>0</v>
      </c>
      <c r="CE240" s="12">
        <v>5</v>
      </c>
      <c r="CF240" s="12">
        <v>0</v>
      </c>
      <c r="CG240" s="12">
        <v>14</v>
      </c>
      <c r="CH240" s="12">
        <v>0</v>
      </c>
      <c r="CI240" s="12">
        <v>7</v>
      </c>
      <c r="CJ240" s="12">
        <v>0</v>
      </c>
      <c r="CK240" s="12">
        <v>0</v>
      </c>
      <c r="CL240" s="12">
        <v>0</v>
      </c>
      <c r="CM240" s="12">
        <v>8</v>
      </c>
      <c r="CN240" s="12">
        <v>1</v>
      </c>
      <c r="CO240" s="12">
        <v>0</v>
      </c>
      <c r="CP240" s="12">
        <v>3</v>
      </c>
      <c r="CQ240" s="12">
        <v>4</v>
      </c>
      <c r="CR240" s="12">
        <v>1</v>
      </c>
      <c r="CS240" s="12">
        <v>0</v>
      </c>
      <c r="CT240" s="12">
        <v>0</v>
      </c>
      <c r="CU240" s="12">
        <v>0</v>
      </c>
      <c r="CV240" s="12">
        <v>2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1</v>
      </c>
      <c r="DF240" s="12">
        <v>0</v>
      </c>
      <c r="DG240" s="12">
        <v>0</v>
      </c>
      <c r="DH240" s="13">
        <v>109</v>
      </c>
      <c r="DI240" s="13">
        <v>387</v>
      </c>
      <c r="DJ240" s="13">
        <v>2619.2873</v>
      </c>
      <c r="DK240" s="13">
        <v>13.24</v>
      </c>
      <c r="DL240" s="13">
        <v>34679.364300000001</v>
      </c>
      <c r="DM240">
        <f t="shared" si="72"/>
        <v>23.45106878388393</v>
      </c>
      <c r="DN240">
        <v>3.3501526834119901</v>
      </c>
      <c r="DO240">
        <v>7</v>
      </c>
      <c r="DP240">
        <f t="shared" ca="1" si="73"/>
        <v>0.40894876895158483</v>
      </c>
      <c r="DQ240" s="13">
        <v>692.91489999999999</v>
      </c>
      <c r="DR240">
        <v>23.45106878388393</v>
      </c>
      <c r="DS240">
        <f t="shared" si="64"/>
        <v>16</v>
      </c>
      <c r="DT240">
        <f t="shared" si="65"/>
        <v>133.5</v>
      </c>
      <c r="DU240">
        <f t="shared" si="66"/>
        <v>31.5</v>
      </c>
      <c r="DV240">
        <f t="shared" si="67"/>
        <v>134</v>
      </c>
      <c r="DW240">
        <f t="shared" si="68"/>
        <v>131</v>
      </c>
      <c r="DX240">
        <f t="shared" si="69"/>
        <v>131</v>
      </c>
      <c r="DY240">
        <f t="shared" si="70"/>
        <v>37</v>
      </c>
      <c r="DZ240">
        <f t="shared" si="71"/>
        <v>36</v>
      </c>
      <c r="EA240">
        <f t="shared" ca="1" si="74"/>
        <v>145</v>
      </c>
      <c r="EB240">
        <v>240</v>
      </c>
      <c r="EC240" s="2">
        <v>230</v>
      </c>
      <c r="EF240">
        <v>0</v>
      </c>
      <c r="EG240">
        <v>154</v>
      </c>
      <c r="EH240">
        <v>197</v>
      </c>
      <c r="EI240">
        <v>209.5</v>
      </c>
      <c r="EJ240">
        <v>134</v>
      </c>
      <c r="EK240">
        <v>131</v>
      </c>
      <c r="EL240">
        <v>131</v>
      </c>
      <c r="EM240">
        <v>160</v>
      </c>
      <c r="EN240">
        <v>164</v>
      </c>
      <c r="EO240" s="2">
        <v>238</v>
      </c>
      <c r="EP240">
        <v>81</v>
      </c>
      <c r="EQ240">
        <v>143</v>
      </c>
    </row>
    <row r="241" spans="1:147" x14ac:dyDescent="0.2">
      <c r="A241" s="29"/>
      <c r="B241" t="s">
        <v>140</v>
      </c>
      <c r="C241">
        <v>1</v>
      </c>
      <c r="D241">
        <v>1</v>
      </c>
      <c r="E241">
        <v>1</v>
      </c>
      <c r="F241">
        <v>0</v>
      </c>
      <c r="G241" s="4">
        <v>1</v>
      </c>
      <c r="H241">
        <v>1</v>
      </c>
      <c r="I241">
        <v>0</v>
      </c>
      <c r="J241">
        <f t="shared" si="76"/>
        <v>0</v>
      </c>
      <c r="K241">
        <f t="shared" si="63"/>
        <v>0</v>
      </c>
      <c r="L241" s="6">
        <v>12</v>
      </c>
      <c r="M241" s="6">
        <v>3</v>
      </c>
      <c r="N241" s="6">
        <v>2</v>
      </c>
      <c r="O241" s="6">
        <v>11</v>
      </c>
      <c r="P241" s="6">
        <v>0.25</v>
      </c>
      <c r="Q241" s="6">
        <v>0.85</v>
      </c>
      <c r="R241" s="6">
        <v>0.1</v>
      </c>
      <c r="S241" s="6">
        <v>1</v>
      </c>
      <c r="T241" s="11">
        <v>0</v>
      </c>
      <c r="U241" s="11">
        <v>1</v>
      </c>
      <c r="V241" s="11">
        <v>3</v>
      </c>
      <c r="W241" s="11">
        <v>1</v>
      </c>
      <c r="X241" s="11">
        <v>0</v>
      </c>
      <c r="Y241" s="11">
        <v>1</v>
      </c>
      <c r="Z241" s="11">
        <v>0</v>
      </c>
      <c r="AA241" s="11">
        <v>1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5</v>
      </c>
      <c r="AI241" s="11">
        <v>5</v>
      </c>
      <c r="AJ241" s="11">
        <v>5</v>
      </c>
      <c r="AK241" s="11">
        <v>0</v>
      </c>
      <c r="AL241" s="11">
        <v>0</v>
      </c>
      <c r="AM241" s="11">
        <v>0</v>
      </c>
      <c r="AN241" s="11">
        <v>5</v>
      </c>
      <c r="AO241" s="11">
        <v>0</v>
      </c>
      <c r="AP241" s="11">
        <v>0</v>
      </c>
      <c r="AQ241" s="11">
        <v>16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3</v>
      </c>
      <c r="AX241" s="11">
        <v>9</v>
      </c>
      <c r="AY241" s="11">
        <v>5</v>
      </c>
      <c r="AZ241" s="11">
        <v>0</v>
      </c>
      <c r="BA241" s="11">
        <v>0</v>
      </c>
      <c r="BB241" s="11">
        <v>5</v>
      </c>
      <c r="BC241" s="11">
        <v>0</v>
      </c>
      <c r="BD241" s="11">
        <v>0</v>
      </c>
      <c r="BE241" s="11">
        <v>0</v>
      </c>
      <c r="BF241" s="11">
        <v>0</v>
      </c>
      <c r="BG241" s="11">
        <v>50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1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1</v>
      </c>
      <c r="BY241" s="12">
        <v>0</v>
      </c>
      <c r="BZ241" s="12">
        <v>5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3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8</v>
      </c>
      <c r="CN241" s="12">
        <v>1</v>
      </c>
      <c r="CO241" s="12">
        <v>0</v>
      </c>
      <c r="CP241" s="12">
        <v>0</v>
      </c>
      <c r="CQ241" s="12">
        <v>7</v>
      </c>
      <c r="CR241" s="12">
        <v>0</v>
      </c>
      <c r="CS241" s="12">
        <v>0</v>
      </c>
      <c r="CT241" s="12">
        <v>5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3">
        <v>32</v>
      </c>
      <c r="DI241" s="13">
        <v>61</v>
      </c>
      <c r="DJ241" s="13">
        <v>305</v>
      </c>
      <c r="DK241" s="13">
        <v>0</v>
      </c>
      <c r="DL241" s="13">
        <v>0</v>
      </c>
      <c r="DM241">
        <f t="shared" si="72"/>
        <v>0</v>
      </c>
      <c r="DN241">
        <v>0</v>
      </c>
      <c r="DO241">
        <v>0</v>
      </c>
      <c r="DP241">
        <f t="shared" ca="1" si="73"/>
        <v>0.64048948598966415</v>
      </c>
      <c r="DQ241" s="13">
        <v>153.58009999999999</v>
      </c>
      <c r="DR241">
        <v>0</v>
      </c>
      <c r="DS241">
        <f t="shared" si="64"/>
        <v>154</v>
      </c>
      <c r="DT241">
        <f t="shared" si="65"/>
        <v>243</v>
      </c>
      <c r="DU241">
        <f t="shared" si="66"/>
        <v>164.5</v>
      </c>
      <c r="DV241">
        <f t="shared" si="67"/>
        <v>134</v>
      </c>
      <c r="DW241">
        <f t="shared" si="68"/>
        <v>131</v>
      </c>
      <c r="DX241">
        <f t="shared" si="69"/>
        <v>131</v>
      </c>
      <c r="DY241">
        <f t="shared" si="70"/>
        <v>209.5</v>
      </c>
      <c r="DZ241">
        <f t="shared" si="71"/>
        <v>209.5</v>
      </c>
      <c r="EA241">
        <f t="shared" ca="1" si="74"/>
        <v>99</v>
      </c>
      <c r="EB241">
        <v>241</v>
      </c>
      <c r="EC241" s="2">
        <v>231</v>
      </c>
      <c r="EF241">
        <v>13.666877414714969</v>
      </c>
      <c r="EG241">
        <v>23</v>
      </c>
      <c r="EH241">
        <v>17</v>
      </c>
      <c r="EI241">
        <v>15.5</v>
      </c>
      <c r="EJ241">
        <v>134</v>
      </c>
      <c r="EK241">
        <v>131</v>
      </c>
      <c r="EL241">
        <v>131</v>
      </c>
      <c r="EM241">
        <v>71</v>
      </c>
      <c r="EN241">
        <v>40</v>
      </c>
      <c r="EO241" s="2">
        <v>239</v>
      </c>
      <c r="EP241">
        <v>153</v>
      </c>
      <c r="EQ241">
        <v>78</v>
      </c>
    </row>
    <row r="242" spans="1:147" x14ac:dyDescent="0.2">
      <c r="A242" s="29"/>
      <c r="B242" t="s">
        <v>141</v>
      </c>
      <c r="C242">
        <v>17</v>
      </c>
      <c r="D242">
        <v>4</v>
      </c>
      <c r="E242">
        <v>16</v>
      </c>
      <c r="F242">
        <v>12</v>
      </c>
      <c r="G242" s="4">
        <v>11.954666666666601</v>
      </c>
      <c r="H242">
        <v>12</v>
      </c>
      <c r="I242">
        <v>0.71701971121136598</v>
      </c>
      <c r="J242">
        <f t="shared" si="76"/>
        <v>4.0453333333333994</v>
      </c>
      <c r="K242">
        <f t="shared" si="63"/>
        <v>4</v>
      </c>
      <c r="L242" s="6">
        <v>12</v>
      </c>
      <c r="M242" s="6">
        <v>3</v>
      </c>
      <c r="N242" s="6">
        <v>2</v>
      </c>
      <c r="O242" s="6">
        <v>11</v>
      </c>
      <c r="P242" s="6">
        <v>0.25</v>
      </c>
      <c r="Q242" s="6">
        <v>0.85</v>
      </c>
      <c r="R242" s="6">
        <v>0.1</v>
      </c>
      <c r="S242" s="6">
        <v>1</v>
      </c>
      <c r="T242" s="11">
        <v>7</v>
      </c>
      <c r="U242" s="11">
        <v>10</v>
      </c>
      <c r="V242" s="11">
        <v>2</v>
      </c>
      <c r="W242" s="11">
        <v>20</v>
      </c>
      <c r="X242" s="11">
        <v>1</v>
      </c>
      <c r="Y242" s="11">
        <v>2</v>
      </c>
      <c r="Z242" s="11">
        <v>0</v>
      </c>
      <c r="AA242" s="11">
        <v>2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2</v>
      </c>
      <c r="AQ242" s="11">
        <v>60</v>
      </c>
      <c r="AR242" s="11">
        <v>1</v>
      </c>
      <c r="AS242" s="11">
        <v>4</v>
      </c>
      <c r="AT242" s="11">
        <v>0</v>
      </c>
      <c r="AU242" s="11">
        <v>0</v>
      </c>
      <c r="AV242" s="11">
        <v>2</v>
      </c>
      <c r="AW242" s="11">
        <v>0</v>
      </c>
      <c r="AX242" s="11">
        <v>6</v>
      </c>
      <c r="AY242" s="11">
        <v>27</v>
      </c>
      <c r="AZ242" s="11">
        <v>4</v>
      </c>
      <c r="BA242" s="11">
        <v>4</v>
      </c>
      <c r="BB242" s="11">
        <v>18</v>
      </c>
      <c r="BC242" s="11">
        <v>3</v>
      </c>
      <c r="BD242" s="11">
        <v>0</v>
      </c>
      <c r="BE242" s="11">
        <v>0</v>
      </c>
      <c r="BF242" s="11">
        <v>0</v>
      </c>
      <c r="BG242" s="11">
        <v>69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1</v>
      </c>
      <c r="BQ242" s="12">
        <v>0</v>
      </c>
      <c r="BR242" s="12">
        <v>0</v>
      </c>
      <c r="BS242" s="12">
        <v>0</v>
      </c>
      <c r="BT242" s="12">
        <v>0</v>
      </c>
      <c r="BU242" s="12">
        <v>10</v>
      </c>
      <c r="BV242" s="12">
        <v>0</v>
      </c>
      <c r="BW242" s="12">
        <v>0</v>
      </c>
      <c r="BX242" s="12">
        <v>1</v>
      </c>
      <c r="BY242" s="12">
        <v>0</v>
      </c>
      <c r="BZ242" s="12">
        <v>0</v>
      </c>
      <c r="CA242" s="12">
        <v>0</v>
      </c>
      <c r="CB242" s="12">
        <v>0</v>
      </c>
      <c r="CC242" s="12">
        <v>4</v>
      </c>
      <c r="CD242" s="12">
        <v>0</v>
      </c>
      <c r="CE242" s="12">
        <v>4</v>
      </c>
      <c r="CF242" s="12">
        <v>0</v>
      </c>
      <c r="CG242" s="12">
        <v>8</v>
      </c>
      <c r="CH242" s="12">
        <v>0</v>
      </c>
      <c r="CI242" s="12">
        <v>8</v>
      </c>
      <c r="CJ242" s="12">
        <v>0</v>
      </c>
      <c r="CK242" s="12">
        <v>0</v>
      </c>
      <c r="CL242" s="12">
        <v>0</v>
      </c>
      <c r="CM242" s="12">
        <v>5</v>
      </c>
      <c r="CN242" s="12">
        <v>1</v>
      </c>
      <c r="CO242" s="12">
        <v>0</v>
      </c>
      <c r="CP242" s="12">
        <v>0</v>
      </c>
      <c r="CQ242" s="12">
        <v>3</v>
      </c>
      <c r="CR242" s="12">
        <v>1</v>
      </c>
      <c r="CS242" s="12">
        <v>0</v>
      </c>
      <c r="CT242" s="12">
        <v>0</v>
      </c>
      <c r="CU242" s="12">
        <v>0</v>
      </c>
      <c r="CV242" s="12">
        <v>1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1</v>
      </c>
      <c r="DF242" s="12">
        <v>0</v>
      </c>
      <c r="DG242" s="12">
        <v>0</v>
      </c>
      <c r="DH242" s="13">
        <v>75</v>
      </c>
      <c r="DI242" s="13">
        <v>240</v>
      </c>
      <c r="DJ242" s="13">
        <v>1494.9165</v>
      </c>
      <c r="DK242" s="13">
        <v>11.939399999999999</v>
      </c>
      <c r="DL242" s="13">
        <v>17848.396799999999</v>
      </c>
      <c r="DM242">
        <f t="shared" si="72"/>
        <v>2.8680788448454639</v>
      </c>
      <c r="DN242">
        <v>0.71701971121136598</v>
      </c>
      <c r="DO242">
        <v>4</v>
      </c>
      <c r="DP242">
        <f t="shared" ca="1" si="73"/>
        <v>0.81662429423605976</v>
      </c>
      <c r="DQ242" s="13">
        <v>427.45929999999998</v>
      </c>
      <c r="DR242">
        <v>2.8680788448454639</v>
      </c>
      <c r="DS242">
        <f t="shared" si="64"/>
        <v>40</v>
      </c>
      <c r="DT242">
        <f t="shared" si="65"/>
        <v>133.5</v>
      </c>
      <c r="DU242">
        <f t="shared" si="66"/>
        <v>55.5</v>
      </c>
      <c r="DV242">
        <f t="shared" si="67"/>
        <v>134</v>
      </c>
      <c r="DW242">
        <f t="shared" si="68"/>
        <v>131</v>
      </c>
      <c r="DX242">
        <f t="shared" si="69"/>
        <v>131</v>
      </c>
      <c r="DY242">
        <f t="shared" si="70"/>
        <v>44</v>
      </c>
      <c r="DZ242">
        <f t="shared" si="71"/>
        <v>60</v>
      </c>
      <c r="EA242">
        <f t="shared" ca="1" si="74"/>
        <v>59</v>
      </c>
      <c r="EB242">
        <v>242</v>
      </c>
      <c r="EC242" s="2">
        <v>232</v>
      </c>
      <c r="EF242">
        <v>2.8114977848884601</v>
      </c>
      <c r="EG242">
        <v>41</v>
      </c>
      <c r="EH242">
        <v>69.5</v>
      </c>
      <c r="EI242">
        <v>80</v>
      </c>
      <c r="EJ242">
        <v>134</v>
      </c>
      <c r="EK242">
        <v>131</v>
      </c>
      <c r="EL242">
        <v>131</v>
      </c>
      <c r="EM242">
        <v>45</v>
      </c>
      <c r="EN242">
        <v>74</v>
      </c>
      <c r="EO242" s="2">
        <v>240</v>
      </c>
      <c r="EP242">
        <v>229</v>
      </c>
      <c r="EQ242">
        <v>218</v>
      </c>
    </row>
    <row r="243" spans="1:147" x14ac:dyDescent="0.2">
      <c r="A243" s="29"/>
      <c r="B243" t="s">
        <v>142</v>
      </c>
      <c r="C243">
        <v>17</v>
      </c>
      <c r="D243">
        <v>6</v>
      </c>
      <c r="E243">
        <v>16</v>
      </c>
      <c r="F243">
        <v>10</v>
      </c>
      <c r="G243" s="4">
        <v>12.015388888888801</v>
      </c>
      <c r="H243">
        <v>12</v>
      </c>
      <c r="I243">
        <v>0.73160625548666902</v>
      </c>
      <c r="J243">
        <f t="shared" si="76"/>
        <v>3.9846111111111995</v>
      </c>
      <c r="K243">
        <f t="shared" si="63"/>
        <v>4</v>
      </c>
      <c r="L243" s="6">
        <v>12</v>
      </c>
      <c r="M243" s="6">
        <v>3</v>
      </c>
      <c r="N243" s="6">
        <v>2</v>
      </c>
      <c r="O243" s="6">
        <v>11</v>
      </c>
      <c r="P243" s="6">
        <v>0.25</v>
      </c>
      <c r="Q243" s="6">
        <v>0.85</v>
      </c>
      <c r="R243" s="6">
        <v>0.1</v>
      </c>
      <c r="S243" s="6">
        <v>1</v>
      </c>
      <c r="T243" s="11">
        <v>4</v>
      </c>
      <c r="U243" s="11">
        <v>10</v>
      </c>
      <c r="V243" s="11">
        <v>2</v>
      </c>
      <c r="W243" s="11">
        <v>15</v>
      </c>
      <c r="X243" s="11">
        <v>1</v>
      </c>
      <c r="Y243" s="11">
        <v>2</v>
      </c>
      <c r="Z243" s="11">
        <v>0</v>
      </c>
      <c r="AA243" s="11">
        <v>2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54</v>
      </c>
      <c r="AR243" s="11">
        <v>0</v>
      </c>
      <c r="AS243" s="11">
        <v>2</v>
      </c>
      <c r="AT243" s="11">
        <v>2</v>
      </c>
      <c r="AU243" s="11">
        <v>0</v>
      </c>
      <c r="AV243" s="11">
        <v>1</v>
      </c>
      <c r="AW243" s="11">
        <v>0</v>
      </c>
      <c r="AX243" s="11">
        <v>3</v>
      </c>
      <c r="AY243" s="11">
        <v>18</v>
      </c>
      <c r="AZ243" s="11">
        <v>0</v>
      </c>
      <c r="BA243" s="11">
        <v>0</v>
      </c>
      <c r="BB243" s="11">
        <v>11</v>
      </c>
      <c r="BC243" s="11">
        <v>3</v>
      </c>
      <c r="BD243" s="11">
        <v>0</v>
      </c>
      <c r="BE243" s="11">
        <v>0</v>
      </c>
      <c r="BF243" s="11">
        <v>0</v>
      </c>
      <c r="BG243" s="11">
        <v>62</v>
      </c>
      <c r="BH243" s="12">
        <v>0</v>
      </c>
      <c r="BI243" s="12">
        <v>0</v>
      </c>
      <c r="BJ243" s="12">
        <v>1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1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2</v>
      </c>
      <c r="BW243" s="12">
        <v>0</v>
      </c>
      <c r="BX243" s="12">
        <v>1</v>
      </c>
      <c r="BY243" s="12">
        <v>0</v>
      </c>
      <c r="BZ243" s="12">
        <v>0</v>
      </c>
      <c r="CA243" s="12">
        <v>0</v>
      </c>
      <c r="CB243" s="12">
        <v>1</v>
      </c>
      <c r="CC243" s="12">
        <v>2</v>
      </c>
      <c r="CD243" s="12">
        <v>0</v>
      </c>
      <c r="CE243" s="12">
        <v>4</v>
      </c>
      <c r="CF243" s="12">
        <v>0</v>
      </c>
      <c r="CG243" s="12">
        <v>6</v>
      </c>
      <c r="CH243" s="12">
        <v>0</v>
      </c>
      <c r="CI243" s="12">
        <v>7</v>
      </c>
      <c r="CJ243" s="12">
        <v>0</v>
      </c>
      <c r="CK243" s="12">
        <v>0</v>
      </c>
      <c r="CL243" s="12">
        <v>0</v>
      </c>
      <c r="CM243" s="12">
        <v>2</v>
      </c>
      <c r="CN243" s="12">
        <v>1</v>
      </c>
      <c r="CO243" s="12">
        <v>0</v>
      </c>
      <c r="CP243" s="12">
        <v>0</v>
      </c>
      <c r="CQ243" s="12">
        <v>3</v>
      </c>
      <c r="CR243" s="12">
        <v>0</v>
      </c>
      <c r="CS243" s="12">
        <v>0</v>
      </c>
      <c r="CT243" s="12">
        <v>0</v>
      </c>
      <c r="CU243" s="12">
        <v>0</v>
      </c>
      <c r="CV243" s="12">
        <v>1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1</v>
      </c>
      <c r="DF243" s="12">
        <v>0</v>
      </c>
      <c r="DG243" s="12">
        <v>0</v>
      </c>
      <c r="DH243" s="13">
        <v>59</v>
      </c>
      <c r="DI243" s="13">
        <v>173</v>
      </c>
      <c r="DJ243" s="13">
        <v>1017.6972</v>
      </c>
      <c r="DK243" s="13">
        <v>8.2074999999999996</v>
      </c>
      <c r="DL243" s="13">
        <v>8352.7981999999993</v>
      </c>
      <c r="DM243">
        <f t="shared" si="72"/>
        <v>2.9264250219466761</v>
      </c>
      <c r="DN243">
        <v>0.73160625548666902</v>
      </c>
      <c r="DO243">
        <v>4</v>
      </c>
      <c r="DP243">
        <f t="shared" ca="1" si="73"/>
        <v>6.2098676880025794E-2</v>
      </c>
      <c r="DQ243" s="13">
        <v>319.08960000000002</v>
      </c>
      <c r="DR243">
        <v>2.9264250219466761</v>
      </c>
      <c r="DS243">
        <f t="shared" si="64"/>
        <v>39</v>
      </c>
      <c r="DT243">
        <f t="shared" si="65"/>
        <v>133.5</v>
      </c>
      <c r="DU243">
        <f t="shared" si="66"/>
        <v>74</v>
      </c>
      <c r="DV243">
        <f t="shared" si="67"/>
        <v>134</v>
      </c>
      <c r="DW243">
        <f t="shared" si="68"/>
        <v>131</v>
      </c>
      <c r="DX243">
        <f t="shared" si="69"/>
        <v>131</v>
      </c>
      <c r="DY243">
        <f t="shared" si="70"/>
        <v>63</v>
      </c>
      <c r="DZ243">
        <f t="shared" si="71"/>
        <v>88</v>
      </c>
      <c r="EA243">
        <f t="shared" ca="1" si="74"/>
        <v>236</v>
      </c>
      <c r="EB243">
        <v>243</v>
      </c>
      <c r="EC243" s="2">
        <v>233</v>
      </c>
      <c r="EF243">
        <v>0</v>
      </c>
      <c r="EG243">
        <v>154</v>
      </c>
      <c r="EH243">
        <v>115</v>
      </c>
      <c r="EI243">
        <v>132</v>
      </c>
      <c r="EJ243">
        <v>134</v>
      </c>
      <c r="EK243">
        <v>131</v>
      </c>
      <c r="EL243">
        <v>131</v>
      </c>
      <c r="EM243">
        <v>48</v>
      </c>
      <c r="EN243">
        <v>94</v>
      </c>
      <c r="EO243" s="2">
        <v>241</v>
      </c>
      <c r="EP243">
        <v>25</v>
      </c>
      <c r="EQ243">
        <v>52</v>
      </c>
    </row>
    <row r="244" spans="1:147" x14ac:dyDescent="0.2">
      <c r="A244" s="29"/>
      <c r="B244" t="s">
        <v>143</v>
      </c>
      <c r="C244">
        <v>14</v>
      </c>
      <c r="D244">
        <v>2</v>
      </c>
      <c r="E244">
        <v>12</v>
      </c>
      <c r="F244">
        <v>10</v>
      </c>
      <c r="G244" s="4">
        <v>2.218</v>
      </c>
      <c r="H244">
        <v>2</v>
      </c>
      <c r="I244">
        <v>1.0354864066746099</v>
      </c>
      <c r="J244">
        <f t="shared" si="76"/>
        <v>0.21799999999999997</v>
      </c>
      <c r="K244">
        <f t="shared" si="63"/>
        <v>10</v>
      </c>
      <c r="L244" s="6">
        <v>12</v>
      </c>
      <c r="M244" s="6">
        <v>3</v>
      </c>
      <c r="N244" s="6">
        <v>2</v>
      </c>
      <c r="O244" s="6">
        <v>11</v>
      </c>
      <c r="P244" s="6">
        <v>0.25</v>
      </c>
      <c r="Q244" s="6">
        <v>0.85</v>
      </c>
      <c r="R244" s="6">
        <v>0.1</v>
      </c>
      <c r="S244" s="6">
        <v>1</v>
      </c>
      <c r="T244" s="11">
        <v>4</v>
      </c>
      <c r="U244" s="11">
        <v>9</v>
      </c>
      <c r="V244" s="11">
        <v>2</v>
      </c>
      <c r="W244" s="11">
        <v>20</v>
      </c>
      <c r="X244" s="11">
        <v>3</v>
      </c>
      <c r="Y244" s="11">
        <v>3</v>
      </c>
      <c r="Z244" s="11">
        <v>0</v>
      </c>
      <c r="AA244" s="11">
        <v>3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2</v>
      </c>
      <c r="AQ244" s="11">
        <v>62</v>
      </c>
      <c r="AR244" s="11">
        <v>0</v>
      </c>
      <c r="AS244" s="11">
        <v>4</v>
      </c>
      <c r="AT244" s="11">
        <v>0</v>
      </c>
      <c r="AU244" s="11">
        <v>0</v>
      </c>
      <c r="AV244" s="11">
        <v>0</v>
      </c>
      <c r="AW244" s="11">
        <v>0</v>
      </c>
      <c r="AX244" s="11">
        <v>16</v>
      </c>
      <c r="AY244" s="11">
        <v>26</v>
      </c>
      <c r="AZ244" s="11">
        <v>14</v>
      </c>
      <c r="BA244" s="11">
        <v>14</v>
      </c>
      <c r="BB244" s="11">
        <v>21</v>
      </c>
      <c r="BC244" s="11">
        <v>2</v>
      </c>
      <c r="BD244" s="11">
        <v>0</v>
      </c>
      <c r="BE244" s="11">
        <v>0</v>
      </c>
      <c r="BF244" s="11">
        <v>0</v>
      </c>
      <c r="BG244" s="11">
        <v>63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1</v>
      </c>
      <c r="BQ244" s="12">
        <v>0</v>
      </c>
      <c r="BR244" s="12">
        <v>0</v>
      </c>
      <c r="BS244" s="12">
        <v>0</v>
      </c>
      <c r="BT244" s="12">
        <v>0</v>
      </c>
      <c r="BU244" s="12">
        <v>10</v>
      </c>
      <c r="BV244" s="12">
        <v>0</v>
      </c>
      <c r="BW244" s="12">
        <v>0</v>
      </c>
      <c r="BX244" s="12">
        <v>1</v>
      </c>
      <c r="BY244" s="12">
        <v>0</v>
      </c>
      <c r="BZ244" s="12">
        <v>0</v>
      </c>
      <c r="CA244" s="12">
        <v>0</v>
      </c>
      <c r="CB244" s="12">
        <v>0</v>
      </c>
      <c r="CC244" s="12">
        <v>4</v>
      </c>
      <c r="CD244" s="12">
        <v>0</v>
      </c>
      <c r="CE244" s="12">
        <v>2</v>
      </c>
      <c r="CF244" s="12">
        <v>0</v>
      </c>
      <c r="CG244" s="12">
        <v>8</v>
      </c>
      <c r="CH244" s="12">
        <v>0</v>
      </c>
      <c r="CI244" s="12">
        <v>5</v>
      </c>
      <c r="CJ244" s="12">
        <v>0</v>
      </c>
      <c r="CK244" s="12">
        <v>0</v>
      </c>
      <c r="CL244" s="12">
        <v>0</v>
      </c>
      <c r="CM244" s="12">
        <v>2</v>
      </c>
      <c r="CN244" s="12">
        <v>1</v>
      </c>
      <c r="CO244" s="12">
        <v>0</v>
      </c>
      <c r="CP244" s="12">
        <v>0</v>
      </c>
      <c r="CQ244" s="12">
        <v>4</v>
      </c>
      <c r="CR244" s="12">
        <v>0</v>
      </c>
      <c r="CS244" s="12">
        <v>0</v>
      </c>
      <c r="CT244" s="12">
        <v>0</v>
      </c>
      <c r="CU244" s="12">
        <v>0</v>
      </c>
      <c r="CV244" s="12">
        <v>2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1</v>
      </c>
      <c r="DF244" s="12">
        <v>0</v>
      </c>
      <c r="DG244" s="12">
        <v>0</v>
      </c>
      <c r="DH244" s="13">
        <v>88</v>
      </c>
      <c r="DI244" s="13">
        <v>252</v>
      </c>
      <c r="DJ244" s="13">
        <v>1627.7768000000001</v>
      </c>
      <c r="DK244" s="13">
        <v>13.116899999999999</v>
      </c>
      <c r="DL244" s="13">
        <v>21351.357599999999</v>
      </c>
      <c r="DM244">
        <f t="shared" si="72"/>
        <v>10.354864066746099</v>
      </c>
      <c r="DN244">
        <v>1.0354864066746099</v>
      </c>
      <c r="DO244">
        <v>10</v>
      </c>
      <c r="DP244">
        <f t="shared" ca="1" si="73"/>
        <v>0.70475451892604579</v>
      </c>
      <c r="DQ244" s="13">
        <v>520.59630000000004</v>
      </c>
      <c r="DR244">
        <v>10.354864066746099</v>
      </c>
      <c r="DS244">
        <f t="shared" si="64"/>
        <v>26</v>
      </c>
      <c r="DT244">
        <f t="shared" si="65"/>
        <v>146.5</v>
      </c>
      <c r="DU244">
        <f t="shared" si="66"/>
        <v>55.5</v>
      </c>
      <c r="DV244">
        <f t="shared" si="67"/>
        <v>134</v>
      </c>
      <c r="DW244">
        <f t="shared" si="68"/>
        <v>131</v>
      </c>
      <c r="DX244">
        <f t="shared" si="69"/>
        <v>131</v>
      </c>
      <c r="DY244">
        <f t="shared" si="70"/>
        <v>38</v>
      </c>
      <c r="DZ244">
        <f t="shared" si="71"/>
        <v>54</v>
      </c>
      <c r="EA244">
        <f t="shared" ca="1" si="74"/>
        <v>87</v>
      </c>
      <c r="EB244">
        <v>244</v>
      </c>
      <c r="EC244" s="2">
        <v>234</v>
      </c>
      <c r="EF244">
        <v>0</v>
      </c>
      <c r="EG244">
        <v>154</v>
      </c>
      <c r="EH244">
        <v>214.5</v>
      </c>
      <c r="EI244">
        <v>209.5</v>
      </c>
      <c r="EJ244">
        <v>134</v>
      </c>
      <c r="EK244">
        <v>131</v>
      </c>
      <c r="EL244">
        <v>131</v>
      </c>
      <c r="EM244">
        <v>209.5</v>
      </c>
      <c r="EN244">
        <v>209.5</v>
      </c>
      <c r="EO244" s="2">
        <v>242</v>
      </c>
      <c r="EP244">
        <v>235</v>
      </c>
      <c r="EQ244">
        <v>225</v>
      </c>
    </row>
    <row r="245" spans="1:147" x14ac:dyDescent="0.2">
      <c r="A245" s="29"/>
      <c r="B245" t="s">
        <v>144</v>
      </c>
      <c r="C245">
        <v>11</v>
      </c>
      <c r="D245">
        <v>4</v>
      </c>
      <c r="E245">
        <v>10</v>
      </c>
      <c r="F245">
        <v>6</v>
      </c>
      <c r="G245" s="4">
        <v>9.6152499999999996</v>
      </c>
      <c r="H245">
        <v>10</v>
      </c>
      <c r="I245">
        <v>0.58721765835578299</v>
      </c>
      <c r="J245">
        <f t="shared" si="76"/>
        <v>0.38475000000000037</v>
      </c>
      <c r="K245">
        <f t="shared" si="63"/>
        <v>0</v>
      </c>
      <c r="L245" s="6">
        <v>12</v>
      </c>
      <c r="M245" s="6">
        <v>3</v>
      </c>
      <c r="N245" s="6">
        <v>2</v>
      </c>
      <c r="O245" s="6">
        <v>11</v>
      </c>
      <c r="P245" s="6">
        <v>0.25</v>
      </c>
      <c r="Q245" s="6">
        <v>0.85</v>
      </c>
      <c r="R245" s="6">
        <v>0.1</v>
      </c>
      <c r="S245" s="6">
        <v>1</v>
      </c>
      <c r="T245" s="11">
        <v>4</v>
      </c>
      <c r="U245" s="11">
        <v>7</v>
      </c>
      <c r="V245" s="11">
        <v>2</v>
      </c>
      <c r="W245" s="11">
        <v>17</v>
      </c>
      <c r="X245" s="11">
        <v>1</v>
      </c>
      <c r="Y245" s="11">
        <v>2</v>
      </c>
      <c r="Z245" s="11">
        <v>0</v>
      </c>
      <c r="AA245" s="11">
        <v>2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1</v>
      </c>
      <c r="AI245" s="11">
        <v>0</v>
      </c>
      <c r="AJ245" s="11">
        <v>0</v>
      </c>
      <c r="AK245" s="11">
        <v>0</v>
      </c>
      <c r="AL245" s="11">
        <v>1</v>
      </c>
      <c r="AM245" s="11">
        <v>0</v>
      </c>
      <c r="AN245" s="11">
        <v>0</v>
      </c>
      <c r="AO245" s="11">
        <v>0</v>
      </c>
      <c r="AP245" s="11">
        <v>0</v>
      </c>
      <c r="AQ245" s="11">
        <v>50</v>
      </c>
      <c r="AR245" s="11">
        <v>0</v>
      </c>
      <c r="AS245" s="11">
        <v>2</v>
      </c>
      <c r="AT245" s="11">
        <v>1</v>
      </c>
      <c r="AU245" s="11">
        <v>0</v>
      </c>
      <c r="AV245" s="11">
        <v>1</v>
      </c>
      <c r="AW245" s="11">
        <v>0</v>
      </c>
      <c r="AX245" s="11">
        <v>8</v>
      </c>
      <c r="AY245" s="11">
        <v>14</v>
      </c>
      <c r="AZ245" s="11">
        <v>4</v>
      </c>
      <c r="BA245" s="11">
        <v>4</v>
      </c>
      <c r="BB245" s="11">
        <v>12</v>
      </c>
      <c r="BC245" s="11">
        <v>2</v>
      </c>
      <c r="BD245" s="11">
        <v>0</v>
      </c>
      <c r="BE245" s="11">
        <v>0</v>
      </c>
      <c r="BF245" s="11">
        <v>0</v>
      </c>
      <c r="BG245" s="11">
        <v>65</v>
      </c>
      <c r="BH245" s="12">
        <v>0</v>
      </c>
      <c r="BI245" s="12">
        <v>0</v>
      </c>
      <c r="BJ245" s="12">
        <v>1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1</v>
      </c>
      <c r="BQ245" s="12">
        <v>0</v>
      </c>
      <c r="BR245" s="12">
        <v>0</v>
      </c>
      <c r="BS245" s="12">
        <v>0</v>
      </c>
      <c r="BT245" s="12">
        <v>0</v>
      </c>
      <c r="BU245" s="12">
        <v>1</v>
      </c>
      <c r="BV245" s="12">
        <v>1</v>
      </c>
      <c r="BW245" s="12">
        <v>0</v>
      </c>
      <c r="BX245" s="12">
        <v>1</v>
      </c>
      <c r="BY245" s="12">
        <v>0</v>
      </c>
      <c r="BZ245" s="12">
        <v>0</v>
      </c>
      <c r="CA245" s="12">
        <v>0</v>
      </c>
      <c r="CB245" s="12">
        <v>1</v>
      </c>
      <c r="CC245" s="12">
        <v>2</v>
      </c>
      <c r="CD245" s="12">
        <v>0</v>
      </c>
      <c r="CE245" s="12">
        <v>3</v>
      </c>
      <c r="CF245" s="12">
        <v>0</v>
      </c>
      <c r="CG245" s="12">
        <v>7</v>
      </c>
      <c r="CH245" s="12">
        <v>0</v>
      </c>
      <c r="CI245" s="12">
        <v>3</v>
      </c>
      <c r="CJ245" s="12">
        <v>0</v>
      </c>
      <c r="CK245" s="12">
        <v>0</v>
      </c>
      <c r="CL245" s="12">
        <v>0</v>
      </c>
      <c r="CM245" s="12">
        <v>3</v>
      </c>
      <c r="CN245" s="12">
        <v>1</v>
      </c>
      <c r="CO245" s="12">
        <v>0</v>
      </c>
      <c r="CP245" s="12">
        <v>1</v>
      </c>
      <c r="CQ245" s="12">
        <v>3</v>
      </c>
      <c r="CR245" s="12">
        <v>0</v>
      </c>
      <c r="CS245" s="12">
        <v>0</v>
      </c>
      <c r="CT245" s="12">
        <v>0</v>
      </c>
      <c r="CU245" s="12">
        <v>0</v>
      </c>
      <c r="CV245" s="12">
        <v>1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1</v>
      </c>
      <c r="DF245" s="12">
        <v>0</v>
      </c>
      <c r="DG245" s="12">
        <v>0</v>
      </c>
      <c r="DH245" s="13">
        <v>64</v>
      </c>
      <c r="DI245" s="13">
        <v>166</v>
      </c>
      <c r="DJ245" s="13">
        <v>996</v>
      </c>
      <c r="DK245" s="13">
        <v>7.4737</v>
      </c>
      <c r="DL245" s="13">
        <v>7443.7894999999999</v>
      </c>
      <c r="DM245">
        <f t="shared" si="72"/>
        <v>0</v>
      </c>
      <c r="DN245">
        <v>0.58721765835578299</v>
      </c>
      <c r="DO245">
        <v>0</v>
      </c>
      <c r="DP245">
        <f t="shared" ca="1" si="73"/>
        <v>0.19701897101509924</v>
      </c>
      <c r="DQ245" s="13">
        <v>352.12619999999998</v>
      </c>
      <c r="DR245">
        <v>0</v>
      </c>
      <c r="DS245">
        <f t="shared" si="64"/>
        <v>154</v>
      </c>
      <c r="DT245">
        <f t="shared" si="65"/>
        <v>172</v>
      </c>
      <c r="DU245">
        <f t="shared" si="66"/>
        <v>70</v>
      </c>
      <c r="DV245">
        <f t="shared" si="67"/>
        <v>134</v>
      </c>
      <c r="DW245">
        <f t="shared" si="68"/>
        <v>131</v>
      </c>
      <c r="DX245">
        <f t="shared" si="69"/>
        <v>131</v>
      </c>
      <c r="DY245">
        <f t="shared" si="70"/>
        <v>69</v>
      </c>
      <c r="DZ245">
        <f t="shared" si="71"/>
        <v>103</v>
      </c>
      <c r="EA245">
        <f t="shared" ca="1" si="74"/>
        <v>205</v>
      </c>
      <c r="EB245">
        <v>245</v>
      </c>
      <c r="EC245" s="2">
        <v>236</v>
      </c>
      <c r="EF245">
        <v>0</v>
      </c>
      <c r="EG245">
        <v>154</v>
      </c>
      <c r="EH245">
        <v>172</v>
      </c>
      <c r="EI245">
        <v>209.5</v>
      </c>
      <c r="EJ245">
        <v>134</v>
      </c>
      <c r="EK245">
        <v>131</v>
      </c>
      <c r="EL245">
        <v>131</v>
      </c>
      <c r="EM245">
        <v>209.5</v>
      </c>
      <c r="EN245">
        <v>209.5</v>
      </c>
      <c r="EO245" s="2">
        <v>243</v>
      </c>
      <c r="EP245">
        <v>215</v>
      </c>
      <c r="EQ245">
        <v>197</v>
      </c>
    </row>
    <row r="246" spans="1:147" x14ac:dyDescent="0.2">
      <c r="A246" s="29"/>
      <c r="B246" t="s">
        <v>145</v>
      </c>
      <c r="C246">
        <v>22</v>
      </c>
      <c r="D246">
        <v>2</v>
      </c>
      <c r="E246">
        <v>22</v>
      </c>
      <c r="F246">
        <v>20</v>
      </c>
      <c r="G246" s="4">
        <v>2.05433333333333</v>
      </c>
      <c r="H246">
        <v>2</v>
      </c>
      <c r="I246">
        <v>0.98562601102195502</v>
      </c>
      <c r="J246">
        <f t="shared" si="76"/>
        <v>5.4333333333330014E-2</v>
      </c>
      <c r="K246">
        <f t="shared" si="63"/>
        <v>20</v>
      </c>
      <c r="L246" s="6">
        <v>12</v>
      </c>
      <c r="M246" s="6">
        <v>3</v>
      </c>
      <c r="N246" s="6">
        <v>2</v>
      </c>
      <c r="O246" s="6">
        <v>11</v>
      </c>
      <c r="P246" s="6">
        <v>0.25</v>
      </c>
      <c r="Q246" s="6">
        <v>0.85</v>
      </c>
      <c r="R246" s="6">
        <v>0.1</v>
      </c>
      <c r="S246" s="6">
        <v>1</v>
      </c>
      <c r="T246" s="11">
        <v>5</v>
      </c>
      <c r="U246" s="11">
        <v>13</v>
      </c>
      <c r="V246" s="11">
        <v>2</v>
      </c>
      <c r="W246" s="11">
        <v>30</v>
      </c>
      <c r="X246" s="11">
        <v>3</v>
      </c>
      <c r="Y246" s="11">
        <v>3</v>
      </c>
      <c r="Z246" s="11">
        <v>0</v>
      </c>
      <c r="AA246" s="11">
        <v>3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7</v>
      </c>
      <c r="AQ246" s="11">
        <v>88</v>
      </c>
      <c r="AR246" s="11">
        <v>0</v>
      </c>
      <c r="AS246" s="11">
        <v>5</v>
      </c>
      <c r="AT246" s="11">
        <v>2</v>
      </c>
      <c r="AU246" s="11">
        <v>0</v>
      </c>
      <c r="AV246" s="11">
        <v>10</v>
      </c>
      <c r="AW246" s="11">
        <v>2</v>
      </c>
      <c r="AX246" s="11">
        <v>19</v>
      </c>
      <c r="AY246" s="11">
        <v>35</v>
      </c>
      <c r="AZ246" s="11">
        <v>25</v>
      </c>
      <c r="BA246" s="11">
        <v>25</v>
      </c>
      <c r="BB246" s="11">
        <v>30</v>
      </c>
      <c r="BC246" s="11">
        <v>3</v>
      </c>
      <c r="BD246" s="11">
        <v>0</v>
      </c>
      <c r="BE246" s="11">
        <v>0</v>
      </c>
      <c r="BF246" s="11">
        <v>0</v>
      </c>
      <c r="BG246" s="11">
        <v>79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1</v>
      </c>
      <c r="BQ246" s="12">
        <v>0</v>
      </c>
      <c r="BR246" s="12">
        <v>0</v>
      </c>
      <c r="BS246" s="12">
        <v>0</v>
      </c>
      <c r="BT246" s="12">
        <v>0</v>
      </c>
      <c r="BU246" s="12">
        <v>17</v>
      </c>
      <c r="BV246" s="12">
        <v>1</v>
      </c>
      <c r="BW246" s="12">
        <v>0</v>
      </c>
      <c r="BX246" s="12">
        <v>1</v>
      </c>
      <c r="BY246" s="12">
        <v>1</v>
      </c>
      <c r="BZ246" s="12">
        <v>0</v>
      </c>
      <c r="CA246" s="12">
        <v>0</v>
      </c>
      <c r="CB246" s="12">
        <v>6</v>
      </c>
      <c r="CC246" s="12">
        <v>5</v>
      </c>
      <c r="CD246" s="12">
        <v>0</v>
      </c>
      <c r="CE246" s="12">
        <v>4</v>
      </c>
      <c r="CF246" s="12">
        <v>0</v>
      </c>
      <c r="CG246" s="12">
        <v>12</v>
      </c>
      <c r="CH246" s="12">
        <v>0</v>
      </c>
      <c r="CI246" s="12">
        <v>7</v>
      </c>
      <c r="CJ246" s="12">
        <v>0</v>
      </c>
      <c r="CK246" s="12">
        <v>0</v>
      </c>
      <c r="CL246" s="12">
        <v>0</v>
      </c>
      <c r="CM246" s="12">
        <v>7</v>
      </c>
      <c r="CN246" s="12">
        <v>1</v>
      </c>
      <c r="CO246" s="12">
        <v>0</v>
      </c>
      <c r="CP246" s="12">
        <v>0</v>
      </c>
      <c r="CQ246" s="12">
        <v>4</v>
      </c>
      <c r="CR246" s="12">
        <v>0</v>
      </c>
      <c r="CS246" s="12">
        <v>0</v>
      </c>
      <c r="CT246" s="12">
        <v>0</v>
      </c>
      <c r="CU246" s="12">
        <v>0</v>
      </c>
      <c r="CV246" s="12">
        <v>2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1</v>
      </c>
      <c r="DD246" s="12">
        <v>0</v>
      </c>
      <c r="DE246" s="12">
        <v>1</v>
      </c>
      <c r="DF246" s="12">
        <v>0</v>
      </c>
      <c r="DG246" s="12">
        <v>0</v>
      </c>
      <c r="DH246" s="13">
        <v>120</v>
      </c>
      <c r="DI246" s="13">
        <v>384</v>
      </c>
      <c r="DJ246" s="13">
        <v>2652.2460000000001</v>
      </c>
      <c r="DK246" s="13">
        <v>17.327100000000002</v>
      </c>
      <c r="DL246" s="13">
        <v>45955.738899999997</v>
      </c>
      <c r="DM246">
        <f t="shared" si="72"/>
        <v>19.712520220439099</v>
      </c>
      <c r="DN246">
        <v>0.98562601102195502</v>
      </c>
      <c r="DO246">
        <v>20</v>
      </c>
      <c r="DP246">
        <f t="shared" ca="1" si="73"/>
        <v>1.6216769335090198E-2</v>
      </c>
      <c r="DQ246" s="13">
        <v>769.44269999999995</v>
      </c>
      <c r="DR246">
        <v>19.712520220439099</v>
      </c>
      <c r="DS246">
        <f t="shared" si="64"/>
        <v>17</v>
      </c>
      <c r="DT246">
        <f t="shared" si="65"/>
        <v>103.5</v>
      </c>
      <c r="DU246">
        <f t="shared" si="66"/>
        <v>34</v>
      </c>
      <c r="DV246">
        <f t="shared" si="67"/>
        <v>134</v>
      </c>
      <c r="DW246">
        <f t="shared" si="68"/>
        <v>131</v>
      </c>
      <c r="DX246">
        <f t="shared" si="69"/>
        <v>131</v>
      </c>
      <c r="DY246">
        <f t="shared" si="70"/>
        <v>25</v>
      </c>
      <c r="DZ246">
        <f t="shared" si="71"/>
        <v>28</v>
      </c>
      <c r="EA246">
        <f t="shared" ca="1" si="74"/>
        <v>247</v>
      </c>
      <c r="EB246">
        <v>246</v>
      </c>
      <c r="EC246" s="2">
        <v>237</v>
      </c>
      <c r="EF246">
        <v>0</v>
      </c>
      <c r="EG246">
        <v>154</v>
      </c>
      <c r="EH246">
        <v>103.5</v>
      </c>
      <c r="EI246">
        <v>95</v>
      </c>
      <c r="EJ246">
        <v>134</v>
      </c>
      <c r="EK246">
        <v>131</v>
      </c>
      <c r="EL246">
        <v>131</v>
      </c>
      <c r="EM246">
        <v>209.5</v>
      </c>
      <c r="EN246">
        <v>209.5</v>
      </c>
      <c r="EO246" s="2">
        <v>244</v>
      </c>
      <c r="EP246">
        <v>56</v>
      </c>
      <c r="EQ246">
        <v>5</v>
      </c>
    </row>
    <row r="247" spans="1:147" x14ac:dyDescent="0.2">
      <c r="A247" s="29"/>
      <c r="B247" t="s">
        <v>146</v>
      </c>
      <c r="C247">
        <v>15</v>
      </c>
      <c r="D247">
        <v>15</v>
      </c>
      <c r="E247">
        <v>15</v>
      </c>
      <c r="F247">
        <v>0</v>
      </c>
      <c r="G247" s="4">
        <v>15</v>
      </c>
      <c r="H247">
        <v>15</v>
      </c>
      <c r="I247">
        <v>0</v>
      </c>
      <c r="J247">
        <f t="shared" si="76"/>
        <v>0</v>
      </c>
      <c r="K247">
        <f t="shared" si="63"/>
        <v>0</v>
      </c>
      <c r="L247" s="6">
        <v>12</v>
      </c>
      <c r="M247" s="6">
        <v>3</v>
      </c>
      <c r="N247" s="6">
        <v>2</v>
      </c>
      <c r="O247" s="6">
        <v>11</v>
      </c>
      <c r="P247" s="6">
        <v>0.25</v>
      </c>
      <c r="Q247" s="6">
        <v>0.85</v>
      </c>
      <c r="R247" s="6">
        <v>0.1</v>
      </c>
      <c r="S247" s="6">
        <v>1</v>
      </c>
      <c r="T247" s="11">
        <v>4</v>
      </c>
      <c r="U247" s="11">
        <v>13</v>
      </c>
      <c r="V247" s="11">
        <v>1</v>
      </c>
      <c r="W247" s="11">
        <v>6</v>
      </c>
      <c r="X247" s="11">
        <v>12</v>
      </c>
      <c r="Y247" s="11">
        <v>8</v>
      </c>
      <c r="Z247" s="11">
        <v>1</v>
      </c>
      <c r="AA247" s="11">
        <v>8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12</v>
      </c>
      <c r="AI247" s="11">
        <v>8</v>
      </c>
      <c r="AJ247" s="11">
        <v>5</v>
      </c>
      <c r="AK247" s="11">
        <v>1</v>
      </c>
      <c r="AL247" s="11">
        <v>6</v>
      </c>
      <c r="AM247" s="11">
        <v>0</v>
      </c>
      <c r="AN247" s="11">
        <v>7</v>
      </c>
      <c r="AO247" s="11">
        <v>0</v>
      </c>
      <c r="AP247" s="11">
        <v>3</v>
      </c>
      <c r="AQ247" s="11">
        <v>75</v>
      </c>
      <c r="AR247" s="11">
        <v>5</v>
      </c>
      <c r="AS247" s="11">
        <v>0</v>
      </c>
      <c r="AT247" s="11">
        <v>3</v>
      </c>
      <c r="AU247" s="11">
        <v>0</v>
      </c>
      <c r="AV247" s="11">
        <v>0</v>
      </c>
      <c r="AW247" s="11">
        <v>0</v>
      </c>
      <c r="AX247" s="11">
        <v>21</v>
      </c>
      <c r="AY247" s="11">
        <v>17</v>
      </c>
      <c r="AZ247" s="11">
        <v>1</v>
      </c>
      <c r="BA247" s="11">
        <v>1</v>
      </c>
      <c r="BB247" s="11">
        <v>14</v>
      </c>
      <c r="BC247" s="11">
        <v>2</v>
      </c>
      <c r="BD247" s="11">
        <v>0</v>
      </c>
      <c r="BE247" s="11">
        <v>0</v>
      </c>
      <c r="BF247" s="11">
        <v>0</v>
      </c>
      <c r="BG247" s="11">
        <v>129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1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1</v>
      </c>
      <c r="BW247" s="12">
        <v>0</v>
      </c>
      <c r="BX247" s="12">
        <v>0</v>
      </c>
      <c r="BY247" s="12">
        <v>1</v>
      </c>
      <c r="BZ247" s="12">
        <v>7</v>
      </c>
      <c r="CA247" s="12">
        <v>0</v>
      </c>
      <c r="CB247" s="12">
        <v>3</v>
      </c>
      <c r="CC247" s="12">
        <v>0</v>
      </c>
      <c r="CD247" s="12">
        <v>0</v>
      </c>
      <c r="CE247" s="12">
        <v>4</v>
      </c>
      <c r="CF247" s="12">
        <v>0</v>
      </c>
      <c r="CG247" s="12">
        <v>10</v>
      </c>
      <c r="CH247" s="12">
        <v>0</v>
      </c>
      <c r="CI247" s="12">
        <v>7</v>
      </c>
      <c r="CJ247" s="12">
        <v>0</v>
      </c>
      <c r="CK247" s="12">
        <v>0</v>
      </c>
      <c r="CL247" s="12">
        <v>0</v>
      </c>
      <c r="CM247" s="12">
        <v>15</v>
      </c>
      <c r="CN247" s="12">
        <v>1</v>
      </c>
      <c r="CO247" s="12">
        <v>1</v>
      </c>
      <c r="CP247" s="12">
        <v>6</v>
      </c>
      <c r="CQ247" s="12">
        <v>14</v>
      </c>
      <c r="CR247" s="12">
        <v>5</v>
      </c>
      <c r="CS247" s="12">
        <v>0</v>
      </c>
      <c r="CT247" s="12">
        <v>9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1</v>
      </c>
      <c r="DD247" s="12">
        <v>0</v>
      </c>
      <c r="DE247" s="12">
        <v>2</v>
      </c>
      <c r="DF247" s="12">
        <v>0</v>
      </c>
      <c r="DG247" s="12">
        <v>0</v>
      </c>
      <c r="DH247" s="13">
        <v>81</v>
      </c>
      <c r="DI247" s="13">
        <v>257</v>
      </c>
      <c r="DJ247" s="13">
        <v>1629.3415</v>
      </c>
      <c r="DK247" s="13">
        <v>9.4054000000000002</v>
      </c>
      <c r="DL247" s="13">
        <v>15324.616900000001</v>
      </c>
      <c r="DM247">
        <f t="shared" si="72"/>
        <v>0</v>
      </c>
      <c r="DN247">
        <v>0</v>
      </c>
      <c r="DO247">
        <v>0</v>
      </c>
      <c r="DP247">
        <f t="shared" ca="1" si="73"/>
        <v>0.37578215787524305</v>
      </c>
      <c r="DQ247" s="13">
        <v>479.15100000000001</v>
      </c>
      <c r="DR247">
        <v>0</v>
      </c>
      <c r="DS247">
        <f t="shared" si="64"/>
        <v>154</v>
      </c>
      <c r="DT247">
        <f t="shared" si="65"/>
        <v>103.5</v>
      </c>
      <c r="DU247">
        <f t="shared" si="66"/>
        <v>132</v>
      </c>
      <c r="DV247">
        <f t="shared" si="67"/>
        <v>134</v>
      </c>
      <c r="DW247">
        <f t="shared" si="68"/>
        <v>131</v>
      </c>
      <c r="DX247">
        <f t="shared" si="69"/>
        <v>131</v>
      </c>
      <c r="DY247">
        <f t="shared" si="70"/>
        <v>58</v>
      </c>
      <c r="DZ247">
        <f t="shared" si="71"/>
        <v>67</v>
      </c>
      <c r="EA247">
        <f t="shared" ca="1" si="74"/>
        <v>152</v>
      </c>
      <c r="EB247">
        <v>247</v>
      </c>
      <c r="EC247" s="2">
        <v>238</v>
      </c>
      <c r="EF247">
        <v>0</v>
      </c>
      <c r="EG247">
        <v>154</v>
      </c>
      <c r="EH247">
        <v>214.5</v>
      </c>
      <c r="EI247">
        <v>209.5</v>
      </c>
      <c r="EJ247">
        <v>134</v>
      </c>
      <c r="EK247">
        <v>131</v>
      </c>
      <c r="EL247">
        <v>131</v>
      </c>
      <c r="EM247">
        <v>209.5</v>
      </c>
      <c r="EN247">
        <v>209.5</v>
      </c>
      <c r="EO247" s="2">
        <v>245</v>
      </c>
      <c r="EP247">
        <v>93</v>
      </c>
      <c r="EQ247">
        <v>151</v>
      </c>
    </row>
    <row r="248" spans="1:147" x14ac:dyDescent="0.2">
      <c r="A248" s="29"/>
      <c r="B248" t="s">
        <v>147</v>
      </c>
      <c r="C248">
        <v>22</v>
      </c>
      <c r="D248">
        <v>21</v>
      </c>
      <c r="E248">
        <v>21</v>
      </c>
      <c r="F248">
        <v>0</v>
      </c>
      <c r="G248" s="4">
        <v>21</v>
      </c>
      <c r="H248">
        <v>21</v>
      </c>
      <c r="I248">
        <v>0</v>
      </c>
      <c r="J248">
        <f t="shared" si="76"/>
        <v>0</v>
      </c>
      <c r="K248">
        <f t="shared" si="63"/>
        <v>0</v>
      </c>
      <c r="L248" s="6">
        <v>4</v>
      </c>
      <c r="M248" s="6">
        <v>0</v>
      </c>
      <c r="N248" s="6">
        <v>1</v>
      </c>
      <c r="O248" s="6">
        <v>2</v>
      </c>
      <c r="P248" s="6">
        <v>0</v>
      </c>
      <c r="Q248" s="6">
        <v>0.67</v>
      </c>
      <c r="R248" s="6">
        <v>0.33</v>
      </c>
      <c r="S248" s="6">
        <v>1</v>
      </c>
      <c r="T248" s="11">
        <v>1</v>
      </c>
      <c r="U248" s="11">
        <v>12</v>
      </c>
      <c r="V248" s="11">
        <v>2</v>
      </c>
      <c r="W248" s="11">
        <v>0</v>
      </c>
      <c r="X248" s="11">
        <v>0</v>
      </c>
      <c r="Y248" s="11">
        <v>12</v>
      </c>
      <c r="Z248" s="11">
        <v>0</v>
      </c>
      <c r="AA248" s="11">
        <v>12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1</v>
      </c>
      <c r="AI248" s="11">
        <v>0</v>
      </c>
      <c r="AJ248" s="11">
        <v>0</v>
      </c>
      <c r="AK248" s="11">
        <v>0</v>
      </c>
      <c r="AL248" s="11">
        <v>1</v>
      </c>
      <c r="AM248" s="11">
        <v>0</v>
      </c>
      <c r="AN248" s="11">
        <v>0</v>
      </c>
      <c r="AO248" s="11">
        <v>0</v>
      </c>
      <c r="AP248" s="11">
        <v>0</v>
      </c>
      <c r="AQ248" s="11">
        <v>77</v>
      </c>
      <c r="AR248" s="11">
        <v>10</v>
      </c>
      <c r="AS248" s="11">
        <v>0</v>
      </c>
      <c r="AT248" s="11">
        <v>0</v>
      </c>
      <c r="AU248" s="11">
        <v>0</v>
      </c>
      <c r="AV248" s="11">
        <v>2</v>
      </c>
      <c r="AW248" s="11">
        <v>0</v>
      </c>
      <c r="AX248" s="11">
        <v>2</v>
      </c>
      <c r="AY248" s="11">
        <v>8</v>
      </c>
      <c r="AZ248" s="11">
        <v>0</v>
      </c>
      <c r="BA248" s="11">
        <v>0</v>
      </c>
      <c r="BB248" s="11">
        <v>4</v>
      </c>
      <c r="BC248" s="11">
        <v>0</v>
      </c>
      <c r="BD248" s="11">
        <v>1</v>
      </c>
      <c r="BE248" s="11">
        <v>0</v>
      </c>
      <c r="BF248" s="11">
        <v>0</v>
      </c>
      <c r="BG248" s="11">
        <v>57</v>
      </c>
      <c r="BH248" s="12">
        <v>0</v>
      </c>
      <c r="BI248" s="12">
        <v>0</v>
      </c>
      <c r="BJ248" s="12">
        <v>5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1</v>
      </c>
      <c r="BQ248" s="12">
        <v>0</v>
      </c>
      <c r="BR248" s="12">
        <v>0</v>
      </c>
      <c r="BS248" s="12">
        <v>0</v>
      </c>
      <c r="BT248" s="12">
        <v>0</v>
      </c>
      <c r="BU248" s="12">
        <v>28</v>
      </c>
      <c r="BV248" s="12">
        <v>0</v>
      </c>
      <c r="BW248" s="12">
        <v>0</v>
      </c>
      <c r="BX248" s="12">
        <v>1</v>
      </c>
      <c r="BY248" s="12">
        <v>3</v>
      </c>
      <c r="BZ248" s="12">
        <v>0</v>
      </c>
      <c r="CA248" s="12">
        <v>0</v>
      </c>
      <c r="CB248" s="12">
        <v>10</v>
      </c>
      <c r="CC248" s="12">
        <v>0</v>
      </c>
      <c r="CD248" s="12">
        <v>0</v>
      </c>
      <c r="CE248" s="12">
        <v>0</v>
      </c>
      <c r="CF248" s="12">
        <v>0</v>
      </c>
      <c r="CG248" s="12">
        <v>5</v>
      </c>
      <c r="CH248" s="12">
        <v>0</v>
      </c>
      <c r="CI248" s="12">
        <v>6</v>
      </c>
      <c r="CJ248" s="12">
        <v>0</v>
      </c>
      <c r="CK248" s="12">
        <v>0</v>
      </c>
      <c r="CL248" s="12">
        <v>0</v>
      </c>
      <c r="CM248" s="12">
        <v>2</v>
      </c>
      <c r="CN248" s="12">
        <v>1</v>
      </c>
      <c r="CO248" s="12">
        <v>0</v>
      </c>
      <c r="CP248" s="12">
        <v>4</v>
      </c>
      <c r="CQ248" s="12">
        <v>18</v>
      </c>
      <c r="CR248" s="12">
        <v>13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2</v>
      </c>
      <c r="DF248" s="12">
        <v>0</v>
      </c>
      <c r="DG248" s="12">
        <v>0</v>
      </c>
      <c r="DH248" s="13">
        <v>58</v>
      </c>
      <c r="DI248" s="13">
        <v>270</v>
      </c>
      <c r="DJ248" s="13">
        <v>1581.6549</v>
      </c>
      <c r="DK248" s="13">
        <v>13.411799999999999</v>
      </c>
      <c r="DL248" s="13">
        <v>21212.782899999998</v>
      </c>
      <c r="DM248">
        <f t="shared" si="72"/>
        <v>0</v>
      </c>
      <c r="DN248">
        <v>0</v>
      </c>
      <c r="DO248">
        <v>0</v>
      </c>
      <c r="DP248">
        <f t="shared" ca="1" si="73"/>
        <v>0.22130279804861863</v>
      </c>
      <c r="DQ248" s="13">
        <v>308.9452</v>
      </c>
      <c r="DR248">
        <v>0</v>
      </c>
      <c r="DS248">
        <f t="shared" si="64"/>
        <v>154</v>
      </c>
      <c r="DT248">
        <f t="shared" si="65"/>
        <v>115</v>
      </c>
      <c r="DU248">
        <f t="shared" si="66"/>
        <v>209.5</v>
      </c>
      <c r="DV248">
        <f t="shared" si="67"/>
        <v>134</v>
      </c>
      <c r="DW248">
        <f t="shared" si="68"/>
        <v>131</v>
      </c>
      <c r="DX248">
        <f t="shared" si="69"/>
        <v>131</v>
      </c>
      <c r="DY248">
        <f t="shared" si="70"/>
        <v>36</v>
      </c>
      <c r="DZ248">
        <f t="shared" si="71"/>
        <v>56</v>
      </c>
      <c r="EA248">
        <f t="shared" ca="1" si="74"/>
        <v>201</v>
      </c>
      <c r="EB248">
        <v>248</v>
      </c>
      <c r="EC248" s="2">
        <v>240</v>
      </c>
      <c r="EF248">
        <v>6.6718288346610182</v>
      </c>
      <c r="EG248">
        <v>28</v>
      </c>
      <c r="EH248">
        <v>6</v>
      </c>
      <c r="EI248">
        <v>5</v>
      </c>
      <c r="EJ248">
        <v>134</v>
      </c>
      <c r="EK248">
        <v>131</v>
      </c>
      <c r="EL248">
        <v>131</v>
      </c>
      <c r="EM248">
        <v>12</v>
      </c>
      <c r="EN248">
        <v>10</v>
      </c>
      <c r="EO248" s="2">
        <v>246</v>
      </c>
      <c r="EP248">
        <v>59</v>
      </c>
      <c r="EQ248">
        <v>8</v>
      </c>
    </row>
    <row r="249" spans="1:147" x14ac:dyDescent="0.2">
      <c r="A249" s="29"/>
      <c r="B249" t="s">
        <v>148</v>
      </c>
      <c r="C249">
        <v>24</v>
      </c>
      <c r="D249">
        <v>22</v>
      </c>
      <c r="E249">
        <v>22</v>
      </c>
      <c r="F249">
        <v>0</v>
      </c>
      <c r="G249" s="4">
        <v>22</v>
      </c>
      <c r="H249">
        <v>22</v>
      </c>
      <c r="I249">
        <v>0</v>
      </c>
      <c r="J249">
        <f t="shared" si="76"/>
        <v>0</v>
      </c>
      <c r="K249">
        <f t="shared" si="63"/>
        <v>0</v>
      </c>
      <c r="L249" s="6">
        <v>4</v>
      </c>
      <c r="M249" s="6">
        <v>0</v>
      </c>
      <c r="N249" s="6">
        <v>1</v>
      </c>
      <c r="O249" s="6">
        <v>2</v>
      </c>
      <c r="P249" s="6">
        <v>0</v>
      </c>
      <c r="Q249" s="6">
        <v>0.67</v>
      </c>
      <c r="R249" s="6">
        <v>0.33</v>
      </c>
      <c r="S249" s="6">
        <v>1</v>
      </c>
      <c r="T249" s="11">
        <v>2</v>
      </c>
      <c r="U249" s="11">
        <v>12</v>
      </c>
      <c r="V249" s="11">
        <v>2</v>
      </c>
      <c r="W249" s="11">
        <v>1</v>
      </c>
      <c r="X249" s="11">
        <v>16</v>
      </c>
      <c r="Y249" s="11">
        <v>12</v>
      </c>
      <c r="Z249" s="11">
        <v>0</v>
      </c>
      <c r="AA249" s="11">
        <v>12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5</v>
      </c>
      <c r="AI249" s="11">
        <v>0</v>
      </c>
      <c r="AJ249" s="11">
        <v>0</v>
      </c>
      <c r="AK249" s="11">
        <v>0</v>
      </c>
      <c r="AL249" s="11">
        <v>5</v>
      </c>
      <c r="AM249" s="11">
        <v>0</v>
      </c>
      <c r="AN249" s="11">
        <v>0</v>
      </c>
      <c r="AO249" s="11">
        <v>0</v>
      </c>
      <c r="AP249" s="11">
        <v>0</v>
      </c>
      <c r="AQ249" s="11">
        <v>87</v>
      </c>
      <c r="AR249" s="11">
        <v>10</v>
      </c>
      <c r="AS249" s="11">
        <v>0</v>
      </c>
      <c r="AT249" s="11">
        <v>0</v>
      </c>
      <c r="AU249" s="11">
        <v>0</v>
      </c>
      <c r="AV249" s="11">
        <v>1</v>
      </c>
      <c r="AW249" s="11">
        <v>0</v>
      </c>
      <c r="AX249" s="11">
        <v>6</v>
      </c>
      <c r="AY249" s="11">
        <v>10</v>
      </c>
      <c r="AZ249" s="11">
        <v>0</v>
      </c>
      <c r="BA249" s="11">
        <v>0</v>
      </c>
      <c r="BB249" s="11">
        <v>5</v>
      </c>
      <c r="BC249" s="11">
        <v>0</v>
      </c>
      <c r="BD249" s="11">
        <v>1</v>
      </c>
      <c r="BE249" s="11">
        <v>0</v>
      </c>
      <c r="BF249" s="11">
        <v>0</v>
      </c>
      <c r="BG249" s="11">
        <v>50</v>
      </c>
      <c r="BH249" s="12">
        <v>0</v>
      </c>
      <c r="BI249" s="12">
        <v>0</v>
      </c>
      <c r="BJ249" s="12">
        <v>7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1</v>
      </c>
      <c r="BQ249" s="12">
        <v>0</v>
      </c>
      <c r="BR249" s="12">
        <v>0</v>
      </c>
      <c r="BS249" s="12">
        <v>0</v>
      </c>
      <c r="BT249" s="12">
        <v>0</v>
      </c>
      <c r="BU249" s="12">
        <v>29</v>
      </c>
      <c r="BV249" s="12">
        <v>2</v>
      </c>
      <c r="BW249" s="12">
        <v>0</v>
      </c>
      <c r="BX249" s="12">
        <v>1</v>
      </c>
      <c r="BY249" s="12">
        <v>4</v>
      </c>
      <c r="BZ249" s="12">
        <v>0</v>
      </c>
      <c r="CA249" s="12">
        <v>0</v>
      </c>
      <c r="CB249" s="12">
        <v>5</v>
      </c>
      <c r="CC249" s="12">
        <v>0</v>
      </c>
      <c r="CD249" s="12">
        <v>0</v>
      </c>
      <c r="CE249" s="12">
        <v>2</v>
      </c>
      <c r="CF249" s="12">
        <v>0</v>
      </c>
      <c r="CG249" s="12">
        <v>5</v>
      </c>
      <c r="CH249" s="12">
        <v>0</v>
      </c>
      <c r="CI249" s="12">
        <v>6</v>
      </c>
      <c r="CJ249" s="12">
        <v>0</v>
      </c>
      <c r="CK249" s="12">
        <v>0</v>
      </c>
      <c r="CL249" s="12">
        <v>0</v>
      </c>
      <c r="CM249" s="12">
        <v>2</v>
      </c>
      <c r="CN249" s="12">
        <v>1</v>
      </c>
      <c r="CO249" s="12">
        <v>0</v>
      </c>
      <c r="CP249" s="12">
        <v>5</v>
      </c>
      <c r="CQ249" s="12">
        <v>18</v>
      </c>
      <c r="CR249" s="12">
        <v>13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2</v>
      </c>
      <c r="DF249" s="12">
        <v>0</v>
      </c>
      <c r="DG249" s="12">
        <v>0</v>
      </c>
      <c r="DH249" s="13">
        <v>61</v>
      </c>
      <c r="DI249" s="13">
        <v>239</v>
      </c>
      <c r="DJ249" s="13">
        <v>1417.4462000000001</v>
      </c>
      <c r="DK249" s="13">
        <v>15.0943</v>
      </c>
      <c r="DL249" s="13">
        <v>21395.414700000001</v>
      </c>
      <c r="DM249">
        <f t="shared" si="72"/>
        <v>0</v>
      </c>
      <c r="DN249">
        <v>0</v>
      </c>
      <c r="DO249">
        <v>0</v>
      </c>
      <c r="DP249">
        <f t="shared" ca="1" si="73"/>
        <v>0.98317457576095046</v>
      </c>
      <c r="DQ249" s="13">
        <v>327.57979999999998</v>
      </c>
      <c r="DR249">
        <v>0</v>
      </c>
      <c r="DS249">
        <f t="shared" si="64"/>
        <v>154</v>
      </c>
      <c r="DT249">
        <f t="shared" si="65"/>
        <v>115</v>
      </c>
      <c r="DU249">
        <f t="shared" si="66"/>
        <v>164.5</v>
      </c>
      <c r="DV249">
        <f t="shared" si="67"/>
        <v>134</v>
      </c>
      <c r="DW249">
        <f t="shared" si="68"/>
        <v>131</v>
      </c>
      <c r="DX249">
        <f t="shared" si="69"/>
        <v>131</v>
      </c>
      <c r="DY249">
        <f t="shared" si="70"/>
        <v>28</v>
      </c>
      <c r="DZ249">
        <f t="shared" si="71"/>
        <v>53</v>
      </c>
      <c r="EA249">
        <f t="shared" ca="1" si="74"/>
        <v>9</v>
      </c>
      <c r="EB249">
        <v>249</v>
      </c>
      <c r="EC249" s="2">
        <v>241</v>
      </c>
      <c r="EF249">
        <v>0</v>
      </c>
      <c r="EG249">
        <v>154</v>
      </c>
      <c r="EH249">
        <v>190</v>
      </c>
      <c r="EI249">
        <v>148</v>
      </c>
      <c r="EJ249">
        <v>134</v>
      </c>
      <c r="EK249">
        <v>131</v>
      </c>
      <c r="EL249">
        <v>131</v>
      </c>
      <c r="EM249">
        <v>209.5</v>
      </c>
      <c r="EN249">
        <v>209.5</v>
      </c>
      <c r="EO249" s="2">
        <v>247</v>
      </c>
      <c r="EP249">
        <v>183</v>
      </c>
      <c r="EQ249">
        <v>160</v>
      </c>
    </row>
    <row r="250" spans="1:147" x14ac:dyDescent="0.2">
      <c r="A250" s="29"/>
      <c r="B250" t="s">
        <v>149</v>
      </c>
      <c r="C250">
        <v>18</v>
      </c>
      <c r="D250">
        <v>7</v>
      </c>
      <c r="E250">
        <v>17</v>
      </c>
      <c r="F250">
        <v>10</v>
      </c>
      <c r="G250" s="4">
        <v>13.3655694444444</v>
      </c>
      <c r="H250">
        <v>14</v>
      </c>
      <c r="I250">
        <v>2.3572884972289301</v>
      </c>
      <c r="J250">
        <f t="shared" si="76"/>
        <v>3.6344305555555998</v>
      </c>
      <c r="K250">
        <f t="shared" si="63"/>
        <v>3</v>
      </c>
      <c r="L250" s="6">
        <v>12</v>
      </c>
      <c r="M250" s="6">
        <v>3</v>
      </c>
      <c r="N250" s="6">
        <v>2</v>
      </c>
      <c r="O250" s="6">
        <v>11</v>
      </c>
      <c r="P250" s="6">
        <v>0.25</v>
      </c>
      <c r="Q250" s="6">
        <v>0.85</v>
      </c>
      <c r="R250" s="6">
        <v>0.1</v>
      </c>
      <c r="S250" s="6">
        <v>1</v>
      </c>
      <c r="T250" s="11">
        <v>6</v>
      </c>
      <c r="U250" s="11">
        <v>11</v>
      </c>
      <c r="V250" s="11">
        <v>2</v>
      </c>
      <c r="W250" s="11">
        <v>26</v>
      </c>
      <c r="X250" s="11">
        <v>1</v>
      </c>
      <c r="Y250" s="11">
        <v>3</v>
      </c>
      <c r="Z250" s="11">
        <v>0</v>
      </c>
      <c r="AA250" s="11">
        <v>3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1</v>
      </c>
      <c r="AI250" s="11">
        <v>0</v>
      </c>
      <c r="AJ250" s="11">
        <v>0</v>
      </c>
      <c r="AK250" s="11">
        <v>0</v>
      </c>
      <c r="AL250" s="11">
        <v>1</v>
      </c>
      <c r="AM250" s="11">
        <v>0</v>
      </c>
      <c r="AN250" s="11">
        <v>0</v>
      </c>
      <c r="AO250" s="11">
        <v>0</v>
      </c>
      <c r="AP250" s="11">
        <v>5</v>
      </c>
      <c r="AQ250" s="11">
        <v>106</v>
      </c>
      <c r="AR250" s="11">
        <v>1</v>
      </c>
      <c r="AS250" s="11">
        <v>3</v>
      </c>
      <c r="AT250" s="11">
        <v>0</v>
      </c>
      <c r="AU250" s="11">
        <v>0</v>
      </c>
      <c r="AV250" s="11">
        <v>8</v>
      </c>
      <c r="AW250" s="11">
        <v>2</v>
      </c>
      <c r="AX250" s="11">
        <v>14</v>
      </c>
      <c r="AY250" s="11">
        <v>35</v>
      </c>
      <c r="AZ250" s="11">
        <v>9</v>
      </c>
      <c r="BA250" s="11">
        <v>9</v>
      </c>
      <c r="BB250" s="11">
        <v>23</v>
      </c>
      <c r="BC250" s="11">
        <v>3</v>
      </c>
      <c r="BD250" s="11">
        <v>0</v>
      </c>
      <c r="BE250" s="11">
        <v>0</v>
      </c>
      <c r="BF250" s="11">
        <v>0</v>
      </c>
      <c r="BG250" s="11">
        <v>111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1</v>
      </c>
      <c r="BQ250" s="12">
        <v>0</v>
      </c>
      <c r="BR250" s="12">
        <v>0</v>
      </c>
      <c r="BS250" s="12">
        <v>0</v>
      </c>
      <c r="BT250" s="12">
        <v>0</v>
      </c>
      <c r="BU250" s="12">
        <v>3</v>
      </c>
      <c r="BV250" s="12">
        <v>4</v>
      </c>
      <c r="BW250" s="12">
        <v>0</v>
      </c>
      <c r="BX250" s="12">
        <v>1</v>
      </c>
      <c r="BY250" s="12">
        <v>0</v>
      </c>
      <c r="BZ250" s="12">
        <v>0</v>
      </c>
      <c r="CA250" s="12">
        <v>0</v>
      </c>
      <c r="CB250" s="12">
        <v>17</v>
      </c>
      <c r="CC250" s="12">
        <v>3</v>
      </c>
      <c r="CD250" s="12">
        <v>0</v>
      </c>
      <c r="CE250" s="12">
        <v>5</v>
      </c>
      <c r="CF250" s="12">
        <v>0</v>
      </c>
      <c r="CG250" s="12">
        <v>11</v>
      </c>
      <c r="CH250" s="12">
        <v>0</v>
      </c>
      <c r="CI250" s="12">
        <v>9</v>
      </c>
      <c r="CJ250" s="12">
        <v>0</v>
      </c>
      <c r="CK250" s="12">
        <v>0</v>
      </c>
      <c r="CL250" s="12">
        <v>0</v>
      </c>
      <c r="CM250" s="12">
        <v>9</v>
      </c>
      <c r="CN250" s="12">
        <v>1</v>
      </c>
      <c r="CO250" s="12">
        <v>0</v>
      </c>
      <c r="CP250" s="12">
        <v>1</v>
      </c>
      <c r="CQ250" s="12">
        <v>4</v>
      </c>
      <c r="CR250" s="12">
        <v>1</v>
      </c>
      <c r="CS250" s="12">
        <v>0</v>
      </c>
      <c r="CT250" s="12">
        <v>0</v>
      </c>
      <c r="CU250" s="12">
        <v>0</v>
      </c>
      <c r="CV250" s="12">
        <v>1</v>
      </c>
      <c r="CW250" s="12">
        <v>0</v>
      </c>
      <c r="CX250" s="12">
        <v>0</v>
      </c>
      <c r="CY250" s="12">
        <v>1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1</v>
      </c>
      <c r="DF250" s="12">
        <v>0</v>
      </c>
      <c r="DG250" s="12">
        <v>0</v>
      </c>
      <c r="DH250" s="13">
        <v>101</v>
      </c>
      <c r="DI250" s="13">
        <v>371</v>
      </c>
      <c r="DJ250" s="13">
        <v>2470.1965</v>
      </c>
      <c r="DK250" s="13">
        <v>13.8261</v>
      </c>
      <c r="DL250" s="13">
        <v>34153.151100000003</v>
      </c>
      <c r="DM250">
        <f t="shared" si="72"/>
        <v>7.0718654916867898</v>
      </c>
      <c r="DN250">
        <v>2.3572884972289301</v>
      </c>
      <c r="DO250">
        <v>3</v>
      </c>
      <c r="DP250">
        <f t="shared" ca="1" si="73"/>
        <v>0.56741928024608301</v>
      </c>
      <c r="DQ250" s="13">
        <v>628.697</v>
      </c>
      <c r="DR250">
        <v>7.0718654916867898</v>
      </c>
      <c r="DS250">
        <f t="shared" si="64"/>
        <v>27</v>
      </c>
      <c r="DT250">
        <f t="shared" si="65"/>
        <v>124.5</v>
      </c>
      <c r="DU250">
        <f t="shared" si="66"/>
        <v>38</v>
      </c>
      <c r="DV250">
        <f t="shared" si="67"/>
        <v>134</v>
      </c>
      <c r="DW250">
        <f t="shared" si="68"/>
        <v>131</v>
      </c>
      <c r="DX250">
        <f t="shared" si="69"/>
        <v>131</v>
      </c>
      <c r="DY250">
        <f t="shared" si="70"/>
        <v>33</v>
      </c>
      <c r="DZ250">
        <f t="shared" si="71"/>
        <v>38</v>
      </c>
      <c r="EA250">
        <f t="shared" ca="1" si="74"/>
        <v>113</v>
      </c>
      <c r="EB250">
        <v>250</v>
      </c>
      <c r="EC250" s="2">
        <v>239</v>
      </c>
      <c r="EF250">
        <v>0</v>
      </c>
      <c r="EG250">
        <v>154</v>
      </c>
      <c r="EH250">
        <v>124.5</v>
      </c>
      <c r="EI250">
        <v>153.5</v>
      </c>
      <c r="EJ250">
        <v>134</v>
      </c>
      <c r="EK250">
        <v>131</v>
      </c>
      <c r="EL250">
        <v>131</v>
      </c>
      <c r="EM250">
        <v>209.5</v>
      </c>
      <c r="EN250">
        <v>209.5</v>
      </c>
      <c r="EO250" s="2">
        <v>248</v>
      </c>
      <c r="EP250">
        <v>168</v>
      </c>
      <c r="EQ250">
        <v>209</v>
      </c>
    </row>
    <row r="251" spans="1:147" x14ac:dyDescent="0.2">
      <c r="A251" s="29"/>
      <c r="B251" t="s">
        <v>150</v>
      </c>
      <c r="C251">
        <v>20</v>
      </c>
      <c r="D251">
        <v>19</v>
      </c>
      <c r="E251">
        <v>19</v>
      </c>
      <c r="F251">
        <v>0</v>
      </c>
      <c r="G251" s="4">
        <v>19</v>
      </c>
      <c r="H251">
        <v>19</v>
      </c>
      <c r="I251">
        <v>0</v>
      </c>
      <c r="J251">
        <f t="shared" ref="J251:J252" si="77">MIN(G251-D251,E251-G251)</f>
        <v>0</v>
      </c>
      <c r="K251">
        <f t="shared" ref="K251:K252" si="78">E251-H251</f>
        <v>0</v>
      </c>
      <c r="L251" s="6">
        <v>1</v>
      </c>
      <c r="M251" s="6">
        <v>0</v>
      </c>
      <c r="N251" s="6">
        <v>0</v>
      </c>
      <c r="O251" s="6">
        <v>7</v>
      </c>
      <c r="P251" s="6">
        <v>0</v>
      </c>
      <c r="Q251" s="6">
        <v>1</v>
      </c>
      <c r="R251" s="6">
        <v>0</v>
      </c>
      <c r="S251" s="6">
        <v>1</v>
      </c>
      <c r="T251" s="11">
        <v>9</v>
      </c>
      <c r="U251" s="11">
        <v>21</v>
      </c>
      <c r="V251" s="11">
        <v>5</v>
      </c>
      <c r="W251" s="11">
        <v>19</v>
      </c>
      <c r="X251" s="11">
        <v>0</v>
      </c>
      <c r="Y251" s="11">
        <v>21</v>
      </c>
      <c r="Z251" s="11">
        <v>0</v>
      </c>
      <c r="AA251" s="11">
        <v>19</v>
      </c>
      <c r="AB251" s="11">
        <v>2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1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84</v>
      </c>
      <c r="AR251" s="11">
        <v>8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2</v>
      </c>
      <c r="AZ251" s="11">
        <v>0</v>
      </c>
      <c r="BA251" s="11">
        <v>0</v>
      </c>
      <c r="BB251" s="11">
        <v>1</v>
      </c>
      <c r="BC251" s="11">
        <v>0</v>
      </c>
      <c r="BD251" s="11">
        <v>0</v>
      </c>
      <c r="BE251" s="11">
        <v>0</v>
      </c>
      <c r="BF251" s="11">
        <v>0</v>
      </c>
      <c r="BG251" s="11">
        <v>125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1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1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1</v>
      </c>
      <c r="CG251" s="12">
        <v>14</v>
      </c>
      <c r="CH251" s="12">
        <v>0</v>
      </c>
      <c r="CI251" s="12">
        <v>3</v>
      </c>
      <c r="CJ251" s="12">
        <v>0</v>
      </c>
      <c r="CK251" s="12">
        <v>0</v>
      </c>
      <c r="CL251" s="12">
        <v>0</v>
      </c>
      <c r="CM251" s="12">
        <v>5</v>
      </c>
      <c r="CN251" s="12">
        <v>1</v>
      </c>
      <c r="CO251" s="12">
        <v>2</v>
      </c>
      <c r="CP251" s="12">
        <v>0</v>
      </c>
      <c r="CQ251" s="12">
        <v>20</v>
      </c>
      <c r="CR251" s="12">
        <v>8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2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10</v>
      </c>
      <c r="DF251" s="12">
        <v>0</v>
      </c>
      <c r="DG251" s="12">
        <v>0</v>
      </c>
      <c r="DH251" s="13">
        <v>60</v>
      </c>
      <c r="DI251" s="13">
        <v>184</v>
      </c>
      <c r="DJ251" s="13">
        <v>1086.8679</v>
      </c>
      <c r="DK251" s="13">
        <v>0</v>
      </c>
      <c r="DL251" s="13">
        <v>0</v>
      </c>
      <c r="DM251">
        <f t="shared" si="72"/>
        <v>0</v>
      </c>
      <c r="DN251">
        <v>0</v>
      </c>
      <c r="DO251">
        <v>0</v>
      </c>
      <c r="DP251">
        <f t="shared" ca="1" si="73"/>
        <v>0.28482983652602989</v>
      </c>
      <c r="DQ251" s="13">
        <v>347.07589999999999</v>
      </c>
      <c r="DR251">
        <v>0</v>
      </c>
      <c r="DS251">
        <f t="shared" si="64"/>
        <v>154</v>
      </c>
      <c r="DT251">
        <f t="shared" si="65"/>
        <v>64.5</v>
      </c>
      <c r="DU251">
        <f t="shared" si="66"/>
        <v>61</v>
      </c>
      <c r="DV251">
        <f t="shared" si="67"/>
        <v>134</v>
      </c>
      <c r="DW251">
        <f t="shared" si="68"/>
        <v>131</v>
      </c>
      <c r="DX251">
        <f t="shared" si="69"/>
        <v>131</v>
      </c>
      <c r="DY251">
        <f t="shared" si="70"/>
        <v>209.5</v>
      </c>
      <c r="DZ251">
        <f t="shared" si="71"/>
        <v>209.5</v>
      </c>
      <c r="EA251">
        <f t="shared" ca="1" si="74"/>
        <v>178</v>
      </c>
      <c r="EB251">
        <v>251</v>
      </c>
      <c r="EC251" s="2">
        <v>242</v>
      </c>
      <c r="EF251">
        <v>0</v>
      </c>
      <c r="EG251">
        <v>154</v>
      </c>
      <c r="EH251">
        <v>115</v>
      </c>
      <c r="EI251">
        <v>132</v>
      </c>
      <c r="EJ251">
        <v>134</v>
      </c>
      <c r="EK251">
        <v>131</v>
      </c>
      <c r="EL251">
        <v>131</v>
      </c>
      <c r="EM251">
        <v>46</v>
      </c>
      <c r="EN251">
        <v>89</v>
      </c>
      <c r="EO251" s="2">
        <v>249</v>
      </c>
      <c r="EP251">
        <v>26</v>
      </c>
      <c r="EQ251">
        <v>53</v>
      </c>
    </row>
    <row r="252" spans="1:147" x14ac:dyDescent="0.2">
      <c r="A252" s="29"/>
      <c r="B252" t="s">
        <v>151</v>
      </c>
      <c r="C252">
        <v>9</v>
      </c>
      <c r="D252">
        <v>9</v>
      </c>
      <c r="E252">
        <v>9</v>
      </c>
      <c r="F252">
        <v>0</v>
      </c>
      <c r="G252" s="4">
        <v>9</v>
      </c>
      <c r="H252">
        <v>9</v>
      </c>
      <c r="I252">
        <v>0</v>
      </c>
      <c r="J252">
        <f t="shared" si="77"/>
        <v>0</v>
      </c>
      <c r="K252">
        <f t="shared" si="78"/>
        <v>0</v>
      </c>
      <c r="L252" s="6">
        <v>13</v>
      </c>
      <c r="M252" s="6">
        <v>3</v>
      </c>
      <c r="N252" s="6">
        <v>4</v>
      </c>
      <c r="O252" s="6">
        <v>11</v>
      </c>
      <c r="P252" s="6">
        <v>0.23</v>
      </c>
      <c r="Q252" s="6">
        <v>0.73</v>
      </c>
      <c r="R252" s="6">
        <v>0.04</v>
      </c>
      <c r="S252" s="6">
        <v>1</v>
      </c>
      <c r="T252" s="11">
        <v>2</v>
      </c>
      <c r="U252" s="11">
        <v>9</v>
      </c>
      <c r="V252" s="11">
        <v>2</v>
      </c>
      <c r="W252" s="11">
        <v>12</v>
      </c>
      <c r="X252" s="11">
        <v>18</v>
      </c>
      <c r="Y252" s="11">
        <v>9</v>
      </c>
      <c r="Z252" s="11">
        <v>0</v>
      </c>
      <c r="AA252" s="11">
        <v>9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2</v>
      </c>
      <c r="AI252" s="11">
        <v>0</v>
      </c>
      <c r="AJ252" s="11">
        <v>0</v>
      </c>
      <c r="AK252" s="11">
        <v>0</v>
      </c>
      <c r="AL252" s="11">
        <v>2</v>
      </c>
      <c r="AM252" s="11">
        <v>0</v>
      </c>
      <c r="AN252" s="11">
        <v>0</v>
      </c>
      <c r="AO252" s="11">
        <v>0</v>
      </c>
      <c r="AP252" s="11">
        <v>0</v>
      </c>
      <c r="AQ252" s="11">
        <v>48</v>
      </c>
      <c r="AR252" s="11">
        <v>3</v>
      </c>
      <c r="AS252" s="11">
        <v>0</v>
      </c>
      <c r="AT252" s="11">
        <v>0</v>
      </c>
      <c r="AU252" s="11">
        <v>0</v>
      </c>
      <c r="AV252" s="11">
        <v>0</v>
      </c>
      <c r="AW252" s="11">
        <v>2</v>
      </c>
      <c r="AX252" s="11">
        <v>2</v>
      </c>
      <c r="AY252" s="11">
        <v>6</v>
      </c>
      <c r="AZ252" s="11">
        <v>1</v>
      </c>
      <c r="BA252" s="11">
        <v>1</v>
      </c>
      <c r="BB252" s="11">
        <v>4</v>
      </c>
      <c r="BC252" s="11">
        <v>0</v>
      </c>
      <c r="BD252" s="11">
        <v>0</v>
      </c>
      <c r="BE252" s="11">
        <v>0</v>
      </c>
      <c r="BF252" s="11">
        <v>0</v>
      </c>
      <c r="BG252" s="11">
        <v>74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1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1</v>
      </c>
      <c r="BY252" s="12">
        <v>2</v>
      </c>
      <c r="BZ252" s="12">
        <v>0</v>
      </c>
      <c r="CA252" s="12">
        <v>0</v>
      </c>
      <c r="CB252" s="12">
        <v>1</v>
      </c>
      <c r="CC252" s="12">
        <v>0</v>
      </c>
      <c r="CD252" s="12">
        <v>0</v>
      </c>
      <c r="CE252" s="12">
        <v>0</v>
      </c>
      <c r="CF252" s="12">
        <v>0</v>
      </c>
      <c r="CG252" s="12">
        <v>8</v>
      </c>
      <c r="CH252" s="12">
        <v>0</v>
      </c>
      <c r="CI252" s="12">
        <v>2</v>
      </c>
      <c r="CJ252" s="12">
        <v>0</v>
      </c>
      <c r="CK252" s="12">
        <v>0</v>
      </c>
      <c r="CL252" s="12">
        <v>0</v>
      </c>
      <c r="CM252" s="12">
        <v>5</v>
      </c>
      <c r="CN252" s="12">
        <v>1</v>
      </c>
      <c r="CO252" s="12">
        <v>0</v>
      </c>
      <c r="CP252" s="12">
        <v>2</v>
      </c>
      <c r="CQ252" s="12">
        <v>10</v>
      </c>
      <c r="CR252" s="12">
        <v>3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2</v>
      </c>
      <c r="DD252" s="12">
        <v>0</v>
      </c>
      <c r="DE252" s="12">
        <v>3</v>
      </c>
      <c r="DF252" s="12">
        <v>0</v>
      </c>
      <c r="DG252" s="12">
        <v>0</v>
      </c>
      <c r="DH252" s="13">
        <v>47</v>
      </c>
      <c r="DI252" s="13">
        <v>121</v>
      </c>
      <c r="DJ252" s="13">
        <v>672.10530000000006</v>
      </c>
      <c r="DK252" s="13">
        <v>2.5333000000000001</v>
      </c>
      <c r="DL252" s="13">
        <v>1702.6666</v>
      </c>
      <c r="DM252">
        <f t="shared" si="72"/>
        <v>0</v>
      </c>
      <c r="DN252">
        <v>0</v>
      </c>
      <c r="DO252">
        <v>0</v>
      </c>
      <c r="DP252">
        <f t="shared" ca="1" si="73"/>
        <v>0.26276220052315347</v>
      </c>
      <c r="DQ252" s="13">
        <v>249.13339999999999</v>
      </c>
      <c r="DR252">
        <v>0</v>
      </c>
      <c r="DS252">
        <f t="shared" si="64"/>
        <v>154</v>
      </c>
      <c r="DT252">
        <f t="shared" si="65"/>
        <v>146.5</v>
      </c>
      <c r="DU252">
        <f t="shared" si="66"/>
        <v>95</v>
      </c>
      <c r="DV252">
        <f t="shared" si="67"/>
        <v>134</v>
      </c>
      <c r="DW252">
        <f t="shared" si="68"/>
        <v>131</v>
      </c>
      <c r="DX252">
        <f t="shared" si="69"/>
        <v>131</v>
      </c>
      <c r="DY252">
        <f t="shared" si="70"/>
        <v>147</v>
      </c>
      <c r="DZ252">
        <f t="shared" si="71"/>
        <v>143</v>
      </c>
      <c r="EA252">
        <f t="shared" ca="1" si="74"/>
        <v>185</v>
      </c>
      <c r="EB252">
        <v>252</v>
      </c>
      <c r="EC252" s="2">
        <v>214</v>
      </c>
      <c r="EF252">
        <v>0</v>
      </c>
      <c r="EG252">
        <v>154</v>
      </c>
      <c r="EH252">
        <v>172</v>
      </c>
      <c r="EI252">
        <v>209.5</v>
      </c>
      <c r="EJ252">
        <v>134</v>
      </c>
      <c r="EK252">
        <v>131</v>
      </c>
      <c r="EL252">
        <v>131</v>
      </c>
      <c r="EM252">
        <v>209.5</v>
      </c>
      <c r="EN252">
        <v>209.5</v>
      </c>
      <c r="EO252" s="2">
        <v>250</v>
      </c>
      <c r="EP252">
        <v>213</v>
      </c>
      <c r="EQ252">
        <v>186</v>
      </c>
    </row>
    <row r="256" spans="1:147" ht="18" x14ac:dyDescent="0.2">
      <c r="A256" s="31"/>
      <c r="B256" s="32"/>
      <c r="L256" s="21"/>
      <c r="M256" s="22"/>
      <c r="N256" s="22"/>
      <c r="O256" s="22"/>
      <c r="P256" s="22"/>
      <c r="Q256" s="22"/>
      <c r="R256" s="22"/>
      <c r="S256" s="2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3"/>
      <c r="DI256" s="13"/>
      <c r="DJ256" s="13"/>
      <c r="DK256" s="13"/>
      <c r="DL256" s="13"/>
      <c r="DQ256" s="13"/>
    </row>
    <row r="257" spans="1:121" ht="18" x14ac:dyDescent="0.2">
      <c r="A257" s="31"/>
      <c r="B257" s="32"/>
      <c r="L257" s="6"/>
      <c r="M257" s="6"/>
      <c r="N257" s="6"/>
      <c r="O257" s="6"/>
      <c r="P257" s="6"/>
      <c r="Q257" s="6"/>
      <c r="R257" s="6"/>
      <c r="S257" s="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3"/>
      <c r="DI257" s="13"/>
      <c r="DJ257" s="13"/>
      <c r="DK257" s="13"/>
      <c r="DL257" s="13"/>
      <c r="DQ257" s="13"/>
    </row>
    <row r="258" spans="1:121" ht="18" x14ac:dyDescent="0.2">
      <c r="A258" s="31"/>
      <c r="B258" s="32"/>
      <c r="L258" s="7"/>
      <c r="M258" s="7"/>
      <c r="N258" s="7"/>
      <c r="O258" s="7"/>
      <c r="P258" s="7"/>
      <c r="Q258" s="7"/>
      <c r="R258" s="7"/>
      <c r="S258" s="7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3"/>
      <c r="DI258" s="13"/>
      <c r="DJ258" s="13"/>
      <c r="DK258" s="13"/>
      <c r="DL258" s="13"/>
      <c r="DQ258" s="13"/>
    </row>
    <row r="259" spans="1:121" ht="18" x14ac:dyDescent="0.2">
      <c r="A259" s="31"/>
      <c r="B259" s="32"/>
      <c r="L259" s="6"/>
      <c r="M259" s="6"/>
      <c r="N259" s="6"/>
      <c r="O259" s="6"/>
      <c r="P259" s="6"/>
      <c r="Q259" s="6"/>
      <c r="R259" s="6"/>
      <c r="S259" s="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3"/>
      <c r="DI259" s="13"/>
      <c r="DJ259" s="13"/>
      <c r="DK259" s="13"/>
      <c r="DL259" s="13"/>
      <c r="DQ259" s="13"/>
    </row>
    <row r="260" spans="1:121" ht="18" x14ac:dyDescent="0.2">
      <c r="A260" s="31"/>
      <c r="B260" s="32"/>
      <c r="L260" s="6"/>
      <c r="M260" s="6"/>
      <c r="N260" s="6"/>
      <c r="O260" s="6"/>
      <c r="P260" s="6"/>
      <c r="Q260" s="6"/>
      <c r="R260" s="6"/>
      <c r="S260" s="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3"/>
      <c r="DI260" s="13"/>
      <c r="DJ260" s="13"/>
      <c r="DK260" s="13"/>
      <c r="DL260" s="13"/>
      <c r="DQ260" s="13"/>
    </row>
    <row r="261" spans="1:121" ht="18" x14ac:dyDescent="0.2">
      <c r="B261" s="32"/>
    </row>
    <row r="262" spans="1:121" ht="18" x14ac:dyDescent="0.2">
      <c r="B262" s="32"/>
    </row>
    <row r="263" spans="1:121" ht="18" x14ac:dyDescent="0.2">
      <c r="B263" s="32"/>
    </row>
    <row r="264" spans="1:121" ht="18" x14ac:dyDescent="0.2">
      <c r="B264" s="32"/>
    </row>
    <row r="265" spans="1:121" ht="18" x14ac:dyDescent="0.2">
      <c r="B265" s="32"/>
    </row>
    <row r="266" spans="1:121" ht="18" x14ac:dyDescent="0.2">
      <c r="B266" s="32"/>
    </row>
    <row r="267" spans="1:121" ht="18" x14ac:dyDescent="0.2">
      <c r="B267" s="32"/>
    </row>
    <row r="268" spans="1:121" ht="18" x14ac:dyDescent="0.2">
      <c r="B268" s="32"/>
    </row>
    <row r="269" spans="1:121" ht="18" x14ac:dyDescent="0.2">
      <c r="B269" s="32"/>
    </row>
    <row r="270" spans="1:121" ht="18" x14ac:dyDescent="0.2">
      <c r="B270" s="32"/>
    </row>
    <row r="271" spans="1:121" ht="18" x14ac:dyDescent="0.2">
      <c r="B271" s="32"/>
    </row>
    <row r="272" spans="1:121" ht="18" x14ac:dyDescent="0.2">
      <c r="B272" s="32"/>
    </row>
    <row r="273" spans="2:2" ht="18" x14ac:dyDescent="0.2">
      <c r="B273" s="32"/>
    </row>
    <row r="274" spans="2:2" ht="18" x14ac:dyDescent="0.2">
      <c r="B274" s="32"/>
    </row>
    <row r="275" spans="2:2" ht="18" x14ac:dyDescent="0.2">
      <c r="B275" s="32"/>
    </row>
    <row r="276" spans="2:2" ht="18" x14ac:dyDescent="0.2">
      <c r="B276" s="32"/>
    </row>
    <row r="277" spans="2:2" ht="18" x14ac:dyDescent="0.2">
      <c r="B277" s="32"/>
    </row>
    <row r="278" spans="2:2" ht="18" x14ac:dyDescent="0.2">
      <c r="B278" s="32"/>
    </row>
    <row r="279" spans="2:2" ht="18" x14ac:dyDescent="0.2">
      <c r="B279" s="32"/>
    </row>
    <row r="280" spans="2:2" ht="18" x14ac:dyDescent="0.2">
      <c r="B280" s="32"/>
    </row>
    <row r="281" spans="2:2" ht="18" x14ac:dyDescent="0.2">
      <c r="B281" s="32"/>
    </row>
    <row r="282" spans="2:2" ht="18" x14ac:dyDescent="0.2">
      <c r="B282" s="32"/>
    </row>
    <row r="283" spans="2:2" ht="18" x14ac:dyDescent="0.2">
      <c r="B283" s="32"/>
    </row>
    <row r="284" spans="2:2" ht="18" x14ac:dyDescent="0.2">
      <c r="B284" s="32"/>
    </row>
    <row r="285" spans="2:2" ht="18" x14ac:dyDescent="0.2">
      <c r="B285" s="32"/>
    </row>
    <row r="286" spans="2:2" ht="18" x14ac:dyDescent="0.2">
      <c r="B286" s="32"/>
    </row>
    <row r="287" spans="2:2" ht="18" x14ac:dyDescent="0.2">
      <c r="B287" s="32"/>
    </row>
    <row r="288" spans="2:2" ht="18" x14ac:dyDescent="0.2">
      <c r="B288" s="32"/>
    </row>
    <row r="289" spans="2:2" ht="18" x14ac:dyDescent="0.2">
      <c r="B289" s="32"/>
    </row>
    <row r="290" spans="2:2" ht="18" x14ac:dyDescent="0.2">
      <c r="B290" s="32"/>
    </row>
    <row r="291" spans="2:2" ht="18" x14ac:dyDescent="0.2">
      <c r="B291" s="32"/>
    </row>
    <row r="292" spans="2:2" ht="18" x14ac:dyDescent="0.2">
      <c r="B292" s="32"/>
    </row>
    <row r="293" spans="2:2" ht="18" x14ac:dyDescent="0.2">
      <c r="B293" s="32"/>
    </row>
    <row r="294" spans="2:2" ht="18" x14ac:dyDescent="0.2">
      <c r="B294" s="32"/>
    </row>
    <row r="295" spans="2:2" ht="18" x14ac:dyDescent="0.2">
      <c r="B295" s="32"/>
    </row>
    <row r="296" spans="2:2" ht="18" x14ac:dyDescent="0.2">
      <c r="B296" s="32"/>
    </row>
    <row r="297" spans="2:2" ht="18" x14ac:dyDescent="0.2">
      <c r="B297" s="32"/>
    </row>
    <row r="298" spans="2:2" ht="18" x14ac:dyDescent="0.2">
      <c r="B298" s="32"/>
    </row>
    <row r="299" spans="2:2" ht="18" x14ac:dyDescent="0.2">
      <c r="B299" s="32"/>
    </row>
    <row r="300" spans="2:2" ht="18" x14ac:dyDescent="0.2">
      <c r="B300" s="32"/>
    </row>
    <row r="301" spans="2:2" ht="18" x14ac:dyDescent="0.2">
      <c r="B301" s="32"/>
    </row>
    <row r="302" spans="2:2" ht="18" x14ac:dyDescent="0.2">
      <c r="B302" s="32"/>
    </row>
    <row r="303" spans="2:2" ht="18" x14ac:dyDescent="0.2">
      <c r="B303" s="32"/>
    </row>
    <row r="304" spans="2:2" ht="18" x14ac:dyDescent="0.2">
      <c r="B304" s="32"/>
    </row>
    <row r="305" spans="2:2" ht="18" x14ac:dyDescent="0.2">
      <c r="B305" s="32"/>
    </row>
    <row r="306" spans="2:2" ht="18" x14ac:dyDescent="0.2">
      <c r="B306" s="32"/>
    </row>
    <row r="307" spans="2:2" ht="18" x14ac:dyDescent="0.2">
      <c r="B307" s="32"/>
    </row>
    <row r="308" spans="2:2" ht="18" x14ac:dyDescent="0.2">
      <c r="B308" s="32"/>
    </row>
    <row r="309" spans="2:2" ht="18" x14ac:dyDescent="0.2">
      <c r="B309" s="32"/>
    </row>
    <row r="310" spans="2:2" ht="18" x14ac:dyDescent="0.2">
      <c r="B310" s="32"/>
    </row>
    <row r="311" spans="2:2" ht="18" x14ac:dyDescent="0.2">
      <c r="B311" s="32"/>
    </row>
    <row r="312" spans="2:2" ht="18" x14ac:dyDescent="0.2">
      <c r="B312" s="32"/>
    </row>
    <row r="313" spans="2:2" ht="18" x14ac:dyDescent="0.2">
      <c r="B313" s="32"/>
    </row>
    <row r="314" spans="2:2" ht="18" x14ac:dyDescent="0.2">
      <c r="B314" s="32"/>
    </row>
    <row r="315" spans="2:2" ht="18" x14ac:dyDescent="0.2">
      <c r="B315" s="32"/>
    </row>
    <row r="316" spans="2:2" ht="18" x14ac:dyDescent="0.2">
      <c r="B316" s="32"/>
    </row>
    <row r="317" spans="2:2" ht="18" x14ac:dyDescent="0.2">
      <c r="B317" s="32"/>
    </row>
    <row r="318" spans="2:2" ht="18" x14ac:dyDescent="0.2">
      <c r="B318" s="32"/>
    </row>
    <row r="319" spans="2:2" ht="18" x14ac:dyDescent="0.2">
      <c r="B319" s="32"/>
    </row>
    <row r="320" spans="2:2" ht="18" x14ac:dyDescent="0.2">
      <c r="B320" s="32"/>
    </row>
    <row r="321" spans="2:2" ht="18" x14ac:dyDescent="0.2">
      <c r="B321" s="32"/>
    </row>
    <row r="322" spans="2:2" ht="18" x14ac:dyDescent="0.2">
      <c r="B322" s="32"/>
    </row>
    <row r="323" spans="2:2" ht="18" x14ac:dyDescent="0.2">
      <c r="B323" s="32"/>
    </row>
    <row r="324" spans="2:2" ht="18" x14ac:dyDescent="0.2">
      <c r="B324" s="32"/>
    </row>
    <row r="325" spans="2:2" ht="18" x14ac:dyDescent="0.2">
      <c r="B325" s="32"/>
    </row>
    <row r="326" spans="2:2" ht="18" x14ac:dyDescent="0.2">
      <c r="B326" s="32"/>
    </row>
    <row r="327" spans="2:2" ht="18" x14ac:dyDescent="0.2">
      <c r="B327" s="32"/>
    </row>
    <row r="328" spans="2:2" ht="18" x14ac:dyDescent="0.2">
      <c r="B328" s="32"/>
    </row>
    <row r="329" spans="2:2" ht="18" x14ac:dyDescent="0.2">
      <c r="B329" s="32"/>
    </row>
    <row r="330" spans="2:2" ht="18" x14ac:dyDescent="0.2">
      <c r="B330" s="32"/>
    </row>
    <row r="331" spans="2:2" ht="18" x14ac:dyDescent="0.2">
      <c r="B331" s="32"/>
    </row>
    <row r="332" spans="2:2" ht="18" x14ac:dyDescent="0.2">
      <c r="B332" s="32"/>
    </row>
    <row r="333" spans="2:2" ht="18" x14ac:dyDescent="0.2">
      <c r="B333" s="32"/>
    </row>
    <row r="334" spans="2:2" ht="18" x14ac:dyDescent="0.2">
      <c r="B334" s="32"/>
    </row>
    <row r="335" spans="2:2" ht="18" x14ac:dyDescent="0.2">
      <c r="B335" s="32"/>
    </row>
    <row r="336" spans="2:2" ht="18" x14ac:dyDescent="0.2">
      <c r="B336" s="32"/>
    </row>
    <row r="337" spans="2:2" ht="18" x14ac:dyDescent="0.2">
      <c r="B337" s="32"/>
    </row>
    <row r="338" spans="2:2" ht="18" x14ac:dyDescent="0.2">
      <c r="B338" s="32"/>
    </row>
    <row r="339" spans="2:2" ht="18" x14ac:dyDescent="0.2">
      <c r="B339" s="32"/>
    </row>
    <row r="340" spans="2:2" ht="18" x14ac:dyDescent="0.2">
      <c r="B340" s="32"/>
    </row>
    <row r="341" spans="2:2" ht="18" x14ac:dyDescent="0.2">
      <c r="B341" s="32"/>
    </row>
    <row r="342" spans="2:2" ht="18" x14ac:dyDescent="0.2">
      <c r="B342" s="32"/>
    </row>
    <row r="343" spans="2:2" ht="18" x14ac:dyDescent="0.2">
      <c r="B343" s="32"/>
    </row>
    <row r="344" spans="2:2" ht="18" x14ac:dyDescent="0.2">
      <c r="B344" s="32"/>
    </row>
    <row r="345" spans="2:2" ht="18" x14ac:dyDescent="0.2">
      <c r="B345" s="32"/>
    </row>
    <row r="346" spans="2:2" ht="18" x14ac:dyDescent="0.2">
      <c r="B346" s="32"/>
    </row>
    <row r="347" spans="2:2" ht="18" x14ac:dyDescent="0.2">
      <c r="B347" s="32"/>
    </row>
    <row r="348" spans="2:2" ht="18" x14ac:dyDescent="0.2">
      <c r="B348" s="32"/>
    </row>
    <row r="349" spans="2:2" ht="18" x14ac:dyDescent="0.2">
      <c r="B349" s="32"/>
    </row>
    <row r="350" spans="2:2" ht="18" x14ac:dyDescent="0.2">
      <c r="B350" s="32"/>
    </row>
    <row r="351" spans="2:2" ht="18" x14ac:dyDescent="0.2">
      <c r="B351" s="32"/>
    </row>
    <row r="352" spans="2:2" ht="18" x14ac:dyDescent="0.2">
      <c r="B352" s="32"/>
    </row>
    <row r="353" spans="2:2" ht="18" x14ac:dyDescent="0.2">
      <c r="B353" s="32"/>
    </row>
    <row r="354" spans="2:2" ht="18" x14ac:dyDescent="0.2">
      <c r="B354" s="32"/>
    </row>
    <row r="355" spans="2:2" ht="18" x14ac:dyDescent="0.2">
      <c r="B355" s="32"/>
    </row>
    <row r="356" spans="2:2" ht="18" x14ac:dyDescent="0.2">
      <c r="B356" s="32"/>
    </row>
    <row r="357" spans="2:2" ht="18" x14ac:dyDescent="0.2">
      <c r="B357" s="32"/>
    </row>
    <row r="358" spans="2:2" ht="18" x14ac:dyDescent="0.2">
      <c r="B358" s="32"/>
    </row>
    <row r="359" spans="2:2" ht="18" x14ac:dyDescent="0.2">
      <c r="B359" s="32"/>
    </row>
    <row r="360" spans="2:2" ht="18" x14ac:dyDescent="0.2">
      <c r="B360" s="32"/>
    </row>
    <row r="361" spans="2:2" ht="18" x14ac:dyDescent="0.2">
      <c r="B361" s="32"/>
    </row>
    <row r="362" spans="2:2" ht="18" x14ac:dyDescent="0.2">
      <c r="B362" s="32"/>
    </row>
    <row r="363" spans="2:2" ht="18" x14ac:dyDescent="0.2">
      <c r="B363" s="32"/>
    </row>
    <row r="364" spans="2:2" ht="18" x14ac:dyDescent="0.2">
      <c r="B364" s="32"/>
    </row>
    <row r="365" spans="2:2" ht="18" x14ac:dyDescent="0.2">
      <c r="B365" s="32"/>
    </row>
    <row r="366" spans="2:2" ht="18" x14ac:dyDescent="0.2">
      <c r="B366" s="32"/>
    </row>
    <row r="367" spans="2:2" ht="18" x14ac:dyDescent="0.2">
      <c r="B367" s="32"/>
    </row>
    <row r="368" spans="2:2" ht="18" x14ac:dyDescent="0.2">
      <c r="B368" s="32"/>
    </row>
    <row r="369" spans="2:2" ht="18" x14ac:dyDescent="0.2">
      <c r="B369" s="32"/>
    </row>
    <row r="370" spans="2:2" ht="18" x14ac:dyDescent="0.2">
      <c r="B370" s="32"/>
    </row>
    <row r="371" spans="2:2" ht="18" x14ac:dyDescent="0.2">
      <c r="B371" s="32"/>
    </row>
    <row r="372" spans="2:2" ht="18" x14ac:dyDescent="0.2">
      <c r="B372" s="32"/>
    </row>
    <row r="373" spans="2:2" ht="18" x14ac:dyDescent="0.2">
      <c r="B373" s="32"/>
    </row>
    <row r="374" spans="2:2" ht="18" x14ac:dyDescent="0.2">
      <c r="B374" s="32"/>
    </row>
    <row r="375" spans="2:2" ht="18" x14ac:dyDescent="0.2">
      <c r="B375" s="32"/>
    </row>
    <row r="376" spans="2:2" ht="18" x14ac:dyDescent="0.2">
      <c r="B376" s="32"/>
    </row>
    <row r="377" spans="2:2" ht="18" x14ac:dyDescent="0.2">
      <c r="B377" s="32"/>
    </row>
    <row r="378" spans="2:2" ht="18" x14ac:dyDescent="0.2">
      <c r="B378" s="32"/>
    </row>
    <row r="379" spans="2:2" ht="18" x14ac:dyDescent="0.2">
      <c r="B379" s="32"/>
    </row>
    <row r="380" spans="2:2" ht="18" x14ac:dyDescent="0.2">
      <c r="B380" s="32"/>
    </row>
    <row r="381" spans="2:2" ht="18" x14ac:dyDescent="0.2">
      <c r="B381" s="32"/>
    </row>
    <row r="382" spans="2:2" ht="18" x14ac:dyDescent="0.2">
      <c r="B382" s="32"/>
    </row>
    <row r="383" spans="2:2" ht="18" x14ac:dyDescent="0.2">
      <c r="B383" s="32"/>
    </row>
    <row r="384" spans="2:2" ht="18" x14ac:dyDescent="0.2">
      <c r="B384" s="32"/>
    </row>
    <row r="385" spans="2:2" ht="18" x14ac:dyDescent="0.2">
      <c r="B385" s="32"/>
    </row>
    <row r="386" spans="2:2" ht="18" x14ac:dyDescent="0.2">
      <c r="B386" s="32"/>
    </row>
    <row r="387" spans="2:2" ht="18" x14ac:dyDescent="0.2">
      <c r="B387" s="32"/>
    </row>
    <row r="388" spans="2:2" ht="18" x14ac:dyDescent="0.2">
      <c r="B388" s="32"/>
    </row>
    <row r="389" spans="2:2" ht="18" x14ac:dyDescent="0.2">
      <c r="B389" s="32"/>
    </row>
    <row r="390" spans="2:2" ht="18" x14ac:dyDescent="0.2">
      <c r="B390" s="32"/>
    </row>
    <row r="391" spans="2:2" ht="18" x14ac:dyDescent="0.2">
      <c r="B391" s="32"/>
    </row>
    <row r="392" spans="2:2" ht="18" x14ac:dyDescent="0.2">
      <c r="B392" s="32"/>
    </row>
    <row r="393" spans="2:2" ht="18" x14ac:dyDescent="0.2">
      <c r="B393" s="32"/>
    </row>
    <row r="394" spans="2:2" ht="18" x14ac:dyDescent="0.2">
      <c r="B394" s="32"/>
    </row>
    <row r="395" spans="2:2" ht="18" x14ac:dyDescent="0.2">
      <c r="B395" s="32"/>
    </row>
    <row r="396" spans="2:2" ht="18" x14ac:dyDescent="0.2">
      <c r="B396" s="32"/>
    </row>
    <row r="397" spans="2:2" ht="18" x14ac:dyDescent="0.2">
      <c r="B397" s="32"/>
    </row>
    <row r="398" spans="2:2" ht="18" x14ac:dyDescent="0.2">
      <c r="B398" s="32"/>
    </row>
    <row r="399" spans="2:2" ht="18" x14ac:dyDescent="0.2">
      <c r="B399" s="32"/>
    </row>
    <row r="400" spans="2:2" ht="18" x14ac:dyDescent="0.2">
      <c r="B400" s="32"/>
    </row>
    <row r="401" spans="2:2" ht="18" x14ac:dyDescent="0.2">
      <c r="B401" s="32"/>
    </row>
    <row r="402" spans="2:2" ht="18" x14ac:dyDescent="0.2">
      <c r="B402" s="32"/>
    </row>
    <row r="403" spans="2:2" ht="18" x14ac:dyDescent="0.2">
      <c r="B403" s="32"/>
    </row>
    <row r="404" spans="2:2" ht="18" x14ac:dyDescent="0.2">
      <c r="B404" s="32"/>
    </row>
    <row r="405" spans="2:2" ht="18" x14ac:dyDescent="0.2">
      <c r="B405" s="32"/>
    </row>
    <row r="406" spans="2:2" ht="18" x14ac:dyDescent="0.2">
      <c r="B406" s="32"/>
    </row>
    <row r="407" spans="2:2" ht="18" x14ac:dyDescent="0.2">
      <c r="B407" s="32"/>
    </row>
    <row r="408" spans="2:2" ht="18" x14ac:dyDescent="0.2">
      <c r="B408" s="32"/>
    </row>
    <row r="409" spans="2:2" ht="18" x14ac:dyDescent="0.2">
      <c r="B409" s="32"/>
    </row>
    <row r="410" spans="2:2" ht="18" x14ac:dyDescent="0.2">
      <c r="B410" s="32"/>
    </row>
    <row r="411" spans="2:2" ht="18" x14ac:dyDescent="0.2">
      <c r="B411" s="32"/>
    </row>
    <row r="412" spans="2:2" ht="18" x14ac:dyDescent="0.2">
      <c r="B412" s="32"/>
    </row>
    <row r="413" spans="2:2" ht="18" x14ac:dyDescent="0.2">
      <c r="B413" s="32"/>
    </row>
    <row r="414" spans="2:2" ht="18" x14ac:dyDescent="0.2">
      <c r="B414" s="32"/>
    </row>
    <row r="415" spans="2:2" ht="18" x14ac:dyDescent="0.2">
      <c r="B415" s="32"/>
    </row>
    <row r="416" spans="2:2" ht="18" x14ac:dyDescent="0.2">
      <c r="B416" s="32"/>
    </row>
    <row r="417" spans="2:2" ht="18" x14ac:dyDescent="0.2">
      <c r="B417" s="32"/>
    </row>
    <row r="418" spans="2:2" ht="18" x14ac:dyDescent="0.2">
      <c r="B418" s="32"/>
    </row>
    <row r="419" spans="2:2" ht="18" x14ac:dyDescent="0.2">
      <c r="B419" s="32"/>
    </row>
    <row r="420" spans="2:2" ht="18" x14ac:dyDescent="0.2">
      <c r="B420" s="32"/>
    </row>
    <row r="421" spans="2:2" ht="18" x14ac:dyDescent="0.2">
      <c r="B421" s="32"/>
    </row>
    <row r="422" spans="2:2" ht="18" x14ac:dyDescent="0.2">
      <c r="B422" s="32"/>
    </row>
    <row r="423" spans="2:2" ht="18" x14ac:dyDescent="0.2">
      <c r="B423" s="32"/>
    </row>
    <row r="424" spans="2:2" ht="18" x14ac:dyDescent="0.2">
      <c r="B424" s="32"/>
    </row>
    <row r="425" spans="2:2" ht="18" x14ac:dyDescent="0.2">
      <c r="B425" s="32"/>
    </row>
    <row r="426" spans="2:2" ht="18" x14ac:dyDescent="0.2">
      <c r="B426" s="32"/>
    </row>
    <row r="427" spans="2:2" ht="18" x14ac:dyDescent="0.2">
      <c r="B427" s="32"/>
    </row>
    <row r="428" spans="2:2" ht="18" x14ac:dyDescent="0.2">
      <c r="B428" s="32"/>
    </row>
    <row r="429" spans="2:2" ht="18" x14ac:dyDescent="0.2">
      <c r="B429" s="32"/>
    </row>
    <row r="430" spans="2:2" ht="18" x14ac:dyDescent="0.2">
      <c r="B430" s="32"/>
    </row>
    <row r="431" spans="2:2" ht="18" x14ac:dyDescent="0.2">
      <c r="B431" s="32"/>
    </row>
    <row r="432" spans="2:2" ht="18" x14ac:dyDescent="0.2">
      <c r="B432" s="32"/>
    </row>
    <row r="433" spans="2:2" ht="18" x14ac:dyDescent="0.2">
      <c r="B433" s="32"/>
    </row>
    <row r="434" spans="2:2" ht="18" x14ac:dyDescent="0.2">
      <c r="B434" s="32"/>
    </row>
    <row r="435" spans="2:2" ht="18" x14ac:dyDescent="0.2">
      <c r="B435" s="32"/>
    </row>
    <row r="436" spans="2:2" ht="18" x14ac:dyDescent="0.2">
      <c r="B436" s="32"/>
    </row>
    <row r="437" spans="2:2" ht="18" x14ac:dyDescent="0.2">
      <c r="B437" s="32"/>
    </row>
    <row r="438" spans="2:2" ht="18" x14ac:dyDescent="0.2">
      <c r="B438" s="32"/>
    </row>
    <row r="439" spans="2:2" ht="18" x14ac:dyDescent="0.2">
      <c r="B439" s="32"/>
    </row>
    <row r="440" spans="2:2" ht="18" x14ac:dyDescent="0.2">
      <c r="B440" s="32"/>
    </row>
    <row r="441" spans="2:2" ht="18" x14ac:dyDescent="0.2">
      <c r="B441" s="32"/>
    </row>
    <row r="442" spans="2:2" ht="18" x14ac:dyDescent="0.2">
      <c r="B442" s="32"/>
    </row>
    <row r="443" spans="2:2" ht="18" x14ac:dyDescent="0.2">
      <c r="B443" s="32"/>
    </row>
    <row r="444" spans="2:2" ht="18" x14ac:dyDescent="0.2">
      <c r="B444" s="32"/>
    </row>
    <row r="445" spans="2:2" ht="18" x14ac:dyDescent="0.2">
      <c r="B445" s="32"/>
    </row>
    <row r="446" spans="2:2" ht="18" x14ac:dyDescent="0.2">
      <c r="B446" s="32"/>
    </row>
    <row r="447" spans="2:2" ht="18" x14ac:dyDescent="0.2">
      <c r="B447" s="32"/>
    </row>
    <row r="448" spans="2:2" ht="18" x14ac:dyDescent="0.2">
      <c r="B448" s="32"/>
    </row>
    <row r="449" spans="2:2" ht="18" x14ac:dyDescent="0.2">
      <c r="B449" s="32"/>
    </row>
    <row r="450" spans="2:2" ht="18" x14ac:dyDescent="0.2">
      <c r="B450" s="32"/>
    </row>
    <row r="451" spans="2:2" ht="18" x14ac:dyDescent="0.2">
      <c r="B451" s="32"/>
    </row>
    <row r="452" spans="2:2" ht="18" x14ac:dyDescent="0.2">
      <c r="B452" s="32"/>
    </row>
    <row r="453" spans="2:2" ht="18" x14ac:dyDescent="0.2">
      <c r="B453" s="32"/>
    </row>
    <row r="454" spans="2:2" ht="18" x14ac:dyDescent="0.2">
      <c r="B454" s="32"/>
    </row>
    <row r="455" spans="2:2" ht="18" x14ac:dyDescent="0.2">
      <c r="B455" s="32"/>
    </row>
    <row r="456" spans="2:2" ht="18" x14ac:dyDescent="0.2">
      <c r="B456" s="32"/>
    </row>
    <row r="457" spans="2:2" ht="18" x14ac:dyDescent="0.2">
      <c r="B457" s="32"/>
    </row>
    <row r="458" spans="2:2" ht="18" x14ac:dyDescent="0.2">
      <c r="B458" s="32"/>
    </row>
    <row r="459" spans="2:2" ht="18" x14ac:dyDescent="0.2">
      <c r="B459" s="32"/>
    </row>
    <row r="460" spans="2:2" ht="18" x14ac:dyDescent="0.2">
      <c r="B460" s="32"/>
    </row>
    <row r="461" spans="2:2" ht="18" x14ac:dyDescent="0.2">
      <c r="B461" s="32"/>
    </row>
    <row r="462" spans="2:2" ht="18" x14ac:dyDescent="0.2">
      <c r="B462" s="32"/>
    </row>
    <row r="463" spans="2:2" ht="18" x14ac:dyDescent="0.2">
      <c r="B463" s="32"/>
    </row>
    <row r="464" spans="2:2" ht="18" x14ac:dyDescent="0.2">
      <c r="B464" s="32"/>
    </row>
    <row r="465" spans="2:2" ht="18" x14ac:dyDescent="0.2">
      <c r="B465" s="32"/>
    </row>
    <row r="466" spans="2:2" ht="18" x14ac:dyDescent="0.2">
      <c r="B466" s="32"/>
    </row>
    <row r="467" spans="2:2" ht="18" x14ac:dyDescent="0.2">
      <c r="B467" s="32"/>
    </row>
    <row r="468" spans="2:2" ht="18" x14ac:dyDescent="0.2">
      <c r="B468" s="32"/>
    </row>
    <row r="469" spans="2:2" ht="18" x14ac:dyDescent="0.2">
      <c r="B469" s="32"/>
    </row>
    <row r="470" spans="2:2" ht="18" x14ac:dyDescent="0.2">
      <c r="B470" s="32"/>
    </row>
    <row r="471" spans="2:2" ht="18" x14ac:dyDescent="0.2">
      <c r="B471" s="32"/>
    </row>
    <row r="472" spans="2:2" ht="18" x14ac:dyDescent="0.2">
      <c r="B472" s="32"/>
    </row>
    <row r="473" spans="2:2" ht="18" x14ac:dyDescent="0.2">
      <c r="B473" s="32"/>
    </row>
    <row r="474" spans="2:2" ht="18" x14ac:dyDescent="0.2">
      <c r="B474" s="32"/>
    </row>
    <row r="475" spans="2:2" ht="18" x14ac:dyDescent="0.2">
      <c r="B475" s="32"/>
    </row>
    <row r="476" spans="2:2" ht="18" x14ac:dyDescent="0.2">
      <c r="B476" s="32"/>
    </row>
    <row r="477" spans="2:2" ht="18" x14ac:dyDescent="0.2">
      <c r="B477" s="32"/>
    </row>
    <row r="478" spans="2:2" ht="18" x14ac:dyDescent="0.2">
      <c r="B478" s="32"/>
    </row>
    <row r="479" spans="2:2" ht="18" x14ac:dyDescent="0.2">
      <c r="B479" s="32"/>
    </row>
    <row r="480" spans="2:2" ht="18" x14ac:dyDescent="0.2">
      <c r="B480" s="32"/>
    </row>
    <row r="481" spans="2:2" ht="18" x14ac:dyDescent="0.2">
      <c r="B481" s="32"/>
    </row>
    <row r="482" spans="2:2" ht="18" x14ac:dyDescent="0.2">
      <c r="B482" s="32"/>
    </row>
    <row r="483" spans="2:2" ht="18" x14ac:dyDescent="0.2">
      <c r="B483" s="32"/>
    </row>
    <row r="484" spans="2:2" ht="18" x14ac:dyDescent="0.2">
      <c r="B484" s="32"/>
    </row>
    <row r="485" spans="2:2" ht="18" x14ac:dyDescent="0.2">
      <c r="B485" s="32"/>
    </row>
    <row r="486" spans="2:2" ht="18" x14ac:dyDescent="0.2">
      <c r="B486" s="32"/>
    </row>
    <row r="487" spans="2:2" ht="18" x14ac:dyDescent="0.2">
      <c r="B487" s="32"/>
    </row>
    <row r="488" spans="2:2" ht="18" x14ac:dyDescent="0.2">
      <c r="B488" s="32"/>
    </row>
    <row r="489" spans="2:2" ht="18" x14ac:dyDescent="0.2">
      <c r="B489" s="32"/>
    </row>
    <row r="490" spans="2:2" ht="18" x14ac:dyDescent="0.2">
      <c r="B490" s="32"/>
    </row>
    <row r="491" spans="2:2" ht="18" x14ac:dyDescent="0.2">
      <c r="B491" s="32"/>
    </row>
    <row r="492" spans="2:2" ht="18" x14ac:dyDescent="0.2">
      <c r="B492" s="32"/>
    </row>
    <row r="493" spans="2:2" ht="18" x14ac:dyDescent="0.2">
      <c r="B493" s="32"/>
    </row>
    <row r="494" spans="2:2" ht="18" x14ac:dyDescent="0.2">
      <c r="B494" s="32"/>
    </row>
    <row r="495" spans="2:2" ht="18" x14ac:dyDescent="0.2">
      <c r="B495" s="32"/>
    </row>
    <row r="496" spans="2:2" ht="18" x14ac:dyDescent="0.2">
      <c r="B496" s="32"/>
    </row>
    <row r="497" spans="2:2" ht="18" x14ac:dyDescent="0.2">
      <c r="B497" s="32"/>
    </row>
    <row r="498" spans="2:2" ht="18" x14ac:dyDescent="0.2">
      <c r="B498" s="32"/>
    </row>
    <row r="499" spans="2:2" ht="18" x14ac:dyDescent="0.2">
      <c r="B499" s="32"/>
    </row>
    <row r="500" spans="2:2" ht="18" x14ac:dyDescent="0.2">
      <c r="B500" s="32"/>
    </row>
    <row r="501" spans="2:2" ht="18" x14ac:dyDescent="0.2">
      <c r="B501" s="32"/>
    </row>
    <row r="502" spans="2:2" ht="18" x14ac:dyDescent="0.2">
      <c r="B502" s="32"/>
    </row>
    <row r="503" spans="2:2" ht="18" x14ac:dyDescent="0.2">
      <c r="B503" s="32"/>
    </row>
    <row r="504" spans="2:2" ht="18" x14ac:dyDescent="0.2">
      <c r="B504" s="32"/>
    </row>
    <row r="505" spans="2:2" ht="18" x14ac:dyDescent="0.2">
      <c r="B505" s="32"/>
    </row>
  </sheetData>
  <sortState xmlns:xlrd2="http://schemas.microsoft.com/office/spreadsheetml/2017/richdata2" ref="EF3:EQ252">
    <sortCondition ref="EO3:EO252"/>
  </sortState>
  <mergeCells count="22">
    <mergeCell ref="BH1:DG1"/>
    <mergeCell ref="A25:A28"/>
    <mergeCell ref="A21:A24"/>
    <mergeCell ref="A16:A20"/>
    <mergeCell ref="A12:A15"/>
    <mergeCell ref="A7:A11"/>
    <mergeCell ref="A56:A60"/>
    <mergeCell ref="A46:A50"/>
    <mergeCell ref="A3:A6"/>
    <mergeCell ref="A42:A45"/>
    <mergeCell ref="A39:A41"/>
    <mergeCell ref="A34:A38"/>
    <mergeCell ref="A29:A33"/>
    <mergeCell ref="T1:BG1"/>
    <mergeCell ref="L1:S1"/>
    <mergeCell ref="A76:A160"/>
    <mergeCell ref="A161:A216"/>
    <mergeCell ref="A217:A252"/>
    <mergeCell ref="A71:A75"/>
    <mergeCell ref="A66:A70"/>
    <mergeCell ref="A51:A55"/>
    <mergeCell ref="A61:A65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2DDA-83D8-CF4A-9B4A-3F9564ACC671}">
  <dimension ref="A1:H13"/>
  <sheetViews>
    <sheetView workbookViewId="0">
      <selection activeCell="C4" sqref="C4"/>
    </sheetView>
  </sheetViews>
  <sheetFormatPr baseColWidth="10" defaultRowHeight="16" x14ac:dyDescent="0.2"/>
  <cols>
    <col min="1" max="1" width="13" bestFit="1" customWidth="1"/>
  </cols>
  <sheetData>
    <row r="1" spans="1:8" x14ac:dyDescent="0.2">
      <c r="A1" t="s">
        <v>422</v>
      </c>
      <c r="B1">
        <v>300</v>
      </c>
      <c r="C1">
        <v>600</v>
      </c>
      <c r="D1">
        <v>900</v>
      </c>
      <c r="E1">
        <v>1200</v>
      </c>
      <c r="F1">
        <v>1500</v>
      </c>
      <c r="G1">
        <v>3000</v>
      </c>
      <c r="H1">
        <v>4500</v>
      </c>
    </row>
    <row r="2" spans="1:8" x14ac:dyDescent="0.2">
      <c r="A2" t="s">
        <v>334</v>
      </c>
    </row>
    <row r="3" spans="1:8" x14ac:dyDescent="0.2">
      <c r="A3" t="s">
        <v>423</v>
      </c>
    </row>
    <row r="4" spans="1:8" x14ac:dyDescent="0.2">
      <c r="A4" t="s">
        <v>424</v>
      </c>
      <c r="D4" t="s">
        <v>428</v>
      </c>
      <c r="E4" t="s">
        <v>427</v>
      </c>
    </row>
    <row r="5" spans="1:8" x14ac:dyDescent="0.2">
      <c r="A5" t="s">
        <v>425</v>
      </c>
    </row>
    <row r="6" spans="1:8" x14ac:dyDescent="0.2">
      <c r="A6" t="s">
        <v>426</v>
      </c>
    </row>
    <row r="9" spans="1:8" x14ac:dyDescent="0.2">
      <c r="A9" t="s">
        <v>334</v>
      </c>
    </row>
    <row r="10" spans="1:8" x14ac:dyDescent="0.2">
      <c r="A10" t="s">
        <v>423</v>
      </c>
    </row>
    <row r="11" spans="1:8" x14ac:dyDescent="0.2">
      <c r="A11" t="s">
        <v>424</v>
      </c>
      <c r="D11">
        <v>5710.5</v>
      </c>
      <c r="E11">
        <v>5826.5</v>
      </c>
    </row>
    <row r="12" spans="1:8" x14ac:dyDescent="0.2">
      <c r="A12" t="s">
        <v>425</v>
      </c>
    </row>
    <row r="13" spans="1:8" x14ac:dyDescent="0.2">
      <c r="A13" t="s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1C12-1113-9E4D-8C54-A1403A64C790}">
  <dimension ref="A1:G18"/>
  <sheetViews>
    <sheetView tabSelected="1" workbookViewId="0">
      <selection activeCell="G2" sqref="G2:G8"/>
    </sheetView>
  </sheetViews>
  <sheetFormatPr baseColWidth="10" defaultRowHeight="16" x14ac:dyDescent="0.2"/>
  <sheetData>
    <row r="1" spans="1:7" x14ac:dyDescent="0.2">
      <c r="B1" t="s">
        <v>433</v>
      </c>
      <c r="C1" t="s">
        <v>429</v>
      </c>
      <c r="D1" t="s">
        <v>430</v>
      </c>
      <c r="E1" t="s">
        <v>431</v>
      </c>
      <c r="F1" t="s">
        <v>432</v>
      </c>
    </row>
    <row r="2" spans="1:7" x14ac:dyDescent="0.2">
      <c r="A2">
        <v>300</v>
      </c>
      <c r="B2">
        <v>5655.5</v>
      </c>
      <c r="C2">
        <v>5687</v>
      </c>
      <c r="D2">
        <v>5685.5</v>
      </c>
      <c r="E2">
        <v>5692.5</v>
      </c>
      <c r="F2">
        <v>5800</v>
      </c>
      <c r="G2" t="str">
        <f>_xlfn.TEXTJOIN("&amp;",TRUE,A2:F2) &amp; "\\"</f>
        <v>300&amp;5655.5&amp;5687&amp;5685.5&amp;5692.5&amp;5800\\</v>
      </c>
    </row>
    <row r="3" spans="1:7" x14ac:dyDescent="0.2">
      <c r="A3">
        <v>600</v>
      </c>
      <c r="B3">
        <v>5655.5</v>
      </c>
      <c r="C3">
        <v>5689.5</v>
      </c>
      <c r="D3">
        <v>5723.5</v>
      </c>
      <c r="E3">
        <v>5694.5</v>
      </c>
      <c r="F3">
        <v>5822</v>
      </c>
      <c r="G3" t="str">
        <f t="shared" ref="G3:G8" si="0">_xlfn.TEXTJOIN("&amp;",TRUE,A3:F3) &amp; "\\"</f>
        <v>600&amp;5655.5&amp;5689.5&amp;5723.5&amp;5694.5&amp;5822\\</v>
      </c>
    </row>
    <row r="4" spans="1:7" x14ac:dyDescent="0.2">
      <c r="A4">
        <v>900</v>
      </c>
      <c r="B4">
        <v>5655.5</v>
      </c>
      <c r="C4">
        <v>5690</v>
      </c>
      <c r="D4">
        <v>5763</v>
      </c>
      <c r="E4">
        <v>5699</v>
      </c>
      <c r="F4">
        <v>5811</v>
      </c>
      <c r="G4" t="str">
        <f t="shared" si="0"/>
        <v>900&amp;5655.5&amp;5690&amp;5763&amp;5699&amp;5811\\</v>
      </c>
    </row>
    <row r="5" spans="1:7" x14ac:dyDescent="0.2">
      <c r="A5">
        <v>1200</v>
      </c>
      <c r="B5">
        <v>5655.5</v>
      </c>
      <c r="C5">
        <v>5683.5</v>
      </c>
      <c r="D5">
        <v>5804.5</v>
      </c>
      <c r="E5">
        <v>5699.5</v>
      </c>
      <c r="F5">
        <v>5819</v>
      </c>
      <c r="G5" t="str">
        <f t="shared" si="0"/>
        <v>1200&amp;5655.5&amp;5683.5&amp;5804.5&amp;5699.5&amp;5819\\</v>
      </c>
    </row>
    <row r="6" spans="1:7" x14ac:dyDescent="0.2">
      <c r="A6">
        <v>1500</v>
      </c>
      <c r="B6">
        <v>5655.5</v>
      </c>
      <c r="C6">
        <v>5687.5</v>
      </c>
      <c r="D6">
        <v>5840</v>
      </c>
      <c r="E6">
        <v>5698.5</v>
      </c>
      <c r="F6">
        <v>5830</v>
      </c>
      <c r="G6" t="str">
        <f t="shared" si="0"/>
        <v>1500&amp;5655.5&amp;5687.5&amp;5840&amp;5698.5&amp;5830\\</v>
      </c>
    </row>
    <row r="7" spans="1:7" x14ac:dyDescent="0.2">
      <c r="A7">
        <v>3000</v>
      </c>
      <c r="B7">
        <v>5655.5</v>
      </c>
      <c r="C7">
        <v>5685</v>
      </c>
      <c r="D7">
        <v>5845</v>
      </c>
      <c r="E7">
        <v>5700</v>
      </c>
      <c r="F7">
        <v>5821</v>
      </c>
      <c r="G7" t="str">
        <f t="shared" si="0"/>
        <v>3000&amp;5655.5&amp;5685&amp;5845&amp;5700&amp;5821\\</v>
      </c>
    </row>
    <row r="8" spans="1:7" x14ac:dyDescent="0.2">
      <c r="A8">
        <v>4500</v>
      </c>
      <c r="B8">
        <v>5655.5</v>
      </c>
      <c r="C8">
        <v>5683</v>
      </c>
      <c r="D8">
        <v>5853</v>
      </c>
      <c r="E8">
        <v>5702.5</v>
      </c>
      <c r="F8">
        <v>5831</v>
      </c>
      <c r="G8" t="str">
        <f t="shared" si="0"/>
        <v>4500&amp;5655.5&amp;5683&amp;5853&amp;5702.5&amp;5831\\</v>
      </c>
    </row>
    <row r="9" spans="1:7" x14ac:dyDescent="0.2">
      <c r="B9">
        <f>TRUNC((B2-4710)/(6247-4710),3)</f>
        <v>0.61499999999999999</v>
      </c>
      <c r="C9">
        <f t="shared" ref="C9:F9" si="1">TRUNC((C2-4710)/(6247-4710),3)</f>
        <v>0.63500000000000001</v>
      </c>
      <c r="D9">
        <f t="shared" si="1"/>
        <v>0.63400000000000001</v>
      </c>
      <c r="E9">
        <f>TRUNC((F2-4710)/(6247-4710),3)</f>
        <v>0.70899999999999996</v>
      </c>
      <c r="F9">
        <f>TRUNC((E2-4710)/(6247-4710),3)</f>
        <v>0.63900000000000001</v>
      </c>
    </row>
    <row r="10" spans="1:7" x14ac:dyDescent="0.2">
      <c r="B10">
        <f t="shared" ref="B10:F10" si="2">TRUNC((B3-4710)/(6247-4710),3)</f>
        <v>0.61499999999999999</v>
      </c>
      <c r="C10">
        <f t="shared" si="2"/>
        <v>0.63700000000000001</v>
      </c>
      <c r="D10">
        <f t="shared" si="2"/>
        <v>0.65900000000000003</v>
      </c>
      <c r="E10">
        <f>TRUNC((F3-4710)/(6247-4710),3)</f>
        <v>0.72299999999999998</v>
      </c>
      <c r="F10">
        <f>TRUNC((E3-4710)/(6247-4710),3)</f>
        <v>0.64</v>
      </c>
    </row>
    <row r="11" spans="1:7" x14ac:dyDescent="0.2">
      <c r="B11">
        <f t="shared" ref="B11:F11" si="3">TRUNC((B4-4710)/(6247-4710),3)</f>
        <v>0.61499999999999999</v>
      </c>
      <c r="C11">
        <f t="shared" si="3"/>
        <v>0.63700000000000001</v>
      </c>
      <c r="D11">
        <f t="shared" si="3"/>
        <v>0.68500000000000005</v>
      </c>
      <c r="E11">
        <f>TRUNC((F4-4710)/(6247-4710),3)</f>
        <v>0.71599999999999997</v>
      </c>
      <c r="F11">
        <f>TRUNC((E4-4710)/(6247-4710),3)</f>
        <v>0.64300000000000002</v>
      </c>
    </row>
    <row r="12" spans="1:7" x14ac:dyDescent="0.2">
      <c r="B12">
        <f t="shared" ref="B12:F12" si="4">TRUNC((B5-4710)/(6247-4710),3)</f>
        <v>0.61499999999999999</v>
      </c>
      <c r="C12">
        <f t="shared" si="4"/>
        <v>0.63300000000000001</v>
      </c>
      <c r="D12">
        <f t="shared" si="4"/>
        <v>0.71199999999999997</v>
      </c>
      <c r="E12">
        <f>TRUNC((F5-4710)/(6247-4710),3)</f>
        <v>0.72099999999999997</v>
      </c>
      <c r="F12">
        <f>TRUNC((E5-4710)/(6247-4710),3)</f>
        <v>0.64300000000000002</v>
      </c>
    </row>
    <row r="13" spans="1:7" x14ac:dyDescent="0.2">
      <c r="B13">
        <f t="shared" ref="B13:F13" si="5">TRUNC((B6-4710)/(6247-4710),3)</f>
        <v>0.61499999999999999</v>
      </c>
      <c r="C13">
        <f t="shared" si="5"/>
        <v>0.63500000000000001</v>
      </c>
      <c r="D13">
        <f t="shared" si="5"/>
        <v>0.73499999999999999</v>
      </c>
      <c r="E13">
        <f>TRUNC((F6-4710)/(6247-4710),3)</f>
        <v>0.72799999999999998</v>
      </c>
      <c r="F13">
        <f>TRUNC((E6-4710)/(6247-4710),3)</f>
        <v>0.64300000000000002</v>
      </c>
    </row>
    <row r="14" spans="1:7" x14ac:dyDescent="0.2">
      <c r="B14">
        <f t="shared" ref="B14:F14" si="6">TRUNC((B7-4710)/(6247-4710),3)</f>
        <v>0.61499999999999999</v>
      </c>
      <c r="C14">
        <f t="shared" si="6"/>
        <v>0.63400000000000001</v>
      </c>
      <c r="D14">
        <f t="shared" si="6"/>
        <v>0.73799999999999999</v>
      </c>
      <c r="E14">
        <f>TRUNC((F7-4710)/(6247-4710),3)</f>
        <v>0.72199999999999998</v>
      </c>
      <c r="F14">
        <f>TRUNC((E7-4710)/(6247-4710),3)</f>
        <v>0.64400000000000002</v>
      </c>
    </row>
    <row r="15" spans="1:7" x14ac:dyDescent="0.2">
      <c r="B15">
        <f t="shared" ref="B15:F15" si="7">TRUNC((B8-4710)/(6247-4710),3)</f>
        <v>0.61499999999999999</v>
      </c>
      <c r="C15">
        <f t="shared" si="7"/>
        <v>0.63300000000000001</v>
      </c>
      <c r="D15">
        <f t="shared" si="7"/>
        <v>0.74299999999999999</v>
      </c>
      <c r="E15">
        <f>TRUNC((F8-4710)/(6247-4710),3)</f>
        <v>0.72899999999999998</v>
      </c>
      <c r="F15">
        <f>TRUNC((E8-4710)/(6247-4710),3)</f>
        <v>0.64500000000000002</v>
      </c>
    </row>
    <row r="16" spans="1:7" x14ac:dyDescent="0.2">
      <c r="C16" s="33"/>
      <c r="D16" s="33"/>
      <c r="E16" s="33"/>
      <c r="F16" s="33"/>
    </row>
    <row r="17" spans="2:6" x14ac:dyDescent="0.2">
      <c r="B17" s="33"/>
      <c r="C17" s="33"/>
      <c r="D17" s="33"/>
      <c r="E17" s="33"/>
      <c r="F17" s="33"/>
    </row>
    <row r="18" spans="2:6" x14ac:dyDescent="0.2">
      <c r="B18" s="33"/>
      <c r="C18" s="33"/>
      <c r="D18" s="33"/>
      <c r="E18" s="33"/>
      <c r="F18" s="3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</vt:lpstr>
      <vt:lpstr>Corr2</vt:lpstr>
      <vt:lpstr>Corr3</vt:lpstr>
      <vt:lpstr>Data</vt:lpstr>
      <vt:lpstr>U-Test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2019-09-18T18:25:58Z</dcterms:created>
  <dcterms:modified xsi:type="dcterms:W3CDTF">2019-10-14T17:40:03Z</dcterms:modified>
</cp:coreProperties>
</file>