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penggao/Documents/Amos_lab/covid-19-county-R0/TSHS_CaseCountData/"/>
    </mc:Choice>
  </mc:AlternateContent>
  <xr:revisionPtr revIDLastSave="0" documentId="13_ncr:1_{5AC5ECC1-1FE6-344B-B2E5-F82181C4C33E}" xr6:coauthVersionLast="43" xr6:coauthVersionMax="45" xr10:uidLastSave="{00000000-0000-0000-0000-000000000000}"/>
  <bookViews>
    <workbookView xWindow="120" yWindow="460" windowWidth="28060" windowHeight="16440" xr2:uid="{4115834A-9ED9-9242-9AE9-773FEFDCF8F9}"/>
  </bookViews>
  <sheets>
    <sheet name="County Dashboard" sheetId="1" r:id="rId1"/>
    <sheet name="Comparat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1" i="1" l="1"/>
  <c r="AD15" i="1"/>
  <c r="AD17" i="1"/>
  <c r="AC11" i="1"/>
  <c r="AC17" i="1"/>
  <c r="AB15" i="1"/>
  <c r="AB11" i="1"/>
  <c r="AB17" i="1"/>
  <c r="AA15" i="1"/>
  <c r="AA11" i="1"/>
  <c r="AA17" i="1"/>
  <c r="Z11" i="1"/>
  <c r="Z15" i="1"/>
  <c r="Z17" i="1"/>
  <c r="Y11" i="1"/>
  <c r="Y17" i="1"/>
  <c r="X11" i="1"/>
  <c r="X17" i="1"/>
  <c r="W11" i="1"/>
  <c r="W7" i="2"/>
  <c r="W17" i="1"/>
  <c r="V9" i="1"/>
  <c r="V8" i="1"/>
  <c r="V3" i="1"/>
  <c r="V7" i="1"/>
  <c r="V11" i="1"/>
  <c r="V7" i="2"/>
  <c r="V10" i="2"/>
  <c r="U5" i="2"/>
  <c r="U11" i="1"/>
  <c r="U7" i="2"/>
  <c r="U15" i="1"/>
  <c r="T5" i="2"/>
  <c r="T11" i="1"/>
  <c r="T7" i="2"/>
  <c r="S11" i="1"/>
  <c r="S7" i="2"/>
  <c r="S5" i="2"/>
  <c r="R11" i="1"/>
  <c r="R7" i="2"/>
  <c r="C11" i="1"/>
  <c r="C7" i="2"/>
  <c r="C10" i="2"/>
  <c r="D11" i="1"/>
  <c r="D7" i="2"/>
  <c r="D10" i="2"/>
  <c r="E11" i="1"/>
  <c r="E7" i="2"/>
  <c r="E10" i="2"/>
  <c r="F11" i="1"/>
  <c r="F7" i="2"/>
  <c r="F10" i="2"/>
  <c r="G11" i="1"/>
  <c r="G7" i="2"/>
  <c r="G10" i="2"/>
  <c r="H11" i="1"/>
  <c r="H7" i="2"/>
  <c r="H10" i="2"/>
  <c r="I11" i="1"/>
  <c r="I7" i="2"/>
  <c r="I10" i="2"/>
  <c r="J11" i="1"/>
  <c r="J7" i="2"/>
  <c r="J10" i="2"/>
  <c r="K11" i="1"/>
  <c r="K7" i="2"/>
  <c r="K10" i="2"/>
  <c r="L11" i="1"/>
  <c r="L7" i="2"/>
  <c r="L10" i="2"/>
  <c r="M11" i="1"/>
  <c r="M7" i="2"/>
  <c r="M10" i="2"/>
  <c r="N11" i="1"/>
  <c r="N7" i="2"/>
  <c r="N10" i="2"/>
  <c r="O11" i="1"/>
  <c r="O7" i="2"/>
  <c r="O10" i="2"/>
  <c r="P11" i="1"/>
  <c r="P7" i="2"/>
  <c r="P10" i="2"/>
  <c r="Q11" i="1"/>
  <c r="Q7" i="2"/>
  <c r="Q10" i="2"/>
  <c r="B11" i="1"/>
  <c r="B7" i="2"/>
  <c r="B10" i="2"/>
  <c r="T10" i="2"/>
  <c r="S10" i="2"/>
  <c r="U10" i="2"/>
  <c r="R5" i="2"/>
  <c r="R10" i="2"/>
</calcChain>
</file>

<file path=xl/sharedStrings.xml><?xml version="1.0" encoding="utf-8"?>
<sst xmlns="http://schemas.openxmlformats.org/spreadsheetml/2006/main" count="21" uniqueCount="20">
  <si>
    <t>Austin</t>
  </si>
  <si>
    <t>Brazoria</t>
  </si>
  <si>
    <t>Chambers</t>
  </si>
  <si>
    <t>Fort Bend</t>
  </si>
  <si>
    <t>Galveston</t>
  </si>
  <si>
    <t>Harris</t>
  </si>
  <si>
    <t>Liberty</t>
  </si>
  <si>
    <t>Montgomery</t>
  </si>
  <si>
    <t>Waller</t>
  </si>
  <si>
    <t>Total</t>
  </si>
  <si>
    <t>Source</t>
  </si>
  <si>
    <t>https://tabexternal.dshs.texas.gov/t/THD/views/COVIDExternalQC/COVIDTrends?%3AisGuestRedirectFromVizportal=y&amp;%3Aembed=y</t>
  </si>
  <si>
    <t xml:space="preserve">Previously Reported </t>
  </si>
  <si>
    <t>Source: DSHS Excel File</t>
  </si>
  <si>
    <t>Daily Change</t>
  </si>
  <si>
    <t>County Daily New Cases</t>
  </si>
  <si>
    <t>Cummalative DSHS Excel</t>
  </si>
  <si>
    <t>Older Cases</t>
  </si>
  <si>
    <t>Older Listed (right-hand side)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</si>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</sst>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1" fillId="0" borderId="0" xfId="0" applyNumberFormat="1" applyFont="1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25F0-E558-784A-AF10-BC9084C29ADA}">
  <dimension ref="A1:ER17"/>
  <sheetViews>
    <sheetView tabSelected="1" zoomScale="124" zoomScaleNormal="124" workbookViewId="0">
      <pane xSplit="1" topLeftCell="EI1" activePane="topRight" state="frozen"/>
      <selection pane="topRight" activeCell="ET7" sqref="ET7"/>
    </sheetView>
  </sheetViews>
  <sheetFormatPr baseColWidth="10" defaultRowHeight="16" x14ac:dyDescent="0.2"/>
  <cols>
    <col min="1" max="1" width="25.5" bestFit="1" customWidth="1"/>
    <col min="2" max="17" width="10.83203125" customWidth="1"/>
  </cols>
  <sheetData>
    <row r="1" spans="1:148" s="2" customFormat="1" x14ac:dyDescent="0.2">
      <c r="A1" s="2" t="s">
        <v>19</v>
      </c>
      <c r="B1" s="1">
        <v>44075</v>
      </c>
      <c r="C1" s="1">
        <v>44076</v>
      </c>
      <c r="D1" s="1">
        <v>44077</v>
      </c>
      <c r="E1" s="1">
        <v>44078</v>
      </c>
      <c r="F1" s="1">
        <v>44079</v>
      </c>
      <c r="G1" s="1">
        <v>44080</v>
      </c>
      <c r="H1" s="1">
        <v>44081</v>
      </c>
      <c r="I1" s="1">
        <v>44082</v>
      </c>
      <c r="J1" s="1">
        <v>44083</v>
      </c>
      <c r="K1" s="1">
        <v>44084</v>
      </c>
      <c r="L1" s="1">
        <v>44085</v>
      </c>
      <c r="M1" s="1">
        <v>44086</v>
      </c>
      <c r="N1" s="1">
        <v>44087</v>
      </c>
      <c r="O1" s="1">
        <v>44088</v>
      </c>
      <c r="P1" s="1">
        <v>44089</v>
      </c>
      <c r="Q1" s="1">
        <v>44090</v>
      </c>
      <c r="R1" s="1">
        <v>44091</v>
      </c>
      <c r="S1" s="1">
        <v>44092</v>
      </c>
      <c r="T1" s="1">
        <v>44093</v>
      </c>
      <c r="U1" s="1">
        <v>44094</v>
      </c>
      <c r="V1" s="1">
        <v>44095</v>
      </c>
      <c r="W1" s="1">
        <v>44096</v>
      </c>
      <c r="X1" s="1">
        <v>44097</v>
      </c>
      <c r="Y1" s="1">
        <v>44098</v>
      </c>
      <c r="Z1" s="1">
        <v>44099</v>
      </c>
      <c r="AA1" s="1">
        <v>44100</v>
      </c>
      <c r="AB1" s="1">
        <v>44101</v>
      </c>
      <c r="AC1" s="1">
        <v>44102</v>
      </c>
      <c r="AD1" s="1">
        <v>44103</v>
      </c>
      <c r="AE1" s="1">
        <v>44104</v>
      </c>
      <c r="AF1" s="1">
        <v>44105</v>
      </c>
      <c r="AG1" s="1">
        <v>44106</v>
      </c>
      <c r="AH1" s="1">
        <v>44107</v>
      </c>
      <c r="AI1" s="1">
        <v>44108</v>
      </c>
      <c r="AJ1" s="1">
        <v>44109</v>
      </c>
      <c r="AK1" s="1">
        <v>44110</v>
      </c>
      <c r="AL1" s="1">
        <v>44111</v>
      </c>
      <c r="AM1" s="1">
        <v>44112</v>
      </c>
      <c r="AN1" s="1">
        <v>44113</v>
      </c>
      <c r="AO1" s="1">
        <v>44114</v>
      </c>
      <c r="AP1" s="1">
        <v>44115</v>
      </c>
      <c r="AQ1" s="1">
        <v>44116</v>
      </c>
      <c r="AR1" s="1">
        <v>44117</v>
      </c>
      <c r="AS1" s="1">
        <v>44118</v>
      </c>
      <c r="AT1" s="1">
        <v>44119</v>
      </c>
      <c r="AU1" s="1">
        <v>44120</v>
      </c>
      <c r="AV1" s="1">
        <v>44121</v>
      </c>
      <c r="AW1" s="1">
        <v>44122</v>
      </c>
      <c r="AX1" s="1">
        <v>44123</v>
      </c>
      <c r="AY1" s="1">
        <v>44124</v>
      </c>
      <c r="AZ1" s="1">
        <v>44125</v>
      </c>
      <c r="BA1" s="1">
        <v>44126</v>
      </c>
      <c r="BB1" s="1">
        <v>44127</v>
      </c>
      <c r="BC1" s="1">
        <v>44128</v>
      </c>
      <c r="BD1" s="1">
        <v>44129</v>
      </c>
      <c r="BE1" s="1">
        <v>44130</v>
      </c>
      <c r="BF1" s="1">
        <v>44131</v>
      </c>
      <c r="BG1" s="1">
        <v>44132</v>
      </c>
      <c r="BH1" s="1">
        <v>44133</v>
      </c>
      <c r="BI1" s="1">
        <v>44134</v>
      </c>
      <c r="BJ1" s="1">
        <v>44135</v>
      </c>
      <c r="BK1" s="1">
        <v>44136</v>
      </c>
      <c r="BL1" s="1">
        <v>44137</v>
      </c>
      <c r="BM1" s="1">
        <v>44138</v>
      </c>
      <c r="BN1" s="1">
        <v>44139</v>
      </c>
      <c r="BO1" s="1">
        <v>44140</v>
      </c>
      <c r="BP1" s="1">
        <v>44141</v>
      </c>
      <c r="BQ1" s="1">
        <v>44142</v>
      </c>
      <c r="BR1" s="1">
        <v>44143</v>
      </c>
      <c r="BS1" s="1">
        <v>44144</v>
      </c>
      <c r="BT1" s="1">
        <v>44145</v>
      </c>
      <c r="BU1" s="1">
        <v>44146</v>
      </c>
      <c r="BV1" s="1">
        <v>44147</v>
      </c>
      <c r="BW1" s="1">
        <v>44148</v>
      </c>
      <c r="BX1" s="1">
        <v>44149</v>
      </c>
      <c r="BY1" s="1">
        <v>44150</v>
      </c>
      <c r="BZ1" s="1">
        <v>44151</v>
      </c>
      <c r="CA1" s="1">
        <v>44152</v>
      </c>
      <c r="CB1" s="1">
        <v>44153</v>
      </c>
      <c r="CC1" s="1">
        <v>44154</v>
      </c>
      <c r="CD1" s="1">
        <v>44155</v>
      </c>
      <c r="CE1" s="1">
        <v>44156</v>
      </c>
      <c r="CF1" s="1">
        <v>44157</v>
      </c>
      <c r="CG1" s="1">
        <v>44158</v>
      </c>
      <c r="CH1" s="1">
        <v>44159</v>
      </c>
      <c r="CI1" s="1">
        <v>44160</v>
      </c>
      <c r="CJ1" s="1">
        <v>44161</v>
      </c>
      <c r="CK1" s="1">
        <v>44162</v>
      </c>
      <c r="CL1" s="1">
        <v>44163</v>
      </c>
      <c r="CM1" s="1">
        <v>44164</v>
      </c>
      <c r="CN1" s="1">
        <v>44165</v>
      </c>
      <c r="CO1" s="1">
        <v>44166</v>
      </c>
      <c r="CP1" s="1">
        <v>44167</v>
      </c>
      <c r="CQ1" s="1">
        <v>44168</v>
      </c>
      <c r="CR1" s="1">
        <v>44169</v>
      </c>
      <c r="CS1" s="1">
        <v>44170</v>
      </c>
      <c r="CT1" s="1">
        <v>44171</v>
      </c>
      <c r="CU1" s="1">
        <v>44172</v>
      </c>
      <c r="CV1" s="1">
        <v>44173</v>
      </c>
      <c r="CW1" s="1">
        <v>44174</v>
      </c>
      <c r="CX1" s="1">
        <v>44175</v>
      </c>
      <c r="CY1" s="1">
        <v>44176</v>
      </c>
      <c r="CZ1" s="1">
        <v>44177</v>
      </c>
      <c r="DA1" s="1">
        <v>44178</v>
      </c>
      <c r="DB1" s="1">
        <v>44179</v>
      </c>
      <c r="DC1" s="1">
        <v>44180</v>
      </c>
      <c r="DD1" s="1">
        <v>44181</v>
      </c>
      <c r="DE1" s="1">
        <v>44182</v>
      </c>
      <c r="DF1" s="1">
        <v>44183</v>
      </c>
      <c r="DG1" s="1">
        <v>44184</v>
      </c>
      <c r="DH1" s="1">
        <v>44185</v>
      </c>
      <c r="DI1" s="1">
        <v>44186</v>
      </c>
      <c r="DJ1" s="1">
        <v>44187</v>
      </c>
      <c r="DK1" s="1">
        <v>44188</v>
      </c>
      <c r="DL1" s="1">
        <v>44189</v>
      </c>
      <c r="DM1" s="1">
        <v>44190</v>
      </c>
      <c r="DN1" s="1">
        <v>44191</v>
      </c>
      <c r="DO1" s="1">
        <v>44192</v>
      </c>
      <c r="DP1" s="1">
        <v>44193</v>
      </c>
      <c r="DQ1" s="1">
        <v>44194</v>
      </c>
      <c r="DR1" s="1">
        <v>44195</v>
      </c>
      <c r="DS1" s="1">
        <v>44196</v>
      </c>
      <c r="DT1" s="1">
        <v>44197</v>
      </c>
      <c r="DU1" s="1">
        <v>44198</v>
      </c>
      <c r="DV1" s="1">
        <v>44199</v>
      </c>
      <c r="DW1" s="1">
        <v>44200</v>
      </c>
      <c r="DX1" s="1">
        <v>44201</v>
      </c>
      <c r="DY1" s="1">
        <v>44202</v>
      </c>
      <c r="DZ1" s="1">
        <v>44203</v>
      </c>
      <c r="EA1" s="1">
        <v>44204</v>
      </c>
      <c r="EB1" s="1">
        <v>44205</v>
      </c>
      <c r="EC1" s="1">
        <v>44206</v>
      </c>
      <c r="ED1" s="1">
        <v>44207</v>
      </c>
      <c r="EE1" s="1">
        <v>44208</v>
      </c>
      <c r="EF1" s="1">
        <v>44209</v>
      </c>
      <c r="EG1" s="1">
        <v>44210</v>
      </c>
      <c r="EH1" s="1">
        <v>44211</v>
      </c>
      <c r="EI1" s="1">
        <v>44212</v>
      </c>
      <c r="EJ1" s="1">
        <v>44213</v>
      </c>
      <c r="EK1" s="1">
        <v>44214</v>
      </c>
      <c r="EL1" s="1">
        <v>44215</v>
      </c>
      <c r="EM1" s="1">
        <v>44216</v>
      </c>
      <c r="EN1" s="1">
        <v>44217</v>
      </c>
      <c r="EO1" s="1">
        <v>44218</v>
      </c>
      <c r="EP1" s="1">
        <v>44219</v>
      </c>
      <c r="EQ1" s="1">
        <v>44220</v>
      </c>
      <c r="ER1" s="1">
        <v>44221</v>
      </c>
    </row>
    <row r="2" spans="1:148" x14ac:dyDescent="0.2">
      <c r="A2" t="s">
        <v>0</v>
      </c>
      <c r="B2">
        <v>1</v>
      </c>
      <c r="C2">
        <v>1</v>
      </c>
      <c r="D2">
        <v>0</v>
      </c>
      <c r="E2">
        <v>15</v>
      </c>
      <c r="F2">
        <v>6</v>
      </c>
      <c r="G2">
        <v>1</v>
      </c>
      <c r="H2">
        <v>1</v>
      </c>
      <c r="I2">
        <v>1</v>
      </c>
      <c r="J2">
        <v>1</v>
      </c>
      <c r="K2">
        <v>8</v>
      </c>
      <c r="L2">
        <v>4</v>
      </c>
      <c r="M2">
        <v>4</v>
      </c>
      <c r="N2">
        <v>0</v>
      </c>
      <c r="O2">
        <v>0</v>
      </c>
      <c r="P2">
        <v>0</v>
      </c>
      <c r="Q2">
        <v>7</v>
      </c>
      <c r="R2">
        <v>14</v>
      </c>
      <c r="S2">
        <v>2</v>
      </c>
      <c r="T2">
        <v>1</v>
      </c>
      <c r="U2">
        <v>7</v>
      </c>
      <c r="V2">
        <v>0</v>
      </c>
      <c r="W2">
        <v>-8</v>
      </c>
      <c r="X2">
        <v>2</v>
      </c>
      <c r="Y2">
        <v>3</v>
      </c>
      <c r="Z2">
        <v>9</v>
      </c>
      <c r="AA2">
        <v>2</v>
      </c>
      <c r="AB2">
        <v>0</v>
      </c>
      <c r="AC2">
        <v>0</v>
      </c>
      <c r="AD2">
        <v>0</v>
      </c>
      <c r="AE2">
        <v>-2</v>
      </c>
      <c r="AF2">
        <v>2</v>
      </c>
      <c r="AG2">
        <v>0</v>
      </c>
      <c r="AH2">
        <v>-1</v>
      </c>
      <c r="AI2">
        <v>4</v>
      </c>
      <c r="AJ2">
        <v>0</v>
      </c>
      <c r="AK2">
        <v>0</v>
      </c>
      <c r="AL2">
        <v>1</v>
      </c>
      <c r="AM2">
        <v>0</v>
      </c>
      <c r="AN2">
        <v>1</v>
      </c>
      <c r="AO2">
        <v>-1</v>
      </c>
      <c r="AP2">
        <v>0</v>
      </c>
      <c r="AQ2">
        <v>1</v>
      </c>
      <c r="AR2">
        <v>-1</v>
      </c>
      <c r="AS2">
        <v>1</v>
      </c>
      <c r="AT2">
        <v>2</v>
      </c>
      <c r="AU2">
        <v>1</v>
      </c>
      <c r="AV2">
        <v>0</v>
      </c>
      <c r="AW2">
        <v>0</v>
      </c>
      <c r="AX2">
        <v>0</v>
      </c>
      <c r="AY2">
        <v>1</v>
      </c>
      <c r="AZ2">
        <v>1</v>
      </c>
      <c r="BA2">
        <v>0</v>
      </c>
      <c r="BB2">
        <v>1</v>
      </c>
      <c r="BC2">
        <v>3</v>
      </c>
      <c r="BD2">
        <v>1</v>
      </c>
      <c r="BE2">
        <v>0</v>
      </c>
      <c r="BF2">
        <v>0</v>
      </c>
      <c r="BG2">
        <v>0</v>
      </c>
      <c r="BH2">
        <v>0</v>
      </c>
      <c r="BI2">
        <v>2</v>
      </c>
      <c r="BJ2">
        <v>1</v>
      </c>
      <c r="BK2">
        <v>4</v>
      </c>
      <c r="BL2" s="4">
        <v>2</v>
      </c>
      <c r="BM2" s="4">
        <v>-1</v>
      </c>
      <c r="BN2" s="4">
        <v>1</v>
      </c>
      <c r="BO2">
        <v>0</v>
      </c>
      <c r="BP2">
        <v>0</v>
      </c>
      <c r="BQ2">
        <v>1</v>
      </c>
      <c r="BR2">
        <v>1</v>
      </c>
      <c r="BS2">
        <v>0</v>
      </c>
      <c r="BT2">
        <v>9</v>
      </c>
      <c r="BU2">
        <v>-1</v>
      </c>
      <c r="BV2">
        <v>5</v>
      </c>
      <c r="BW2">
        <v>1</v>
      </c>
      <c r="BX2">
        <v>0</v>
      </c>
      <c r="BY2">
        <v>5</v>
      </c>
      <c r="BZ2">
        <v>0</v>
      </c>
      <c r="CA2">
        <v>2</v>
      </c>
      <c r="CB2">
        <v>0</v>
      </c>
      <c r="CC2">
        <v>6</v>
      </c>
      <c r="CD2">
        <v>2</v>
      </c>
      <c r="CE2">
        <v>4</v>
      </c>
      <c r="CF2">
        <v>4</v>
      </c>
      <c r="CG2">
        <v>9</v>
      </c>
      <c r="CH2">
        <v>8</v>
      </c>
      <c r="CI2">
        <v>11</v>
      </c>
      <c r="CJ2">
        <v>2</v>
      </c>
      <c r="CK2">
        <v>7</v>
      </c>
      <c r="CL2">
        <v>4</v>
      </c>
      <c r="CM2">
        <v>10</v>
      </c>
      <c r="CN2">
        <v>15</v>
      </c>
      <c r="CO2">
        <v>10</v>
      </c>
      <c r="CP2">
        <v>0</v>
      </c>
      <c r="CQ2">
        <v>14</v>
      </c>
      <c r="CR2">
        <v>5</v>
      </c>
      <c r="CS2">
        <v>5</v>
      </c>
      <c r="CT2">
        <v>14</v>
      </c>
      <c r="CU2">
        <v>8</v>
      </c>
      <c r="CV2">
        <v>12</v>
      </c>
      <c r="CW2">
        <v>-2</v>
      </c>
      <c r="CX2">
        <v>-3</v>
      </c>
      <c r="CY2">
        <v>10</v>
      </c>
      <c r="CZ2">
        <v>4</v>
      </c>
      <c r="DA2">
        <v>8</v>
      </c>
      <c r="DB2">
        <v>0</v>
      </c>
      <c r="DC2">
        <v>3</v>
      </c>
      <c r="DD2">
        <v>12</v>
      </c>
      <c r="DE2">
        <v>6</v>
      </c>
      <c r="DF2">
        <v>7</v>
      </c>
      <c r="DG2">
        <v>12</v>
      </c>
      <c r="DH2">
        <v>11</v>
      </c>
      <c r="DI2">
        <v>4</v>
      </c>
      <c r="DJ2">
        <v>15</v>
      </c>
      <c r="DK2">
        <v>16</v>
      </c>
      <c r="DL2">
        <v>10</v>
      </c>
      <c r="DM2">
        <v>5</v>
      </c>
      <c r="DN2" s="4">
        <v>7</v>
      </c>
      <c r="DO2" s="4">
        <v>26</v>
      </c>
      <c r="DP2" s="4">
        <v>12</v>
      </c>
      <c r="DQ2">
        <v>0</v>
      </c>
      <c r="DR2">
        <v>18</v>
      </c>
      <c r="DS2">
        <v>7</v>
      </c>
      <c r="DT2">
        <v>6</v>
      </c>
      <c r="DU2">
        <v>12</v>
      </c>
      <c r="DV2">
        <v>22</v>
      </c>
      <c r="DW2">
        <v>39</v>
      </c>
      <c r="DX2">
        <v>13</v>
      </c>
      <c r="DY2">
        <v>11</v>
      </c>
      <c r="DZ2">
        <v>11</v>
      </c>
      <c r="EA2">
        <v>4</v>
      </c>
      <c r="EB2">
        <v>18</v>
      </c>
      <c r="EC2">
        <v>20</v>
      </c>
      <c r="ED2">
        <v>19</v>
      </c>
      <c r="EE2">
        <v>18</v>
      </c>
      <c r="EF2">
        <v>30</v>
      </c>
      <c r="EG2">
        <v>9</v>
      </c>
      <c r="EH2">
        <v>18</v>
      </c>
      <c r="EI2">
        <v>9</v>
      </c>
      <c r="EJ2">
        <v>17</v>
      </c>
      <c r="EK2">
        <v>15</v>
      </c>
      <c r="EL2">
        <v>19</v>
      </c>
      <c r="EM2">
        <v>27</v>
      </c>
      <c r="EN2">
        <v>0</v>
      </c>
      <c r="EO2">
        <v>5</v>
      </c>
      <c r="EP2">
        <v>12</v>
      </c>
      <c r="EQ2">
        <v>18</v>
      </c>
      <c r="ER2">
        <v>0</v>
      </c>
    </row>
    <row r="3" spans="1:148" x14ac:dyDescent="0.2">
      <c r="A3" t="s">
        <v>1</v>
      </c>
      <c r="B3">
        <v>30</v>
      </c>
      <c r="C3">
        <v>173</v>
      </c>
      <c r="D3">
        <v>-1</v>
      </c>
      <c r="E3">
        <v>79</v>
      </c>
      <c r="F3">
        <v>-28</v>
      </c>
      <c r="G3">
        <v>175</v>
      </c>
      <c r="H3">
        <v>65</v>
      </c>
      <c r="I3">
        <v>42</v>
      </c>
      <c r="J3">
        <v>80</v>
      </c>
      <c r="K3">
        <v>70</v>
      </c>
      <c r="L3">
        <v>145</v>
      </c>
      <c r="M3">
        <v>128</v>
      </c>
      <c r="N3">
        <v>198</v>
      </c>
      <c r="O3">
        <v>0</v>
      </c>
      <c r="P3">
        <v>176</v>
      </c>
      <c r="Q3">
        <v>51</v>
      </c>
      <c r="R3">
        <v>100</v>
      </c>
      <c r="S3">
        <v>76</v>
      </c>
      <c r="T3">
        <v>28</v>
      </c>
      <c r="U3">
        <v>58</v>
      </c>
      <c r="V3">
        <f>11047-11034</f>
        <v>13</v>
      </c>
      <c r="W3">
        <v>-2</v>
      </c>
      <c r="X3">
        <v>99</v>
      </c>
      <c r="Y3">
        <v>25</v>
      </c>
      <c r="Z3">
        <v>53</v>
      </c>
      <c r="AA3">
        <v>59</v>
      </c>
      <c r="AB3">
        <v>0</v>
      </c>
      <c r="AC3">
        <v>114</v>
      </c>
      <c r="AD3">
        <v>17</v>
      </c>
      <c r="AE3">
        <v>28</v>
      </c>
      <c r="AF3">
        <v>45</v>
      </c>
      <c r="AG3">
        <v>24</v>
      </c>
      <c r="AH3">
        <v>30</v>
      </c>
      <c r="AI3">
        <v>36</v>
      </c>
      <c r="AJ3">
        <v>0</v>
      </c>
      <c r="AK3">
        <v>28</v>
      </c>
      <c r="AL3">
        <v>55</v>
      </c>
      <c r="AM3">
        <v>33</v>
      </c>
      <c r="AN3">
        <v>12</v>
      </c>
      <c r="AO3">
        <v>33</v>
      </c>
      <c r="AP3">
        <v>26</v>
      </c>
      <c r="AQ3">
        <v>29</v>
      </c>
      <c r="AR3" s="3">
        <v>10</v>
      </c>
      <c r="AS3">
        <v>46</v>
      </c>
      <c r="AT3">
        <v>48</v>
      </c>
      <c r="AU3">
        <v>22</v>
      </c>
      <c r="AV3">
        <v>37</v>
      </c>
      <c r="AW3">
        <v>0</v>
      </c>
      <c r="AX3">
        <v>54</v>
      </c>
      <c r="AY3">
        <v>19</v>
      </c>
      <c r="AZ3">
        <v>33</v>
      </c>
      <c r="BA3">
        <v>45</v>
      </c>
      <c r="BB3">
        <v>36</v>
      </c>
      <c r="BC3">
        <v>50</v>
      </c>
      <c r="BD3">
        <v>52</v>
      </c>
      <c r="BE3">
        <v>28</v>
      </c>
      <c r="BF3">
        <v>24</v>
      </c>
      <c r="BG3">
        <v>38</v>
      </c>
      <c r="BH3">
        <v>54</v>
      </c>
      <c r="BI3">
        <v>49</v>
      </c>
      <c r="BJ3">
        <v>65</v>
      </c>
      <c r="BK3">
        <v>0</v>
      </c>
      <c r="BL3" s="4">
        <v>186</v>
      </c>
      <c r="BM3" s="4">
        <v>0</v>
      </c>
      <c r="BN3" s="4">
        <v>31</v>
      </c>
      <c r="BO3">
        <v>13</v>
      </c>
      <c r="BP3">
        <v>75</v>
      </c>
      <c r="BQ3">
        <v>44</v>
      </c>
      <c r="BR3">
        <v>54</v>
      </c>
      <c r="BS3">
        <v>46</v>
      </c>
      <c r="BT3">
        <v>37</v>
      </c>
      <c r="BU3">
        <v>72</v>
      </c>
      <c r="BV3">
        <v>39</v>
      </c>
      <c r="BW3">
        <v>87</v>
      </c>
      <c r="BX3">
        <v>58</v>
      </c>
      <c r="BY3">
        <v>65</v>
      </c>
      <c r="BZ3">
        <v>0</v>
      </c>
      <c r="CA3">
        <v>56</v>
      </c>
      <c r="CB3">
        <v>91</v>
      </c>
      <c r="CC3">
        <v>61</v>
      </c>
      <c r="CD3">
        <v>107</v>
      </c>
      <c r="CE3">
        <v>93</v>
      </c>
      <c r="CF3">
        <v>97</v>
      </c>
      <c r="CG3">
        <v>33</v>
      </c>
      <c r="CH3">
        <v>67</v>
      </c>
      <c r="CI3">
        <v>126</v>
      </c>
      <c r="CJ3">
        <v>104</v>
      </c>
      <c r="CK3">
        <v>0</v>
      </c>
      <c r="CL3">
        <v>0</v>
      </c>
      <c r="CM3">
        <v>235</v>
      </c>
      <c r="CN3">
        <v>122</v>
      </c>
      <c r="CO3">
        <v>63</v>
      </c>
      <c r="CP3">
        <v>71</v>
      </c>
      <c r="CQ3">
        <v>81</v>
      </c>
      <c r="CR3">
        <v>169</v>
      </c>
      <c r="CS3">
        <v>59</v>
      </c>
      <c r="CT3">
        <v>183</v>
      </c>
      <c r="CU3">
        <v>206</v>
      </c>
      <c r="CV3">
        <v>94</v>
      </c>
      <c r="CW3">
        <v>73</v>
      </c>
      <c r="CX3">
        <v>109</v>
      </c>
      <c r="CY3">
        <v>129</v>
      </c>
      <c r="CZ3">
        <v>92</v>
      </c>
      <c r="DA3">
        <v>165</v>
      </c>
      <c r="DB3">
        <v>158</v>
      </c>
      <c r="DC3">
        <v>105</v>
      </c>
      <c r="DD3">
        <v>143</v>
      </c>
      <c r="DE3">
        <v>193</v>
      </c>
      <c r="DF3">
        <v>205</v>
      </c>
      <c r="DG3">
        <v>118</v>
      </c>
      <c r="DH3">
        <v>244</v>
      </c>
      <c r="DI3">
        <v>0</v>
      </c>
      <c r="DJ3">
        <v>258</v>
      </c>
      <c r="DK3">
        <v>322</v>
      </c>
      <c r="DL3">
        <v>196</v>
      </c>
      <c r="DM3">
        <v>145</v>
      </c>
      <c r="DN3" s="4">
        <v>0</v>
      </c>
      <c r="DO3" s="4">
        <v>164</v>
      </c>
      <c r="DP3" s="4">
        <v>369</v>
      </c>
      <c r="DQ3">
        <v>13</v>
      </c>
      <c r="DR3">
        <v>216</v>
      </c>
      <c r="DS3">
        <v>313</v>
      </c>
      <c r="DT3">
        <v>196</v>
      </c>
      <c r="DU3">
        <v>0</v>
      </c>
      <c r="DV3">
        <v>152</v>
      </c>
      <c r="DW3">
        <v>0</v>
      </c>
      <c r="DX3">
        <v>603</v>
      </c>
      <c r="DY3">
        <v>192</v>
      </c>
      <c r="DZ3">
        <v>236</v>
      </c>
      <c r="EA3">
        <v>187</v>
      </c>
      <c r="EB3">
        <v>166</v>
      </c>
      <c r="EC3">
        <v>192</v>
      </c>
      <c r="ED3">
        <v>244</v>
      </c>
      <c r="EE3">
        <v>221</v>
      </c>
      <c r="EF3">
        <v>146</v>
      </c>
      <c r="EG3">
        <v>222</v>
      </c>
      <c r="EH3">
        <v>246</v>
      </c>
      <c r="EI3">
        <v>247</v>
      </c>
      <c r="EJ3">
        <v>154</v>
      </c>
      <c r="EK3">
        <v>158</v>
      </c>
      <c r="EL3">
        <v>101</v>
      </c>
      <c r="EM3">
        <v>88</v>
      </c>
      <c r="EN3">
        <v>140</v>
      </c>
      <c r="EO3">
        <v>127</v>
      </c>
      <c r="EP3">
        <v>208</v>
      </c>
      <c r="EQ3">
        <v>194</v>
      </c>
      <c r="ER3">
        <v>0</v>
      </c>
    </row>
    <row r="4" spans="1:148" x14ac:dyDescent="0.2">
      <c r="A4" t="s">
        <v>2</v>
      </c>
      <c r="B4">
        <v>26</v>
      </c>
      <c r="C4">
        <v>6</v>
      </c>
      <c r="D4">
        <v>11</v>
      </c>
      <c r="E4">
        <v>0</v>
      </c>
      <c r="F4">
        <v>0</v>
      </c>
      <c r="G4">
        <v>0</v>
      </c>
      <c r="H4">
        <v>0</v>
      </c>
      <c r="I4">
        <v>18</v>
      </c>
      <c r="J4">
        <v>0</v>
      </c>
      <c r="K4">
        <v>16</v>
      </c>
      <c r="L4">
        <v>15</v>
      </c>
      <c r="M4">
        <v>0</v>
      </c>
      <c r="N4">
        <v>5</v>
      </c>
      <c r="O4">
        <v>0</v>
      </c>
      <c r="P4">
        <v>0</v>
      </c>
      <c r="Q4">
        <v>10</v>
      </c>
      <c r="R4">
        <v>14</v>
      </c>
      <c r="S4">
        <v>11</v>
      </c>
      <c r="T4">
        <v>0</v>
      </c>
      <c r="U4">
        <v>6</v>
      </c>
      <c r="V4">
        <v>0</v>
      </c>
      <c r="W4">
        <v>10</v>
      </c>
      <c r="X4">
        <v>14</v>
      </c>
      <c r="Y4">
        <v>11</v>
      </c>
      <c r="Z4">
        <v>6</v>
      </c>
      <c r="AA4">
        <v>7</v>
      </c>
      <c r="AB4">
        <v>0</v>
      </c>
      <c r="AC4">
        <v>0</v>
      </c>
      <c r="AD4">
        <v>0</v>
      </c>
      <c r="AE4">
        <v>33</v>
      </c>
      <c r="AF4">
        <v>14</v>
      </c>
      <c r="AG4">
        <v>15</v>
      </c>
      <c r="AH4">
        <v>6</v>
      </c>
      <c r="AI4">
        <v>0</v>
      </c>
      <c r="AJ4">
        <v>0</v>
      </c>
      <c r="AK4">
        <v>0</v>
      </c>
      <c r="AL4">
        <v>37</v>
      </c>
      <c r="AM4">
        <v>5</v>
      </c>
      <c r="AN4">
        <v>17</v>
      </c>
      <c r="AO4">
        <v>11</v>
      </c>
      <c r="AP4">
        <v>0</v>
      </c>
      <c r="AQ4">
        <v>0</v>
      </c>
      <c r="AR4">
        <v>0</v>
      </c>
      <c r="AS4">
        <v>25</v>
      </c>
      <c r="AT4">
        <v>9</v>
      </c>
      <c r="AU4">
        <v>16</v>
      </c>
      <c r="AV4">
        <v>0</v>
      </c>
      <c r="AW4">
        <v>0</v>
      </c>
      <c r="AX4">
        <v>0</v>
      </c>
      <c r="AY4">
        <v>24</v>
      </c>
      <c r="AZ4">
        <v>3</v>
      </c>
      <c r="BA4">
        <v>12</v>
      </c>
      <c r="BB4">
        <v>6</v>
      </c>
      <c r="BC4">
        <v>3</v>
      </c>
      <c r="BD4">
        <v>0</v>
      </c>
      <c r="BE4">
        <v>0</v>
      </c>
      <c r="BF4">
        <v>11</v>
      </c>
      <c r="BG4">
        <v>9</v>
      </c>
      <c r="BH4">
        <v>6</v>
      </c>
      <c r="BI4">
        <v>0</v>
      </c>
      <c r="BJ4">
        <v>14</v>
      </c>
      <c r="BK4">
        <v>0</v>
      </c>
      <c r="BL4" s="4">
        <v>7</v>
      </c>
      <c r="BM4" s="4">
        <v>12</v>
      </c>
      <c r="BN4" s="4">
        <v>14</v>
      </c>
      <c r="BO4">
        <v>9</v>
      </c>
      <c r="BP4">
        <v>0</v>
      </c>
      <c r="BQ4">
        <v>0</v>
      </c>
      <c r="BR4">
        <v>0</v>
      </c>
      <c r="BS4">
        <v>24</v>
      </c>
      <c r="BT4">
        <v>19</v>
      </c>
      <c r="BU4">
        <v>0</v>
      </c>
      <c r="BV4">
        <v>16</v>
      </c>
      <c r="BW4">
        <v>22</v>
      </c>
      <c r="BX4">
        <v>0</v>
      </c>
      <c r="BY4">
        <v>0</v>
      </c>
      <c r="BZ4">
        <v>16</v>
      </c>
      <c r="CA4">
        <v>0</v>
      </c>
      <c r="CB4">
        <v>61</v>
      </c>
      <c r="CC4">
        <v>30</v>
      </c>
      <c r="CD4">
        <v>30</v>
      </c>
      <c r="CE4">
        <v>0</v>
      </c>
      <c r="CF4">
        <v>0</v>
      </c>
      <c r="CG4">
        <v>0</v>
      </c>
      <c r="CH4">
        <v>31</v>
      </c>
      <c r="CI4">
        <v>61</v>
      </c>
      <c r="CJ4">
        <v>28</v>
      </c>
      <c r="CK4">
        <v>0</v>
      </c>
      <c r="CL4">
        <v>0</v>
      </c>
      <c r="CM4">
        <v>0</v>
      </c>
      <c r="CN4">
        <v>28</v>
      </c>
      <c r="CO4">
        <v>0</v>
      </c>
      <c r="CP4">
        <v>82</v>
      </c>
      <c r="CQ4">
        <v>32</v>
      </c>
      <c r="CR4">
        <v>0</v>
      </c>
      <c r="CS4">
        <v>61</v>
      </c>
      <c r="CT4">
        <v>0</v>
      </c>
      <c r="CU4">
        <v>0</v>
      </c>
      <c r="CV4">
        <v>23</v>
      </c>
      <c r="CW4">
        <v>53</v>
      </c>
      <c r="CX4">
        <v>0</v>
      </c>
      <c r="CY4">
        <v>64</v>
      </c>
      <c r="CZ4">
        <v>24</v>
      </c>
      <c r="DA4">
        <v>0</v>
      </c>
      <c r="DB4">
        <v>25</v>
      </c>
      <c r="DC4">
        <v>0</v>
      </c>
      <c r="DD4">
        <v>73</v>
      </c>
      <c r="DE4">
        <v>49</v>
      </c>
      <c r="DF4">
        <v>0</v>
      </c>
      <c r="DG4">
        <v>0</v>
      </c>
      <c r="DH4">
        <v>0</v>
      </c>
      <c r="DI4">
        <v>0</v>
      </c>
      <c r="DJ4">
        <v>49</v>
      </c>
      <c r="DK4">
        <v>0</v>
      </c>
      <c r="DL4">
        <v>99</v>
      </c>
      <c r="DM4">
        <v>0</v>
      </c>
      <c r="DN4" s="4">
        <v>0</v>
      </c>
      <c r="DO4" s="4">
        <v>0</v>
      </c>
      <c r="DP4" s="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289</v>
      </c>
      <c r="DZ4">
        <v>206</v>
      </c>
      <c r="EA4">
        <v>0</v>
      </c>
      <c r="EB4">
        <v>0</v>
      </c>
      <c r="EC4">
        <v>0</v>
      </c>
      <c r="ED4">
        <v>0</v>
      </c>
      <c r="EE4">
        <v>43</v>
      </c>
      <c r="EF4">
        <v>0</v>
      </c>
      <c r="EG4">
        <v>181</v>
      </c>
      <c r="EH4">
        <v>40</v>
      </c>
      <c r="EI4">
        <v>45</v>
      </c>
      <c r="EJ4">
        <v>0</v>
      </c>
      <c r="EK4">
        <v>0</v>
      </c>
      <c r="EL4">
        <v>0</v>
      </c>
      <c r="EM4">
        <v>42</v>
      </c>
      <c r="EN4">
        <v>0</v>
      </c>
      <c r="EO4">
        <v>106</v>
      </c>
      <c r="EP4">
        <v>47</v>
      </c>
      <c r="EQ4">
        <v>0</v>
      </c>
      <c r="ER4">
        <v>0</v>
      </c>
    </row>
    <row r="5" spans="1:148" x14ac:dyDescent="0.2">
      <c r="A5" t="s">
        <v>3</v>
      </c>
      <c r="B5">
        <v>24</v>
      </c>
      <c r="C5">
        <v>26</v>
      </c>
      <c r="D5">
        <v>53</v>
      </c>
      <c r="E5">
        <v>45</v>
      </c>
      <c r="F5">
        <v>19</v>
      </c>
      <c r="G5">
        <v>44</v>
      </c>
      <c r="H5">
        <v>0</v>
      </c>
      <c r="I5">
        <v>0</v>
      </c>
      <c r="J5">
        <v>14</v>
      </c>
      <c r="K5">
        <v>91</v>
      </c>
      <c r="L5">
        <v>82</v>
      </c>
      <c r="M5">
        <v>21</v>
      </c>
      <c r="N5">
        <v>71</v>
      </c>
      <c r="O5">
        <v>0</v>
      </c>
      <c r="P5">
        <v>48</v>
      </c>
      <c r="Q5">
        <v>28</v>
      </c>
      <c r="R5">
        <v>126</v>
      </c>
      <c r="S5">
        <v>53</v>
      </c>
      <c r="T5">
        <v>56</v>
      </c>
      <c r="U5">
        <v>55</v>
      </c>
      <c r="V5">
        <v>0</v>
      </c>
      <c r="W5">
        <v>25</v>
      </c>
      <c r="X5">
        <v>94</v>
      </c>
      <c r="Y5">
        <v>141</v>
      </c>
      <c r="Z5">
        <v>53</v>
      </c>
      <c r="AA5">
        <v>65</v>
      </c>
      <c r="AB5">
        <v>40</v>
      </c>
      <c r="AC5">
        <v>0</v>
      </c>
      <c r="AD5">
        <v>88</v>
      </c>
      <c r="AE5">
        <v>92</v>
      </c>
      <c r="AF5">
        <v>85</v>
      </c>
      <c r="AG5">
        <v>22</v>
      </c>
      <c r="AH5">
        <v>78</v>
      </c>
      <c r="AI5">
        <v>31</v>
      </c>
      <c r="AJ5">
        <v>0</v>
      </c>
      <c r="AK5">
        <v>17</v>
      </c>
      <c r="AL5">
        <v>22</v>
      </c>
      <c r="AM5">
        <v>61</v>
      </c>
      <c r="AN5">
        <v>9</v>
      </c>
      <c r="AO5">
        <v>85</v>
      </c>
      <c r="AP5">
        <v>83</v>
      </c>
      <c r="AQ5">
        <v>0</v>
      </c>
      <c r="AR5">
        <v>32</v>
      </c>
      <c r="AS5">
        <v>54</v>
      </c>
      <c r="AT5">
        <v>53</v>
      </c>
      <c r="AU5">
        <v>19</v>
      </c>
      <c r="AV5">
        <v>24</v>
      </c>
      <c r="AW5">
        <v>64</v>
      </c>
      <c r="AX5">
        <v>0</v>
      </c>
      <c r="AY5">
        <v>31</v>
      </c>
      <c r="AZ5">
        <v>81</v>
      </c>
      <c r="BA5">
        <v>113</v>
      </c>
      <c r="BB5">
        <v>11</v>
      </c>
      <c r="BC5">
        <v>30</v>
      </c>
      <c r="BD5">
        <v>0</v>
      </c>
      <c r="BE5">
        <v>0</v>
      </c>
      <c r="BF5">
        <v>94</v>
      </c>
      <c r="BG5">
        <v>70</v>
      </c>
      <c r="BH5">
        <v>29</v>
      </c>
      <c r="BI5">
        <v>49</v>
      </c>
      <c r="BJ5">
        <v>42</v>
      </c>
      <c r="BK5">
        <v>59</v>
      </c>
      <c r="BL5" s="4">
        <v>0</v>
      </c>
      <c r="BM5" s="4">
        <v>28</v>
      </c>
      <c r="BN5" s="4">
        <v>44</v>
      </c>
      <c r="BO5">
        <v>55</v>
      </c>
      <c r="BP5">
        <v>163</v>
      </c>
      <c r="BQ5">
        <v>65</v>
      </c>
      <c r="BR5">
        <v>45</v>
      </c>
      <c r="BS5">
        <v>0</v>
      </c>
      <c r="BT5">
        <v>0</v>
      </c>
      <c r="BU5">
        <v>114</v>
      </c>
      <c r="BV5">
        <v>0</v>
      </c>
      <c r="BW5">
        <v>161</v>
      </c>
      <c r="BX5">
        <v>210</v>
      </c>
      <c r="BY5">
        <v>0</v>
      </c>
      <c r="BZ5">
        <v>141</v>
      </c>
      <c r="CA5">
        <v>24</v>
      </c>
      <c r="CB5">
        <v>88</v>
      </c>
      <c r="CC5">
        <v>99</v>
      </c>
      <c r="CD5">
        <v>123</v>
      </c>
      <c r="CE5">
        <v>128</v>
      </c>
      <c r="CF5">
        <v>129</v>
      </c>
      <c r="CG5">
        <v>0</v>
      </c>
      <c r="CH5">
        <v>228</v>
      </c>
      <c r="CI5">
        <v>138</v>
      </c>
      <c r="CJ5">
        <v>260</v>
      </c>
      <c r="CK5">
        <v>0</v>
      </c>
      <c r="CL5">
        <v>0</v>
      </c>
      <c r="CM5">
        <v>462</v>
      </c>
      <c r="CN5">
        <v>0</v>
      </c>
      <c r="CO5">
        <v>127</v>
      </c>
      <c r="CP5">
        <v>172</v>
      </c>
      <c r="CQ5">
        <v>760</v>
      </c>
      <c r="CR5">
        <v>602</v>
      </c>
      <c r="CS5">
        <v>1285</v>
      </c>
      <c r="CT5">
        <v>983</v>
      </c>
      <c r="CU5">
        <v>0</v>
      </c>
      <c r="CV5">
        <v>311</v>
      </c>
      <c r="CW5">
        <v>473</v>
      </c>
      <c r="CX5">
        <v>1074</v>
      </c>
      <c r="CY5">
        <v>221</v>
      </c>
      <c r="CZ5">
        <v>133</v>
      </c>
      <c r="DA5">
        <v>132</v>
      </c>
      <c r="DB5">
        <v>0</v>
      </c>
      <c r="DC5">
        <v>178</v>
      </c>
      <c r="DD5">
        <v>81</v>
      </c>
      <c r="DE5">
        <v>737</v>
      </c>
      <c r="DF5">
        <v>223</v>
      </c>
      <c r="DG5">
        <v>417</v>
      </c>
      <c r="DH5">
        <v>100</v>
      </c>
      <c r="DI5">
        <v>0</v>
      </c>
      <c r="DJ5">
        <v>128</v>
      </c>
      <c r="DK5">
        <v>1317</v>
      </c>
      <c r="DL5">
        <v>352</v>
      </c>
      <c r="DM5">
        <v>0</v>
      </c>
      <c r="DN5" s="4">
        <v>0</v>
      </c>
      <c r="DO5" s="4">
        <v>0</v>
      </c>
      <c r="DP5" s="4">
        <v>0</v>
      </c>
      <c r="DQ5">
        <v>404</v>
      </c>
      <c r="DR5">
        <v>1212</v>
      </c>
      <c r="DS5">
        <v>346</v>
      </c>
      <c r="DT5">
        <v>166</v>
      </c>
      <c r="DU5">
        <v>0</v>
      </c>
      <c r="DV5">
        <v>0</v>
      </c>
      <c r="DW5">
        <v>0</v>
      </c>
      <c r="DX5">
        <v>202</v>
      </c>
      <c r="DY5">
        <v>720</v>
      </c>
      <c r="DZ5">
        <v>1362</v>
      </c>
      <c r="EA5">
        <v>392</v>
      </c>
      <c r="EB5">
        <v>340</v>
      </c>
      <c r="EC5">
        <v>0</v>
      </c>
      <c r="ED5">
        <v>0</v>
      </c>
      <c r="EE5">
        <v>376</v>
      </c>
      <c r="EF5">
        <v>964</v>
      </c>
      <c r="EG5">
        <v>347</v>
      </c>
      <c r="EH5">
        <v>859</v>
      </c>
      <c r="EI5">
        <v>789</v>
      </c>
      <c r="EJ5">
        <v>0</v>
      </c>
      <c r="EK5">
        <v>0</v>
      </c>
      <c r="EL5">
        <v>405</v>
      </c>
      <c r="EM5">
        <v>1313</v>
      </c>
      <c r="EN5">
        <v>765</v>
      </c>
      <c r="EO5">
        <v>112</v>
      </c>
      <c r="EP5">
        <v>265</v>
      </c>
      <c r="EQ5">
        <v>0</v>
      </c>
      <c r="ER5">
        <v>0</v>
      </c>
    </row>
    <row r="6" spans="1:148" x14ac:dyDescent="0.2">
      <c r="A6" t="s">
        <v>4</v>
      </c>
      <c r="B6">
        <v>32</v>
      </c>
      <c r="C6">
        <v>38</v>
      </c>
      <c r="D6">
        <v>33</v>
      </c>
      <c r="E6">
        <v>69</v>
      </c>
      <c r="F6">
        <v>65</v>
      </c>
      <c r="G6">
        <v>28</v>
      </c>
      <c r="H6">
        <v>0</v>
      </c>
      <c r="I6">
        <v>0</v>
      </c>
      <c r="J6">
        <v>199</v>
      </c>
      <c r="K6">
        <v>94</v>
      </c>
      <c r="L6">
        <v>76</v>
      </c>
      <c r="M6">
        <v>26</v>
      </c>
      <c r="N6">
        <v>31</v>
      </c>
      <c r="O6">
        <v>0</v>
      </c>
      <c r="P6">
        <v>21</v>
      </c>
      <c r="Q6">
        <v>36</v>
      </c>
      <c r="R6">
        <v>23</v>
      </c>
      <c r="S6">
        <v>29</v>
      </c>
      <c r="T6">
        <v>0</v>
      </c>
      <c r="U6">
        <v>31</v>
      </c>
      <c r="V6">
        <v>0</v>
      </c>
      <c r="W6">
        <v>23</v>
      </c>
      <c r="X6">
        <v>24</v>
      </c>
      <c r="Y6">
        <v>22</v>
      </c>
      <c r="Z6">
        <v>2</v>
      </c>
      <c r="AA6">
        <v>25</v>
      </c>
      <c r="AB6">
        <v>21</v>
      </c>
      <c r="AC6">
        <v>0</v>
      </c>
      <c r="AD6">
        <v>19</v>
      </c>
      <c r="AE6">
        <v>26</v>
      </c>
      <c r="AF6">
        <v>24</v>
      </c>
      <c r="AG6">
        <v>15</v>
      </c>
      <c r="AH6">
        <v>22</v>
      </c>
      <c r="AI6">
        <v>23</v>
      </c>
      <c r="AJ6">
        <v>0</v>
      </c>
      <c r="AK6">
        <v>19</v>
      </c>
      <c r="AL6">
        <v>24</v>
      </c>
      <c r="AM6">
        <v>16</v>
      </c>
      <c r="AN6">
        <v>24</v>
      </c>
      <c r="AO6">
        <v>22</v>
      </c>
      <c r="AP6">
        <v>29</v>
      </c>
      <c r="AQ6">
        <v>0</v>
      </c>
      <c r="AR6">
        <v>24</v>
      </c>
      <c r="AS6">
        <v>23</v>
      </c>
      <c r="AT6">
        <v>25</v>
      </c>
      <c r="AU6">
        <v>9</v>
      </c>
      <c r="AV6">
        <v>30</v>
      </c>
      <c r="AW6">
        <v>37</v>
      </c>
      <c r="AX6">
        <v>0</v>
      </c>
      <c r="AY6">
        <v>28</v>
      </c>
      <c r="AZ6">
        <v>49</v>
      </c>
      <c r="BA6">
        <v>41</v>
      </c>
      <c r="BB6">
        <v>39</v>
      </c>
      <c r="BC6">
        <v>31</v>
      </c>
      <c r="BD6">
        <v>70</v>
      </c>
      <c r="BE6">
        <v>0</v>
      </c>
      <c r="BF6">
        <v>35</v>
      </c>
      <c r="BG6">
        <v>53</v>
      </c>
      <c r="BH6">
        <v>43</v>
      </c>
      <c r="BI6">
        <v>72</v>
      </c>
      <c r="BJ6">
        <v>54</v>
      </c>
      <c r="BK6">
        <v>40</v>
      </c>
      <c r="BL6" s="4">
        <v>0</v>
      </c>
      <c r="BM6" s="4">
        <v>84</v>
      </c>
      <c r="BN6" s="4">
        <v>69</v>
      </c>
      <c r="BO6">
        <v>53</v>
      </c>
      <c r="BP6">
        <v>64</v>
      </c>
      <c r="BQ6">
        <v>43</v>
      </c>
      <c r="BR6">
        <v>52</v>
      </c>
      <c r="BS6">
        <v>0</v>
      </c>
      <c r="BT6">
        <v>108</v>
      </c>
      <c r="BU6">
        <v>61</v>
      </c>
      <c r="BV6">
        <v>0</v>
      </c>
      <c r="BW6">
        <v>128</v>
      </c>
      <c r="BX6">
        <v>64</v>
      </c>
      <c r="BY6">
        <v>112</v>
      </c>
      <c r="BZ6">
        <v>0</v>
      </c>
      <c r="CA6">
        <v>126</v>
      </c>
      <c r="CB6">
        <v>61</v>
      </c>
      <c r="CC6">
        <v>66</v>
      </c>
      <c r="CD6">
        <v>81</v>
      </c>
      <c r="CE6">
        <v>96</v>
      </c>
      <c r="CF6">
        <v>106</v>
      </c>
      <c r="CG6">
        <v>0</v>
      </c>
      <c r="CH6">
        <v>130</v>
      </c>
      <c r="CI6">
        <v>128</v>
      </c>
      <c r="CJ6">
        <v>75</v>
      </c>
      <c r="CK6">
        <v>0</v>
      </c>
      <c r="CL6">
        <v>166</v>
      </c>
      <c r="CM6">
        <v>55</v>
      </c>
      <c r="CN6">
        <v>270</v>
      </c>
      <c r="CO6">
        <v>176</v>
      </c>
      <c r="CP6">
        <v>106</v>
      </c>
      <c r="CQ6">
        <v>133</v>
      </c>
      <c r="CR6">
        <v>123</v>
      </c>
      <c r="CS6">
        <v>105</v>
      </c>
      <c r="CT6">
        <v>185</v>
      </c>
      <c r="CU6">
        <v>0</v>
      </c>
      <c r="CV6">
        <v>238</v>
      </c>
      <c r="CW6">
        <v>81</v>
      </c>
      <c r="CX6">
        <v>146</v>
      </c>
      <c r="CY6">
        <v>121</v>
      </c>
      <c r="CZ6">
        <v>169</v>
      </c>
      <c r="DA6">
        <v>223</v>
      </c>
      <c r="DB6">
        <v>0</v>
      </c>
      <c r="DC6">
        <v>258</v>
      </c>
      <c r="DD6">
        <v>121</v>
      </c>
      <c r="DE6">
        <v>206</v>
      </c>
      <c r="DF6">
        <v>180</v>
      </c>
      <c r="DG6">
        <v>181</v>
      </c>
      <c r="DH6">
        <v>180</v>
      </c>
      <c r="DI6">
        <v>0</v>
      </c>
      <c r="DJ6">
        <v>258</v>
      </c>
      <c r="DK6">
        <v>268</v>
      </c>
      <c r="DL6">
        <v>171</v>
      </c>
      <c r="DM6">
        <v>0</v>
      </c>
      <c r="DN6" s="4">
        <v>0</v>
      </c>
      <c r="DO6" s="4">
        <v>554</v>
      </c>
      <c r="DP6" s="4">
        <v>0</v>
      </c>
      <c r="DQ6">
        <v>219</v>
      </c>
      <c r="DR6">
        <v>242</v>
      </c>
      <c r="DS6">
        <v>206</v>
      </c>
      <c r="DT6">
        <v>292</v>
      </c>
      <c r="DU6">
        <v>0</v>
      </c>
      <c r="DV6">
        <v>543</v>
      </c>
      <c r="DW6">
        <v>0</v>
      </c>
      <c r="DX6">
        <v>331</v>
      </c>
      <c r="DY6">
        <v>280</v>
      </c>
      <c r="DZ6">
        <v>164</v>
      </c>
      <c r="EA6">
        <v>308</v>
      </c>
      <c r="EB6">
        <v>267</v>
      </c>
      <c r="EC6">
        <v>252</v>
      </c>
      <c r="ED6">
        <v>0</v>
      </c>
      <c r="EE6">
        <v>508</v>
      </c>
      <c r="EF6">
        <v>235</v>
      </c>
      <c r="EG6">
        <v>218</v>
      </c>
      <c r="EH6">
        <v>206</v>
      </c>
      <c r="EI6">
        <v>200</v>
      </c>
      <c r="EJ6">
        <v>225</v>
      </c>
      <c r="EK6">
        <v>0</v>
      </c>
      <c r="EL6">
        <v>0</v>
      </c>
      <c r="EM6">
        <v>669</v>
      </c>
      <c r="EN6">
        <v>104</v>
      </c>
      <c r="EO6">
        <v>301</v>
      </c>
      <c r="EP6">
        <v>231</v>
      </c>
      <c r="EQ6">
        <v>202</v>
      </c>
      <c r="ER6">
        <v>0</v>
      </c>
    </row>
    <row r="7" spans="1:148" x14ac:dyDescent="0.2">
      <c r="A7" t="s">
        <v>5</v>
      </c>
      <c r="B7">
        <v>838</v>
      </c>
      <c r="C7">
        <v>895</v>
      </c>
      <c r="D7">
        <v>595</v>
      </c>
      <c r="E7">
        <v>734</v>
      </c>
      <c r="F7">
        <v>1015</v>
      </c>
      <c r="G7">
        <v>928</v>
      </c>
      <c r="H7">
        <v>763</v>
      </c>
      <c r="I7">
        <v>0</v>
      </c>
      <c r="J7">
        <v>514</v>
      </c>
      <c r="K7">
        <v>723</v>
      </c>
      <c r="L7">
        <v>742</v>
      </c>
      <c r="M7">
        <v>948</v>
      </c>
      <c r="N7">
        <v>388</v>
      </c>
      <c r="O7">
        <v>1023</v>
      </c>
      <c r="P7">
        <v>1080</v>
      </c>
      <c r="Q7">
        <v>357</v>
      </c>
      <c r="R7">
        <v>268</v>
      </c>
      <c r="S7">
        <v>552</v>
      </c>
      <c r="T7">
        <v>477</v>
      </c>
      <c r="U7">
        <v>612</v>
      </c>
      <c r="V7">
        <f>328+225</f>
        <v>553</v>
      </c>
      <c r="W7">
        <v>507</v>
      </c>
      <c r="X7">
        <v>142</v>
      </c>
      <c r="Y7">
        <v>106</v>
      </c>
      <c r="Z7">
        <v>204</v>
      </c>
      <c r="AA7">
        <v>252</v>
      </c>
      <c r="AB7">
        <v>113</v>
      </c>
      <c r="AC7">
        <v>172</v>
      </c>
      <c r="AD7">
        <v>133</v>
      </c>
      <c r="AE7">
        <v>300</v>
      </c>
      <c r="AF7">
        <v>141</v>
      </c>
      <c r="AG7">
        <v>81</v>
      </c>
      <c r="AH7">
        <v>266</v>
      </c>
      <c r="AI7">
        <v>380</v>
      </c>
      <c r="AJ7">
        <v>214</v>
      </c>
      <c r="AK7">
        <v>171</v>
      </c>
      <c r="AL7">
        <v>192</v>
      </c>
      <c r="AM7">
        <v>191</v>
      </c>
      <c r="AN7">
        <v>129</v>
      </c>
      <c r="AO7">
        <v>248</v>
      </c>
      <c r="AP7">
        <v>299</v>
      </c>
      <c r="AQ7">
        <v>420</v>
      </c>
      <c r="AR7">
        <v>223</v>
      </c>
      <c r="AS7">
        <v>167</v>
      </c>
      <c r="AT7">
        <v>646</v>
      </c>
      <c r="AU7">
        <v>211</v>
      </c>
      <c r="AV7">
        <v>318</v>
      </c>
      <c r="AW7">
        <v>229</v>
      </c>
      <c r="AX7">
        <v>219</v>
      </c>
      <c r="AY7">
        <v>300</v>
      </c>
      <c r="AZ7">
        <v>223</v>
      </c>
      <c r="BA7">
        <v>637</v>
      </c>
      <c r="BB7">
        <v>280</v>
      </c>
      <c r="BC7">
        <v>357</v>
      </c>
      <c r="BD7">
        <v>732</v>
      </c>
      <c r="BE7">
        <v>276</v>
      </c>
      <c r="BF7">
        <v>385</v>
      </c>
      <c r="BG7">
        <v>170</v>
      </c>
      <c r="BH7">
        <v>741</v>
      </c>
      <c r="BI7">
        <v>303</v>
      </c>
      <c r="BJ7">
        <v>518</v>
      </c>
      <c r="BK7">
        <v>629</v>
      </c>
      <c r="BL7" s="4">
        <v>365</v>
      </c>
      <c r="BM7" s="4">
        <v>409</v>
      </c>
      <c r="BN7" s="4">
        <v>447</v>
      </c>
      <c r="BO7">
        <v>496</v>
      </c>
      <c r="BP7">
        <v>635</v>
      </c>
      <c r="BQ7">
        <v>615</v>
      </c>
      <c r="BR7">
        <v>458</v>
      </c>
      <c r="BS7">
        <v>650</v>
      </c>
      <c r="BT7">
        <v>493</v>
      </c>
      <c r="BU7">
        <v>661</v>
      </c>
      <c r="BV7">
        <v>325</v>
      </c>
      <c r="BW7">
        <v>843</v>
      </c>
      <c r="BX7">
        <v>711</v>
      </c>
      <c r="BY7">
        <v>624</v>
      </c>
      <c r="BZ7">
        <v>1027</v>
      </c>
      <c r="CA7">
        <v>262</v>
      </c>
      <c r="CB7">
        <v>450</v>
      </c>
      <c r="CC7">
        <v>1458</v>
      </c>
      <c r="CD7">
        <v>1275</v>
      </c>
      <c r="CE7">
        <v>1014</v>
      </c>
      <c r="CF7">
        <v>1371</v>
      </c>
      <c r="CG7">
        <v>727</v>
      </c>
      <c r="CH7">
        <v>873</v>
      </c>
      <c r="CI7">
        <v>1281</v>
      </c>
      <c r="CJ7">
        <v>1766</v>
      </c>
      <c r="CK7">
        <v>558</v>
      </c>
      <c r="CL7">
        <v>105</v>
      </c>
      <c r="CM7">
        <v>60</v>
      </c>
      <c r="CN7">
        <v>2614</v>
      </c>
      <c r="CO7">
        <v>810</v>
      </c>
      <c r="CP7">
        <v>583</v>
      </c>
      <c r="CQ7">
        <v>903</v>
      </c>
      <c r="CR7">
        <v>1734</v>
      </c>
      <c r="CS7">
        <v>557</v>
      </c>
      <c r="CT7">
        <v>1027</v>
      </c>
      <c r="CU7">
        <v>2192</v>
      </c>
      <c r="CV7">
        <v>515</v>
      </c>
      <c r="CW7">
        <v>745</v>
      </c>
      <c r="CX7">
        <v>941</v>
      </c>
      <c r="CY7">
        <v>1266</v>
      </c>
      <c r="CZ7">
        <v>1896</v>
      </c>
      <c r="DA7">
        <v>1000</v>
      </c>
      <c r="DB7">
        <v>1416</v>
      </c>
      <c r="DC7">
        <v>1264</v>
      </c>
      <c r="DD7">
        <v>1489</v>
      </c>
      <c r="DE7">
        <v>2265</v>
      </c>
      <c r="DF7">
        <v>991</v>
      </c>
      <c r="DG7">
        <v>1140</v>
      </c>
      <c r="DH7">
        <v>1266</v>
      </c>
      <c r="DI7">
        <v>2097</v>
      </c>
      <c r="DJ7">
        <v>2481</v>
      </c>
      <c r="DK7">
        <v>988</v>
      </c>
      <c r="DL7">
        <v>1231</v>
      </c>
      <c r="DM7">
        <v>838</v>
      </c>
      <c r="DN7" s="4">
        <v>263</v>
      </c>
      <c r="DO7" s="4">
        <v>73</v>
      </c>
      <c r="DP7" s="4">
        <v>5340</v>
      </c>
      <c r="DQ7">
        <v>1623</v>
      </c>
      <c r="DR7">
        <v>1278</v>
      </c>
      <c r="DS7">
        <v>1754</v>
      </c>
      <c r="DT7">
        <v>1036</v>
      </c>
      <c r="DU7">
        <v>1677</v>
      </c>
      <c r="DV7">
        <v>3402</v>
      </c>
      <c r="DW7">
        <v>2492</v>
      </c>
      <c r="DX7">
        <v>1777</v>
      </c>
      <c r="DY7">
        <v>1927</v>
      </c>
      <c r="DZ7">
        <v>1235</v>
      </c>
      <c r="EA7">
        <v>2589</v>
      </c>
      <c r="EB7">
        <v>2164</v>
      </c>
      <c r="EC7">
        <v>3536</v>
      </c>
      <c r="ED7">
        <v>2579</v>
      </c>
      <c r="EE7">
        <v>3619</v>
      </c>
      <c r="EF7">
        <v>1157</v>
      </c>
      <c r="EG7">
        <v>1341</v>
      </c>
      <c r="EH7">
        <v>5614</v>
      </c>
      <c r="EI7">
        <v>3125</v>
      </c>
      <c r="EJ7">
        <v>2842</v>
      </c>
      <c r="EK7">
        <v>3276</v>
      </c>
      <c r="EL7">
        <v>1417</v>
      </c>
      <c r="EM7">
        <v>1202</v>
      </c>
      <c r="EN7">
        <v>2263</v>
      </c>
      <c r="EO7">
        <v>2912</v>
      </c>
      <c r="EP7">
        <v>803</v>
      </c>
      <c r="EQ7">
        <v>1884</v>
      </c>
      <c r="ER7">
        <v>931</v>
      </c>
    </row>
    <row r="8" spans="1:148" x14ac:dyDescent="0.2">
      <c r="A8" t="s">
        <v>6</v>
      </c>
      <c r="B8">
        <v>3</v>
      </c>
      <c r="C8">
        <v>6</v>
      </c>
      <c r="D8">
        <v>25</v>
      </c>
      <c r="E8">
        <v>-17</v>
      </c>
      <c r="F8">
        <v>36</v>
      </c>
      <c r="G8">
        <v>2</v>
      </c>
      <c r="H8">
        <v>12</v>
      </c>
      <c r="I8">
        <v>3</v>
      </c>
      <c r="J8">
        <v>159</v>
      </c>
      <c r="K8">
        <v>12</v>
      </c>
      <c r="L8">
        <v>24</v>
      </c>
      <c r="M8">
        <v>62</v>
      </c>
      <c r="N8">
        <v>5</v>
      </c>
      <c r="O8">
        <v>3</v>
      </c>
      <c r="P8">
        <v>10</v>
      </c>
      <c r="Q8">
        <v>30</v>
      </c>
      <c r="R8">
        <v>6</v>
      </c>
      <c r="S8">
        <v>-1</v>
      </c>
      <c r="T8">
        <v>9</v>
      </c>
      <c r="U8">
        <v>18</v>
      </c>
      <c r="V8">
        <f>2242-2233</f>
        <v>9</v>
      </c>
      <c r="W8">
        <v>7</v>
      </c>
      <c r="X8">
        <v>11</v>
      </c>
      <c r="Y8">
        <v>-3</v>
      </c>
      <c r="Z8">
        <v>-4</v>
      </c>
      <c r="AA8">
        <v>-2</v>
      </c>
      <c r="AB8">
        <v>5</v>
      </c>
      <c r="AC8">
        <v>0</v>
      </c>
      <c r="AD8">
        <v>4</v>
      </c>
      <c r="AE8">
        <v>-6</v>
      </c>
      <c r="AF8">
        <v>-6</v>
      </c>
      <c r="AG8">
        <v>-7</v>
      </c>
      <c r="AH8">
        <v>-10</v>
      </c>
      <c r="AI8">
        <v>9</v>
      </c>
      <c r="AJ8">
        <v>21</v>
      </c>
      <c r="AK8">
        <v>-2</v>
      </c>
      <c r="AL8">
        <v>5</v>
      </c>
      <c r="AM8">
        <v>8</v>
      </c>
      <c r="AN8">
        <v>0</v>
      </c>
      <c r="AO8">
        <v>-4</v>
      </c>
      <c r="AP8">
        <v>5</v>
      </c>
      <c r="AQ8">
        <v>3</v>
      </c>
      <c r="AR8">
        <v>1</v>
      </c>
      <c r="AS8">
        <v>-4</v>
      </c>
      <c r="AT8">
        <v>-3</v>
      </c>
      <c r="AU8">
        <v>9</v>
      </c>
      <c r="AV8">
        <v>-16</v>
      </c>
      <c r="AW8">
        <v>4</v>
      </c>
      <c r="AX8">
        <v>2</v>
      </c>
      <c r="AY8">
        <v>3</v>
      </c>
      <c r="AZ8">
        <v>-6</v>
      </c>
      <c r="BA8">
        <v>6</v>
      </c>
      <c r="BB8">
        <v>4</v>
      </c>
      <c r="BC8">
        <v>7</v>
      </c>
      <c r="BD8">
        <v>8</v>
      </c>
      <c r="BE8">
        <v>0</v>
      </c>
      <c r="BF8">
        <v>17</v>
      </c>
      <c r="BG8">
        <v>-13</v>
      </c>
      <c r="BH8">
        <v>0</v>
      </c>
      <c r="BI8">
        <v>7</v>
      </c>
      <c r="BJ8">
        <v>3</v>
      </c>
      <c r="BK8">
        <v>7</v>
      </c>
      <c r="BL8" s="4">
        <v>4</v>
      </c>
      <c r="BM8" s="4">
        <v>0</v>
      </c>
      <c r="BN8" s="4">
        <v>7</v>
      </c>
      <c r="BO8">
        <v>-3</v>
      </c>
      <c r="BP8">
        <v>1</v>
      </c>
      <c r="BQ8">
        <v>1</v>
      </c>
      <c r="BR8">
        <v>7</v>
      </c>
      <c r="BS8">
        <v>0</v>
      </c>
      <c r="BT8">
        <v>-12</v>
      </c>
      <c r="BU8">
        <v>6</v>
      </c>
      <c r="BV8">
        <v>1</v>
      </c>
      <c r="BW8">
        <v>14</v>
      </c>
      <c r="BX8">
        <v>9</v>
      </c>
      <c r="BY8">
        <v>12</v>
      </c>
      <c r="BZ8">
        <v>0</v>
      </c>
      <c r="CA8">
        <v>5</v>
      </c>
      <c r="CB8">
        <v>0</v>
      </c>
      <c r="CC8">
        <v>-1</v>
      </c>
      <c r="CD8">
        <v>13</v>
      </c>
      <c r="CE8">
        <v>15</v>
      </c>
      <c r="CF8">
        <v>4</v>
      </c>
      <c r="CG8">
        <v>17</v>
      </c>
      <c r="CH8">
        <v>18</v>
      </c>
      <c r="CI8">
        <v>15</v>
      </c>
      <c r="CJ8">
        <v>9</v>
      </c>
      <c r="CK8">
        <v>18</v>
      </c>
      <c r="CL8">
        <v>25</v>
      </c>
      <c r="CM8">
        <v>20</v>
      </c>
      <c r="CN8">
        <v>17</v>
      </c>
      <c r="CO8">
        <v>12</v>
      </c>
      <c r="CP8">
        <v>3</v>
      </c>
      <c r="CQ8">
        <v>9</v>
      </c>
      <c r="CR8">
        <v>4</v>
      </c>
      <c r="CS8">
        <v>7</v>
      </c>
      <c r="CT8">
        <v>17</v>
      </c>
      <c r="CU8">
        <v>24</v>
      </c>
      <c r="CV8">
        <v>25</v>
      </c>
      <c r="CW8">
        <v>12</v>
      </c>
      <c r="CX8">
        <v>9</v>
      </c>
      <c r="CY8">
        <v>29</v>
      </c>
      <c r="CZ8">
        <v>9</v>
      </c>
      <c r="DA8">
        <v>24</v>
      </c>
      <c r="DB8">
        <v>18</v>
      </c>
      <c r="DC8">
        <v>19</v>
      </c>
      <c r="DD8">
        <v>21</v>
      </c>
      <c r="DE8">
        <v>24</v>
      </c>
      <c r="DF8">
        <v>33</v>
      </c>
      <c r="DG8">
        <v>35</v>
      </c>
      <c r="DH8">
        <v>24</v>
      </c>
      <c r="DI8">
        <v>15</v>
      </c>
      <c r="DJ8">
        <v>31</v>
      </c>
      <c r="DK8">
        <v>42</v>
      </c>
      <c r="DL8">
        <v>16</v>
      </c>
      <c r="DM8">
        <v>22</v>
      </c>
      <c r="DN8" s="4">
        <v>48</v>
      </c>
      <c r="DO8" s="4">
        <v>32</v>
      </c>
      <c r="DP8" s="4">
        <v>36</v>
      </c>
      <c r="DQ8">
        <v>-3</v>
      </c>
      <c r="DR8">
        <v>34</v>
      </c>
      <c r="DS8">
        <v>7</v>
      </c>
      <c r="DT8">
        <v>16</v>
      </c>
      <c r="DU8">
        <v>14</v>
      </c>
      <c r="DV8">
        <v>49</v>
      </c>
      <c r="DW8">
        <v>76</v>
      </c>
      <c r="DX8">
        <v>25</v>
      </c>
      <c r="DY8">
        <v>40</v>
      </c>
      <c r="DZ8">
        <v>29</v>
      </c>
      <c r="EA8">
        <v>10</v>
      </c>
      <c r="EB8">
        <v>29</v>
      </c>
      <c r="EC8">
        <v>17</v>
      </c>
      <c r="ED8">
        <v>57</v>
      </c>
      <c r="EE8">
        <v>32</v>
      </c>
      <c r="EF8">
        <v>72</v>
      </c>
      <c r="EG8">
        <v>24</v>
      </c>
      <c r="EH8">
        <v>26</v>
      </c>
      <c r="EI8">
        <v>41</v>
      </c>
      <c r="EJ8">
        <v>39</v>
      </c>
      <c r="EK8">
        <v>31</v>
      </c>
      <c r="EL8">
        <v>37</v>
      </c>
      <c r="EM8">
        <v>30</v>
      </c>
      <c r="EN8">
        <v>165</v>
      </c>
      <c r="EO8">
        <v>33</v>
      </c>
      <c r="EP8">
        <v>48</v>
      </c>
      <c r="EQ8">
        <v>17</v>
      </c>
      <c r="ER8">
        <v>22</v>
      </c>
    </row>
    <row r="9" spans="1:148" x14ac:dyDescent="0.2">
      <c r="A9" t="s">
        <v>7</v>
      </c>
      <c r="B9">
        <v>156</v>
      </c>
      <c r="C9">
        <v>54</v>
      </c>
      <c r="D9">
        <v>77</v>
      </c>
      <c r="E9">
        <v>114</v>
      </c>
      <c r="F9">
        <v>118</v>
      </c>
      <c r="G9">
        <v>0</v>
      </c>
      <c r="H9">
        <v>0</v>
      </c>
      <c r="I9">
        <v>0</v>
      </c>
      <c r="J9">
        <v>45</v>
      </c>
      <c r="K9">
        <v>33</v>
      </c>
      <c r="L9">
        <v>61</v>
      </c>
      <c r="M9">
        <v>204</v>
      </c>
      <c r="N9">
        <v>0</v>
      </c>
      <c r="O9">
        <v>0</v>
      </c>
      <c r="P9">
        <v>116</v>
      </c>
      <c r="Q9">
        <v>57</v>
      </c>
      <c r="R9">
        <v>68</v>
      </c>
      <c r="S9">
        <v>59</v>
      </c>
      <c r="T9">
        <v>14</v>
      </c>
      <c r="U9">
        <v>0</v>
      </c>
      <c r="V9">
        <f>10571-10463</f>
        <v>108</v>
      </c>
      <c r="W9">
        <v>0</v>
      </c>
      <c r="X9">
        <v>-29</v>
      </c>
      <c r="Y9">
        <v>14</v>
      </c>
      <c r="Z9">
        <v>34</v>
      </c>
      <c r="AA9">
        <v>0</v>
      </c>
      <c r="AB9">
        <v>49</v>
      </c>
      <c r="AC9">
        <v>0</v>
      </c>
      <c r="AD9">
        <v>64</v>
      </c>
      <c r="AE9">
        <v>70</v>
      </c>
      <c r="AF9">
        <v>72</v>
      </c>
      <c r="AG9">
        <v>115</v>
      </c>
      <c r="AH9">
        <v>72</v>
      </c>
      <c r="AI9">
        <v>0</v>
      </c>
      <c r="AJ9">
        <v>0</v>
      </c>
      <c r="AK9">
        <v>105</v>
      </c>
      <c r="AL9">
        <v>200</v>
      </c>
      <c r="AM9">
        <v>161</v>
      </c>
      <c r="AN9">
        <v>149</v>
      </c>
      <c r="AO9">
        <v>77</v>
      </c>
      <c r="AP9">
        <v>0</v>
      </c>
      <c r="AQ9">
        <v>0</v>
      </c>
      <c r="AR9">
        <v>223</v>
      </c>
      <c r="AS9">
        <v>115</v>
      </c>
      <c r="AT9">
        <v>0</v>
      </c>
      <c r="AU9">
        <v>0</v>
      </c>
      <c r="AV9">
        <v>205</v>
      </c>
      <c r="AW9">
        <v>0</v>
      </c>
      <c r="AX9">
        <v>61</v>
      </c>
      <c r="AY9">
        <v>82</v>
      </c>
      <c r="AZ9">
        <v>0</v>
      </c>
      <c r="BA9">
        <v>0</v>
      </c>
      <c r="BB9">
        <v>400</v>
      </c>
      <c r="BC9">
        <v>110</v>
      </c>
      <c r="BD9">
        <v>0</v>
      </c>
      <c r="BE9">
        <v>0</v>
      </c>
      <c r="BF9">
        <v>130</v>
      </c>
      <c r="BG9">
        <v>94</v>
      </c>
      <c r="BH9">
        <v>89</v>
      </c>
      <c r="BI9">
        <v>112</v>
      </c>
      <c r="BJ9">
        <v>50</v>
      </c>
      <c r="BK9">
        <v>0</v>
      </c>
      <c r="BL9" s="4">
        <v>0</v>
      </c>
      <c r="BM9" s="4">
        <v>83</v>
      </c>
      <c r="BN9" s="4">
        <v>56</v>
      </c>
      <c r="BO9">
        <v>38</v>
      </c>
      <c r="BP9">
        <v>30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729</v>
      </c>
      <c r="CD9">
        <v>0</v>
      </c>
      <c r="CE9">
        <v>484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1994</v>
      </c>
      <c r="CP9">
        <v>269</v>
      </c>
      <c r="CQ9">
        <v>190</v>
      </c>
      <c r="CR9">
        <v>0</v>
      </c>
      <c r="CS9">
        <v>0</v>
      </c>
      <c r="CT9">
        <v>0</v>
      </c>
      <c r="CU9">
        <v>0</v>
      </c>
      <c r="CV9">
        <v>408</v>
      </c>
      <c r="CW9">
        <v>140</v>
      </c>
      <c r="CX9">
        <v>172</v>
      </c>
      <c r="CY9">
        <v>120</v>
      </c>
      <c r="CZ9">
        <v>246</v>
      </c>
      <c r="DA9">
        <v>0</v>
      </c>
      <c r="DB9">
        <v>0</v>
      </c>
      <c r="DC9">
        <v>457</v>
      </c>
      <c r="DD9">
        <v>296</v>
      </c>
      <c r="DE9">
        <v>281</v>
      </c>
      <c r="DF9">
        <v>138</v>
      </c>
      <c r="DG9">
        <v>196</v>
      </c>
      <c r="DH9">
        <v>0</v>
      </c>
      <c r="DI9">
        <v>0</v>
      </c>
      <c r="DJ9">
        <v>0</v>
      </c>
      <c r="DK9">
        <v>1045</v>
      </c>
      <c r="DL9">
        <v>394</v>
      </c>
      <c r="DM9">
        <v>0</v>
      </c>
      <c r="DN9" s="4">
        <v>0</v>
      </c>
      <c r="DO9" s="4">
        <v>0</v>
      </c>
      <c r="DP9" s="4">
        <v>0</v>
      </c>
      <c r="DQ9">
        <v>0</v>
      </c>
      <c r="DR9">
        <v>1708</v>
      </c>
      <c r="DS9">
        <v>192</v>
      </c>
      <c r="DT9">
        <v>0</v>
      </c>
      <c r="DU9">
        <v>0</v>
      </c>
      <c r="DV9">
        <v>0</v>
      </c>
      <c r="DW9">
        <v>0</v>
      </c>
      <c r="DX9">
        <v>1549</v>
      </c>
      <c r="DY9">
        <v>371</v>
      </c>
      <c r="DZ9">
        <v>350</v>
      </c>
      <c r="EA9">
        <v>243</v>
      </c>
      <c r="EB9">
        <v>177</v>
      </c>
      <c r="EC9">
        <v>0</v>
      </c>
      <c r="ED9">
        <v>0</v>
      </c>
      <c r="EE9">
        <v>990</v>
      </c>
      <c r="EF9">
        <v>587</v>
      </c>
      <c r="EG9">
        <v>187</v>
      </c>
      <c r="EH9">
        <v>326</v>
      </c>
      <c r="EI9">
        <v>285</v>
      </c>
      <c r="EJ9">
        <v>0</v>
      </c>
      <c r="EK9">
        <v>0</v>
      </c>
      <c r="EL9">
        <v>0</v>
      </c>
      <c r="EM9">
        <v>1171</v>
      </c>
      <c r="EN9">
        <v>201</v>
      </c>
      <c r="EO9">
        <v>292</v>
      </c>
      <c r="EP9">
        <v>0</v>
      </c>
      <c r="EQ9">
        <v>0</v>
      </c>
      <c r="ER9">
        <v>0</v>
      </c>
    </row>
    <row r="10" spans="1:148" x14ac:dyDescent="0.2">
      <c r="A10" t="s">
        <v>8</v>
      </c>
      <c r="B10">
        <v>6</v>
      </c>
      <c r="C10">
        <v>1</v>
      </c>
      <c r="D10">
        <v>10</v>
      </c>
      <c r="E10">
        <v>7</v>
      </c>
      <c r="F10">
        <v>6</v>
      </c>
      <c r="G10">
        <v>19</v>
      </c>
      <c r="H10">
        <v>10</v>
      </c>
      <c r="I10">
        <v>2</v>
      </c>
      <c r="J10">
        <v>-4</v>
      </c>
      <c r="K10">
        <v>22</v>
      </c>
      <c r="L10">
        <v>5</v>
      </c>
      <c r="M10">
        <v>19</v>
      </c>
      <c r="N10">
        <v>7</v>
      </c>
      <c r="O10">
        <v>6</v>
      </c>
      <c r="P10">
        <v>8</v>
      </c>
      <c r="Q10">
        <v>9</v>
      </c>
      <c r="R10">
        <v>7</v>
      </c>
      <c r="S10">
        <v>4</v>
      </c>
      <c r="T10">
        <v>4</v>
      </c>
      <c r="U10">
        <v>4</v>
      </c>
      <c r="V10">
        <v>6</v>
      </c>
      <c r="W10">
        <v>6</v>
      </c>
      <c r="X10">
        <v>0</v>
      </c>
      <c r="Y10">
        <v>9</v>
      </c>
      <c r="Z10">
        <v>9</v>
      </c>
      <c r="AA10">
        <v>5</v>
      </c>
      <c r="AB10">
        <v>1</v>
      </c>
      <c r="AC10">
        <v>0</v>
      </c>
      <c r="AD10">
        <v>0</v>
      </c>
      <c r="AE10">
        <v>2</v>
      </c>
      <c r="AF10">
        <v>11</v>
      </c>
      <c r="AG10">
        <v>2</v>
      </c>
      <c r="AH10">
        <v>2</v>
      </c>
      <c r="AI10">
        <v>3</v>
      </c>
      <c r="AJ10">
        <v>38</v>
      </c>
      <c r="AK10">
        <v>4</v>
      </c>
      <c r="AL10">
        <v>5</v>
      </c>
      <c r="AM10">
        <v>3</v>
      </c>
      <c r="AN10">
        <v>6</v>
      </c>
      <c r="AO10">
        <v>-16</v>
      </c>
      <c r="AP10">
        <v>3</v>
      </c>
      <c r="AQ10">
        <v>16</v>
      </c>
      <c r="AR10">
        <v>0</v>
      </c>
      <c r="AS10">
        <v>2</v>
      </c>
      <c r="AT10">
        <v>4</v>
      </c>
      <c r="AU10">
        <v>2</v>
      </c>
      <c r="AV10">
        <v>2</v>
      </c>
      <c r="AW10">
        <v>3</v>
      </c>
      <c r="AX10">
        <v>0</v>
      </c>
      <c r="AY10">
        <v>3</v>
      </c>
      <c r="AZ10">
        <v>0</v>
      </c>
      <c r="BA10">
        <v>1</v>
      </c>
      <c r="BB10">
        <v>1</v>
      </c>
      <c r="BC10">
        <v>6</v>
      </c>
      <c r="BD10">
        <v>12</v>
      </c>
      <c r="BE10">
        <v>0</v>
      </c>
      <c r="BF10">
        <v>12</v>
      </c>
      <c r="BG10">
        <v>1</v>
      </c>
      <c r="BH10">
        <v>20</v>
      </c>
      <c r="BI10">
        <v>1</v>
      </c>
      <c r="BJ10">
        <v>3</v>
      </c>
      <c r="BK10">
        <v>4</v>
      </c>
      <c r="BL10" s="4">
        <v>3</v>
      </c>
      <c r="BM10" s="4">
        <v>0</v>
      </c>
      <c r="BN10" s="4">
        <v>4</v>
      </c>
      <c r="BO10">
        <v>0</v>
      </c>
      <c r="BP10">
        <v>3</v>
      </c>
      <c r="BQ10">
        <v>3</v>
      </c>
      <c r="BR10">
        <v>5</v>
      </c>
      <c r="BS10">
        <v>1</v>
      </c>
      <c r="BT10">
        <v>9</v>
      </c>
      <c r="BU10">
        <v>2</v>
      </c>
      <c r="BV10">
        <v>1</v>
      </c>
      <c r="BW10">
        <v>0</v>
      </c>
      <c r="BX10">
        <v>1</v>
      </c>
      <c r="BY10">
        <v>5</v>
      </c>
      <c r="BZ10">
        <v>0</v>
      </c>
      <c r="CA10">
        <v>8</v>
      </c>
      <c r="CB10">
        <v>0</v>
      </c>
      <c r="CC10">
        <v>4</v>
      </c>
      <c r="CD10">
        <v>14</v>
      </c>
      <c r="CE10">
        <v>9</v>
      </c>
      <c r="CF10">
        <v>6</v>
      </c>
      <c r="CG10">
        <v>18</v>
      </c>
      <c r="CH10">
        <v>9</v>
      </c>
      <c r="CI10">
        <v>11</v>
      </c>
      <c r="CJ10">
        <v>10</v>
      </c>
      <c r="CK10">
        <v>16</v>
      </c>
      <c r="CL10">
        <v>6</v>
      </c>
      <c r="CM10">
        <v>11</v>
      </c>
      <c r="CN10">
        <v>19</v>
      </c>
      <c r="CO10">
        <v>27</v>
      </c>
      <c r="CP10">
        <v>0</v>
      </c>
      <c r="CQ10">
        <v>10</v>
      </c>
      <c r="CR10">
        <v>11</v>
      </c>
      <c r="CS10">
        <v>8</v>
      </c>
      <c r="CT10">
        <v>12</v>
      </c>
      <c r="CU10">
        <v>18</v>
      </c>
      <c r="CV10">
        <v>21</v>
      </c>
      <c r="CW10">
        <v>4</v>
      </c>
      <c r="CX10">
        <v>11</v>
      </c>
      <c r="CY10">
        <v>24</v>
      </c>
      <c r="CZ10">
        <v>16</v>
      </c>
      <c r="DA10">
        <v>23</v>
      </c>
      <c r="DB10">
        <v>25</v>
      </c>
      <c r="DC10">
        <v>23</v>
      </c>
      <c r="DD10">
        <v>6</v>
      </c>
      <c r="DE10">
        <v>21</v>
      </c>
      <c r="DF10">
        <v>25</v>
      </c>
      <c r="DG10">
        <v>37</v>
      </c>
      <c r="DH10">
        <v>18</v>
      </c>
      <c r="DI10">
        <v>30</v>
      </c>
      <c r="DJ10">
        <v>42</v>
      </c>
      <c r="DK10">
        <v>40</v>
      </c>
      <c r="DL10">
        <v>14</v>
      </c>
      <c r="DM10">
        <v>9</v>
      </c>
      <c r="DN10" s="4">
        <v>22</v>
      </c>
      <c r="DO10" s="4">
        <v>31</v>
      </c>
      <c r="DP10" s="4">
        <v>15</v>
      </c>
      <c r="DQ10">
        <v>2</v>
      </c>
      <c r="DR10">
        <v>33</v>
      </c>
      <c r="DS10">
        <v>7</v>
      </c>
      <c r="DT10">
        <v>17</v>
      </c>
      <c r="DU10">
        <v>13</v>
      </c>
      <c r="DV10">
        <v>27</v>
      </c>
      <c r="DW10">
        <v>52</v>
      </c>
      <c r="DX10">
        <v>15</v>
      </c>
      <c r="DY10">
        <v>31</v>
      </c>
      <c r="DZ10">
        <v>16</v>
      </c>
      <c r="EA10">
        <v>21</v>
      </c>
      <c r="EB10">
        <v>16</v>
      </c>
      <c r="EC10">
        <v>36</v>
      </c>
      <c r="ED10">
        <v>33</v>
      </c>
      <c r="EE10">
        <v>33</v>
      </c>
      <c r="EF10">
        <v>36</v>
      </c>
      <c r="EG10">
        <v>17</v>
      </c>
      <c r="EH10">
        <v>33</v>
      </c>
      <c r="EI10">
        <v>25</v>
      </c>
      <c r="EJ10">
        <v>20</v>
      </c>
      <c r="EK10">
        <v>36</v>
      </c>
      <c r="EL10">
        <v>29</v>
      </c>
      <c r="EM10">
        <v>30</v>
      </c>
      <c r="EN10">
        <v>6</v>
      </c>
      <c r="EO10">
        <v>24</v>
      </c>
      <c r="EP10">
        <v>24</v>
      </c>
      <c r="EQ10">
        <v>35</v>
      </c>
      <c r="ER10">
        <v>12</v>
      </c>
    </row>
    <row r="11" spans="1:148" x14ac:dyDescent="0.2">
      <c r="A11" t="s">
        <v>9</v>
      </c>
      <c r="B11">
        <f t="shared" ref="B11:AD11" si="0">SUM(B2:B10)</f>
        <v>1116</v>
      </c>
      <c r="C11">
        <f t="shared" si="0"/>
        <v>1200</v>
      </c>
      <c r="D11">
        <f t="shared" si="0"/>
        <v>803</v>
      </c>
      <c r="E11">
        <f t="shared" si="0"/>
        <v>1046</v>
      </c>
      <c r="F11">
        <f t="shared" si="0"/>
        <v>1237</v>
      </c>
      <c r="G11">
        <f t="shared" si="0"/>
        <v>1197</v>
      </c>
      <c r="H11">
        <f t="shared" si="0"/>
        <v>851</v>
      </c>
      <c r="I11">
        <f t="shared" si="0"/>
        <v>66</v>
      </c>
      <c r="J11">
        <f t="shared" si="0"/>
        <v>1008</v>
      </c>
      <c r="K11">
        <f t="shared" si="0"/>
        <v>1069</v>
      </c>
      <c r="L11">
        <f t="shared" si="0"/>
        <v>1154</v>
      </c>
      <c r="M11">
        <f t="shared" si="0"/>
        <v>1412</v>
      </c>
      <c r="N11">
        <f t="shared" si="0"/>
        <v>705</v>
      </c>
      <c r="O11">
        <f t="shared" si="0"/>
        <v>1032</v>
      </c>
      <c r="P11">
        <f t="shared" si="0"/>
        <v>1459</v>
      </c>
      <c r="Q11">
        <f t="shared" si="0"/>
        <v>585</v>
      </c>
      <c r="R11">
        <f t="shared" si="0"/>
        <v>626</v>
      </c>
      <c r="S11">
        <f t="shared" si="0"/>
        <v>785</v>
      </c>
      <c r="T11">
        <f t="shared" si="0"/>
        <v>589</v>
      </c>
      <c r="U11">
        <f t="shared" si="0"/>
        <v>791</v>
      </c>
      <c r="V11">
        <f t="shared" si="0"/>
        <v>689</v>
      </c>
      <c r="W11">
        <f t="shared" si="0"/>
        <v>568</v>
      </c>
      <c r="X11">
        <f t="shared" si="0"/>
        <v>357</v>
      </c>
      <c r="Y11">
        <f t="shared" si="0"/>
        <v>328</v>
      </c>
      <c r="Z11">
        <f t="shared" si="0"/>
        <v>366</v>
      </c>
      <c r="AA11">
        <f t="shared" si="0"/>
        <v>413</v>
      </c>
      <c r="AB11">
        <f t="shared" si="0"/>
        <v>229</v>
      </c>
      <c r="AC11">
        <f t="shared" si="0"/>
        <v>286</v>
      </c>
      <c r="AD11">
        <f t="shared" si="0"/>
        <v>325</v>
      </c>
      <c r="AE11">
        <v>543</v>
      </c>
      <c r="AF11">
        <v>388</v>
      </c>
      <c r="AG11">
        <v>267</v>
      </c>
      <c r="AH11">
        <v>465</v>
      </c>
      <c r="AI11">
        <v>486</v>
      </c>
      <c r="AJ11">
        <v>273</v>
      </c>
      <c r="AK11">
        <v>342</v>
      </c>
      <c r="AL11">
        <v>541</v>
      </c>
      <c r="AM11">
        <v>478</v>
      </c>
      <c r="AN11">
        <v>347</v>
      </c>
      <c r="AO11">
        <v>455</v>
      </c>
      <c r="AP11">
        <v>445</v>
      </c>
    </row>
    <row r="13" spans="1:148" x14ac:dyDescent="0.2">
      <c r="A13" t="s">
        <v>10</v>
      </c>
      <c r="B13" t="s">
        <v>11</v>
      </c>
    </row>
    <row r="15" spans="1:148" x14ac:dyDescent="0.2">
      <c r="A15" t="s">
        <v>18</v>
      </c>
      <c r="U15">
        <f>207+17</f>
        <v>224</v>
      </c>
      <c r="W15">
        <v>13622</v>
      </c>
      <c r="X15">
        <v>385</v>
      </c>
      <c r="Y15">
        <v>438</v>
      </c>
      <c r="Z15">
        <f>15+460</f>
        <v>475</v>
      </c>
      <c r="AA15">
        <f>599+14</f>
        <v>613</v>
      </c>
      <c r="AB15">
        <f>8+233</f>
        <v>241</v>
      </c>
      <c r="AC15">
        <v>313</v>
      </c>
      <c r="AD15">
        <f>13+221</f>
        <v>234</v>
      </c>
      <c r="AE15">
        <v>316</v>
      </c>
      <c r="AF15">
        <v>228</v>
      </c>
      <c r="AG15">
        <v>771</v>
      </c>
      <c r="AH15">
        <v>2458</v>
      </c>
      <c r="AI15">
        <v>692</v>
      </c>
      <c r="AJ15">
        <v>296</v>
      </c>
      <c r="AK15">
        <v>256</v>
      </c>
      <c r="AL15">
        <v>344</v>
      </c>
      <c r="AM15">
        <v>436</v>
      </c>
      <c r="AN15">
        <v>251</v>
      </c>
      <c r="AO15">
        <v>158</v>
      </c>
      <c r="AP15">
        <v>151</v>
      </c>
    </row>
    <row r="17" spans="1:42" x14ac:dyDescent="0.2">
      <c r="A17" t="s">
        <v>9</v>
      </c>
      <c r="W17">
        <f>W15+W11</f>
        <v>14190</v>
      </c>
      <c r="X17">
        <f t="shared" ref="X17:Y17" si="1">X15+X11</f>
        <v>742</v>
      </c>
      <c r="Y17">
        <f t="shared" si="1"/>
        <v>766</v>
      </c>
      <c r="Z17">
        <f>Z15+Z11</f>
        <v>841</v>
      </c>
      <c r="AA17">
        <f>AA15+AA11</f>
        <v>1026</v>
      </c>
      <c r="AB17">
        <f>AB15+AB11</f>
        <v>470</v>
      </c>
      <c r="AC17">
        <f>AC15+AC11</f>
        <v>599</v>
      </c>
      <c r="AD17">
        <f>AD15+AD11</f>
        <v>559</v>
      </c>
      <c r="AE17">
        <v>859</v>
      </c>
      <c r="AF17">
        <v>616</v>
      </c>
      <c r="AG17">
        <v>1038</v>
      </c>
      <c r="AH17">
        <v>2923</v>
      </c>
      <c r="AI17">
        <v>1178</v>
      </c>
      <c r="AJ17">
        <v>569</v>
      </c>
      <c r="AK17">
        <v>598</v>
      </c>
      <c r="AL17">
        <v>885</v>
      </c>
      <c r="AM17">
        <v>914</v>
      </c>
      <c r="AN17">
        <v>598</v>
      </c>
      <c r="AO17">
        <v>613</v>
      </c>
      <c r="AP17">
        <v>596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1FA0-3FB4-424B-9FF2-349FDE5F061C}">
  <dimension ref="A2:W10"/>
  <sheetViews>
    <sheetView topLeftCell="A2" workbookViewId="0">
      <pane xSplit="1" topLeftCell="I1" activePane="topRight" state="frozen"/>
      <selection pane="topRight" activeCell="U7" sqref="U7:W7"/>
    </sheetView>
  </sheetViews>
  <sheetFormatPr baseColWidth="10" defaultRowHeight="16" x14ac:dyDescent="0.2"/>
  <cols>
    <col min="1" max="1" width="21.83203125" bestFit="1" customWidth="1"/>
  </cols>
  <sheetData>
    <row r="2" spans="1:23" x14ac:dyDescent="0.2">
      <c r="A2" t="s">
        <v>12</v>
      </c>
      <c r="B2" t="s">
        <v>13</v>
      </c>
    </row>
    <row r="3" spans="1:23" x14ac:dyDescent="0.2">
      <c r="B3" s="1">
        <v>44075</v>
      </c>
      <c r="C3" s="1">
        <v>44076</v>
      </c>
      <c r="D3" s="1">
        <v>44077</v>
      </c>
      <c r="E3" s="1">
        <v>44078</v>
      </c>
      <c r="F3" s="1">
        <v>44079</v>
      </c>
      <c r="G3" s="1">
        <v>44080</v>
      </c>
      <c r="H3" s="1">
        <v>44081</v>
      </c>
      <c r="I3" s="1">
        <v>44082</v>
      </c>
      <c r="J3" s="1">
        <v>44083</v>
      </c>
      <c r="K3" s="1">
        <v>44084</v>
      </c>
      <c r="L3" s="1">
        <v>44085</v>
      </c>
      <c r="M3" s="1">
        <v>44086</v>
      </c>
      <c r="N3" s="1">
        <v>44087</v>
      </c>
      <c r="O3" s="1">
        <v>44088</v>
      </c>
      <c r="P3" s="1">
        <v>44089</v>
      </c>
      <c r="Q3" s="1">
        <v>44090</v>
      </c>
      <c r="R3" s="1">
        <v>44091</v>
      </c>
      <c r="S3" s="1">
        <v>44092</v>
      </c>
      <c r="T3" s="1">
        <v>44093</v>
      </c>
      <c r="U3" s="1">
        <v>44094</v>
      </c>
      <c r="V3" s="1">
        <v>44095</v>
      </c>
    </row>
    <row r="4" spans="1:23" x14ac:dyDescent="0.2">
      <c r="A4" t="s">
        <v>16</v>
      </c>
      <c r="B4">
        <v>154352</v>
      </c>
      <c r="C4">
        <v>155562</v>
      </c>
      <c r="D4">
        <v>156392</v>
      </c>
      <c r="E4">
        <v>157466</v>
      </c>
      <c r="F4">
        <v>158703</v>
      </c>
      <c r="G4">
        <v>159900</v>
      </c>
      <c r="H4">
        <v>160751</v>
      </c>
      <c r="I4">
        <v>160817</v>
      </c>
      <c r="J4">
        <v>161993</v>
      </c>
      <c r="K4">
        <v>163118</v>
      </c>
      <c r="L4">
        <v>164331</v>
      </c>
      <c r="M4">
        <v>166098</v>
      </c>
      <c r="N4">
        <v>166803</v>
      </c>
      <c r="O4">
        <v>167835</v>
      </c>
      <c r="P4">
        <v>169720</v>
      </c>
      <c r="Q4">
        <v>172825</v>
      </c>
      <c r="R4">
        <v>173711</v>
      </c>
      <c r="S4">
        <v>174861</v>
      </c>
      <c r="T4">
        <v>175790</v>
      </c>
      <c r="U4">
        <v>176805</v>
      </c>
    </row>
    <row r="5" spans="1:23" x14ac:dyDescent="0.2">
      <c r="A5" t="s">
        <v>14</v>
      </c>
      <c r="B5">
        <v>1116</v>
      </c>
      <c r="C5">
        <v>1210</v>
      </c>
      <c r="D5">
        <v>830</v>
      </c>
      <c r="E5">
        <v>1074</v>
      </c>
      <c r="F5">
        <v>1237</v>
      </c>
      <c r="G5">
        <v>1197</v>
      </c>
      <c r="H5">
        <v>851</v>
      </c>
      <c r="I5">
        <v>66</v>
      </c>
      <c r="J5">
        <v>1176</v>
      </c>
      <c r="K5">
        <v>1125</v>
      </c>
      <c r="L5">
        <v>1213</v>
      </c>
      <c r="M5">
        <v>1767</v>
      </c>
      <c r="N5">
        <v>705</v>
      </c>
      <c r="O5">
        <v>1032</v>
      </c>
      <c r="P5">
        <v>1885</v>
      </c>
      <c r="Q5">
        <v>3105</v>
      </c>
      <c r="R5">
        <f>'County Dashboard'!R11+167+93</f>
        <v>886</v>
      </c>
      <c r="S5">
        <f>S4-R4</f>
        <v>1150</v>
      </c>
      <c r="T5">
        <f>T4-S4</f>
        <v>929</v>
      </c>
      <c r="U5">
        <f>U4-T4</f>
        <v>1015</v>
      </c>
    </row>
    <row r="7" spans="1:23" x14ac:dyDescent="0.2">
      <c r="A7" t="s">
        <v>15</v>
      </c>
      <c r="B7">
        <f>'County Dashboard'!B11</f>
        <v>1116</v>
      </c>
      <c r="C7">
        <f>'County Dashboard'!C11</f>
        <v>1200</v>
      </c>
      <c r="D7">
        <f>'County Dashboard'!D11</f>
        <v>803</v>
      </c>
      <c r="E7">
        <f>'County Dashboard'!E11</f>
        <v>1046</v>
      </c>
      <c r="F7">
        <f>'County Dashboard'!F11</f>
        <v>1237</v>
      </c>
      <c r="G7">
        <f>'County Dashboard'!G11</f>
        <v>1197</v>
      </c>
      <c r="H7">
        <f>'County Dashboard'!H11</f>
        <v>851</v>
      </c>
      <c r="I7">
        <f>'County Dashboard'!I11</f>
        <v>66</v>
      </c>
      <c r="J7">
        <f>'County Dashboard'!J11</f>
        <v>1008</v>
      </c>
      <c r="K7">
        <f>'County Dashboard'!K11</f>
        <v>1069</v>
      </c>
      <c r="L7">
        <f>'County Dashboard'!L11</f>
        <v>1154</v>
      </c>
      <c r="M7">
        <f>'County Dashboard'!M11</f>
        <v>1412</v>
      </c>
      <c r="N7">
        <f>'County Dashboard'!N11</f>
        <v>705</v>
      </c>
      <c r="O7">
        <f>'County Dashboard'!O11</f>
        <v>1032</v>
      </c>
      <c r="P7">
        <f>'County Dashboard'!P11</f>
        <v>1459</v>
      </c>
      <c r="Q7">
        <f>'County Dashboard'!Q11</f>
        <v>585</v>
      </c>
      <c r="R7">
        <f>'County Dashboard'!R11</f>
        <v>626</v>
      </c>
      <c r="S7">
        <f>'County Dashboard'!S11</f>
        <v>785</v>
      </c>
      <c r="T7">
        <f>'County Dashboard'!T11</f>
        <v>589</v>
      </c>
      <c r="U7">
        <f>'County Dashboard'!U11</f>
        <v>791</v>
      </c>
      <c r="V7">
        <f>'County Dashboard'!V11</f>
        <v>689</v>
      </c>
      <c r="W7">
        <f>'County Dashboard'!W11</f>
        <v>568</v>
      </c>
    </row>
    <row r="10" spans="1:23" x14ac:dyDescent="0.2">
      <c r="A10" t="s">
        <v>17</v>
      </c>
      <c r="B10">
        <f>B5-B7</f>
        <v>0</v>
      </c>
      <c r="C10">
        <f t="shared" ref="C10:Q10" si="0">C5-C7</f>
        <v>10</v>
      </c>
      <c r="D10">
        <f t="shared" si="0"/>
        <v>27</v>
      </c>
      <c r="E10">
        <f t="shared" si="0"/>
        <v>28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168</v>
      </c>
      <c r="K10">
        <f t="shared" si="0"/>
        <v>56</v>
      </c>
      <c r="L10">
        <f t="shared" si="0"/>
        <v>59</v>
      </c>
      <c r="M10">
        <f t="shared" si="0"/>
        <v>355</v>
      </c>
      <c r="N10">
        <f t="shared" si="0"/>
        <v>0</v>
      </c>
      <c r="O10">
        <f t="shared" si="0"/>
        <v>0</v>
      </c>
      <c r="P10">
        <f t="shared" si="0"/>
        <v>426</v>
      </c>
      <c r="Q10">
        <f t="shared" si="0"/>
        <v>2520</v>
      </c>
      <c r="R10">
        <f>R5-R7</f>
        <v>260</v>
      </c>
      <c r="S10">
        <f>S5-S7</f>
        <v>365</v>
      </c>
      <c r="T10">
        <f>T5-T7</f>
        <v>340</v>
      </c>
      <c r="U10">
        <f>U5-U7</f>
        <v>224</v>
      </c>
      <c r="V10">
        <f>V5-V7</f>
        <v>-689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 Dashboard</vt:lpstr>
      <vt:lpstr>Comparative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2020-09-17T15:15:24Z</dcterms:created>
  <dcterms:modified xsi:type="dcterms:W3CDTF">2021-01-26T01:16:29Z</dcterms:modified>
</cp:coreProperties>
</file>