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drawings/drawing12.xml" ContentType="application/vnd.openxmlformats-officedocument.drawingml.chartshapes+xml"/>
  <Override PartName="/xl/drawings/drawing1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lo/Documents/QUADRATURE-DU-CERCLE/PROJETS/WID_WORLD/WORLD-INEQUALITY_REPORT/DATASETS/WIR2022TablesFigures-Chapter/"/>
    </mc:Choice>
  </mc:AlternateContent>
  <xr:revisionPtr revIDLastSave="0" documentId="13_ncr:1_{5D8EB75E-0E68-774A-BF30-79F5F51921FB}" xr6:coauthVersionLast="47" xr6:coauthVersionMax="47" xr10:uidLastSave="{00000000-0000-0000-0000-000000000000}"/>
  <bookViews>
    <workbookView xWindow="0" yWindow="760" windowWidth="30240" windowHeight="17860" tabRatio="806" xr2:uid="{00000000-000D-0000-FFFF-FFFF00000000}"/>
  </bookViews>
  <sheets>
    <sheet name="Index" sheetId="17" r:id="rId1"/>
    <sheet name="F4.1" sheetId="7" r:id="rId2"/>
    <sheet name="T4.1" sheetId="10" r:id="rId3"/>
    <sheet name="F4.2" sheetId="16" r:id="rId4"/>
    <sheet name="F4.3a" sheetId="11" r:id="rId5"/>
    <sheet name="F4.3b" sheetId="24" r:id="rId6"/>
    <sheet name="F4.4" sheetId="12" r:id="rId7"/>
    <sheet name="F4.5" sheetId="13" r:id="rId8"/>
    <sheet name="F4.6" sheetId="14" r:id="rId9"/>
    <sheet name="FB4.1" sheetId="15" r:id="rId10"/>
    <sheet name="data-T4.1" sheetId="8" r:id="rId11"/>
    <sheet name="data-F4.1" sheetId="1" r:id="rId12"/>
    <sheet name="data-F4.2" sheetId="18" r:id="rId13"/>
    <sheet name="data-F4.3a" sheetId="3" r:id="rId14"/>
    <sheet name="data-F4.3b" sheetId="28" r:id="rId15"/>
    <sheet name="data-F4.4" sheetId="9" r:id="rId16"/>
    <sheet name="data-F4.5" sheetId="4" r:id="rId17"/>
    <sheet name="data-F4.6" sheetId="5" r:id="rId18"/>
    <sheet name="data-FB4.1" sheetId="6" r:id="rId19"/>
  </sheets>
  <externalReferences>
    <externalReference r:id="rId20"/>
    <externalReference r:id="rId21"/>
    <externalReference r:id="rId22"/>
  </externalReferences>
  <definedNames>
    <definedName name="_xlchart.v1.0" hidden="1">'data-F4.1'!$A$4:$A$11</definedName>
    <definedName name="_xlchart.v1.1" hidden="1">'data-F4.1'!$K$4:$K$11</definedName>
    <definedName name="_xlchart.v1.2" hidden="1">'data-F4.1'!$A$4:$A$11</definedName>
    <definedName name="_xlchart.v1.3" hidden="1">'data-F4.1'!$J$4:$J$11</definedName>
    <definedName name="_xlchart.v1.4" hidden="1">'data-F4.1'!$A$4:$A$11</definedName>
    <definedName name="_xlchart.v1.5" hidden="1">'data-F4.1'!$I$4:$I$11</definedName>
    <definedName name="females">'[1]rba table'!$I$10:$I$49</definedName>
    <definedName name="HTML_CodePage" hidden="1">1252</definedName>
    <definedName name="HTML_Control" localSheetId="3" hidden="1">{"'swa xoffs'!$A$4:$Q$37"}</definedName>
    <definedName name="HTML_Control" localSheetId="4" hidden="1">{"'swa xoffs'!$A$4:$Q$37"}</definedName>
    <definedName name="HTML_Control" localSheetId="5" hidden="1">{"'swa xoffs'!$A$4:$Q$37"}</definedName>
    <definedName name="HTML_Control" localSheetId="6" hidden="1">{"'swa xoffs'!$A$4:$Q$37"}</definedName>
    <definedName name="HTML_Control" localSheetId="7" hidden="1">{"'swa xoffs'!$A$4:$Q$37"}</definedName>
    <definedName name="HTML_Control" localSheetId="8" hidden="1">{"'swa xoffs'!$A$4:$Q$37"}</definedName>
    <definedName name="HTML_Control" localSheetId="0" hidden="1">{"'swa xoffs'!$A$4:$Q$37"}</definedName>
    <definedName name="HTML_Control" localSheetId="2"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Rentflag">IF([2]Comparison!$B$7,"","not ")</definedName>
    <definedName name="Table_DE.4b__Sources_of_private_wealth_accumulation_in_Germany__1870_2010___Multiplicative_decomposition">[3]TableDE4b!$A$3</definedName>
    <definedName name="wealthtaxtables" localSheetId="3" hidden="1">{"'swa xoffs'!$A$4:$Q$37"}</definedName>
    <definedName name="wealthtaxtables" localSheetId="4" hidden="1">{"'swa xoffs'!$A$4:$Q$37"}</definedName>
    <definedName name="wealthtaxtables" localSheetId="5" hidden="1">{"'swa xoffs'!$A$4:$Q$37"}</definedName>
    <definedName name="wealthtaxtables" localSheetId="6" hidden="1">{"'swa xoffs'!$A$4:$Q$37"}</definedName>
    <definedName name="wealthtaxtables" localSheetId="7" hidden="1">{"'swa xoffs'!$A$4:$Q$37"}</definedName>
    <definedName name="wealthtaxtables" localSheetId="8" hidden="1">{"'swa xoffs'!$A$4:$Q$37"}</definedName>
    <definedName name="wealthtaxtables" localSheetId="0" hidden="1">{"'swa xoffs'!$A$4:$Q$37"}</definedName>
    <definedName name="wealthtaxtables" localSheetId="2" hidden="1">{"'swa xoffs'!$A$4:$Q$37"}</definedName>
    <definedName name="wealthtaxtables" hidden="1">{"'swa xoffs'!$A$4:$Q$37"}</definedName>
    <definedName name="Year">[2]Output!$C$4:$C$38</definedName>
    <definedName name="YearLabel">[2]Output!$B$15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0" l="1"/>
  <c r="E14" i="10"/>
  <c r="B14" i="10"/>
  <c r="E13" i="10"/>
  <c r="B13" i="10"/>
  <c r="E12" i="10"/>
  <c r="D12" i="10"/>
  <c r="B12" i="10"/>
  <c r="E11" i="10"/>
  <c r="D11" i="10"/>
  <c r="C11" i="10"/>
  <c r="B11" i="10"/>
  <c r="E10" i="10"/>
  <c r="D10" i="10"/>
  <c r="C10" i="10"/>
  <c r="B10" i="10"/>
  <c r="E9" i="10"/>
  <c r="D9" i="10"/>
  <c r="C9" i="10"/>
  <c r="B9" i="10"/>
  <c r="E8" i="10"/>
  <c r="D8" i="10"/>
  <c r="C8" i="10"/>
  <c r="B8" i="10"/>
  <c r="E7" i="10"/>
  <c r="D7" i="10"/>
  <c r="C7" i="10"/>
  <c r="B7" i="10"/>
  <c r="E6" i="10"/>
  <c r="D6" i="10"/>
  <c r="C6" i="10"/>
  <c r="B6" i="10"/>
  <c r="E5" i="10"/>
  <c r="D5" i="10"/>
  <c r="C5" i="10"/>
  <c r="B5" i="10"/>
  <c r="E4" i="10"/>
  <c r="D4" i="10"/>
  <c r="C4" i="10"/>
  <c r="B4" i="10"/>
  <c r="I5" i="8" l="1"/>
  <c r="J5" i="8" s="1"/>
  <c r="K5" i="8" s="1"/>
  <c r="I7" i="8"/>
  <c r="J7" i="8" s="1"/>
  <c r="K7" i="8" s="1"/>
  <c r="I3" i="8"/>
  <c r="J3" i="8" s="1"/>
  <c r="I4" i="8"/>
  <c r="J4" i="8" s="1"/>
  <c r="K4" i="8" s="1"/>
  <c r="I6" i="8"/>
  <c r="J6" i="8" s="1"/>
  <c r="K6" i="8" s="1"/>
  <c r="L5" i="8" l="1"/>
  <c r="L6" i="8"/>
  <c r="L4" i="8"/>
  <c r="L7" i="8"/>
</calcChain>
</file>

<file path=xl/sharedStrings.xml><?xml version="1.0" encoding="utf-8"?>
<sst xmlns="http://schemas.openxmlformats.org/spreadsheetml/2006/main" count="142" uniqueCount="136">
  <si>
    <t>year</t>
  </si>
  <si>
    <t>Bottom 50%</t>
  </si>
  <si>
    <t>Top 0.001%</t>
  </si>
  <si>
    <t>year</t>
  </si>
  <si>
    <t>Bottom 50%</t>
  </si>
  <si>
    <t>Middle 40%</t>
  </si>
  <si>
    <t>Top 0.1%</t>
  </si>
  <si>
    <t>Top 10%</t>
  </si>
  <si>
    <t>iso</t>
  </si>
  <si>
    <t>WO</t>
  </si>
  <si>
    <t>Sub-Saharan Africa</t>
  </si>
  <si>
    <t>Latin America</t>
  </si>
  <si>
    <t>MENA</t>
  </si>
  <si>
    <t>Europe</t>
  </si>
  <si>
    <t>Russia &amp; Central Asia</t>
  </si>
  <si>
    <t>(mean) value</t>
  </si>
  <si>
    <t>atot</t>
  </si>
  <si>
    <t>at10</t>
  </si>
  <si>
    <t>at1</t>
  </si>
  <si>
    <t>am40</t>
  </si>
  <si>
    <t>ab50</t>
  </si>
  <si>
    <t>ntop1_comp</t>
  </si>
  <si>
    <t>ntop10_comp</t>
  </si>
  <si>
    <t>nmid40_comp</t>
  </si>
  <si>
    <t>nbot50_comp</t>
  </si>
  <si>
    <t>st1</t>
  </si>
  <si>
    <t>st10</t>
  </si>
  <si>
    <t>sm40</t>
  </si>
  <si>
    <t>sb50</t>
  </si>
  <si>
    <t>Population</t>
  </si>
  <si>
    <t>Wealth</t>
  </si>
  <si>
    <t>year</t>
  </si>
  <si>
    <t>USbot50</t>
  </si>
  <si>
    <t>UStop1</t>
  </si>
  <si>
    <t>EUbot50</t>
  </si>
  <si>
    <t>EUtop1</t>
  </si>
  <si>
    <t>Share in total wealth (%) (2021)</t>
  </si>
  <si>
    <t>Threshold (2021)</t>
  </si>
  <si>
    <t>Avg. annual growth rate  (1995-2021)</t>
  </si>
  <si>
    <t>Full population</t>
  </si>
  <si>
    <t>Top 1%</t>
  </si>
  <si>
    <t>Top 0.01%</t>
  </si>
  <si>
    <t>Top 1/10 million</t>
  </si>
  <si>
    <t>Top 1/1 million</t>
  </si>
  <si>
    <t>2.6 billion</t>
  </si>
  <si>
    <t>14.2 billion</t>
  </si>
  <si>
    <t>77.4 billion</t>
  </si>
  <si>
    <t>3.7 billion</t>
  </si>
  <si>
    <t>20.3 billion</t>
  </si>
  <si>
    <t xml:space="preserve"> </t>
  </si>
  <si>
    <t>Table 4.1 Global distribution of wealth, 2021</t>
  </si>
  <si>
    <t>year</t>
  </si>
  <si>
    <t>Brazil</t>
  </si>
  <si>
    <t>China</t>
  </si>
  <si>
    <t>India</t>
  </si>
  <si>
    <t>Russia</t>
  </si>
  <si>
    <t>South Africa</t>
  </si>
  <si>
    <t>short name</t>
  </si>
  <si>
    <t>Austria</t>
  </si>
  <si>
    <t>Belgium</t>
  </si>
  <si>
    <t>Switzerland</t>
  </si>
  <si>
    <t>China</t>
  </si>
  <si>
    <t>Cyprus</t>
  </si>
  <si>
    <t>Germany</t>
  </si>
  <si>
    <t>Denmark</t>
  </si>
  <si>
    <t>Estonia</t>
  </si>
  <si>
    <t>Spain</t>
  </si>
  <si>
    <t>Finland</t>
  </si>
  <si>
    <t>France</t>
  </si>
  <si>
    <t>UK</t>
  </si>
  <si>
    <t>Greece</t>
  </si>
  <si>
    <t>Croatia</t>
  </si>
  <si>
    <t>Hungary</t>
  </si>
  <si>
    <t>Ireland</t>
  </si>
  <si>
    <t>India</t>
  </si>
  <si>
    <t>Italy</t>
  </si>
  <si>
    <t>Lithuania</t>
  </si>
  <si>
    <t>Luxembourg</t>
  </si>
  <si>
    <t>Latvia</t>
  </si>
  <si>
    <t>Malta</t>
  </si>
  <si>
    <t>Netherlands</t>
  </si>
  <si>
    <t>Norway</t>
  </si>
  <si>
    <t>Poland</t>
  </si>
  <si>
    <t>Portugal</t>
  </si>
  <si>
    <t>Russia</t>
  </si>
  <si>
    <t>Slovenia</t>
  </si>
  <si>
    <t>Slovakia</t>
  </si>
  <si>
    <t>USA</t>
  </si>
  <si>
    <t>South Africa</t>
  </si>
  <si>
    <t>Top 10% wealth share</t>
  </si>
  <si>
    <t>Top 10% pretax income share</t>
  </si>
  <si>
    <t>Figure 4.2 Average annual wealth growth rate, 1995-2021</t>
  </si>
  <si>
    <t>T4.1</t>
  </si>
  <si>
    <t>F4.1</t>
  </si>
  <si>
    <t>F4.2</t>
  </si>
  <si>
    <t>F4.4</t>
  </si>
  <si>
    <t>F4.5</t>
  </si>
  <si>
    <t>F4.6</t>
  </si>
  <si>
    <t>p</t>
  </si>
  <si>
    <t>Wealth growth 1995-2021</t>
  </si>
  <si>
    <t>East Asia</t>
  </si>
  <si>
    <t>North America</t>
  </si>
  <si>
    <t xml:space="preserve">Top 1/100 million </t>
  </si>
  <si>
    <t>1995 level</t>
  </si>
  <si>
    <t>delta 2021-1995</t>
  </si>
  <si>
    <t>Share in avg. Growth</t>
  </si>
  <si>
    <t>p</t>
  </si>
  <si>
    <t>s</t>
  </si>
  <si>
    <t>a</t>
  </si>
  <si>
    <t>t</t>
  </si>
  <si>
    <t>g</t>
  </si>
  <si>
    <t>npop992i</t>
  </si>
  <si>
    <t>bn_natinc</t>
  </si>
  <si>
    <t>bn_natweal</t>
  </si>
  <si>
    <t>bn_hhweal</t>
  </si>
  <si>
    <t>South &amp; South-East Asia</t>
  </si>
  <si>
    <t>Figure 4.1 Regional composition for the top 10%, middle 40% and bottom 50% wealth groups, 2021</t>
  </si>
  <si>
    <t>Figure 4.6. Projections of the top 0.1%, middle 40% and bottom 50% wealth shares, 2000-2100</t>
  </si>
  <si>
    <t>Figure B4.1 Wealth inequality vs. income inequality across the world</t>
  </si>
  <si>
    <t>Avg. wealth per adult  (2021 €)</t>
  </si>
  <si>
    <t>F4.3b</t>
  </si>
  <si>
    <t>F4.3a</t>
  </si>
  <si>
    <t>FB4.1</t>
  </si>
  <si>
    <t>Figure 4.3a Extreme wealth inequality: top 0.001% vs. bottom 50% wealth share, 1995-2021</t>
  </si>
  <si>
    <t>Figure 4.5 Top 1% wealth shares in the BRICS, 1995-2021</t>
  </si>
  <si>
    <t>Top 1% wealth shares in the BRICS, 1995-2021</t>
  </si>
  <si>
    <t>Wealth inequality vs. income inequality across the world</t>
  </si>
  <si>
    <t>Regional composition for the top 10%, middle 40% and bottom 50% wealth groups, 2021</t>
  </si>
  <si>
    <t>Global distribution of wealth, 2021</t>
  </si>
  <si>
    <t>Average annual wealth growth rate, 1995-2021</t>
  </si>
  <si>
    <t>Extreme wealth inequality: top 0.001% vs. bottom 50% wealth share, 1995-2021</t>
  </si>
  <si>
    <t>Extreme wealth inequality: the rise of global billionaires, 1995-2021</t>
  </si>
  <si>
    <t>Top 1% vs bottom 50% wealth shares in Western Europe and the US, 1910-2020</t>
  </si>
  <si>
    <t>Projections of the top 0.1%, middle 40% and bottom 50% wealth shares, 2000-2100</t>
  </si>
  <si>
    <t>Figures/Table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</si>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</sst>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quot;million&quot;"/>
    <numFmt numFmtId="166" formatCode="0.000000%"/>
    <numFmt numFmtId="167" formatCode="0.00000%"/>
  </numFmts>
  <fonts count="950" x14ac:knownFonts="1">
    <font>
      <sz val="11"/>
      <name val="Calibri"/>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2"/>
      <color theme="1"/>
      <name val="Calibri"/>
      <family val="2"/>
      <scheme val="minor"/>
    </font>
    <font>
      <b/>
      <sz val="12"/>
      <color theme="1"/>
      <name val="Arial"/>
      <family val="2"/>
    </font>
    <font>
      <b/>
      <sz val="14"/>
      <color theme="1"/>
      <name val="Arial"/>
      <family val="2"/>
    </font>
    <font>
      <sz val="12"/>
      <color theme="1"/>
      <name val="Arial"/>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2"/>
      <name val="Arial"/>
      <family val="2"/>
    </font>
    <font>
      <sz val="11"/>
      <name val="Calibri"/>
      <family val="2"/>
    </font>
    <font>
      <sz val="11"/>
      <color theme="1"/>
      <name val="Arial"/>
      <family val="2"/>
    </font>
    <font>
      <b/>
      <sz val="11"/>
      <color theme="1"/>
      <name val="Arial"/>
      <family val="2"/>
    </font>
    <font>
      <b/>
      <sz val="11"/>
      <name val="Arial"/>
      <family val="2"/>
    </font>
    <font>
      <b/>
      <sz val="11"/>
      <color rgb="FF000000"/>
      <name val="Arial"/>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color theme="1"/>
      <name val="Calibri"/>
      <family val="2"/>
      <scheme val="minor"/>
    </font>
    <font>
      <sz val="11"/>
      <name val="Arial"/>
      <family val="2"/>
    </font>
  </fonts>
  <fills count="4">
    <fill>
      <patternFill patternType="none"/>
    </fill>
    <fill>
      <patternFill patternType="gray125"/>
    </fill>
    <fill>
      <patternFill patternType="solid">
        <fgColor theme="0"/>
        <bgColor indexed="64"/>
      </patternFill>
    </fill>
    <fill>
      <patternFill patternType="solid">
        <fgColor theme="0" tint="-0.49995422223578601"/>
        <bgColor indexed="64"/>
      </patternFill>
    </fill>
  </fills>
  <borders count="94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right style="thin">
        <color theme="0"/>
      </right>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bottom style="thin">
        <color theme="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theme="1"/>
      </left>
      <right/>
      <top style="medium">
        <color theme="1"/>
      </top>
      <bottom/>
      <diagonal/>
    </border>
    <border>
      <left/>
      <right/>
      <top style="medium">
        <color theme="1"/>
      </top>
      <bottom/>
      <diagonal/>
    </border>
    <border>
      <left style="medium">
        <color theme="1"/>
      </left>
      <right/>
      <top/>
      <bottom/>
      <diagonal/>
    </border>
    <border>
      <left style="medium">
        <color theme="1"/>
      </left>
      <right/>
      <top/>
      <bottom style="medium">
        <color theme="1"/>
      </bottom>
      <diagonal/>
    </border>
    <border>
      <left/>
      <right style="medium">
        <color indexed="64"/>
      </right>
      <top style="medium">
        <color theme="1"/>
      </top>
      <bottom/>
      <diagonal/>
    </border>
    <border>
      <left/>
      <right style="medium">
        <color indexed="64"/>
      </right>
      <top/>
      <bottom/>
      <diagonal/>
    </border>
    <border>
      <left/>
      <right style="medium">
        <color indexed="64"/>
      </right>
      <top/>
      <bottom style="medium">
        <color theme="1"/>
      </bottom>
      <diagonal/>
    </border>
    <border>
      <left style="medium">
        <color indexed="64"/>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2">
    <xf numFmtId="0" fontId="0" fillId="0" borderId="0"/>
    <xf numFmtId="0" fontId="543" fillId="0" borderId="539"/>
    <xf numFmtId="0" fontId="543" fillId="0" borderId="592"/>
    <xf numFmtId="9" fontId="543" fillId="0" borderId="592" applyFont="0" applyFill="0" applyBorder="0" applyAlignment="0" applyProtection="0"/>
    <xf numFmtId="9" fontId="543" fillId="0" borderId="601" applyFont="0" applyFill="0" applyBorder="0" applyAlignment="0" applyProtection="0"/>
    <xf numFmtId="0" fontId="543" fillId="0" borderId="601"/>
    <xf numFmtId="0" fontId="4" fillId="0" borderId="601"/>
    <xf numFmtId="0" fontId="5" fillId="0" borderId="601"/>
    <xf numFmtId="0" fontId="543" fillId="0" borderId="601"/>
    <xf numFmtId="9" fontId="925" fillId="0" borderId="0" applyFont="0" applyFill="0" applyBorder="0" applyAlignment="0" applyProtection="0"/>
    <xf numFmtId="0" fontId="5" fillId="0" borderId="948"/>
    <xf numFmtId="0" fontId="2" fillId="0" borderId="948"/>
  </cellStyleXfs>
  <cellXfs count="991">
    <xf numFmtId="0" fontId="0" fillId="0" borderId="0" xfId="0"/>
    <xf numFmtId="1" fontId="0" fillId="0" borderId="1" xfId="0" applyNumberFormat="1" applyBorder="1"/>
    <xf numFmtId="9" fontId="5" fillId="0" borderId="2" xfId="0" applyNumberFormat="1" applyFont="1" applyBorder="1" applyAlignment="1" applyProtection="1"/>
    <xf numFmtId="9" fontId="6" fillId="0" borderId="3" xfId="0" applyNumberFormat="1" applyFont="1" applyBorder="1" applyAlignment="1" applyProtection="1"/>
    <xf numFmtId="9" fontId="7" fillId="0" borderId="4" xfId="0" applyNumberFormat="1" applyFont="1" applyBorder="1" applyAlignment="1" applyProtection="1"/>
    <xf numFmtId="9" fontId="8" fillId="0" borderId="5" xfId="0" applyNumberFormat="1" applyFont="1" applyBorder="1" applyAlignment="1" applyProtection="1"/>
    <xf numFmtId="9" fontId="9" fillId="0" borderId="6" xfId="0" applyNumberFormat="1" applyFont="1" applyBorder="1" applyAlignment="1" applyProtection="1"/>
    <xf numFmtId="9" fontId="10" fillId="0" borderId="7" xfId="0" applyNumberFormat="1" applyFont="1" applyBorder="1" applyAlignment="1" applyProtection="1"/>
    <xf numFmtId="9" fontId="11" fillId="0" borderId="8" xfId="0" applyNumberFormat="1" applyFont="1" applyBorder="1" applyAlignment="1" applyProtection="1"/>
    <xf numFmtId="9" fontId="12" fillId="0" borderId="9" xfId="0" applyNumberFormat="1" applyFont="1" applyBorder="1" applyAlignment="1" applyProtection="1"/>
    <xf numFmtId="9" fontId="13" fillId="0" borderId="10" xfId="0" applyNumberFormat="1" applyFont="1" applyBorder="1" applyAlignment="1" applyProtection="1"/>
    <xf numFmtId="9" fontId="14" fillId="0" borderId="11" xfId="0" applyNumberFormat="1" applyFont="1" applyBorder="1" applyAlignment="1" applyProtection="1"/>
    <xf numFmtId="9" fontId="15" fillId="0" borderId="12" xfId="0" applyNumberFormat="1" applyFont="1" applyBorder="1" applyAlignment="1" applyProtection="1"/>
    <xf numFmtId="9" fontId="16" fillId="0" borderId="13" xfId="0" applyNumberFormat="1" applyFont="1" applyBorder="1" applyAlignment="1" applyProtection="1"/>
    <xf numFmtId="9" fontId="17" fillId="0" borderId="14" xfId="0" applyNumberFormat="1" applyFont="1" applyBorder="1" applyAlignment="1" applyProtection="1"/>
    <xf numFmtId="9" fontId="18" fillId="0" borderId="15" xfId="0" applyNumberFormat="1" applyFont="1" applyBorder="1" applyAlignment="1" applyProtection="1"/>
    <xf numFmtId="9" fontId="19" fillId="0" borderId="16" xfId="0" applyNumberFormat="1" applyFont="1" applyBorder="1" applyAlignment="1" applyProtection="1"/>
    <xf numFmtId="9" fontId="20" fillId="0" borderId="17" xfId="0" applyNumberFormat="1" applyFont="1" applyBorder="1" applyAlignment="1" applyProtection="1"/>
    <xf numFmtId="9" fontId="21" fillId="0" borderId="18" xfId="0" applyNumberFormat="1" applyFont="1" applyBorder="1" applyAlignment="1" applyProtection="1"/>
    <xf numFmtId="9" fontId="22" fillId="0" borderId="19" xfId="0" applyNumberFormat="1" applyFont="1" applyBorder="1" applyAlignment="1" applyProtection="1"/>
    <xf numFmtId="9" fontId="23" fillId="0" borderId="20" xfId="0" applyNumberFormat="1" applyFont="1" applyBorder="1" applyAlignment="1" applyProtection="1"/>
    <xf numFmtId="9" fontId="24" fillId="0" borderId="21" xfId="0" applyNumberFormat="1" applyFont="1" applyBorder="1" applyAlignment="1" applyProtection="1"/>
    <xf numFmtId="9" fontId="25" fillId="0" borderId="22" xfId="0" applyNumberFormat="1" applyFont="1" applyBorder="1" applyAlignment="1" applyProtection="1"/>
    <xf numFmtId="9" fontId="26" fillId="0" borderId="23" xfId="0" applyNumberFormat="1" applyFont="1" applyBorder="1" applyAlignment="1" applyProtection="1"/>
    <xf numFmtId="9" fontId="27" fillId="0" borderId="24" xfId="0" applyNumberFormat="1" applyFont="1" applyBorder="1" applyAlignment="1" applyProtection="1"/>
    <xf numFmtId="9" fontId="28" fillId="0" borderId="25" xfId="0" applyNumberFormat="1" applyFont="1" applyBorder="1" applyAlignment="1" applyProtection="1"/>
    <xf numFmtId="9" fontId="29" fillId="0" borderId="26" xfId="0" applyNumberFormat="1" applyFont="1" applyBorder="1" applyAlignment="1" applyProtection="1"/>
    <xf numFmtId="9" fontId="30" fillId="0" borderId="27" xfId="0" applyNumberFormat="1" applyFont="1" applyBorder="1" applyAlignment="1" applyProtection="1"/>
    <xf numFmtId="9" fontId="31" fillId="0" borderId="28" xfId="0" applyNumberFormat="1" applyFont="1" applyBorder="1" applyAlignment="1" applyProtection="1"/>
    <xf numFmtId="9" fontId="32" fillId="0" borderId="29" xfId="0" applyNumberFormat="1" applyFont="1" applyBorder="1" applyAlignment="1" applyProtection="1"/>
    <xf numFmtId="9" fontId="33" fillId="0" borderId="30" xfId="0" applyNumberFormat="1" applyFont="1" applyBorder="1" applyAlignment="1" applyProtection="1"/>
    <xf numFmtId="9" fontId="34" fillId="0" borderId="31" xfId="0" applyNumberFormat="1" applyFont="1" applyBorder="1" applyAlignment="1" applyProtection="1"/>
    <xf numFmtId="9" fontId="35" fillId="0" borderId="32" xfId="0" applyNumberFormat="1" applyFont="1" applyBorder="1" applyAlignment="1" applyProtection="1"/>
    <xf numFmtId="9" fontId="36" fillId="0" borderId="33" xfId="0" applyNumberFormat="1" applyFont="1" applyBorder="1" applyAlignment="1" applyProtection="1"/>
    <xf numFmtId="9" fontId="37" fillId="0" borderId="34" xfId="0" applyNumberFormat="1" applyFont="1" applyBorder="1" applyAlignment="1" applyProtection="1"/>
    <xf numFmtId="9" fontId="38" fillId="0" borderId="35" xfId="0" applyNumberFormat="1" applyFont="1" applyBorder="1" applyAlignment="1" applyProtection="1"/>
    <xf numFmtId="9" fontId="39" fillId="0" borderId="36" xfId="0" applyNumberFormat="1" applyFont="1" applyBorder="1" applyAlignment="1" applyProtection="1"/>
    <xf numFmtId="9" fontId="40" fillId="0" borderId="37" xfId="0" applyNumberFormat="1" applyFont="1" applyBorder="1" applyAlignment="1" applyProtection="1"/>
    <xf numFmtId="9" fontId="41" fillId="0" borderId="38" xfId="0" applyNumberFormat="1" applyFont="1" applyBorder="1" applyAlignment="1" applyProtection="1"/>
    <xf numFmtId="9" fontId="42" fillId="0" borderId="39" xfId="0" applyNumberFormat="1" applyFont="1" applyBorder="1" applyAlignment="1" applyProtection="1"/>
    <xf numFmtId="9" fontId="43" fillId="0" borderId="40" xfId="0" applyNumberFormat="1" applyFont="1" applyBorder="1" applyAlignment="1" applyProtection="1"/>
    <xf numFmtId="9" fontId="44" fillId="0" borderId="41" xfId="0" applyNumberFormat="1" applyFont="1" applyBorder="1" applyAlignment="1" applyProtection="1"/>
    <xf numFmtId="9" fontId="45" fillId="0" borderId="42" xfId="0" applyNumberFormat="1" applyFont="1" applyBorder="1" applyAlignment="1" applyProtection="1"/>
    <xf numFmtId="9" fontId="46" fillId="0" borderId="43" xfId="0" applyNumberFormat="1" applyFont="1" applyBorder="1" applyAlignment="1" applyProtection="1"/>
    <xf numFmtId="9" fontId="47" fillId="0" borderId="44" xfId="0" applyNumberFormat="1" applyFont="1" applyBorder="1" applyAlignment="1" applyProtection="1"/>
    <xf numFmtId="9" fontId="48" fillId="0" borderId="45" xfId="0" applyNumberFormat="1" applyFont="1" applyBorder="1" applyAlignment="1" applyProtection="1"/>
    <xf numFmtId="9" fontId="49" fillId="0" borderId="46" xfId="0" applyNumberFormat="1" applyFont="1" applyBorder="1" applyAlignment="1" applyProtection="1"/>
    <xf numFmtId="9" fontId="50" fillId="0" borderId="47" xfId="0" applyNumberFormat="1" applyFont="1" applyBorder="1" applyAlignment="1" applyProtection="1"/>
    <xf numFmtId="9" fontId="51" fillId="0" borderId="48" xfId="0" applyNumberFormat="1" applyFont="1" applyBorder="1" applyAlignment="1" applyProtection="1"/>
    <xf numFmtId="9" fontId="52" fillId="0" borderId="49" xfId="0" applyNumberFormat="1" applyFont="1" applyBorder="1" applyAlignment="1" applyProtection="1"/>
    <xf numFmtId="9" fontId="53" fillId="0" borderId="50" xfId="0" applyNumberFormat="1" applyFont="1" applyBorder="1" applyAlignment="1" applyProtection="1"/>
    <xf numFmtId="9" fontId="54" fillId="0" borderId="51" xfId="0" applyNumberFormat="1" applyFont="1" applyBorder="1" applyAlignment="1" applyProtection="1"/>
    <xf numFmtId="9" fontId="55" fillId="0" borderId="52" xfId="0" applyNumberFormat="1" applyFont="1" applyBorder="1" applyAlignment="1" applyProtection="1"/>
    <xf numFmtId="9" fontId="56" fillId="0" borderId="53" xfId="0" applyNumberFormat="1" applyFont="1" applyBorder="1" applyAlignment="1" applyProtection="1"/>
    <xf numFmtId="9" fontId="57" fillId="0" borderId="54" xfId="0" applyNumberFormat="1" applyFont="1" applyBorder="1" applyAlignment="1" applyProtection="1"/>
    <xf numFmtId="9" fontId="58" fillId="0" borderId="55" xfId="0" applyNumberFormat="1" applyFont="1" applyBorder="1" applyAlignment="1" applyProtection="1"/>
    <xf numFmtId="9" fontId="59" fillId="0" borderId="56" xfId="0" applyNumberFormat="1" applyFont="1" applyBorder="1" applyAlignment="1" applyProtection="1"/>
    <xf numFmtId="9" fontId="60" fillId="0" borderId="57" xfId="0" applyNumberFormat="1" applyFont="1" applyBorder="1" applyAlignment="1" applyProtection="1"/>
    <xf numFmtId="9" fontId="61" fillId="0" borderId="58" xfId="0" applyNumberFormat="1" applyFont="1" applyBorder="1" applyAlignment="1" applyProtection="1"/>
    <xf numFmtId="9" fontId="62" fillId="0" borderId="59" xfId="0" applyNumberFormat="1" applyFont="1" applyBorder="1" applyAlignment="1" applyProtection="1"/>
    <xf numFmtId="9" fontId="63" fillId="0" borderId="60" xfId="0" applyNumberFormat="1" applyFont="1" applyBorder="1" applyAlignment="1" applyProtection="1"/>
    <xf numFmtId="9" fontId="64" fillId="0" borderId="61" xfId="0" applyNumberFormat="1" applyFont="1" applyBorder="1" applyAlignment="1" applyProtection="1"/>
    <xf numFmtId="9" fontId="65" fillId="0" borderId="62" xfId="0" applyNumberFormat="1" applyFont="1" applyBorder="1" applyAlignment="1" applyProtection="1"/>
    <xf numFmtId="9" fontId="66" fillId="0" borderId="63" xfId="0" applyNumberFormat="1" applyFont="1" applyBorder="1" applyAlignment="1" applyProtection="1"/>
    <xf numFmtId="9" fontId="67" fillId="0" borderId="64" xfId="0" applyNumberFormat="1" applyFont="1" applyBorder="1" applyAlignment="1" applyProtection="1"/>
    <xf numFmtId="9" fontId="68" fillId="0" borderId="65" xfId="0" applyNumberFormat="1" applyFont="1" applyBorder="1" applyAlignment="1" applyProtection="1"/>
    <xf numFmtId="9" fontId="69" fillId="0" borderId="66" xfId="0" applyNumberFormat="1" applyFont="1" applyBorder="1" applyAlignment="1" applyProtection="1"/>
    <xf numFmtId="9" fontId="70" fillId="0" borderId="67" xfId="0" applyNumberFormat="1" applyFont="1" applyBorder="1" applyAlignment="1" applyProtection="1"/>
    <xf numFmtId="9" fontId="71" fillId="0" borderId="68" xfId="0" applyNumberFormat="1" applyFont="1" applyBorder="1" applyAlignment="1" applyProtection="1"/>
    <xf numFmtId="9" fontId="72" fillId="0" borderId="69" xfId="0" applyNumberFormat="1" applyFont="1" applyBorder="1" applyAlignment="1" applyProtection="1"/>
    <xf numFmtId="9" fontId="73" fillId="0" borderId="70" xfId="0" applyNumberFormat="1" applyFont="1" applyBorder="1" applyAlignment="1" applyProtection="1"/>
    <xf numFmtId="9" fontId="74" fillId="0" borderId="71" xfId="0" applyNumberFormat="1" applyFont="1" applyBorder="1" applyAlignment="1" applyProtection="1"/>
    <xf numFmtId="9" fontId="75" fillId="0" borderId="72" xfId="0" applyNumberFormat="1" applyFont="1" applyBorder="1" applyAlignment="1" applyProtection="1"/>
    <xf numFmtId="9" fontId="76" fillId="0" borderId="73" xfId="0" applyNumberFormat="1" applyFont="1" applyBorder="1" applyAlignment="1" applyProtection="1"/>
    <xf numFmtId="9" fontId="77" fillId="0" borderId="74" xfId="0" applyNumberFormat="1" applyFont="1" applyBorder="1" applyAlignment="1" applyProtection="1"/>
    <xf numFmtId="9" fontId="78" fillId="0" borderId="75" xfId="0" applyNumberFormat="1" applyFont="1" applyBorder="1" applyAlignment="1" applyProtection="1"/>
    <xf numFmtId="9" fontId="79" fillId="0" borderId="76" xfId="0" applyNumberFormat="1" applyFont="1" applyBorder="1" applyAlignment="1" applyProtection="1"/>
    <xf numFmtId="9" fontId="80" fillId="0" borderId="77" xfId="0" applyNumberFormat="1" applyFont="1" applyBorder="1" applyAlignment="1" applyProtection="1"/>
    <xf numFmtId="9" fontId="81" fillId="0" borderId="78" xfId="0" applyNumberFormat="1" applyFont="1" applyBorder="1" applyAlignment="1" applyProtection="1"/>
    <xf numFmtId="9" fontId="82" fillId="0" borderId="79" xfId="0" applyNumberFormat="1" applyFont="1" applyBorder="1" applyAlignment="1" applyProtection="1"/>
    <xf numFmtId="9" fontId="83" fillId="0" borderId="80" xfId="0" applyNumberFormat="1" applyFont="1" applyBorder="1" applyAlignment="1" applyProtection="1"/>
    <xf numFmtId="9" fontId="84" fillId="0" borderId="81" xfId="0" applyNumberFormat="1" applyFont="1" applyBorder="1" applyAlignment="1" applyProtection="1"/>
    <xf numFmtId="9" fontId="85" fillId="0" borderId="82" xfId="0" applyNumberFormat="1" applyFont="1" applyBorder="1" applyAlignment="1" applyProtection="1"/>
    <xf numFmtId="9" fontId="86" fillId="0" borderId="83" xfId="0" applyNumberFormat="1" applyFont="1" applyBorder="1" applyAlignment="1" applyProtection="1"/>
    <xf numFmtId="9" fontId="87" fillId="0" borderId="84" xfId="0" applyNumberFormat="1" applyFont="1" applyBorder="1" applyAlignment="1" applyProtection="1"/>
    <xf numFmtId="9" fontId="88" fillId="0" borderId="85" xfId="0" applyNumberFormat="1" applyFont="1" applyBorder="1" applyAlignment="1" applyProtection="1"/>
    <xf numFmtId="9" fontId="89" fillId="0" borderId="86" xfId="0" applyNumberFormat="1" applyFont="1" applyBorder="1" applyAlignment="1" applyProtection="1"/>
    <xf numFmtId="9" fontId="90" fillId="0" borderId="87" xfId="0" applyNumberFormat="1" applyFont="1" applyBorder="1" applyAlignment="1" applyProtection="1"/>
    <xf numFmtId="9" fontId="91" fillId="0" borderId="88" xfId="0" applyNumberFormat="1" applyFont="1" applyBorder="1" applyAlignment="1" applyProtection="1"/>
    <xf numFmtId="9" fontId="92" fillId="0" borderId="89" xfId="0" applyNumberFormat="1" applyFont="1" applyBorder="1" applyAlignment="1" applyProtection="1"/>
    <xf numFmtId="9" fontId="93" fillId="0" borderId="90" xfId="0" applyNumberFormat="1" applyFont="1" applyBorder="1" applyAlignment="1" applyProtection="1"/>
    <xf numFmtId="9" fontId="94" fillId="0" borderId="91" xfId="0" applyNumberFormat="1" applyFont="1" applyBorder="1" applyAlignment="1" applyProtection="1"/>
    <xf numFmtId="9" fontId="95" fillId="0" borderId="92" xfId="0" applyNumberFormat="1" applyFont="1" applyBorder="1" applyAlignment="1" applyProtection="1"/>
    <xf numFmtId="9" fontId="96" fillId="0" borderId="93" xfId="0" applyNumberFormat="1" applyFont="1" applyBorder="1" applyAlignment="1" applyProtection="1"/>
    <xf numFmtId="9" fontId="97" fillId="0" borderId="94" xfId="0" applyNumberFormat="1" applyFont="1" applyBorder="1" applyAlignment="1" applyProtection="1"/>
    <xf numFmtId="9" fontId="98" fillId="0" borderId="95" xfId="0" applyNumberFormat="1" applyFont="1" applyBorder="1" applyAlignment="1" applyProtection="1"/>
    <xf numFmtId="9" fontId="99" fillId="0" borderId="96" xfId="0" applyNumberFormat="1" applyFont="1" applyBorder="1" applyAlignment="1" applyProtection="1"/>
    <xf numFmtId="9" fontId="100" fillId="0" borderId="97" xfId="0" applyNumberFormat="1" applyFont="1" applyBorder="1" applyAlignment="1" applyProtection="1"/>
    <xf numFmtId="9" fontId="101" fillId="0" borderId="98" xfId="0" applyNumberFormat="1" applyFont="1" applyBorder="1" applyAlignment="1" applyProtection="1"/>
    <xf numFmtId="9" fontId="102" fillId="0" borderId="99" xfId="0" applyNumberFormat="1" applyFont="1" applyBorder="1" applyAlignment="1" applyProtection="1"/>
    <xf numFmtId="9" fontId="103" fillId="0" borderId="100" xfId="0" applyNumberFormat="1" applyFont="1" applyBorder="1" applyAlignment="1" applyProtection="1"/>
    <xf numFmtId="9" fontId="104" fillId="0" borderId="101" xfId="0" applyNumberFormat="1" applyFont="1" applyBorder="1" applyAlignment="1" applyProtection="1"/>
    <xf numFmtId="9" fontId="105" fillId="0" borderId="102" xfId="0" applyNumberFormat="1" applyFont="1" applyBorder="1" applyAlignment="1" applyProtection="1"/>
    <xf numFmtId="9" fontId="106" fillId="0" borderId="103" xfId="0" applyNumberFormat="1" applyFont="1" applyBorder="1" applyAlignment="1" applyProtection="1"/>
    <xf numFmtId="9" fontId="107" fillId="0" borderId="104" xfId="0" applyNumberFormat="1" applyFont="1" applyBorder="1" applyAlignment="1" applyProtection="1"/>
    <xf numFmtId="9" fontId="108" fillId="0" borderId="105" xfId="0" applyNumberFormat="1" applyFont="1" applyBorder="1" applyAlignment="1" applyProtection="1"/>
    <xf numFmtId="9" fontId="109" fillId="0" borderId="106" xfId="0" applyNumberFormat="1" applyFont="1" applyBorder="1" applyAlignment="1" applyProtection="1"/>
    <xf numFmtId="9" fontId="110" fillId="0" borderId="107" xfId="0" applyNumberFormat="1" applyFont="1" applyBorder="1" applyAlignment="1" applyProtection="1"/>
    <xf numFmtId="9" fontId="111" fillId="0" borderId="108" xfId="0" applyNumberFormat="1" applyFont="1" applyBorder="1" applyAlignment="1" applyProtection="1"/>
    <xf numFmtId="9" fontId="112" fillId="0" borderId="109" xfId="0" applyNumberFormat="1" applyFont="1" applyBorder="1" applyAlignment="1" applyProtection="1"/>
    <xf numFmtId="9" fontId="113" fillId="0" borderId="110" xfId="0" applyNumberFormat="1" applyFont="1" applyBorder="1" applyAlignment="1" applyProtection="1"/>
    <xf numFmtId="9" fontId="114" fillId="0" borderId="111" xfId="0" applyNumberFormat="1" applyFont="1" applyBorder="1" applyAlignment="1" applyProtection="1"/>
    <xf numFmtId="9" fontId="115" fillId="0" borderId="112" xfId="0" applyNumberFormat="1" applyFont="1" applyBorder="1" applyAlignment="1" applyProtection="1"/>
    <xf numFmtId="9" fontId="116" fillId="0" borderId="113" xfId="0" applyNumberFormat="1" applyFont="1" applyBorder="1" applyAlignment="1" applyProtection="1"/>
    <xf numFmtId="9" fontId="117" fillId="0" borderId="114" xfId="0" applyNumberFormat="1" applyFont="1" applyBorder="1" applyAlignment="1" applyProtection="1"/>
    <xf numFmtId="9" fontId="118" fillId="0" borderId="115" xfId="0" applyNumberFormat="1" applyFont="1" applyBorder="1" applyAlignment="1" applyProtection="1"/>
    <xf numFmtId="9" fontId="119" fillId="0" borderId="116" xfId="0" applyNumberFormat="1" applyFont="1" applyBorder="1" applyAlignment="1" applyProtection="1"/>
    <xf numFmtId="9" fontId="120" fillId="0" borderId="117" xfId="0" applyNumberFormat="1" applyFont="1" applyBorder="1" applyAlignment="1" applyProtection="1"/>
    <xf numFmtId="9" fontId="121" fillId="0" borderId="118" xfId="0" applyNumberFormat="1" applyFont="1" applyBorder="1" applyAlignment="1" applyProtection="1"/>
    <xf numFmtId="9" fontId="122" fillId="0" borderId="119" xfId="0" applyNumberFormat="1" applyFont="1" applyBorder="1" applyAlignment="1" applyProtection="1"/>
    <xf numFmtId="9" fontId="123" fillId="0" borderId="120" xfId="0" applyNumberFormat="1" applyFont="1" applyBorder="1" applyAlignment="1" applyProtection="1"/>
    <xf numFmtId="9" fontId="124" fillId="0" borderId="121" xfId="0" applyNumberFormat="1" applyFont="1" applyBorder="1" applyAlignment="1" applyProtection="1"/>
    <xf numFmtId="9" fontId="125" fillId="0" borderId="122" xfId="0" applyNumberFormat="1" applyFont="1" applyBorder="1" applyAlignment="1" applyProtection="1"/>
    <xf numFmtId="9" fontId="126" fillId="0" borderId="123" xfId="0" applyNumberFormat="1" applyFont="1" applyBorder="1" applyAlignment="1" applyProtection="1"/>
    <xf numFmtId="9" fontId="127" fillId="0" borderId="124" xfId="0" applyNumberFormat="1" applyFont="1" applyBorder="1" applyAlignment="1" applyProtection="1"/>
    <xf numFmtId="9" fontId="128" fillId="0" borderId="125" xfId="0" applyNumberFormat="1" applyFont="1" applyBorder="1" applyAlignment="1" applyProtection="1"/>
    <xf numFmtId="9" fontId="129" fillId="0" borderId="126" xfId="0" applyNumberFormat="1" applyFont="1" applyBorder="1" applyAlignment="1" applyProtection="1"/>
    <xf numFmtId="9" fontId="130" fillId="0" borderId="127" xfId="0" applyNumberFormat="1" applyFont="1" applyBorder="1" applyAlignment="1" applyProtection="1"/>
    <xf numFmtId="9" fontId="131" fillId="0" borderId="128" xfId="0" applyNumberFormat="1" applyFont="1" applyBorder="1" applyAlignment="1" applyProtection="1"/>
    <xf numFmtId="9" fontId="132" fillId="0" borderId="129" xfId="0" applyNumberFormat="1" applyFont="1" applyBorder="1" applyAlignment="1" applyProtection="1"/>
    <xf numFmtId="9" fontId="133" fillId="0" borderId="130" xfId="0" applyNumberFormat="1" applyFont="1" applyBorder="1" applyAlignment="1" applyProtection="1"/>
    <xf numFmtId="9" fontId="134" fillId="0" borderId="131" xfId="0" applyNumberFormat="1" applyFont="1" applyBorder="1" applyAlignment="1" applyProtection="1"/>
    <xf numFmtId="9" fontId="135" fillId="0" borderId="132" xfId="0" applyNumberFormat="1" applyFont="1" applyBorder="1" applyAlignment="1" applyProtection="1"/>
    <xf numFmtId="9" fontId="136" fillId="0" borderId="133" xfId="0" applyNumberFormat="1" applyFont="1" applyBorder="1" applyAlignment="1" applyProtection="1"/>
    <xf numFmtId="9" fontId="137" fillId="0" borderId="134" xfId="0" applyNumberFormat="1" applyFont="1" applyBorder="1" applyAlignment="1" applyProtection="1"/>
    <xf numFmtId="9" fontId="138" fillId="0" borderId="135" xfId="0" applyNumberFormat="1" applyFont="1" applyBorder="1" applyAlignment="1" applyProtection="1"/>
    <xf numFmtId="9" fontId="139" fillId="0" borderId="136" xfId="0" applyNumberFormat="1" applyFont="1" applyBorder="1" applyAlignment="1" applyProtection="1"/>
    <xf numFmtId="9" fontId="140" fillId="0" borderId="137" xfId="0" applyNumberFormat="1" applyFont="1" applyBorder="1" applyAlignment="1" applyProtection="1"/>
    <xf numFmtId="9" fontId="141" fillId="0" borderId="138" xfId="0" applyNumberFormat="1" applyFont="1" applyBorder="1" applyAlignment="1" applyProtection="1"/>
    <xf numFmtId="9" fontId="142" fillId="0" borderId="139" xfId="0" applyNumberFormat="1" applyFont="1" applyBorder="1" applyAlignment="1" applyProtection="1"/>
    <xf numFmtId="9" fontId="143" fillId="0" borderId="140" xfId="0" applyNumberFormat="1" applyFont="1" applyBorder="1" applyAlignment="1" applyProtection="1"/>
    <xf numFmtId="9" fontId="144" fillId="0" borderId="141" xfId="0" applyNumberFormat="1" applyFont="1" applyBorder="1" applyAlignment="1" applyProtection="1"/>
    <xf numFmtId="9" fontId="145" fillId="0" borderId="142" xfId="0" applyNumberFormat="1" applyFont="1" applyBorder="1" applyAlignment="1" applyProtection="1"/>
    <xf numFmtId="9" fontId="146" fillId="0" borderId="143" xfId="0" applyNumberFormat="1" applyFont="1" applyBorder="1" applyAlignment="1" applyProtection="1"/>
    <xf numFmtId="9" fontId="147" fillId="0" borderId="144" xfId="0" applyNumberFormat="1" applyFont="1" applyBorder="1" applyAlignment="1" applyProtection="1"/>
    <xf numFmtId="9" fontId="148" fillId="0" borderId="145" xfId="0" applyNumberFormat="1" applyFont="1" applyBorder="1" applyAlignment="1" applyProtection="1"/>
    <xf numFmtId="9" fontId="149" fillId="0" borderId="146" xfId="0" applyNumberFormat="1" applyFont="1" applyBorder="1" applyAlignment="1" applyProtection="1"/>
    <xf numFmtId="9" fontId="150" fillId="0" borderId="147" xfId="0" applyNumberFormat="1" applyFont="1" applyBorder="1" applyAlignment="1" applyProtection="1"/>
    <xf numFmtId="9" fontId="151" fillId="0" borderId="148" xfId="0" applyNumberFormat="1" applyFont="1" applyBorder="1" applyAlignment="1" applyProtection="1"/>
    <xf numFmtId="9" fontId="152" fillId="0" borderId="149" xfId="0" applyNumberFormat="1" applyFont="1" applyBorder="1" applyAlignment="1" applyProtection="1"/>
    <xf numFmtId="9" fontId="153" fillId="0" borderId="150" xfId="0" applyNumberFormat="1" applyFont="1" applyBorder="1" applyAlignment="1" applyProtection="1"/>
    <xf numFmtId="9" fontId="154" fillId="0" borderId="151" xfId="0" applyNumberFormat="1" applyFont="1" applyBorder="1" applyAlignment="1" applyProtection="1"/>
    <xf numFmtId="9" fontId="155" fillId="0" borderId="152" xfId="0" applyNumberFormat="1" applyFont="1" applyBorder="1" applyAlignment="1" applyProtection="1"/>
    <xf numFmtId="9" fontId="156" fillId="0" borderId="153" xfId="0" applyNumberFormat="1" applyFont="1" applyBorder="1" applyAlignment="1" applyProtection="1"/>
    <xf numFmtId="9" fontId="157" fillId="0" borderId="154" xfId="0" applyNumberFormat="1" applyFont="1" applyBorder="1" applyAlignment="1" applyProtection="1"/>
    <xf numFmtId="9" fontId="158" fillId="0" borderId="155" xfId="0" applyNumberFormat="1" applyFont="1" applyBorder="1" applyAlignment="1" applyProtection="1"/>
    <xf numFmtId="9" fontId="159" fillId="0" borderId="156" xfId="0" applyNumberFormat="1" applyFont="1" applyBorder="1" applyAlignment="1" applyProtection="1"/>
    <xf numFmtId="9" fontId="160" fillId="0" borderId="157" xfId="0" applyNumberFormat="1" applyFont="1" applyBorder="1" applyAlignment="1" applyProtection="1"/>
    <xf numFmtId="9" fontId="161" fillId="0" borderId="158" xfId="0" applyNumberFormat="1" applyFont="1" applyBorder="1" applyAlignment="1" applyProtection="1"/>
    <xf numFmtId="9" fontId="162" fillId="0" borderId="159" xfId="0" applyNumberFormat="1" applyFont="1" applyBorder="1" applyAlignment="1" applyProtection="1"/>
    <xf numFmtId="9" fontId="163" fillId="0" borderId="160" xfId="0" applyNumberFormat="1" applyFont="1" applyBorder="1" applyAlignment="1" applyProtection="1"/>
    <xf numFmtId="9" fontId="164" fillId="0" borderId="161" xfId="0" applyNumberFormat="1" applyFont="1" applyBorder="1" applyAlignment="1" applyProtection="1"/>
    <xf numFmtId="9" fontId="165" fillId="0" borderId="162" xfId="0" applyNumberFormat="1" applyFont="1" applyBorder="1" applyAlignment="1" applyProtection="1"/>
    <xf numFmtId="9" fontId="166" fillId="0" borderId="163" xfId="0" applyNumberFormat="1" applyFont="1" applyBorder="1" applyAlignment="1" applyProtection="1"/>
    <xf numFmtId="9" fontId="167" fillId="0" borderId="164" xfId="0" applyNumberFormat="1" applyFont="1" applyBorder="1" applyAlignment="1" applyProtection="1"/>
    <xf numFmtId="9" fontId="168" fillId="0" borderId="165" xfId="0" applyNumberFormat="1" applyFont="1" applyBorder="1" applyAlignment="1" applyProtection="1"/>
    <xf numFmtId="9" fontId="169" fillId="0" borderId="166" xfId="0" applyNumberFormat="1" applyFont="1" applyBorder="1" applyAlignment="1" applyProtection="1"/>
    <xf numFmtId="9" fontId="170" fillId="0" borderId="167" xfId="0" applyNumberFormat="1" applyFont="1" applyBorder="1" applyAlignment="1" applyProtection="1"/>
    <xf numFmtId="9" fontId="171" fillId="0" borderId="168" xfId="0" applyNumberFormat="1" applyFont="1" applyBorder="1" applyAlignment="1" applyProtection="1"/>
    <xf numFmtId="9" fontId="172" fillId="0" borderId="169" xfId="0" applyNumberFormat="1" applyFont="1" applyBorder="1" applyAlignment="1" applyProtection="1"/>
    <xf numFmtId="9" fontId="173" fillId="0" borderId="170" xfId="0" applyNumberFormat="1" applyFont="1" applyBorder="1" applyAlignment="1" applyProtection="1"/>
    <xf numFmtId="9" fontId="174" fillId="0" borderId="171" xfId="0" applyNumberFormat="1" applyFont="1" applyBorder="1" applyAlignment="1" applyProtection="1"/>
    <xf numFmtId="9" fontId="175" fillId="0" borderId="172" xfId="0" applyNumberFormat="1" applyFont="1" applyBorder="1" applyAlignment="1" applyProtection="1"/>
    <xf numFmtId="9" fontId="176" fillId="0" borderId="173" xfId="0" applyNumberFormat="1" applyFont="1" applyBorder="1" applyAlignment="1" applyProtection="1"/>
    <xf numFmtId="9" fontId="177" fillId="0" borderId="174" xfId="0" applyNumberFormat="1" applyFont="1" applyBorder="1" applyAlignment="1" applyProtection="1"/>
    <xf numFmtId="9" fontId="178" fillId="0" borderId="175" xfId="0" applyNumberFormat="1" applyFont="1" applyBorder="1" applyAlignment="1" applyProtection="1"/>
    <xf numFmtId="9" fontId="179" fillId="0" borderId="176" xfId="0" applyNumberFormat="1" applyFont="1" applyBorder="1" applyAlignment="1" applyProtection="1"/>
    <xf numFmtId="9" fontId="180" fillId="0" borderId="177" xfId="0" applyNumberFormat="1" applyFont="1" applyBorder="1" applyAlignment="1" applyProtection="1"/>
    <xf numFmtId="9" fontId="181" fillId="0" borderId="178" xfId="0" applyNumberFormat="1" applyFont="1" applyBorder="1" applyAlignment="1" applyProtection="1"/>
    <xf numFmtId="9" fontId="182" fillId="0" borderId="179" xfId="0" applyNumberFormat="1" applyFont="1" applyBorder="1" applyAlignment="1" applyProtection="1"/>
    <xf numFmtId="9" fontId="183" fillId="0" borderId="180" xfId="0" applyNumberFormat="1" applyFont="1" applyBorder="1" applyAlignment="1" applyProtection="1"/>
    <xf numFmtId="9" fontId="184" fillId="0" borderId="181" xfId="0" applyNumberFormat="1" applyFont="1" applyBorder="1" applyAlignment="1" applyProtection="1"/>
    <xf numFmtId="9" fontId="185" fillId="0" borderId="182" xfId="0" applyNumberFormat="1" applyFont="1" applyBorder="1" applyAlignment="1" applyProtection="1"/>
    <xf numFmtId="9" fontId="186" fillId="0" borderId="183" xfId="0" applyNumberFormat="1" applyFont="1" applyBorder="1" applyAlignment="1" applyProtection="1"/>
    <xf numFmtId="9" fontId="187" fillId="0" borderId="184" xfId="0" applyNumberFormat="1" applyFont="1" applyBorder="1" applyAlignment="1" applyProtection="1"/>
    <xf numFmtId="9" fontId="188" fillId="0" borderId="185" xfId="0" applyNumberFormat="1" applyFont="1" applyBorder="1" applyAlignment="1" applyProtection="1"/>
    <xf numFmtId="9" fontId="189" fillId="0" borderId="186" xfId="0" applyNumberFormat="1" applyFont="1" applyBorder="1" applyAlignment="1" applyProtection="1"/>
    <xf numFmtId="9" fontId="190" fillId="0" borderId="187" xfId="0" applyNumberFormat="1" applyFont="1" applyBorder="1" applyAlignment="1" applyProtection="1"/>
    <xf numFmtId="9" fontId="191" fillId="0" borderId="188" xfId="0" applyNumberFormat="1" applyFont="1" applyBorder="1" applyAlignment="1" applyProtection="1"/>
    <xf numFmtId="9" fontId="192" fillId="0" borderId="189" xfId="0" applyNumberFormat="1" applyFont="1" applyBorder="1" applyAlignment="1" applyProtection="1"/>
    <xf numFmtId="9" fontId="193" fillId="0" borderId="190" xfId="0" applyNumberFormat="1" applyFont="1" applyBorder="1" applyAlignment="1" applyProtection="1"/>
    <xf numFmtId="9" fontId="194" fillId="0" borderId="191" xfId="0" applyNumberFormat="1" applyFont="1" applyBorder="1" applyAlignment="1" applyProtection="1"/>
    <xf numFmtId="9" fontId="195" fillId="0" borderId="192" xfId="0" applyNumberFormat="1" applyFont="1" applyBorder="1" applyAlignment="1" applyProtection="1"/>
    <xf numFmtId="9" fontId="196" fillId="0" borderId="193" xfId="0" applyNumberFormat="1" applyFont="1" applyBorder="1" applyAlignment="1" applyProtection="1"/>
    <xf numFmtId="9" fontId="197" fillId="0" borderId="194" xfId="0" applyNumberFormat="1" applyFont="1" applyBorder="1" applyAlignment="1" applyProtection="1"/>
    <xf numFmtId="9" fontId="198" fillId="0" borderId="195" xfId="0" applyNumberFormat="1" applyFont="1" applyBorder="1" applyAlignment="1" applyProtection="1"/>
    <xf numFmtId="9" fontId="199" fillId="0" borderId="196" xfId="0" applyNumberFormat="1" applyFont="1" applyBorder="1" applyAlignment="1" applyProtection="1"/>
    <xf numFmtId="9" fontId="200" fillId="0" borderId="197" xfId="0" applyNumberFormat="1" applyFont="1" applyBorder="1" applyAlignment="1" applyProtection="1"/>
    <xf numFmtId="9" fontId="201" fillId="0" borderId="198" xfId="0" applyNumberFormat="1" applyFont="1" applyBorder="1" applyAlignment="1" applyProtection="1"/>
    <xf numFmtId="9" fontId="202" fillId="0" borderId="199" xfId="0" applyNumberFormat="1" applyFont="1" applyBorder="1" applyAlignment="1" applyProtection="1"/>
    <xf numFmtId="9" fontId="203" fillId="0" borderId="200" xfId="0" applyNumberFormat="1" applyFont="1" applyBorder="1" applyAlignment="1" applyProtection="1"/>
    <xf numFmtId="9" fontId="204" fillId="0" borderId="201" xfId="0" applyNumberFormat="1" applyFont="1" applyBorder="1" applyAlignment="1" applyProtection="1"/>
    <xf numFmtId="9" fontId="205" fillId="0" borderId="202" xfId="0" applyNumberFormat="1" applyFont="1" applyBorder="1" applyAlignment="1" applyProtection="1"/>
    <xf numFmtId="9" fontId="206" fillId="0" borderId="203" xfId="0" applyNumberFormat="1" applyFont="1" applyBorder="1" applyAlignment="1" applyProtection="1"/>
    <xf numFmtId="9" fontId="207" fillId="0" borderId="204" xfId="0" applyNumberFormat="1" applyFont="1" applyBorder="1" applyAlignment="1" applyProtection="1"/>
    <xf numFmtId="9" fontId="208" fillId="0" borderId="205" xfId="0" applyNumberFormat="1" applyFont="1" applyBorder="1" applyAlignment="1" applyProtection="1"/>
    <xf numFmtId="9" fontId="209" fillId="0" borderId="206" xfId="0" applyNumberFormat="1" applyFont="1" applyBorder="1" applyAlignment="1" applyProtection="1"/>
    <xf numFmtId="9" fontId="210" fillId="0" borderId="207" xfId="0" applyNumberFormat="1" applyFont="1" applyBorder="1" applyAlignment="1" applyProtection="1"/>
    <xf numFmtId="9" fontId="211" fillId="0" borderId="208" xfId="0" applyNumberFormat="1" applyFont="1" applyBorder="1" applyAlignment="1" applyProtection="1"/>
    <xf numFmtId="9" fontId="212" fillId="0" borderId="209" xfId="0" applyNumberFormat="1" applyFont="1" applyBorder="1" applyAlignment="1" applyProtection="1"/>
    <xf numFmtId="9" fontId="213" fillId="0" borderId="210" xfId="0" applyNumberFormat="1" applyFont="1" applyBorder="1" applyAlignment="1" applyProtection="1"/>
    <xf numFmtId="9" fontId="214" fillId="0" borderId="211" xfId="0" applyNumberFormat="1" applyFont="1" applyBorder="1" applyAlignment="1" applyProtection="1"/>
    <xf numFmtId="9" fontId="215" fillId="0" borderId="212" xfId="0" applyNumberFormat="1" applyFont="1" applyBorder="1" applyAlignment="1" applyProtection="1"/>
    <xf numFmtId="9" fontId="216" fillId="0" borderId="213" xfId="0" applyNumberFormat="1" applyFont="1" applyBorder="1" applyAlignment="1" applyProtection="1"/>
    <xf numFmtId="9" fontId="217" fillId="0" borderId="214" xfId="0" applyNumberFormat="1" applyFont="1" applyBorder="1" applyAlignment="1" applyProtection="1"/>
    <xf numFmtId="9" fontId="218" fillId="0" borderId="215" xfId="0" applyNumberFormat="1" applyFont="1" applyBorder="1" applyAlignment="1" applyProtection="1"/>
    <xf numFmtId="9" fontId="219" fillId="0" borderId="216" xfId="0" applyNumberFormat="1" applyFont="1" applyBorder="1" applyAlignment="1" applyProtection="1"/>
    <xf numFmtId="9" fontId="220" fillId="0" borderId="217" xfId="0" applyNumberFormat="1" applyFont="1" applyBorder="1" applyAlignment="1" applyProtection="1"/>
    <xf numFmtId="9" fontId="221" fillId="0" borderId="218" xfId="0" applyNumberFormat="1" applyFont="1" applyBorder="1" applyAlignment="1" applyProtection="1"/>
    <xf numFmtId="9" fontId="222" fillId="0" borderId="219" xfId="0" applyNumberFormat="1" applyFont="1" applyBorder="1" applyAlignment="1" applyProtection="1"/>
    <xf numFmtId="9" fontId="223" fillId="0" borderId="220" xfId="0" applyNumberFormat="1" applyFont="1" applyBorder="1" applyAlignment="1" applyProtection="1"/>
    <xf numFmtId="9" fontId="224" fillId="0" borderId="221" xfId="0" applyNumberFormat="1" applyFont="1" applyBorder="1" applyAlignment="1" applyProtection="1"/>
    <xf numFmtId="9" fontId="225" fillId="0" borderId="222" xfId="0" applyNumberFormat="1" applyFont="1" applyBorder="1" applyAlignment="1" applyProtection="1"/>
    <xf numFmtId="9" fontId="226" fillId="0" borderId="223" xfId="0" applyNumberFormat="1" applyFont="1" applyBorder="1" applyAlignment="1" applyProtection="1"/>
    <xf numFmtId="9" fontId="227" fillId="0" borderId="224" xfId="0" applyNumberFormat="1" applyFont="1" applyBorder="1" applyAlignment="1" applyProtection="1"/>
    <xf numFmtId="9" fontId="228" fillId="0" borderId="225" xfId="0" applyNumberFormat="1" applyFont="1" applyBorder="1" applyAlignment="1" applyProtection="1"/>
    <xf numFmtId="9" fontId="229" fillId="0" borderId="226" xfId="0" applyNumberFormat="1" applyFont="1" applyBorder="1" applyAlignment="1" applyProtection="1"/>
    <xf numFmtId="9" fontId="230" fillId="0" borderId="227" xfId="0" applyNumberFormat="1" applyFont="1" applyBorder="1" applyAlignment="1" applyProtection="1"/>
    <xf numFmtId="9" fontId="231" fillId="0" borderId="228" xfId="0" applyNumberFormat="1" applyFont="1" applyBorder="1" applyAlignment="1" applyProtection="1"/>
    <xf numFmtId="9" fontId="232" fillId="0" borderId="229" xfId="0" applyNumberFormat="1" applyFont="1" applyBorder="1" applyAlignment="1" applyProtection="1"/>
    <xf numFmtId="9" fontId="233" fillId="0" borderId="230" xfId="0" applyNumberFormat="1" applyFont="1" applyBorder="1" applyAlignment="1" applyProtection="1"/>
    <xf numFmtId="9" fontId="234" fillId="0" borderId="231" xfId="0" applyNumberFormat="1" applyFont="1" applyBorder="1" applyAlignment="1" applyProtection="1"/>
    <xf numFmtId="9" fontId="235" fillId="0" borderId="232" xfId="0" applyNumberFormat="1" applyFont="1" applyBorder="1" applyAlignment="1" applyProtection="1"/>
    <xf numFmtId="9" fontId="236" fillId="0" borderId="233" xfId="0" applyNumberFormat="1" applyFont="1" applyBorder="1" applyAlignment="1" applyProtection="1"/>
    <xf numFmtId="9" fontId="237" fillId="0" borderId="234" xfId="0" applyNumberFormat="1" applyFont="1" applyBorder="1" applyAlignment="1" applyProtection="1"/>
    <xf numFmtId="9" fontId="238" fillId="0" borderId="235" xfId="0" applyNumberFormat="1" applyFont="1" applyBorder="1" applyAlignment="1" applyProtection="1"/>
    <xf numFmtId="9" fontId="239" fillId="0" borderId="236" xfId="0" applyNumberFormat="1" applyFont="1" applyBorder="1" applyAlignment="1" applyProtection="1"/>
    <xf numFmtId="9" fontId="240" fillId="0" borderId="237" xfId="0" applyNumberFormat="1" applyFont="1" applyBorder="1" applyAlignment="1" applyProtection="1"/>
    <xf numFmtId="9" fontId="241" fillId="0" borderId="238" xfId="0" applyNumberFormat="1" applyFont="1" applyBorder="1" applyAlignment="1" applyProtection="1"/>
    <xf numFmtId="9" fontId="242" fillId="0" borderId="239" xfId="0" applyNumberFormat="1" applyFont="1" applyBorder="1" applyAlignment="1" applyProtection="1"/>
    <xf numFmtId="9" fontId="243" fillId="0" borderId="240" xfId="0" applyNumberFormat="1" applyFont="1" applyBorder="1" applyAlignment="1" applyProtection="1"/>
    <xf numFmtId="9" fontId="244" fillId="0" borderId="241" xfId="0" applyNumberFormat="1" applyFont="1" applyBorder="1" applyAlignment="1" applyProtection="1"/>
    <xf numFmtId="9" fontId="245" fillId="0" borderId="242" xfId="0" applyNumberFormat="1" applyFont="1" applyBorder="1" applyAlignment="1" applyProtection="1"/>
    <xf numFmtId="9" fontId="246" fillId="0" borderId="243" xfId="0" applyNumberFormat="1" applyFont="1" applyBorder="1" applyAlignment="1" applyProtection="1"/>
    <xf numFmtId="9" fontId="247" fillId="0" borderId="244" xfId="0" applyNumberFormat="1" applyFont="1" applyBorder="1" applyAlignment="1" applyProtection="1"/>
    <xf numFmtId="9" fontId="248" fillId="0" borderId="245" xfId="0" applyNumberFormat="1" applyFont="1" applyBorder="1" applyAlignment="1" applyProtection="1"/>
    <xf numFmtId="9" fontId="249" fillId="0" borderId="246" xfId="0" applyNumberFormat="1" applyFont="1" applyBorder="1" applyAlignment="1" applyProtection="1"/>
    <xf numFmtId="9" fontId="250" fillId="0" borderId="247" xfId="0" applyNumberFormat="1" applyFont="1" applyBorder="1" applyAlignment="1" applyProtection="1"/>
    <xf numFmtId="9" fontId="251" fillId="0" borderId="248" xfId="0" applyNumberFormat="1" applyFont="1" applyBorder="1" applyAlignment="1" applyProtection="1"/>
    <xf numFmtId="9" fontId="252" fillId="0" borderId="249" xfId="0" applyNumberFormat="1" applyFont="1" applyBorder="1" applyAlignment="1" applyProtection="1"/>
    <xf numFmtId="9" fontId="253" fillId="0" borderId="250" xfId="0" applyNumberFormat="1" applyFont="1" applyBorder="1" applyAlignment="1" applyProtection="1"/>
    <xf numFmtId="9" fontId="254" fillId="0" borderId="251" xfId="0" applyNumberFormat="1" applyFont="1" applyBorder="1" applyAlignment="1" applyProtection="1"/>
    <xf numFmtId="9" fontId="255" fillId="0" borderId="252" xfId="0" applyNumberFormat="1" applyFont="1" applyBorder="1" applyAlignment="1" applyProtection="1"/>
    <xf numFmtId="9" fontId="256" fillId="0" borderId="253" xfId="0" applyNumberFormat="1" applyFont="1" applyBorder="1" applyAlignment="1" applyProtection="1"/>
    <xf numFmtId="9" fontId="257" fillId="0" borderId="254" xfId="0" applyNumberFormat="1" applyFont="1" applyBorder="1" applyAlignment="1" applyProtection="1"/>
    <xf numFmtId="9" fontId="258" fillId="0" borderId="255" xfId="0" applyNumberFormat="1" applyFont="1" applyBorder="1" applyAlignment="1" applyProtection="1"/>
    <xf numFmtId="9" fontId="259" fillId="0" borderId="256" xfId="0" applyNumberFormat="1" applyFont="1" applyBorder="1" applyAlignment="1" applyProtection="1"/>
    <xf numFmtId="9" fontId="260" fillId="0" borderId="257" xfId="0" applyNumberFormat="1" applyFont="1" applyBorder="1" applyAlignment="1" applyProtection="1"/>
    <xf numFmtId="9" fontId="261" fillId="0" borderId="258" xfId="0" applyNumberFormat="1" applyFont="1" applyBorder="1" applyAlignment="1" applyProtection="1"/>
    <xf numFmtId="9" fontId="262" fillId="0" borderId="259" xfId="0" applyNumberFormat="1" applyFont="1" applyBorder="1" applyAlignment="1" applyProtection="1"/>
    <xf numFmtId="9" fontId="263" fillId="0" borderId="260" xfId="0" applyNumberFormat="1" applyFont="1" applyBorder="1" applyAlignment="1" applyProtection="1"/>
    <xf numFmtId="9" fontId="264" fillId="0" borderId="261" xfId="0" applyNumberFormat="1" applyFont="1" applyBorder="1" applyAlignment="1" applyProtection="1"/>
    <xf numFmtId="9" fontId="265" fillId="0" borderId="262" xfId="0" applyNumberFormat="1" applyFont="1" applyBorder="1" applyAlignment="1" applyProtection="1"/>
    <xf numFmtId="9" fontId="266" fillId="0" borderId="263" xfId="0" applyNumberFormat="1" applyFont="1" applyBorder="1" applyAlignment="1" applyProtection="1"/>
    <xf numFmtId="9" fontId="267" fillId="0" borderId="264" xfId="0" applyNumberFormat="1" applyFont="1" applyBorder="1" applyAlignment="1" applyProtection="1"/>
    <xf numFmtId="9" fontId="268" fillId="0" borderId="265" xfId="0" applyNumberFormat="1" applyFont="1" applyBorder="1" applyAlignment="1" applyProtection="1"/>
    <xf numFmtId="9" fontId="269" fillId="0" borderId="266" xfId="0" applyNumberFormat="1" applyFont="1" applyBorder="1" applyAlignment="1" applyProtection="1"/>
    <xf numFmtId="9" fontId="270" fillId="0" borderId="267" xfId="0" applyNumberFormat="1" applyFont="1" applyBorder="1" applyAlignment="1" applyProtection="1"/>
    <xf numFmtId="9" fontId="271" fillId="0" borderId="268" xfId="0" applyNumberFormat="1" applyFont="1" applyBorder="1" applyAlignment="1" applyProtection="1"/>
    <xf numFmtId="9" fontId="272" fillId="0" borderId="269" xfId="0" applyNumberFormat="1" applyFont="1" applyBorder="1" applyAlignment="1" applyProtection="1"/>
    <xf numFmtId="9" fontId="273" fillId="0" borderId="270" xfId="0" applyNumberFormat="1" applyFont="1" applyBorder="1" applyAlignment="1" applyProtection="1"/>
    <xf numFmtId="9" fontId="274" fillId="0" borderId="271" xfId="0" applyNumberFormat="1" applyFont="1" applyBorder="1" applyAlignment="1" applyProtection="1"/>
    <xf numFmtId="9" fontId="275" fillId="0" borderId="272" xfId="0" applyNumberFormat="1" applyFont="1" applyBorder="1" applyAlignment="1" applyProtection="1"/>
    <xf numFmtId="9" fontId="276" fillId="0" borderId="273" xfId="0" applyNumberFormat="1" applyFont="1" applyBorder="1" applyAlignment="1" applyProtection="1"/>
    <xf numFmtId="9" fontId="277" fillId="0" borderId="274" xfId="0" applyNumberFormat="1" applyFont="1" applyBorder="1" applyAlignment="1" applyProtection="1"/>
    <xf numFmtId="9" fontId="278" fillId="0" borderId="275" xfId="0" applyNumberFormat="1" applyFont="1" applyBorder="1" applyAlignment="1" applyProtection="1"/>
    <xf numFmtId="9" fontId="279" fillId="0" borderId="276" xfId="0" applyNumberFormat="1" applyFont="1" applyBorder="1" applyAlignment="1" applyProtection="1"/>
    <xf numFmtId="9" fontId="280" fillId="0" borderId="277" xfId="0" applyNumberFormat="1" applyFont="1" applyBorder="1" applyAlignment="1" applyProtection="1"/>
    <xf numFmtId="9" fontId="281" fillId="0" borderId="278" xfId="0" applyNumberFormat="1" applyFont="1" applyBorder="1" applyAlignment="1" applyProtection="1"/>
    <xf numFmtId="9" fontId="282" fillId="0" borderId="279" xfId="0" applyNumberFormat="1" applyFont="1" applyBorder="1" applyAlignment="1" applyProtection="1"/>
    <xf numFmtId="9" fontId="283" fillId="0" borderId="280" xfId="0" applyNumberFormat="1" applyFont="1" applyBorder="1" applyAlignment="1" applyProtection="1"/>
    <xf numFmtId="9" fontId="284" fillId="0" borderId="281" xfId="0" applyNumberFormat="1" applyFont="1" applyBorder="1" applyAlignment="1" applyProtection="1"/>
    <xf numFmtId="9" fontId="285" fillId="0" borderId="282" xfId="0" applyNumberFormat="1" applyFont="1" applyBorder="1" applyAlignment="1" applyProtection="1"/>
    <xf numFmtId="9" fontId="286" fillId="0" borderId="283" xfId="0" applyNumberFormat="1" applyFont="1" applyBorder="1" applyAlignment="1" applyProtection="1"/>
    <xf numFmtId="9" fontId="287" fillId="0" borderId="284" xfId="0" applyNumberFormat="1" applyFont="1" applyBorder="1" applyAlignment="1" applyProtection="1"/>
    <xf numFmtId="9" fontId="288" fillId="0" borderId="285" xfId="0" applyNumberFormat="1" applyFont="1" applyBorder="1" applyAlignment="1" applyProtection="1"/>
    <xf numFmtId="9" fontId="289" fillId="0" borderId="286" xfId="0" applyNumberFormat="1" applyFont="1" applyBorder="1" applyAlignment="1" applyProtection="1"/>
    <xf numFmtId="9" fontId="290" fillId="0" borderId="287" xfId="0" applyNumberFormat="1" applyFont="1" applyBorder="1" applyAlignment="1" applyProtection="1"/>
    <xf numFmtId="9" fontId="291" fillId="0" borderId="288" xfId="0" applyNumberFormat="1" applyFont="1" applyBorder="1" applyAlignment="1" applyProtection="1"/>
    <xf numFmtId="9" fontId="292" fillId="0" borderId="289" xfId="0" applyNumberFormat="1" applyFont="1" applyBorder="1" applyAlignment="1" applyProtection="1"/>
    <xf numFmtId="9" fontId="293" fillId="0" borderId="290" xfId="0" applyNumberFormat="1" applyFont="1" applyBorder="1" applyAlignment="1" applyProtection="1"/>
    <xf numFmtId="9" fontId="294" fillId="0" borderId="291" xfId="0" applyNumberFormat="1" applyFont="1" applyBorder="1" applyAlignment="1" applyProtection="1"/>
    <xf numFmtId="9" fontId="295" fillId="0" borderId="292" xfId="0" applyNumberFormat="1" applyFont="1" applyBorder="1" applyAlignment="1" applyProtection="1"/>
    <xf numFmtId="9" fontId="296" fillId="0" borderId="293" xfId="0" applyNumberFormat="1" applyFont="1" applyBorder="1" applyAlignment="1" applyProtection="1"/>
    <xf numFmtId="9" fontId="297" fillId="0" borderId="294" xfId="0" applyNumberFormat="1" applyFont="1" applyBorder="1" applyAlignment="1" applyProtection="1"/>
    <xf numFmtId="9" fontId="298" fillId="0" borderId="295" xfId="0" applyNumberFormat="1" applyFont="1" applyBorder="1" applyAlignment="1" applyProtection="1"/>
    <xf numFmtId="9" fontId="299" fillId="0" borderId="296" xfId="0" applyNumberFormat="1" applyFont="1" applyBorder="1" applyAlignment="1" applyProtection="1"/>
    <xf numFmtId="9" fontId="300" fillId="0" borderId="297" xfId="0" applyNumberFormat="1" applyFont="1" applyBorder="1" applyAlignment="1" applyProtection="1"/>
    <xf numFmtId="9" fontId="301" fillId="0" borderId="298" xfId="0" applyNumberFormat="1" applyFont="1" applyBorder="1" applyAlignment="1" applyProtection="1"/>
    <xf numFmtId="9" fontId="302" fillId="0" borderId="299" xfId="0" applyNumberFormat="1" applyFont="1" applyBorder="1" applyAlignment="1" applyProtection="1"/>
    <xf numFmtId="9" fontId="303" fillId="0" borderId="300" xfId="0" applyNumberFormat="1" applyFont="1" applyBorder="1" applyAlignment="1" applyProtection="1"/>
    <xf numFmtId="9" fontId="304" fillId="0" borderId="301" xfId="0" applyNumberFormat="1" applyFont="1" applyBorder="1" applyAlignment="1" applyProtection="1"/>
    <xf numFmtId="9" fontId="305" fillId="0" borderId="302" xfId="0" applyNumberFormat="1" applyFont="1" applyBorder="1" applyAlignment="1" applyProtection="1"/>
    <xf numFmtId="9" fontId="306" fillId="0" borderId="303" xfId="0" applyNumberFormat="1" applyFont="1" applyBorder="1" applyAlignment="1" applyProtection="1"/>
    <xf numFmtId="9" fontId="307" fillId="0" borderId="304" xfId="0" applyNumberFormat="1" applyFont="1" applyBorder="1" applyAlignment="1" applyProtection="1"/>
    <xf numFmtId="9" fontId="308" fillId="0" borderId="305" xfId="0" applyNumberFormat="1" applyFont="1" applyBorder="1" applyAlignment="1" applyProtection="1"/>
    <xf numFmtId="9" fontId="309" fillId="0" borderId="306" xfId="0" applyNumberFormat="1" applyFont="1" applyBorder="1" applyAlignment="1" applyProtection="1"/>
    <xf numFmtId="9" fontId="310" fillId="0" borderId="307" xfId="0" applyNumberFormat="1" applyFont="1" applyBorder="1" applyAlignment="1" applyProtection="1"/>
    <xf numFmtId="9" fontId="311" fillId="0" borderId="308" xfId="0" applyNumberFormat="1" applyFont="1" applyBorder="1" applyAlignment="1" applyProtection="1"/>
    <xf numFmtId="9" fontId="312" fillId="0" borderId="309" xfId="0" applyNumberFormat="1" applyFont="1" applyBorder="1" applyAlignment="1" applyProtection="1"/>
    <xf numFmtId="9" fontId="313" fillId="0" borderId="310" xfId="0" applyNumberFormat="1" applyFont="1" applyBorder="1" applyAlignment="1" applyProtection="1"/>
    <xf numFmtId="9" fontId="314" fillId="0" borderId="311" xfId="0" applyNumberFormat="1" applyFont="1" applyBorder="1" applyAlignment="1" applyProtection="1"/>
    <xf numFmtId="9" fontId="315" fillId="0" borderId="312" xfId="0" applyNumberFormat="1" applyFont="1" applyBorder="1" applyAlignment="1" applyProtection="1"/>
    <xf numFmtId="9" fontId="316" fillId="0" borderId="313" xfId="0" applyNumberFormat="1" applyFont="1" applyBorder="1" applyAlignment="1" applyProtection="1"/>
    <xf numFmtId="9" fontId="317" fillId="0" borderId="314" xfId="0" applyNumberFormat="1" applyFont="1" applyBorder="1" applyAlignment="1" applyProtection="1"/>
    <xf numFmtId="9" fontId="318" fillId="0" borderId="315" xfId="0" applyNumberFormat="1" applyFont="1" applyBorder="1" applyAlignment="1" applyProtection="1"/>
    <xf numFmtId="9" fontId="319" fillId="0" borderId="316" xfId="0" applyNumberFormat="1" applyFont="1" applyBorder="1" applyAlignment="1" applyProtection="1"/>
    <xf numFmtId="9" fontId="320" fillId="0" borderId="317" xfId="0" applyNumberFormat="1" applyFont="1" applyBorder="1" applyAlignment="1" applyProtection="1"/>
    <xf numFmtId="9" fontId="321" fillId="0" borderId="318" xfId="0" applyNumberFormat="1" applyFont="1" applyBorder="1" applyAlignment="1" applyProtection="1"/>
    <xf numFmtId="9" fontId="322" fillId="0" borderId="319" xfId="0" applyNumberFormat="1" applyFont="1" applyBorder="1" applyAlignment="1" applyProtection="1"/>
    <xf numFmtId="9" fontId="323" fillId="0" borderId="320" xfId="0" applyNumberFormat="1" applyFont="1" applyBorder="1" applyAlignment="1" applyProtection="1"/>
    <xf numFmtId="9" fontId="324" fillId="0" borderId="321" xfId="0" applyNumberFormat="1" applyFont="1" applyBorder="1" applyAlignment="1" applyProtection="1"/>
    <xf numFmtId="9" fontId="325" fillId="0" borderId="322" xfId="0" applyNumberFormat="1" applyFont="1" applyBorder="1" applyAlignment="1" applyProtection="1"/>
    <xf numFmtId="9" fontId="326" fillId="0" borderId="323" xfId="0" applyNumberFormat="1" applyFont="1" applyBorder="1" applyAlignment="1" applyProtection="1"/>
    <xf numFmtId="9" fontId="327" fillId="0" borderId="324" xfId="0" applyNumberFormat="1" applyFont="1" applyBorder="1" applyAlignment="1" applyProtection="1"/>
    <xf numFmtId="9" fontId="328" fillId="0" borderId="325" xfId="0" applyNumberFormat="1" applyFont="1" applyBorder="1" applyAlignment="1" applyProtection="1"/>
    <xf numFmtId="9" fontId="329" fillId="0" borderId="326" xfId="0" applyNumberFormat="1" applyFont="1" applyBorder="1" applyAlignment="1" applyProtection="1"/>
    <xf numFmtId="9" fontId="330" fillId="0" borderId="327" xfId="0" applyNumberFormat="1" applyFont="1" applyBorder="1" applyAlignment="1" applyProtection="1"/>
    <xf numFmtId="9" fontId="331" fillId="0" borderId="328" xfId="0" applyNumberFormat="1" applyFont="1" applyBorder="1" applyAlignment="1" applyProtection="1"/>
    <xf numFmtId="9" fontId="332" fillId="0" borderId="329" xfId="0" applyNumberFormat="1" applyFont="1" applyBorder="1" applyAlignment="1" applyProtection="1"/>
    <xf numFmtId="9" fontId="333" fillId="0" borderId="330" xfId="0" applyNumberFormat="1" applyFont="1" applyBorder="1" applyAlignment="1" applyProtection="1"/>
    <xf numFmtId="9" fontId="334" fillId="0" borderId="331" xfId="0" applyNumberFormat="1" applyFont="1" applyBorder="1" applyAlignment="1" applyProtection="1"/>
    <xf numFmtId="9" fontId="335" fillId="0" borderId="332" xfId="0" applyNumberFormat="1" applyFont="1" applyBorder="1" applyAlignment="1" applyProtection="1"/>
    <xf numFmtId="9" fontId="336" fillId="0" borderId="333" xfId="0" applyNumberFormat="1" applyFont="1" applyBorder="1" applyAlignment="1" applyProtection="1"/>
    <xf numFmtId="9" fontId="337" fillId="0" borderId="334" xfId="0" applyNumberFormat="1" applyFont="1" applyBorder="1" applyAlignment="1" applyProtection="1"/>
    <xf numFmtId="9" fontId="338" fillId="0" borderId="335" xfId="0" applyNumberFormat="1" applyFont="1" applyBorder="1" applyAlignment="1" applyProtection="1"/>
    <xf numFmtId="9" fontId="339" fillId="0" borderId="336" xfId="0" applyNumberFormat="1" applyFont="1" applyBorder="1" applyAlignment="1" applyProtection="1"/>
    <xf numFmtId="9" fontId="340" fillId="0" borderId="337" xfId="0" applyNumberFormat="1" applyFont="1" applyBorder="1" applyAlignment="1" applyProtection="1"/>
    <xf numFmtId="9" fontId="341" fillId="0" borderId="338" xfId="0" applyNumberFormat="1" applyFont="1" applyBorder="1" applyAlignment="1" applyProtection="1"/>
    <xf numFmtId="9" fontId="342" fillId="0" borderId="339" xfId="0" applyNumberFormat="1" applyFont="1" applyBorder="1" applyAlignment="1" applyProtection="1"/>
    <xf numFmtId="9" fontId="343" fillId="0" borderId="340" xfId="0" applyNumberFormat="1" applyFont="1" applyBorder="1" applyAlignment="1" applyProtection="1"/>
    <xf numFmtId="9" fontId="344" fillId="0" borderId="341" xfId="0" applyNumberFormat="1" applyFont="1" applyBorder="1" applyAlignment="1" applyProtection="1"/>
    <xf numFmtId="9" fontId="345" fillId="0" borderId="342" xfId="0" applyNumberFormat="1" applyFont="1" applyBorder="1" applyAlignment="1" applyProtection="1"/>
    <xf numFmtId="9" fontId="346" fillId="0" borderId="343" xfId="0" applyNumberFormat="1" applyFont="1" applyBorder="1" applyAlignment="1" applyProtection="1"/>
    <xf numFmtId="9" fontId="347" fillId="0" borderId="344" xfId="0" applyNumberFormat="1" applyFont="1" applyBorder="1" applyAlignment="1" applyProtection="1"/>
    <xf numFmtId="9" fontId="348" fillId="0" borderId="345" xfId="0" applyNumberFormat="1" applyFont="1" applyBorder="1" applyAlignment="1" applyProtection="1"/>
    <xf numFmtId="9" fontId="349" fillId="0" borderId="346" xfId="0" applyNumberFormat="1" applyFont="1" applyBorder="1" applyAlignment="1" applyProtection="1"/>
    <xf numFmtId="9" fontId="350" fillId="0" borderId="347" xfId="0" applyNumberFormat="1" applyFont="1" applyBorder="1" applyAlignment="1" applyProtection="1"/>
    <xf numFmtId="9" fontId="351" fillId="0" borderId="348" xfId="0" applyNumberFormat="1" applyFont="1" applyBorder="1" applyAlignment="1" applyProtection="1"/>
    <xf numFmtId="9" fontId="352" fillId="0" borderId="349" xfId="0" applyNumberFormat="1" applyFont="1" applyBorder="1" applyAlignment="1" applyProtection="1"/>
    <xf numFmtId="9" fontId="353" fillId="0" borderId="350" xfId="0" applyNumberFormat="1" applyFont="1" applyBorder="1" applyAlignment="1" applyProtection="1"/>
    <xf numFmtId="9" fontId="354" fillId="0" borderId="351" xfId="0" applyNumberFormat="1" applyFont="1" applyBorder="1" applyAlignment="1" applyProtection="1"/>
    <xf numFmtId="9" fontId="355" fillId="0" borderId="352" xfId="0" applyNumberFormat="1" applyFont="1" applyBorder="1" applyAlignment="1" applyProtection="1"/>
    <xf numFmtId="9" fontId="356" fillId="0" borderId="353" xfId="0" applyNumberFormat="1" applyFont="1" applyBorder="1" applyAlignment="1" applyProtection="1"/>
    <xf numFmtId="9" fontId="357" fillId="0" borderId="354" xfId="0" applyNumberFormat="1" applyFont="1" applyBorder="1" applyAlignment="1" applyProtection="1"/>
    <xf numFmtId="9" fontId="358" fillId="0" borderId="355" xfId="0" applyNumberFormat="1" applyFont="1" applyBorder="1" applyAlignment="1" applyProtection="1"/>
    <xf numFmtId="9" fontId="359" fillId="0" borderId="356" xfId="0" applyNumberFormat="1" applyFont="1" applyBorder="1" applyAlignment="1" applyProtection="1"/>
    <xf numFmtId="9" fontId="360" fillId="0" borderId="357" xfId="0" applyNumberFormat="1" applyFont="1" applyBorder="1" applyAlignment="1" applyProtection="1"/>
    <xf numFmtId="9" fontId="361" fillId="0" borderId="358" xfId="0" applyNumberFormat="1" applyFont="1" applyBorder="1" applyAlignment="1" applyProtection="1"/>
    <xf numFmtId="9" fontId="362" fillId="0" borderId="359" xfId="0" applyNumberFormat="1" applyFont="1" applyBorder="1" applyAlignment="1" applyProtection="1"/>
    <xf numFmtId="9" fontId="363" fillId="0" borderId="360" xfId="0" applyNumberFormat="1" applyFont="1" applyBorder="1" applyAlignment="1" applyProtection="1"/>
    <xf numFmtId="9" fontId="364" fillId="0" borderId="361" xfId="0" applyNumberFormat="1" applyFont="1" applyBorder="1" applyAlignment="1" applyProtection="1"/>
    <xf numFmtId="9" fontId="365" fillId="0" borderId="362" xfId="0" applyNumberFormat="1" applyFont="1" applyBorder="1" applyAlignment="1" applyProtection="1"/>
    <xf numFmtId="9" fontId="366" fillId="0" borderId="363" xfId="0" applyNumberFormat="1" applyFont="1" applyBorder="1" applyAlignment="1" applyProtection="1"/>
    <xf numFmtId="9" fontId="367" fillId="0" borderId="364" xfId="0" applyNumberFormat="1" applyFont="1" applyBorder="1" applyAlignment="1" applyProtection="1"/>
    <xf numFmtId="9" fontId="368" fillId="0" borderId="365" xfId="0" applyNumberFormat="1" applyFont="1" applyBorder="1" applyAlignment="1" applyProtection="1"/>
    <xf numFmtId="9" fontId="369" fillId="0" borderId="366" xfId="0" applyNumberFormat="1" applyFont="1" applyBorder="1" applyAlignment="1" applyProtection="1"/>
    <xf numFmtId="9" fontId="370" fillId="0" borderId="367" xfId="0" applyNumberFormat="1" applyFont="1" applyBorder="1" applyAlignment="1" applyProtection="1"/>
    <xf numFmtId="9" fontId="371" fillId="0" borderId="368" xfId="0" applyNumberFormat="1" applyFont="1" applyBorder="1" applyAlignment="1" applyProtection="1"/>
    <xf numFmtId="9" fontId="372" fillId="0" borderId="369" xfId="0" applyNumberFormat="1" applyFont="1" applyBorder="1" applyAlignment="1" applyProtection="1"/>
    <xf numFmtId="9" fontId="373" fillId="0" borderId="370" xfId="0" applyNumberFormat="1" applyFont="1" applyBorder="1" applyAlignment="1" applyProtection="1"/>
    <xf numFmtId="9" fontId="374" fillId="0" borderId="371" xfId="0" applyNumberFormat="1" applyFont="1" applyBorder="1" applyAlignment="1" applyProtection="1"/>
    <xf numFmtId="9" fontId="375" fillId="0" borderId="372" xfId="0" applyNumberFormat="1" applyFont="1" applyBorder="1" applyAlignment="1" applyProtection="1"/>
    <xf numFmtId="9" fontId="376" fillId="0" borderId="373" xfId="0" applyNumberFormat="1" applyFont="1" applyBorder="1" applyAlignment="1" applyProtection="1"/>
    <xf numFmtId="9" fontId="377" fillId="0" borderId="374" xfId="0" applyNumberFormat="1" applyFont="1" applyBorder="1" applyAlignment="1" applyProtection="1"/>
    <xf numFmtId="9" fontId="378" fillId="0" borderId="375" xfId="0" applyNumberFormat="1" applyFont="1" applyBorder="1" applyAlignment="1" applyProtection="1"/>
    <xf numFmtId="9" fontId="379" fillId="0" borderId="376" xfId="0" applyNumberFormat="1" applyFont="1" applyBorder="1" applyAlignment="1" applyProtection="1"/>
    <xf numFmtId="9" fontId="380" fillId="0" borderId="377" xfId="0" applyNumberFormat="1" applyFont="1" applyBorder="1" applyAlignment="1" applyProtection="1"/>
    <xf numFmtId="9" fontId="381" fillId="0" borderId="378" xfId="0" applyNumberFormat="1" applyFont="1" applyBorder="1" applyAlignment="1" applyProtection="1"/>
    <xf numFmtId="9" fontId="382" fillId="0" borderId="379" xfId="0" applyNumberFormat="1" applyFont="1" applyBorder="1" applyAlignment="1" applyProtection="1"/>
    <xf numFmtId="9" fontId="383" fillId="0" borderId="380" xfId="0" applyNumberFormat="1" applyFont="1" applyBorder="1" applyAlignment="1" applyProtection="1"/>
    <xf numFmtId="9" fontId="384" fillId="0" borderId="381" xfId="0" applyNumberFormat="1" applyFont="1" applyBorder="1" applyAlignment="1" applyProtection="1"/>
    <xf numFmtId="9" fontId="385" fillId="0" borderId="382" xfId="0" applyNumberFormat="1" applyFont="1" applyBorder="1" applyAlignment="1" applyProtection="1"/>
    <xf numFmtId="9" fontId="386" fillId="0" borderId="383" xfId="0" applyNumberFormat="1" applyFont="1" applyBorder="1" applyAlignment="1" applyProtection="1"/>
    <xf numFmtId="9" fontId="387" fillId="0" borderId="384" xfId="0" applyNumberFormat="1" applyFont="1" applyBorder="1" applyAlignment="1" applyProtection="1"/>
    <xf numFmtId="9" fontId="388" fillId="0" borderId="385" xfId="0" applyNumberFormat="1" applyFont="1" applyBorder="1" applyAlignment="1" applyProtection="1"/>
    <xf numFmtId="9" fontId="389" fillId="0" borderId="386" xfId="0" applyNumberFormat="1" applyFont="1" applyBorder="1" applyAlignment="1" applyProtection="1"/>
    <xf numFmtId="9" fontId="390" fillId="0" borderId="387" xfId="0" applyNumberFormat="1" applyFont="1" applyBorder="1" applyAlignment="1" applyProtection="1"/>
    <xf numFmtId="9" fontId="391" fillId="0" borderId="388" xfId="0" applyNumberFormat="1" applyFont="1" applyBorder="1" applyAlignment="1" applyProtection="1"/>
    <xf numFmtId="9" fontId="392" fillId="0" borderId="389" xfId="0" applyNumberFormat="1" applyFont="1" applyBorder="1" applyAlignment="1" applyProtection="1"/>
    <xf numFmtId="9" fontId="393" fillId="0" borderId="390" xfId="0" applyNumberFormat="1" applyFont="1" applyBorder="1" applyAlignment="1" applyProtection="1"/>
    <xf numFmtId="9" fontId="394" fillId="0" borderId="391" xfId="0" applyNumberFormat="1" applyFont="1" applyBorder="1" applyAlignment="1" applyProtection="1"/>
    <xf numFmtId="9" fontId="395" fillId="0" borderId="392" xfId="0" applyNumberFormat="1" applyFont="1" applyBorder="1" applyAlignment="1" applyProtection="1"/>
    <xf numFmtId="9" fontId="396" fillId="0" borderId="393" xfId="0" applyNumberFormat="1" applyFont="1" applyBorder="1" applyAlignment="1" applyProtection="1"/>
    <xf numFmtId="9" fontId="397" fillId="0" borderId="394" xfId="0" applyNumberFormat="1" applyFont="1" applyBorder="1" applyAlignment="1" applyProtection="1"/>
    <xf numFmtId="9" fontId="398" fillId="0" borderId="395" xfId="0" applyNumberFormat="1" applyFont="1" applyBorder="1" applyAlignment="1" applyProtection="1"/>
    <xf numFmtId="9" fontId="399" fillId="0" borderId="396" xfId="0" applyNumberFormat="1" applyFont="1" applyBorder="1" applyAlignment="1" applyProtection="1"/>
    <xf numFmtId="9" fontId="400" fillId="0" borderId="397" xfId="0" applyNumberFormat="1" applyFont="1" applyBorder="1" applyAlignment="1" applyProtection="1"/>
    <xf numFmtId="9" fontId="401" fillId="0" borderId="398" xfId="0" applyNumberFormat="1" applyFont="1" applyBorder="1" applyAlignment="1" applyProtection="1"/>
    <xf numFmtId="9" fontId="402" fillId="0" borderId="399" xfId="0" applyNumberFormat="1" applyFont="1" applyBorder="1" applyAlignment="1" applyProtection="1"/>
    <xf numFmtId="9" fontId="403" fillId="0" borderId="400" xfId="0" applyNumberFormat="1" applyFont="1" applyBorder="1" applyAlignment="1" applyProtection="1"/>
    <xf numFmtId="9" fontId="404" fillId="0" borderId="401" xfId="0" applyNumberFormat="1" applyFont="1" applyBorder="1" applyAlignment="1" applyProtection="1"/>
    <xf numFmtId="9" fontId="405" fillId="0" borderId="402" xfId="0" applyNumberFormat="1" applyFont="1" applyBorder="1" applyAlignment="1" applyProtection="1"/>
    <xf numFmtId="9" fontId="406" fillId="0" borderId="403" xfId="0" applyNumberFormat="1" applyFont="1" applyBorder="1" applyAlignment="1" applyProtection="1"/>
    <xf numFmtId="9" fontId="407" fillId="0" borderId="404" xfId="0" applyNumberFormat="1" applyFont="1" applyBorder="1" applyAlignment="1" applyProtection="1"/>
    <xf numFmtId="9" fontId="408" fillId="0" borderId="405" xfId="0" applyNumberFormat="1" applyFont="1" applyBorder="1" applyAlignment="1" applyProtection="1"/>
    <xf numFmtId="9" fontId="409" fillId="0" borderId="406" xfId="0" applyNumberFormat="1" applyFont="1" applyBorder="1" applyAlignment="1" applyProtection="1"/>
    <xf numFmtId="9" fontId="410" fillId="0" borderId="407" xfId="0" applyNumberFormat="1" applyFont="1" applyBorder="1" applyAlignment="1" applyProtection="1"/>
    <xf numFmtId="9" fontId="411" fillId="0" borderId="408" xfId="0" applyNumberFormat="1" applyFont="1" applyBorder="1" applyAlignment="1" applyProtection="1"/>
    <xf numFmtId="9" fontId="412" fillId="0" borderId="409" xfId="0" applyNumberFormat="1" applyFont="1" applyBorder="1" applyAlignment="1" applyProtection="1"/>
    <xf numFmtId="9" fontId="413" fillId="0" borderId="410" xfId="0" applyNumberFormat="1" applyFont="1" applyBorder="1" applyAlignment="1" applyProtection="1"/>
    <xf numFmtId="9" fontId="414" fillId="0" borderId="411" xfId="0" applyNumberFormat="1" applyFont="1" applyBorder="1" applyAlignment="1" applyProtection="1"/>
    <xf numFmtId="9" fontId="415" fillId="0" borderId="412" xfId="0" applyNumberFormat="1" applyFont="1" applyBorder="1" applyAlignment="1" applyProtection="1"/>
    <xf numFmtId="9" fontId="416" fillId="0" borderId="413" xfId="0" applyNumberFormat="1" applyFont="1" applyBorder="1" applyAlignment="1" applyProtection="1"/>
    <xf numFmtId="9" fontId="417" fillId="0" borderId="414" xfId="0" applyNumberFormat="1" applyFont="1" applyBorder="1" applyAlignment="1" applyProtection="1"/>
    <xf numFmtId="9" fontId="418" fillId="0" borderId="415" xfId="0" applyNumberFormat="1" applyFont="1" applyBorder="1" applyAlignment="1" applyProtection="1"/>
    <xf numFmtId="9" fontId="419" fillId="0" borderId="416" xfId="0" applyNumberFormat="1" applyFont="1" applyBorder="1" applyAlignment="1" applyProtection="1"/>
    <xf numFmtId="9" fontId="420" fillId="0" borderId="417" xfId="0" applyNumberFormat="1" applyFont="1" applyBorder="1" applyAlignment="1" applyProtection="1"/>
    <xf numFmtId="9" fontId="421" fillId="0" borderId="418" xfId="0" applyNumberFormat="1" applyFont="1" applyBorder="1" applyAlignment="1" applyProtection="1"/>
    <xf numFmtId="9" fontId="422" fillId="0" borderId="419" xfId="0" applyNumberFormat="1" applyFont="1" applyBorder="1" applyAlignment="1" applyProtection="1"/>
    <xf numFmtId="9" fontId="423" fillId="0" borderId="420" xfId="0" applyNumberFormat="1" applyFont="1" applyBorder="1" applyAlignment="1" applyProtection="1"/>
    <xf numFmtId="9" fontId="424" fillId="0" borderId="421" xfId="0" applyNumberFormat="1" applyFont="1" applyBorder="1" applyAlignment="1" applyProtection="1"/>
    <xf numFmtId="9" fontId="425" fillId="0" borderId="422" xfId="0" applyNumberFormat="1" applyFont="1" applyBorder="1" applyAlignment="1" applyProtection="1"/>
    <xf numFmtId="9" fontId="426" fillId="0" borderId="423" xfId="0" applyNumberFormat="1" applyFont="1" applyBorder="1" applyAlignment="1" applyProtection="1"/>
    <xf numFmtId="9" fontId="427" fillId="0" borderId="424" xfId="0" applyNumberFormat="1" applyFont="1" applyBorder="1" applyAlignment="1" applyProtection="1"/>
    <xf numFmtId="9" fontId="428" fillId="0" borderId="425" xfId="0" applyNumberFormat="1" applyFont="1" applyBorder="1" applyAlignment="1" applyProtection="1"/>
    <xf numFmtId="9" fontId="429" fillId="0" borderId="426" xfId="0" applyNumberFormat="1" applyFont="1" applyBorder="1" applyAlignment="1" applyProtection="1"/>
    <xf numFmtId="9" fontId="430" fillId="0" borderId="427" xfId="0" applyNumberFormat="1" applyFont="1" applyBorder="1" applyAlignment="1" applyProtection="1"/>
    <xf numFmtId="9" fontId="431" fillId="0" borderId="428" xfId="0" applyNumberFormat="1" applyFont="1" applyBorder="1" applyAlignment="1" applyProtection="1"/>
    <xf numFmtId="9" fontId="432" fillId="0" borderId="429" xfId="0" applyNumberFormat="1" applyFont="1" applyBorder="1" applyAlignment="1" applyProtection="1"/>
    <xf numFmtId="9" fontId="433" fillId="0" borderId="430" xfId="0" applyNumberFormat="1" applyFont="1" applyBorder="1" applyAlignment="1" applyProtection="1"/>
    <xf numFmtId="9" fontId="434" fillId="0" borderId="431" xfId="0" applyNumberFormat="1" applyFont="1" applyBorder="1" applyAlignment="1" applyProtection="1"/>
    <xf numFmtId="9" fontId="435" fillId="0" borderId="432" xfId="0" applyNumberFormat="1" applyFont="1" applyBorder="1" applyAlignment="1" applyProtection="1"/>
    <xf numFmtId="9" fontId="436" fillId="0" borderId="433" xfId="0" applyNumberFormat="1" applyFont="1" applyBorder="1" applyAlignment="1" applyProtection="1"/>
    <xf numFmtId="9" fontId="437" fillId="0" borderId="434" xfId="0" applyNumberFormat="1" applyFont="1" applyBorder="1" applyAlignment="1" applyProtection="1"/>
    <xf numFmtId="9" fontId="438" fillId="0" borderId="435" xfId="0" applyNumberFormat="1" applyFont="1" applyBorder="1" applyAlignment="1" applyProtection="1"/>
    <xf numFmtId="9" fontId="439" fillId="0" borderId="436" xfId="0" applyNumberFormat="1" applyFont="1" applyBorder="1" applyAlignment="1" applyProtection="1"/>
    <xf numFmtId="9" fontId="440" fillId="0" borderId="437" xfId="0" applyNumberFormat="1" applyFont="1" applyBorder="1" applyAlignment="1" applyProtection="1"/>
    <xf numFmtId="9" fontId="441" fillId="0" borderId="438" xfId="0" applyNumberFormat="1" applyFont="1" applyBorder="1" applyAlignment="1" applyProtection="1"/>
    <xf numFmtId="9" fontId="442" fillId="0" borderId="439" xfId="0" applyNumberFormat="1" applyFont="1" applyBorder="1" applyAlignment="1" applyProtection="1"/>
    <xf numFmtId="9" fontId="443" fillId="0" borderId="440" xfId="0" applyNumberFormat="1" applyFont="1" applyBorder="1" applyAlignment="1" applyProtection="1"/>
    <xf numFmtId="9" fontId="444" fillId="0" borderId="441" xfId="0" applyNumberFormat="1" applyFont="1" applyBorder="1" applyAlignment="1" applyProtection="1"/>
    <xf numFmtId="9" fontId="445" fillId="0" borderId="442" xfId="0" applyNumberFormat="1" applyFont="1" applyBorder="1" applyAlignment="1" applyProtection="1"/>
    <xf numFmtId="9" fontId="446" fillId="0" borderId="443" xfId="0" applyNumberFormat="1" applyFont="1" applyBorder="1" applyAlignment="1" applyProtection="1"/>
    <xf numFmtId="9" fontId="447" fillId="0" borderId="444" xfId="0" applyNumberFormat="1" applyFont="1" applyBorder="1" applyAlignment="1" applyProtection="1"/>
    <xf numFmtId="9" fontId="448" fillId="0" borderId="445" xfId="0" applyNumberFormat="1" applyFont="1" applyBorder="1" applyAlignment="1" applyProtection="1"/>
    <xf numFmtId="9" fontId="449" fillId="0" borderId="446" xfId="0" applyNumberFormat="1" applyFont="1" applyBorder="1" applyAlignment="1" applyProtection="1"/>
    <xf numFmtId="9" fontId="450" fillId="0" borderId="447" xfId="0" applyNumberFormat="1" applyFont="1" applyBorder="1" applyAlignment="1" applyProtection="1"/>
    <xf numFmtId="9" fontId="451" fillId="0" borderId="448" xfId="0" applyNumberFormat="1" applyFont="1" applyBorder="1" applyAlignment="1" applyProtection="1"/>
    <xf numFmtId="9" fontId="452" fillId="0" borderId="449" xfId="0" applyNumberFormat="1" applyFont="1" applyBorder="1" applyAlignment="1" applyProtection="1"/>
    <xf numFmtId="9" fontId="453" fillId="0" borderId="450" xfId="0" applyNumberFormat="1" applyFont="1" applyBorder="1" applyAlignment="1" applyProtection="1"/>
    <xf numFmtId="9" fontId="454" fillId="0" borderId="451" xfId="0" applyNumberFormat="1" applyFont="1" applyBorder="1" applyAlignment="1" applyProtection="1"/>
    <xf numFmtId="9" fontId="455" fillId="0" borderId="452" xfId="0" applyNumberFormat="1" applyFont="1" applyBorder="1" applyAlignment="1" applyProtection="1"/>
    <xf numFmtId="9" fontId="456" fillId="0" borderId="453" xfId="0" applyNumberFormat="1" applyFont="1" applyBorder="1" applyAlignment="1" applyProtection="1"/>
    <xf numFmtId="9" fontId="457" fillId="0" borderId="454" xfId="0" applyNumberFormat="1" applyFont="1" applyBorder="1" applyAlignment="1" applyProtection="1"/>
    <xf numFmtId="9" fontId="458" fillId="0" borderId="455" xfId="0" applyNumberFormat="1" applyFont="1" applyBorder="1" applyAlignment="1" applyProtection="1"/>
    <xf numFmtId="9" fontId="459" fillId="0" borderId="456" xfId="0" applyNumberFormat="1" applyFont="1" applyBorder="1" applyAlignment="1" applyProtection="1"/>
    <xf numFmtId="9" fontId="460" fillId="0" borderId="457" xfId="0" applyNumberFormat="1" applyFont="1" applyBorder="1" applyAlignment="1" applyProtection="1"/>
    <xf numFmtId="9" fontId="461" fillId="0" borderId="458" xfId="0" applyNumberFormat="1" applyFont="1" applyBorder="1" applyAlignment="1" applyProtection="1"/>
    <xf numFmtId="9" fontId="462" fillId="0" borderId="459" xfId="0" applyNumberFormat="1" applyFont="1" applyBorder="1" applyAlignment="1" applyProtection="1"/>
    <xf numFmtId="9" fontId="463" fillId="0" borderId="460" xfId="0" applyNumberFormat="1" applyFont="1" applyBorder="1" applyAlignment="1" applyProtection="1"/>
    <xf numFmtId="9" fontId="464" fillId="0" borderId="461" xfId="0" applyNumberFormat="1" applyFont="1" applyBorder="1" applyAlignment="1" applyProtection="1"/>
    <xf numFmtId="9" fontId="465" fillId="0" borderId="462" xfId="0" applyNumberFormat="1" applyFont="1" applyBorder="1" applyAlignment="1" applyProtection="1"/>
    <xf numFmtId="9" fontId="466" fillId="0" borderId="463" xfId="0" applyNumberFormat="1" applyFont="1" applyBorder="1" applyAlignment="1" applyProtection="1"/>
    <xf numFmtId="9" fontId="467" fillId="0" borderId="464" xfId="0" applyNumberFormat="1" applyFont="1" applyBorder="1" applyAlignment="1" applyProtection="1"/>
    <xf numFmtId="9" fontId="468" fillId="0" borderId="465" xfId="0" applyNumberFormat="1" applyFont="1" applyBorder="1" applyAlignment="1" applyProtection="1"/>
    <xf numFmtId="9" fontId="469" fillId="0" borderId="466" xfId="0" applyNumberFormat="1" applyFont="1" applyBorder="1" applyAlignment="1" applyProtection="1"/>
    <xf numFmtId="9" fontId="470" fillId="0" borderId="467" xfId="0" applyNumberFormat="1" applyFont="1" applyBorder="1" applyAlignment="1" applyProtection="1"/>
    <xf numFmtId="9" fontId="471" fillId="0" borderId="468" xfId="0" applyNumberFormat="1" applyFont="1" applyBorder="1" applyAlignment="1" applyProtection="1"/>
    <xf numFmtId="9" fontId="472" fillId="0" borderId="469" xfId="0" applyNumberFormat="1" applyFont="1" applyBorder="1" applyAlignment="1" applyProtection="1"/>
    <xf numFmtId="9" fontId="473" fillId="0" borderId="470" xfId="0" applyNumberFormat="1" applyFont="1" applyBorder="1" applyAlignment="1" applyProtection="1"/>
    <xf numFmtId="9" fontId="474" fillId="0" borderId="471" xfId="0" applyNumberFormat="1" applyFont="1" applyBorder="1" applyAlignment="1" applyProtection="1"/>
    <xf numFmtId="9" fontId="475" fillId="0" borderId="472" xfId="0" applyNumberFormat="1" applyFont="1" applyBorder="1" applyAlignment="1" applyProtection="1"/>
    <xf numFmtId="9" fontId="476" fillId="0" borderId="473" xfId="0" applyNumberFormat="1" applyFont="1" applyBorder="1" applyAlignment="1" applyProtection="1"/>
    <xf numFmtId="9" fontId="477" fillId="0" borderId="474" xfId="0" applyNumberFormat="1" applyFont="1" applyBorder="1" applyAlignment="1" applyProtection="1"/>
    <xf numFmtId="9" fontId="478" fillId="0" borderId="475" xfId="0" applyNumberFormat="1" applyFont="1" applyBorder="1" applyAlignment="1" applyProtection="1"/>
    <xf numFmtId="9" fontId="479" fillId="0" borderId="476" xfId="0" applyNumberFormat="1" applyFont="1" applyBorder="1" applyAlignment="1" applyProtection="1"/>
    <xf numFmtId="9" fontId="480" fillId="0" borderId="477" xfId="0" applyNumberFormat="1" applyFont="1" applyBorder="1" applyAlignment="1" applyProtection="1"/>
    <xf numFmtId="9" fontId="481" fillId="0" borderId="478" xfId="0" applyNumberFormat="1" applyFont="1" applyBorder="1" applyAlignment="1" applyProtection="1"/>
    <xf numFmtId="9" fontId="482" fillId="0" borderId="479" xfId="0" applyNumberFormat="1" applyFont="1" applyBorder="1" applyAlignment="1" applyProtection="1"/>
    <xf numFmtId="9" fontId="483" fillId="0" borderId="480" xfId="0" applyNumberFormat="1" applyFont="1" applyBorder="1" applyAlignment="1" applyProtection="1"/>
    <xf numFmtId="9" fontId="484" fillId="0" borderId="481" xfId="0" applyNumberFormat="1" applyFont="1" applyBorder="1" applyAlignment="1" applyProtection="1"/>
    <xf numFmtId="9" fontId="485" fillId="0" borderId="482" xfId="0" applyNumberFormat="1" applyFont="1" applyBorder="1" applyAlignment="1" applyProtection="1"/>
    <xf numFmtId="9" fontId="486" fillId="0" borderId="483" xfId="0" applyNumberFormat="1" applyFont="1" applyBorder="1" applyAlignment="1" applyProtection="1"/>
    <xf numFmtId="9" fontId="487" fillId="0" borderId="484" xfId="0" applyNumberFormat="1" applyFont="1" applyBorder="1" applyAlignment="1" applyProtection="1"/>
    <xf numFmtId="9" fontId="488" fillId="0" borderId="485" xfId="0" applyNumberFormat="1" applyFont="1" applyBorder="1" applyAlignment="1" applyProtection="1"/>
    <xf numFmtId="9" fontId="489" fillId="0" borderId="486" xfId="0" applyNumberFormat="1" applyFont="1" applyBorder="1" applyAlignment="1" applyProtection="1"/>
    <xf numFmtId="9" fontId="490" fillId="0" borderId="487" xfId="0" applyNumberFormat="1" applyFont="1" applyBorder="1" applyAlignment="1" applyProtection="1"/>
    <xf numFmtId="9" fontId="491" fillId="0" borderId="488" xfId="0" applyNumberFormat="1" applyFont="1" applyBorder="1" applyAlignment="1" applyProtection="1"/>
    <xf numFmtId="9" fontId="492" fillId="0" borderId="489" xfId="0" applyNumberFormat="1" applyFont="1" applyBorder="1" applyAlignment="1" applyProtection="1"/>
    <xf numFmtId="9" fontId="493" fillId="0" borderId="490" xfId="0" applyNumberFormat="1" applyFont="1" applyBorder="1" applyAlignment="1" applyProtection="1"/>
    <xf numFmtId="9" fontId="494" fillId="0" borderId="491" xfId="0" applyNumberFormat="1" applyFont="1" applyBorder="1" applyAlignment="1" applyProtection="1"/>
    <xf numFmtId="9" fontId="495" fillId="0" borderId="492" xfId="0" applyNumberFormat="1" applyFont="1" applyBorder="1" applyAlignment="1" applyProtection="1"/>
    <xf numFmtId="9" fontId="496" fillId="0" borderId="493" xfId="0" applyNumberFormat="1" applyFont="1" applyBorder="1" applyAlignment="1" applyProtection="1"/>
    <xf numFmtId="9" fontId="497" fillId="0" borderId="494" xfId="0" applyNumberFormat="1" applyFont="1" applyBorder="1" applyAlignment="1" applyProtection="1"/>
    <xf numFmtId="9" fontId="498" fillId="0" borderId="495" xfId="0" applyNumberFormat="1" applyFont="1" applyBorder="1" applyAlignment="1" applyProtection="1"/>
    <xf numFmtId="9" fontId="499" fillId="0" borderId="496" xfId="0" applyNumberFormat="1" applyFont="1" applyBorder="1" applyAlignment="1" applyProtection="1"/>
    <xf numFmtId="9" fontId="500" fillId="0" borderId="497" xfId="0" applyNumberFormat="1" applyFont="1" applyBorder="1" applyAlignment="1" applyProtection="1"/>
    <xf numFmtId="9" fontId="501" fillId="0" borderId="498" xfId="0" applyNumberFormat="1" applyFont="1" applyBorder="1" applyAlignment="1" applyProtection="1"/>
    <xf numFmtId="9" fontId="502" fillId="0" borderId="499" xfId="0" applyNumberFormat="1" applyFont="1" applyBorder="1" applyAlignment="1" applyProtection="1"/>
    <xf numFmtId="9" fontId="503" fillId="0" borderId="500" xfId="0" applyNumberFormat="1" applyFont="1" applyBorder="1" applyAlignment="1" applyProtection="1"/>
    <xf numFmtId="9" fontId="504" fillId="0" borderId="501" xfId="0" applyNumberFormat="1" applyFont="1" applyBorder="1" applyAlignment="1" applyProtection="1"/>
    <xf numFmtId="9" fontId="505" fillId="0" borderId="502" xfId="0" applyNumberFormat="1" applyFont="1" applyBorder="1" applyAlignment="1" applyProtection="1"/>
    <xf numFmtId="9" fontId="506" fillId="0" borderId="503" xfId="0" applyNumberFormat="1" applyFont="1" applyBorder="1" applyAlignment="1" applyProtection="1"/>
    <xf numFmtId="9" fontId="507" fillId="0" borderId="504" xfId="0" applyNumberFormat="1" applyFont="1" applyBorder="1" applyAlignment="1" applyProtection="1"/>
    <xf numFmtId="9" fontId="508" fillId="0" borderId="505" xfId="0" applyNumberFormat="1" applyFont="1" applyBorder="1" applyAlignment="1" applyProtection="1"/>
    <xf numFmtId="9" fontId="509" fillId="0" borderId="506" xfId="0" applyNumberFormat="1" applyFont="1" applyBorder="1" applyAlignment="1" applyProtection="1"/>
    <xf numFmtId="9" fontId="510" fillId="0" borderId="507" xfId="0" applyNumberFormat="1" applyFont="1" applyBorder="1" applyAlignment="1" applyProtection="1"/>
    <xf numFmtId="9" fontId="511" fillId="0" borderId="508" xfId="0" applyNumberFormat="1" applyFont="1" applyBorder="1" applyAlignment="1" applyProtection="1"/>
    <xf numFmtId="9" fontId="512" fillId="0" borderId="509" xfId="0" applyNumberFormat="1" applyFont="1" applyBorder="1" applyAlignment="1" applyProtection="1"/>
    <xf numFmtId="9" fontId="513" fillId="0" borderId="510" xfId="0" applyNumberFormat="1" applyFont="1" applyBorder="1" applyAlignment="1" applyProtection="1"/>
    <xf numFmtId="9" fontId="514" fillId="0" borderId="511" xfId="0" applyNumberFormat="1" applyFont="1" applyBorder="1" applyAlignment="1" applyProtection="1"/>
    <xf numFmtId="9" fontId="515" fillId="0" borderId="512" xfId="0" applyNumberFormat="1" applyFont="1" applyBorder="1" applyAlignment="1" applyProtection="1"/>
    <xf numFmtId="9" fontId="516" fillId="0" borderId="513" xfId="0" applyNumberFormat="1" applyFont="1" applyBorder="1" applyAlignment="1" applyProtection="1"/>
    <xf numFmtId="9" fontId="517" fillId="0" borderId="514" xfId="0" applyNumberFormat="1" applyFont="1" applyBorder="1" applyAlignment="1" applyProtection="1"/>
    <xf numFmtId="9" fontId="518" fillId="0" borderId="515" xfId="0" applyNumberFormat="1" applyFont="1" applyBorder="1" applyAlignment="1" applyProtection="1"/>
    <xf numFmtId="9" fontId="519" fillId="0" borderId="516" xfId="0" applyNumberFormat="1" applyFont="1" applyBorder="1" applyAlignment="1" applyProtection="1"/>
    <xf numFmtId="9" fontId="520" fillId="0" borderId="517" xfId="0" applyNumberFormat="1" applyFont="1" applyBorder="1" applyAlignment="1" applyProtection="1"/>
    <xf numFmtId="9" fontId="521" fillId="0" borderId="518" xfId="0" applyNumberFormat="1" applyFont="1" applyBorder="1" applyAlignment="1" applyProtection="1"/>
    <xf numFmtId="9" fontId="522" fillId="0" borderId="519" xfId="0" applyNumberFormat="1" applyFont="1" applyBorder="1" applyAlignment="1" applyProtection="1"/>
    <xf numFmtId="9" fontId="523" fillId="0" borderId="520" xfId="0" applyNumberFormat="1" applyFont="1" applyBorder="1" applyAlignment="1" applyProtection="1"/>
    <xf numFmtId="9" fontId="524" fillId="0" borderId="521" xfId="0" applyNumberFormat="1" applyFont="1" applyBorder="1" applyAlignment="1" applyProtection="1"/>
    <xf numFmtId="9" fontId="525" fillId="0" borderId="522" xfId="0" applyNumberFormat="1" applyFont="1" applyBorder="1" applyAlignment="1" applyProtection="1"/>
    <xf numFmtId="9" fontId="526" fillId="0" borderId="523" xfId="0" applyNumberFormat="1" applyFont="1" applyBorder="1" applyAlignment="1" applyProtection="1"/>
    <xf numFmtId="9" fontId="527" fillId="0" borderId="524" xfId="0" applyNumberFormat="1" applyFont="1" applyBorder="1" applyAlignment="1" applyProtection="1"/>
    <xf numFmtId="9" fontId="528" fillId="0" borderId="525" xfId="0" applyNumberFormat="1" applyFont="1" applyBorder="1" applyAlignment="1" applyProtection="1"/>
    <xf numFmtId="9" fontId="529" fillId="0" borderId="526" xfId="0" applyNumberFormat="1" applyFont="1" applyBorder="1" applyAlignment="1" applyProtection="1"/>
    <xf numFmtId="9" fontId="530" fillId="0" borderId="527" xfId="0" applyNumberFormat="1" applyFont="1" applyBorder="1" applyAlignment="1" applyProtection="1"/>
    <xf numFmtId="9" fontId="531" fillId="0" borderId="528" xfId="0" applyNumberFormat="1" applyFont="1" applyBorder="1" applyAlignment="1" applyProtection="1"/>
    <xf numFmtId="9" fontId="532" fillId="0" borderId="529" xfId="0" applyNumberFormat="1" applyFont="1" applyBorder="1" applyAlignment="1" applyProtection="1"/>
    <xf numFmtId="9" fontId="533" fillId="0" borderId="530" xfId="0" applyNumberFormat="1" applyFont="1" applyBorder="1" applyAlignment="1" applyProtection="1"/>
    <xf numFmtId="9" fontId="534" fillId="0" borderId="531" xfId="0" applyNumberFormat="1" applyFont="1" applyBorder="1" applyAlignment="1" applyProtection="1"/>
    <xf numFmtId="9" fontId="535" fillId="0" borderId="532" xfId="0" applyNumberFormat="1" applyFont="1" applyBorder="1" applyAlignment="1" applyProtection="1"/>
    <xf numFmtId="9" fontId="536" fillId="0" borderId="533" xfId="0" applyNumberFormat="1" applyFont="1" applyBorder="1" applyAlignment="1" applyProtection="1"/>
    <xf numFmtId="9" fontId="537" fillId="0" borderId="534" xfId="0" applyNumberFormat="1" applyFont="1" applyBorder="1" applyAlignment="1" applyProtection="1"/>
    <xf numFmtId="9" fontId="538" fillId="0" borderId="535" xfId="0" applyNumberFormat="1" applyFont="1" applyBorder="1" applyAlignment="1" applyProtection="1"/>
    <xf numFmtId="9" fontId="539" fillId="0" borderId="536" xfId="0" applyNumberFormat="1" applyFont="1" applyBorder="1" applyAlignment="1" applyProtection="1"/>
    <xf numFmtId="9" fontId="540" fillId="0" borderId="537" xfId="0" applyNumberFormat="1" applyFont="1" applyBorder="1" applyAlignment="1" applyProtection="1"/>
    <xf numFmtId="9" fontId="541" fillId="0" borderId="538" xfId="0" applyNumberFormat="1" applyFont="1" applyBorder="1" applyAlignment="1" applyProtection="1"/>
    <xf numFmtId="9" fontId="542" fillId="0" borderId="539" xfId="0" applyNumberFormat="1" applyFont="1" applyBorder="1" applyAlignment="1" applyProtection="1"/>
    <xf numFmtId="0" fontId="543" fillId="2" borderId="539" xfId="1" applyFill="1"/>
    <xf numFmtId="0" fontId="543" fillId="2" borderId="540" xfId="1" applyFill="1" applyBorder="1"/>
    <xf numFmtId="0" fontId="543" fillId="2" borderId="541" xfId="1" applyFill="1" applyBorder="1"/>
    <xf numFmtId="0" fontId="543" fillId="3" borderId="539" xfId="1" applyFill="1"/>
    <xf numFmtId="0" fontId="543" fillId="3" borderId="542" xfId="1" applyFill="1" applyBorder="1"/>
    <xf numFmtId="0" fontId="543" fillId="3" borderId="541" xfId="1" applyFill="1" applyBorder="1"/>
    <xf numFmtId="0" fontId="543" fillId="2" borderId="543" xfId="1" applyFill="1" applyBorder="1"/>
    <xf numFmtId="0" fontId="543" fillId="3" borderId="540" xfId="1" applyFill="1" applyBorder="1"/>
    <xf numFmtId="0" fontId="543" fillId="3" borderId="543" xfId="1" applyFill="1" applyBorder="1"/>
    <xf numFmtId="0" fontId="543" fillId="3" borderId="544" xfId="1" applyFill="1" applyBorder="1"/>
    <xf numFmtId="0" fontId="545" fillId="2" borderId="539" xfId="1" applyFont="1" applyFill="1"/>
    <xf numFmtId="0" fontId="546" fillId="2" borderId="539" xfId="1" applyFont="1" applyFill="1"/>
    <xf numFmtId="9" fontId="547" fillId="0" borderId="545" xfId="0" applyNumberFormat="1" applyFont="1" applyBorder="1" applyAlignment="1" applyProtection="1"/>
    <xf numFmtId="9" fontId="548" fillId="0" borderId="546" xfId="0" applyNumberFormat="1" applyFont="1" applyBorder="1" applyAlignment="1" applyProtection="1"/>
    <xf numFmtId="9" fontId="549" fillId="0" borderId="547" xfId="0" applyNumberFormat="1" applyFont="1" applyBorder="1" applyAlignment="1" applyProtection="1"/>
    <xf numFmtId="9" fontId="550" fillId="0" borderId="548" xfId="0" applyNumberFormat="1" applyFont="1" applyBorder="1" applyAlignment="1" applyProtection="1"/>
    <xf numFmtId="9" fontId="551" fillId="0" borderId="549" xfId="0" applyNumberFormat="1" applyFont="1" applyBorder="1" applyAlignment="1" applyProtection="1"/>
    <xf numFmtId="9" fontId="552" fillId="0" borderId="550" xfId="0" applyNumberFormat="1" applyFont="1" applyBorder="1" applyAlignment="1" applyProtection="1"/>
    <xf numFmtId="9" fontId="553" fillId="0" borderId="551" xfId="0" applyNumberFormat="1" applyFont="1" applyBorder="1" applyAlignment="1" applyProtection="1"/>
    <xf numFmtId="9" fontId="554" fillId="0" borderId="552" xfId="0" applyNumberFormat="1" applyFont="1" applyBorder="1" applyAlignment="1" applyProtection="1"/>
    <xf numFmtId="9" fontId="555" fillId="0" borderId="553" xfId="0" applyNumberFormat="1" applyFont="1" applyBorder="1" applyAlignment="1" applyProtection="1"/>
    <xf numFmtId="9" fontId="556" fillId="0" borderId="554" xfId="0" applyNumberFormat="1" applyFont="1" applyBorder="1" applyAlignment="1" applyProtection="1"/>
    <xf numFmtId="9" fontId="557" fillId="0" borderId="555" xfId="0" applyNumberFormat="1" applyFont="1" applyBorder="1" applyAlignment="1" applyProtection="1"/>
    <xf numFmtId="9" fontId="558" fillId="0" borderId="556" xfId="0" applyNumberFormat="1" applyFont="1" applyBorder="1" applyAlignment="1" applyProtection="1"/>
    <xf numFmtId="9" fontId="559" fillId="0" borderId="557" xfId="0" applyNumberFormat="1" applyFont="1" applyBorder="1" applyAlignment="1" applyProtection="1"/>
    <xf numFmtId="9" fontId="560" fillId="0" borderId="558" xfId="0" applyNumberFormat="1" applyFont="1" applyBorder="1" applyAlignment="1" applyProtection="1"/>
    <xf numFmtId="9" fontId="561" fillId="0" borderId="559" xfId="0" applyNumberFormat="1" applyFont="1" applyBorder="1" applyAlignment="1" applyProtection="1"/>
    <xf numFmtId="9" fontId="562" fillId="0" borderId="560" xfId="0" applyNumberFormat="1" applyFont="1" applyBorder="1" applyAlignment="1" applyProtection="1"/>
    <xf numFmtId="9" fontId="563" fillId="0" borderId="561" xfId="0" applyNumberFormat="1" applyFont="1" applyBorder="1" applyAlignment="1" applyProtection="1"/>
    <xf numFmtId="9" fontId="564" fillId="0" borderId="562" xfId="0" applyNumberFormat="1" applyFont="1" applyBorder="1" applyAlignment="1" applyProtection="1"/>
    <xf numFmtId="9" fontId="565" fillId="0" borderId="563" xfId="0" applyNumberFormat="1" applyFont="1" applyBorder="1" applyAlignment="1" applyProtection="1"/>
    <xf numFmtId="9" fontId="566" fillId="0" borderId="564" xfId="0" applyNumberFormat="1" applyFont="1" applyBorder="1" applyAlignment="1" applyProtection="1"/>
    <xf numFmtId="9" fontId="567" fillId="0" borderId="565" xfId="0" applyNumberFormat="1" applyFont="1" applyBorder="1" applyAlignment="1" applyProtection="1"/>
    <xf numFmtId="9" fontId="568" fillId="0" borderId="566" xfId="0" applyNumberFormat="1" applyFont="1" applyBorder="1" applyAlignment="1" applyProtection="1"/>
    <xf numFmtId="9" fontId="569" fillId="0" borderId="567" xfId="0" applyNumberFormat="1" applyFont="1" applyBorder="1" applyAlignment="1" applyProtection="1"/>
    <xf numFmtId="9" fontId="570" fillId="0" borderId="568" xfId="0" applyNumberFormat="1" applyFont="1" applyBorder="1" applyAlignment="1" applyProtection="1"/>
    <xf numFmtId="9" fontId="571" fillId="0" borderId="569" xfId="0" applyNumberFormat="1" applyFont="1" applyBorder="1" applyAlignment="1" applyProtection="1"/>
    <xf numFmtId="9" fontId="572" fillId="0" borderId="570" xfId="0" applyNumberFormat="1" applyFont="1" applyBorder="1" applyAlignment="1" applyProtection="1"/>
    <xf numFmtId="9" fontId="573" fillId="0" borderId="571" xfId="0" applyNumberFormat="1" applyFont="1" applyBorder="1" applyAlignment="1" applyProtection="1"/>
    <xf numFmtId="9" fontId="574" fillId="0" borderId="572" xfId="0" applyNumberFormat="1" applyFont="1" applyBorder="1" applyAlignment="1" applyProtection="1"/>
    <xf numFmtId="9" fontId="575" fillId="0" borderId="573" xfId="0" applyNumberFormat="1" applyFont="1" applyBorder="1" applyAlignment="1" applyProtection="1"/>
    <xf numFmtId="9" fontId="576" fillId="0" borderId="574" xfId="0" applyNumberFormat="1" applyFont="1" applyBorder="1" applyAlignment="1" applyProtection="1"/>
    <xf numFmtId="9" fontId="577" fillId="0" borderId="575" xfId="0" applyNumberFormat="1" applyFont="1" applyBorder="1" applyAlignment="1" applyProtection="1"/>
    <xf numFmtId="9" fontId="578" fillId="0" borderId="576" xfId="0" applyNumberFormat="1" applyFont="1" applyBorder="1" applyAlignment="1" applyProtection="1"/>
    <xf numFmtId="9" fontId="579" fillId="0" borderId="577" xfId="0" applyNumberFormat="1" applyFont="1" applyBorder="1" applyAlignment="1" applyProtection="1"/>
    <xf numFmtId="9" fontId="580" fillId="0" borderId="578" xfId="0" applyNumberFormat="1" applyFont="1" applyBorder="1" applyAlignment="1" applyProtection="1"/>
    <xf numFmtId="9" fontId="581" fillId="0" borderId="579" xfId="0" applyNumberFormat="1" applyFont="1" applyBorder="1" applyAlignment="1" applyProtection="1"/>
    <xf numFmtId="9" fontId="582" fillId="0" borderId="580" xfId="0" applyNumberFormat="1" applyFont="1" applyBorder="1" applyAlignment="1" applyProtection="1"/>
    <xf numFmtId="9" fontId="583" fillId="0" borderId="581" xfId="0" applyNumberFormat="1" applyFont="1" applyBorder="1" applyAlignment="1" applyProtection="1"/>
    <xf numFmtId="9" fontId="584" fillId="0" borderId="582" xfId="0" applyNumberFormat="1" applyFont="1" applyBorder="1" applyAlignment="1" applyProtection="1"/>
    <xf numFmtId="9" fontId="585" fillId="0" borderId="583" xfId="0" applyNumberFormat="1" applyFont="1" applyBorder="1" applyAlignment="1" applyProtection="1"/>
    <xf numFmtId="9" fontId="586" fillId="0" borderId="584" xfId="0" applyNumberFormat="1" applyFont="1" applyBorder="1" applyAlignment="1" applyProtection="1"/>
    <xf numFmtId="9" fontId="587" fillId="0" borderId="585" xfId="0" applyNumberFormat="1" applyFont="1" applyBorder="1" applyAlignment="1" applyProtection="1"/>
    <xf numFmtId="9" fontId="588" fillId="0" borderId="586" xfId="0" applyNumberFormat="1" applyFont="1" applyBorder="1" applyAlignment="1" applyProtection="1"/>
    <xf numFmtId="9" fontId="589" fillId="0" borderId="587" xfId="0" applyNumberFormat="1" applyFont="1" applyBorder="1" applyAlignment="1" applyProtection="1"/>
    <xf numFmtId="9" fontId="590" fillId="0" borderId="588" xfId="0" applyNumberFormat="1" applyFont="1" applyBorder="1" applyAlignment="1" applyProtection="1"/>
    <xf numFmtId="9" fontId="591" fillId="0" borderId="589" xfId="0" applyNumberFormat="1" applyFont="1" applyBorder="1" applyAlignment="1" applyProtection="1"/>
    <xf numFmtId="9" fontId="592" fillId="0" borderId="590" xfId="0" applyNumberFormat="1" applyFont="1" applyBorder="1" applyAlignment="1" applyProtection="1"/>
    <xf numFmtId="9" fontId="593" fillId="0" borderId="591" xfId="0" applyNumberFormat="1" applyFont="1" applyBorder="1" applyAlignment="1" applyProtection="1"/>
    <xf numFmtId="9" fontId="594" fillId="0" borderId="592" xfId="0" applyNumberFormat="1" applyFont="1" applyBorder="1" applyAlignment="1" applyProtection="1"/>
    <xf numFmtId="0" fontId="546" fillId="2" borderId="592" xfId="2" applyFont="1" applyFill="1"/>
    <xf numFmtId="0" fontId="546" fillId="2" borderId="592" xfId="2" applyFont="1" applyFill="1" applyAlignment="1">
      <alignment horizontal="center" vertical="center"/>
    </xf>
    <xf numFmtId="0" fontId="546" fillId="2" borderId="593" xfId="2" applyFont="1" applyFill="1" applyBorder="1"/>
    <xf numFmtId="0" fontId="544" fillId="2" borderId="594" xfId="2" applyFont="1" applyFill="1" applyBorder="1" applyAlignment="1">
      <alignment horizontal="center" vertical="center" wrapText="1"/>
    </xf>
    <xf numFmtId="0" fontId="546" fillId="2" borderId="595" xfId="2" applyFont="1" applyFill="1" applyBorder="1"/>
    <xf numFmtId="9" fontId="546" fillId="2" borderId="592" xfId="3" applyFont="1" applyFill="1" applyBorder="1" applyAlignment="1">
      <alignment horizontal="center"/>
    </xf>
    <xf numFmtId="164" fontId="546" fillId="2" borderId="592" xfId="3" applyNumberFormat="1" applyFont="1" applyFill="1" applyBorder="1" applyAlignment="1">
      <alignment horizontal="center"/>
    </xf>
    <xf numFmtId="0" fontId="546" fillId="2" borderId="596" xfId="2" applyFont="1" applyFill="1" applyBorder="1"/>
    <xf numFmtId="164" fontId="546" fillId="2" borderId="592" xfId="3" applyNumberFormat="1" applyFont="1" applyFill="1"/>
    <xf numFmtId="0" fontId="595" fillId="2" borderId="595" xfId="2" applyFont="1" applyFill="1" applyBorder="1"/>
    <xf numFmtId="1" fontId="546" fillId="2" borderId="592" xfId="3" applyNumberFormat="1" applyFont="1" applyFill="1" applyBorder="1" applyAlignment="1">
      <alignment horizontal="center"/>
    </xf>
    <xf numFmtId="0" fontId="544" fillId="2" borderId="597" xfId="2" applyFont="1" applyFill="1" applyBorder="1" applyAlignment="1">
      <alignment horizontal="center" vertical="center" wrapText="1"/>
    </xf>
    <xf numFmtId="164" fontId="546" fillId="2" borderId="598" xfId="3" applyNumberFormat="1" applyFont="1" applyFill="1" applyBorder="1" applyAlignment="1">
      <alignment horizontal="center"/>
    </xf>
    <xf numFmtId="164" fontId="546" fillId="2" borderId="599" xfId="3" applyNumberFormat="1" applyFont="1" applyFill="1" applyBorder="1" applyAlignment="1">
      <alignment horizontal="center"/>
    </xf>
    <xf numFmtId="0" fontId="546" fillId="2" borderId="600" xfId="2" applyFont="1" applyFill="1" applyBorder="1"/>
    <xf numFmtId="165" fontId="546" fillId="2" borderId="592" xfId="3" applyNumberFormat="1" applyFont="1" applyFill="1" applyBorder="1" applyAlignment="1">
      <alignment horizontal="center"/>
    </xf>
    <xf numFmtId="165" fontId="595" fillId="2" borderId="592" xfId="3" applyNumberFormat="1" applyFont="1" applyFill="1" applyBorder="1" applyAlignment="1">
      <alignment horizontal="center"/>
    </xf>
    <xf numFmtId="0" fontId="543" fillId="2" borderId="592" xfId="2" applyFill="1"/>
    <xf numFmtId="166" fontId="0" fillId="2" borderId="601" xfId="4" applyNumberFormat="1" applyFont="1" applyFill="1"/>
    <xf numFmtId="0" fontId="543" fillId="2" borderId="601" xfId="5" applyFill="1"/>
    <xf numFmtId="167" fontId="0" fillId="2" borderId="601" xfId="4" applyNumberFormat="1" applyFont="1" applyFill="1"/>
    <xf numFmtId="0" fontId="4" fillId="0" borderId="601" xfId="6"/>
    <xf numFmtId="0" fontId="598" fillId="2" borderId="592" xfId="2" applyFont="1" applyFill="1"/>
    <xf numFmtId="0" fontId="600" fillId="0" borderId="0" xfId="0" applyFont="1" applyAlignment="1">
      <alignment horizontal="left" vertical="top" readingOrder="1"/>
    </xf>
    <xf numFmtId="9" fontId="601" fillId="0" borderId="602" xfId="0" applyNumberFormat="1" applyFont="1" applyBorder="1" applyAlignment="1" applyProtection="1"/>
    <xf numFmtId="9" fontId="602" fillId="0" borderId="603" xfId="0" applyNumberFormat="1" applyFont="1" applyBorder="1" applyAlignment="1" applyProtection="1"/>
    <xf numFmtId="9" fontId="603" fillId="0" borderId="604" xfId="0" applyNumberFormat="1" applyFont="1" applyBorder="1" applyAlignment="1" applyProtection="1"/>
    <xf numFmtId="9" fontId="604" fillId="0" borderId="605" xfId="0" applyNumberFormat="1" applyFont="1" applyBorder="1" applyAlignment="1" applyProtection="1"/>
    <xf numFmtId="9" fontId="605" fillId="0" borderId="606" xfId="0" applyNumberFormat="1" applyFont="1" applyBorder="1" applyAlignment="1" applyProtection="1"/>
    <xf numFmtId="9" fontId="606" fillId="0" borderId="607" xfId="0" applyNumberFormat="1" applyFont="1" applyBorder="1" applyAlignment="1" applyProtection="1"/>
    <xf numFmtId="9" fontId="607" fillId="0" borderId="608" xfId="0" applyNumberFormat="1" applyFont="1" applyBorder="1" applyAlignment="1" applyProtection="1"/>
    <xf numFmtId="9" fontId="608" fillId="0" borderId="609" xfId="0" applyNumberFormat="1" applyFont="1" applyBorder="1" applyAlignment="1" applyProtection="1"/>
    <xf numFmtId="9" fontId="609" fillId="0" borderId="610" xfId="0" applyNumberFormat="1" applyFont="1" applyBorder="1" applyAlignment="1" applyProtection="1"/>
    <xf numFmtId="9" fontId="610" fillId="0" borderId="611" xfId="0" applyNumberFormat="1" applyFont="1" applyBorder="1" applyAlignment="1" applyProtection="1"/>
    <xf numFmtId="9" fontId="611" fillId="0" borderId="612" xfId="0" applyNumberFormat="1" applyFont="1" applyBorder="1" applyAlignment="1" applyProtection="1"/>
    <xf numFmtId="9" fontId="612" fillId="0" borderId="613" xfId="0" applyNumberFormat="1" applyFont="1" applyBorder="1" applyAlignment="1" applyProtection="1"/>
    <xf numFmtId="9" fontId="613" fillId="0" borderId="614" xfId="0" applyNumberFormat="1" applyFont="1" applyBorder="1" applyAlignment="1" applyProtection="1"/>
    <xf numFmtId="9" fontId="614" fillId="0" borderId="615" xfId="0" applyNumberFormat="1" applyFont="1" applyBorder="1" applyAlignment="1" applyProtection="1"/>
    <xf numFmtId="9" fontId="615" fillId="0" borderId="616" xfId="0" applyNumberFormat="1" applyFont="1" applyBorder="1" applyAlignment="1" applyProtection="1"/>
    <xf numFmtId="9" fontId="616" fillId="0" borderId="617" xfId="0" applyNumberFormat="1" applyFont="1" applyBorder="1" applyAlignment="1" applyProtection="1"/>
    <xf numFmtId="9" fontId="617" fillId="0" borderId="618" xfId="0" applyNumberFormat="1" applyFont="1" applyBorder="1" applyAlignment="1" applyProtection="1"/>
    <xf numFmtId="9" fontId="618" fillId="0" borderId="619" xfId="0" applyNumberFormat="1" applyFont="1" applyBorder="1" applyAlignment="1" applyProtection="1"/>
    <xf numFmtId="9" fontId="619" fillId="0" borderId="620" xfId="0" applyNumberFormat="1" applyFont="1" applyBorder="1" applyAlignment="1" applyProtection="1"/>
    <xf numFmtId="9" fontId="620" fillId="0" borderId="621" xfId="0" applyNumberFormat="1" applyFont="1" applyBorder="1" applyAlignment="1" applyProtection="1"/>
    <xf numFmtId="9" fontId="621" fillId="0" borderId="622" xfId="0" applyNumberFormat="1" applyFont="1" applyBorder="1" applyAlignment="1" applyProtection="1"/>
    <xf numFmtId="9" fontId="622" fillId="0" borderId="623" xfId="0" applyNumberFormat="1" applyFont="1" applyBorder="1" applyAlignment="1" applyProtection="1"/>
    <xf numFmtId="9" fontId="623" fillId="0" borderId="624" xfId="0" applyNumberFormat="1" applyFont="1" applyBorder="1" applyAlignment="1" applyProtection="1"/>
    <xf numFmtId="9" fontId="624" fillId="0" borderId="625" xfId="0" applyNumberFormat="1" applyFont="1" applyBorder="1" applyAlignment="1" applyProtection="1"/>
    <xf numFmtId="9" fontId="625" fillId="0" borderId="626" xfId="0" applyNumberFormat="1" applyFont="1" applyBorder="1" applyAlignment="1" applyProtection="1"/>
    <xf numFmtId="9" fontId="626" fillId="0" borderId="627" xfId="0" applyNumberFormat="1" applyFont="1" applyBorder="1" applyAlignment="1" applyProtection="1"/>
    <xf numFmtId="9" fontId="627" fillId="0" borderId="628" xfId="0" applyNumberFormat="1" applyFont="1" applyBorder="1" applyAlignment="1" applyProtection="1"/>
    <xf numFmtId="9" fontId="628" fillId="0" borderId="629" xfId="0" applyNumberFormat="1" applyFont="1" applyBorder="1" applyAlignment="1" applyProtection="1"/>
    <xf numFmtId="9" fontId="629" fillId="0" borderId="630" xfId="0" applyNumberFormat="1" applyFont="1" applyBorder="1" applyAlignment="1" applyProtection="1"/>
    <xf numFmtId="9" fontId="630" fillId="0" borderId="631" xfId="0" applyNumberFormat="1" applyFont="1" applyBorder="1" applyAlignment="1" applyProtection="1"/>
    <xf numFmtId="9" fontId="631" fillId="0" borderId="632" xfId="0" applyNumberFormat="1" applyFont="1" applyBorder="1" applyAlignment="1" applyProtection="1"/>
    <xf numFmtId="9" fontId="632" fillId="0" borderId="633" xfId="0" applyNumberFormat="1" applyFont="1" applyBorder="1" applyAlignment="1" applyProtection="1"/>
    <xf numFmtId="9" fontId="633" fillId="0" borderId="634" xfId="0" applyNumberFormat="1" applyFont="1" applyBorder="1" applyAlignment="1" applyProtection="1"/>
    <xf numFmtId="9" fontId="634" fillId="0" borderId="635" xfId="0" applyNumberFormat="1" applyFont="1" applyBorder="1" applyAlignment="1" applyProtection="1"/>
    <xf numFmtId="9" fontId="635" fillId="0" borderId="636" xfId="0" applyNumberFormat="1" applyFont="1" applyBorder="1" applyAlignment="1" applyProtection="1"/>
    <xf numFmtId="9" fontId="636" fillId="0" borderId="637" xfId="0" applyNumberFormat="1" applyFont="1" applyBorder="1" applyAlignment="1" applyProtection="1"/>
    <xf numFmtId="9" fontId="637" fillId="0" borderId="638" xfId="0" applyNumberFormat="1" applyFont="1" applyBorder="1" applyAlignment="1" applyProtection="1"/>
    <xf numFmtId="9" fontId="638" fillId="0" borderId="639" xfId="0" applyNumberFormat="1" applyFont="1" applyBorder="1" applyAlignment="1" applyProtection="1"/>
    <xf numFmtId="9" fontId="639" fillId="0" borderId="640" xfId="0" applyNumberFormat="1" applyFont="1" applyBorder="1" applyAlignment="1" applyProtection="1"/>
    <xf numFmtId="9" fontId="640" fillId="0" borderId="641" xfId="0" applyNumberFormat="1" applyFont="1" applyBorder="1" applyAlignment="1" applyProtection="1"/>
    <xf numFmtId="9" fontId="641" fillId="0" borderId="642" xfId="0" applyNumberFormat="1" applyFont="1" applyBorder="1" applyAlignment="1" applyProtection="1"/>
    <xf numFmtId="9" fontId="642" fillId="0" borderId="643" xfId="0" applyNumberFormat="1" applyFont="1" applyBorder="1" applyAlignment="1" applyProtection="1"/>
    <xf numFmtId="9" fontId="643" fillId="0" borderId="644" xfId="0" applyNumberFormat="1" applyFont="1" applyBorder="1" applyAlignment="1" applyProtection="1"/>
    <xf numFmtId="9" fontId="644" fillId="0" borderId="645" xfId="0" applyNumberFormat="1" applyFont="1" applyBorder="1" applyAlignment="1" applyProtection="1"/>
    <xf numFmtId="9" fontId="645" fillId="0" borderId="646" xfId="0" applyNumberFormat="1" applyFont="1" applyBorder="1" applyAlignment="1" applyProtection="1"/>
    <xf numFmtId="9" fontId="646" fillId="0" borderId="647" xfId="0" applyNumberFormat="1" applyFont="1" applyBorder="1" applyAlignment="1" applyProtection="1"/>
    <xf numFmtId="9" fontId="647" fillId="0" borderId="648" xfId="0" applyNumberFormat="1" applyFont="1" applyBorder="1" applyAlignment="1" applyProtection="1"/>
    <xf numFmtId="9" fontId="648" fillId="0" borderId="649" xfId="0" applyNumberFormat="1" applyFont="1" applyBorder="1" applyAlignment="1" applyProtection="1"/>
    <xf numFmtId="9" fontId="649" fillId="0" borderId="650" xfId="0" applyNumberFormat="1" applyFont="1" applyBorder="1" applyAlignment="1" applyProtection="1"/>
    <xf numFmtId="9" fontId="650" fillId="0" borderId="651" xfId="0" applyNumberFormat="1" applyFont="1" applyBorder="1" applyAlignment="1" applyProtection="1"/>
    <xf numFmtId="9" fontId="651" fillId="0" borderId="652" xfId="0" applyNumberFormat="1" applyFont="1" applyBorder="1" applyAlignment="1" applyProtection="1"/>
    <xf numFmtId="9" fontId="652" fillId="0" borderId="653" xfId="0" applyNumberFormat="1" applyFont="1" applyBorder="1" applyAlignment="1" applyProtection="1"/>
    <xf numFmtId="9" fontId="653" fillId="0" borderId="654" xfId="0" applyNumberFormat="1" applyFont="1" applyBorder="1" applyAlignment="1" applyProtection="1"/>
    <xf numFmtId="9" fontId="654" fillId="0" borderId="655" xfId="0" applyNumberFormat="1" applyFont="1" applyBorder="1" applyAlignment="1" applyProtection="1"/>
    <xf numFmtId="9" fontId="655" fillId="0" borderId="656" xfId="0" applyNumberFormat="1" applyFont="1" applyBorder="1" applyAlignment="1" applyProtection="1"/>
    <xf numFmtId="9" fontId="656" fillId="0" borderId="657" xfId="0" applyNumberFormat="1" applyFont="1" applyBorder="1" applyAlignment="1" applyProtection="1"/>
    <xf numFmtId="9" fontId="657" fillId="0" borderId="658" xfId="0" applyNumberFormat="1" applyFont="1" applyBorder="1" applyAlignment="1" applyProtection="1"/>
    <xf numFmtId="9" fontId="658" fillId="0" borderId="659" xfId="0" applyNumberFormat="1" applyFont="1" applyBorder="1" applyAlignment="1" applyProtection="1"/>
    <xf numFmtId="9" fontId="659" fillId="0" borderId="660" xfId="0" applyNumberFormat="1" applyFont="1" applyBorder="1" applyAlignment="1" applyProtection="1"/>
    <xf numFmtId="9" fontId="660" fillId="0" borderId="661" xfId="0" applyNumberFormat="1" applyFont="1" applyBorder="1" applyAlignment="1" applyProtection="1"/>
    <xf numFmtId="9" fontId="661" fillId="0" borderId="662" xfId="0" applyNumberFormat="1" applyFont="1" applyBorder="1" applyAlignment="1" applyProtection="1"/>
    <xf numFmtId="9" fontId="662" fillId="0" borderId="663" xfId="0" applyNumberFormat="1" applyFont="1" applyBorder="1" applyAlignment="1" applyProtection="1"/>
    <xf numFmtId="9" fontId="663" fillId="0" borderId="664" xfId="0" applyNumberFormat="1" applyFont="1" applyBorder="1" applyAlignment="1" applyProtection="1"/>
    <xf numFmtId="9" fontId="664" fillId="0" borderId="665" xfId="0" applyNumberFormat="1" applyFont="1" applyBorder="1" applyAlignment="1" applyProtection="1"/>
    <xf numFmtId="9" fontId="665" fillId="0" borderId="666" xfId="0" applyNumberFormat="1" applyFont="1" applyBorder="1" applyAlignment="1" applyProtection="1"/>
    <xf numFmtId="9" fontId="666" fillId="0" borderId="667" xfId="0" applyNumberFormat="1" applyFont="1" applyBorder="1" applyAlignment="1" applyProtection="1"/>
    <xf numFmtId="9" fontId="667" fillId="0" borderId="668" xfId="0" applyNumberFormat="1" applyFont="1" applyBorder="1" applyAlignment="1" applyProtection="1"/>
    <xf numFmtId="9" fontId="668" fillId="0" borderId="669" xfId="0" applyNumberFormat="1" applyFont="1" applyBorder="1" applyAlignment="1" applyProtection="1"/>
    <xf numFmtId="9" fontId="669" fillId="0" borderId="670" xfId="0" applyNumberFormat="1" applyFont="1" applyBorder="1" applyAlignment="1" applyProtection="1"/>
    <xf numFmtId="9" fontId="670" fillId="0" borderId="671" xfId="0" applyNumberFormat="1" applyFont="1" applyBorder="1" applyAlignment="1" applyProtection="1"/>
    <xf numFmtId="9" fontId="671" fillId="0" borderId="672" xfId="0" applyNumberFormat="1" applyFont="1" applyBorder="1" applyAlignment="1" applyProtection="1"/>
    <xf numFmtId="9" fontId="672" fillId="0" borderId="673" xfId="0" applyNumberFormat="1" applyFont="1" applyBorder="1" applyAlignment="1" applyProtection="1"/>
    <xf numFmtId="9" fontId="673" fillId="0" borderId="674" xfId="0" applyNumberFormat="1" applyFont="1" applyBorder="1" applyAlignment="1" applyProtection="1"/>
    <xf numFmtId="9" fontId="674" fillId="0" borderId="675" xfId="0" applyNumberFormat="1" applyFont="1" applyBorder="1" applyAlignment="1" applyProtection="1"/>
    <xf numFmtId="9" fontId="675" fillId="0" borderId="676" xfId="0" applyNumberFormat="1" applyFont="1" applyBorder="1" applyAlignment="1" applyProtection="1"/>
    <xf numFmtId="9" fontId="676" fillId="0" borderId="677" xfId="0" applyNumberFormat="1" applyFont="1" applyBorder="1" applyAlignment="1" applyProtection="1"/>
    <xf numFmtId="9" fontId="677" fillId="0" borderId="678" xfId="0" applyNumberFormat="1" applyFont="1" applyBorder="1" applyAlignment="1" applyProtection="1"/>
    <xf numFmtId="9" fontId="678" fillId="0" borderId="679" xfId="0" applyNumberFormat="1" applyFont="1" applyBorder="1" applyAlignment="1" applyProtection="1"/>
    <xf numFmtId="9" fontId="679" fillId="0" borderId="680" xfId="0" applyNumberFormat="1" applyFont="1" applyBorder="1" applyAlignment="1" applyProtection="1"/>
    <xf numFmtId="9" fontId="680" fillId="0" borderId="681" xfId="0" applyNumberFormat="1" applyFont="1" applyBorder="1" applyAlignment="1" applyProtection="1"/>
    <xf numFmtId="9" fontId="681" fillId="0" borderId="682" xfId="0" applyNumberFormat="1" applyFont="1" applyBorder="1" applyAlignment="1" applyProtection="1"/>
    <xf numFmtId="9" fontId="682" fillId="0" borderId="683" xfId="0" applyNumberFormat="1" applyFont="1" applyBorder="1" applyAlignment="1" applyProtection="1"/>
    <xf numFmtId="9" fontId="683" fillId="0" borderId="684" xfId="0" applyNumberFormat="1" applyFont="1" applyBorder="1" applyAlignment="1" applyProtection="1"/>
    <xf numFmtId="9" fontId="684" fillId="0" borderId="685" xfId="0" applyNumberFormat="1" applyFont="1" applyBorder="1" applyAlignment="1" applyProtection="1"/>
    <xf numFmtId="9" fontId="685" fillId="0" borderId="686" xfId="0" applyNumberFormat="1" applyFont="1" applyBorder="1" applyAlignment="1" applyProtection="1"/>
    <xf numFmtId="9" fontId="686" fillId="0" borderId="687" xfId="0" applyNumberFormat="1" applyFont="1" applyBorder="1" applyAlignment="1" applyProtection="1"/>
    <xf numFmtId="9" fontId="687" fillId="0" borderId="688" xfId="0" applyNumberFormat="1" applyFont="1" applyBorder="1" applyAlignment="1" applyProtection="1"/>
    <xf numFmtId="9" fontId="688" fillId="0" borderId="689" xfId="0" applyNumberFormat="1" applyFont="1" applyBorder="1" applyAlignment="1" applyProtection="1"/>
    <xf numFmtId="9" fontId="689" fillId="0" borderId="690" xfId="0" applyNumberFormat="1" applyFont="1" applyBorder="1" applyAlignment="1" applyProtection="1"/>
    <xf numFmtId="9" fontId="690" fillId="0" borderId="691" xfId="0" applyNumberFormat="1" applyFont="1" applyBorder="1" applyAlignment="1" applyProtection="1"/>
    <xf numFmtId="9" fontId="691" fillId="0" borderId="692" xfId="0" applyNumberFormat="1" applyFont="1" applyBorder="1" applyAlignment="1" applyProtection="1"/>
    <xf numFmtId="9" fontId="692" fillId="0" borderId="693" xfId="0" applyNumberFormat="1" applyFont="1" applyBorder="1" applyAlignment="1" applyProtection="1"/>
    <xf numFmtId="9" fontId="693" fillId="0" borderId="694" xfId="0" applyNumberFormat="1" applyFont="1" applyBorder="1" applyAlignment="1" applyProtection="1"/>
    <xf numFmtId="9" fontId="694" fillId="0" borderId="695" xfId="0" applyNumberFormat="1" applyFont="1" applyBorder="1" applyAlignment="1" applyProtection="1"/>
    <xf numFmtId="9" fontId="695" fillId="0" borderId="696" xfId="0" applyNumberFormat="1" applyFont="1" applyBorder="1" applyAlignment="1" applyProtection="1"/>
    <xf numFmtId="9" fontId="696" fillId="0" borderId="697" xfId="0" applyNumberFormat="1" applyFont="1" applyBorder="1" applyAlignment="1" applyProtection="1"/>
    <xf numFmtId="9" fontId="697" fillId="0" borderId="698" xfId="0" applyNumberFormat="1" applyFont="1" applyBorder="1" applyAlignment="1" applyProtection="1"/>
    <xf numFmtId="9" fontId="698" fillId="0" borderId="699" xfId="0" applyNumberFormat="1" applyFont="1" applyBorder="1" applyAlignment="1" applyProtection="1"/>
    <xf numFmtId="9" fontId="699" fillId="0" borderId="700" xfId="0" applyNumberFormat="1" applyFont="1" applyBorder="1" applyAlignment="1" applyProtection="1"/>
    <xf numFmtId="9" fontId="700" fillId="0" borderId="701" xfId="0" applyNumberFormat="1" applyFont="1" applyBorder="1" applyAlignment="1" applyProtection="1"/>
    <xf numFmtId="9" fontId="701" fillId="0" borderId="702" xfId="0" applyNumberFormat="1" applyFont="1" applyBorder="1" applyAlignment="1" applyProtection="1"/>
    <xf numFmtId="9" fontId="702" fillId="0" borderId="703" xfId="0" applyNumberFormat="1" applyFont="1" applyBorder="1" applyAlignment="1" applyProtection="1"/>
    <xf numFmtId="9" fontId="703" fillId="0" borderId="704" xfId="0" applyNumberFormat="1" applyFont="1" applyBorder="1" applyAlignment="1" applyProtection="1"/>
    <xf numFmtId="9" fontId="704" fillId="0" borderId="705" xfId="0" applyNumberFormat="1" applyFont="1" applyBorder="1" applyAlignment="1" applyProtection="1"/>
    <xf numFmtId="9" fontId="705" fillId="0" borderId="706" xfId="0" applyNumberFormat="1" applyFont="1" applyBorder="1" applyAlignment="1" applyProtection="1"/>
    <xf numFmtId="9" fontId="706" fillId="0" borderId="707" xfId="0" applyNumberFormat="1" applyFont="1" applyBorder="1" applyAlignment="1" applyProtection="1"/>
    <xf numFmtId="9" fontId="707" fillId="0" borderId="708" xfId="0" applyNumberFormat="1" applyFont="1" applyBorder="1" applyAlignment="1" applyProtection="1"/>
    <xf numFmtId="9" fontId="708" fillId="0" borderId="709" xfId="0" applyNumberFormat="1" applyFont="1" applyBorder="1" applyAlignment="1" applyProtection="1"/>
    <xf numFmtId="9" fontId="709" fillId="0" borderId="710" xfId="0" applyNumberFormat="1" applyFont="1" applyBorder="1" applyAlignment="1" applyProtection="1"/>
    <xf numFmtId="9" fontId="710" fillId="0" borderId="711" xfId="0" applyNumberFormat="1" applyFont="1" applyBorder="1" applyAlignment="1" applyProtection="1"/>
    <xf numFmtId="9" fontId="711" fillId="0" borderId="712" xfId="0" applyNumberFormat="1" applyFont="1" applyBorder="1" applyAlignment="1" applyProtection="1"/>
    <xf numFmtId="9" fontId="712" fillId="0" borderId="713" xfId="0" applyNumberFormat="1" applyFont="1" applyBorder="1" applyAlignment="1" applyProtection="1"/>
    <xf numFmtId="9" fontId="713" fillId="0" borderId="714" xfId="0" applyNumberFormat="1" applyFont="1" applyBorder="1" applyAlignment="1" applyProtection="1"/>
    <xf numFmtId="9" fontId="714" fillId="0" borderId="715" xfId="0" applyNumberFormat="1" applyFont="1" applyBorder="1" applyAlignment="1" applyProtection="1"/>
    <xf numFmtId="9" fontId="715" fillId="0" borderId="716" xfId="0" applyNumberFormat="1" applyFont="1" applyBorder="1" applyAlignment="1" applyProtection="1"/>
    <xf numFmtId="9" fontId="716" fillId="0" borderId="717" xfId="0" applyNumberFormat="1" applyFont="1" applyBorder="1" applyAlignment="1" applyProtection="1"/>
    <xf numFmtId="9" fontId="717" fillId="0" borderId="718" xfId="0" applyNumberFormat="1" applyFont="1" applyBorder="1" applyAlignment="1" applyProtection="1"/>
    <xf numFmtId="9" fontId="718" fillId="0" borderId="719" xfId="0" applyNumberFormat="1" applyFont="1" applyBorder="1" applyAlignment="1" applyProtection="1"/>
    <xf numFmtId="9" fontId="719" fillId="0" borderId="720" xfId="0" applyNumberFormat="1" applyFont="1" applyBorder="1" applyAlignment="1" applyProtection="1"/>
    <xf numFmtId="9" fontId="720" fillId="0" borderId="721" xfId="0" applyNumberFormat="1" applyFont="1" applyBorder="1" applyAlignment="1" applyProtection="1"/>
    <xf numFmtId="9" fontId="721" fillId="0" borderId="722" xfId="0" applyNumberFormat="1" applyFont="1" applyBorder="1" applyAlignment="1" applyProtection="1"/>
    <xf numFmtId="9" fontId="722" fillId="0" borderId="723" xfId="0" applyNumberFormat="1" applyFont="1" applyBorder="1" applyAlignment="1" applyProtection="1"/>
    <xf numFmtId="9" fontId="723" fillId="0" borderId="724" xfId="0" applyNumberFormat="1" applyFont="1" applyBorder="1" applyAlignment="1" applyProtection="1"/>
    <xf numFmtId="9" fontId="724" fillId="0" borderId="725" xfId="0" applyNumberFormat="1" applyFont="1" applyBorder="1" applyAlignment="1" applyProtection="1"/>
    <xf numFmtId="9" fontId="725" fillId="0" borderId="726" xfId="0" applyNumberFormat="1" applyFont="1" applyBorder="1" applyAlignment="1" applyProtection="1"/>
    <xf numFmtId="9" fontId="726" fillId="0" borderId="727" xfId="0" applyNumberFormat="1" applyFont="1" applyBorder="1" applyAlignment="1" applyProtection="1"/>
    <xf numFmtId="9" fontId="727" fillId="0" borderId="728" xfId="0" applyNumberFormat="1" applyFont="1" applyBorder="1" applyAlignment="1" applyProtection="1"/>
    <xf numFmtId="9" fontId="728" fillId="0" borderId="729" xfId="0" applyNumberFormat="1" applyFont="1" applyBorder="1" applyAlignment="1" applyProtection="1"/>
    <xf numFmtId="9" fontId="729" fillId="0" borderId="730" xfId="0" applyNumberFormat="1" applyFont="1" applyBorder="1" applyAlignment="1" applyProtection="1"/>
    <xf numFmtId="9" fontId="730" fillId="0" borderId="731" xfId="0" applyNumberFormat="1" applyFont="1" applyBorder="1" applyAlignment="1" applyProtection="1"/>
    <xf numFmtId="9" fontId="731" fillId="0" borderId="732" xfId="0" applyNumberFormat="1" applyFont="1" applyBorder="1" applyAlignment="1" applyProtection="1"/>
    <xf numFmtId="9" fontId="732" fillId="0" borderId="733" xfId="0" applyNumberFormat="1" applyFont="1" applyBorder="1" applyAlignment="1" applyProtection="1"/>
    <xf numFmtId="9" fontId="733" fillId="0" borderId="734" xfId="0" applyNumberFormat="1" applyFont="1" applyBorder="1" applyAlignment="1" applyProtection="1"/>
    <xf numFmtId="9" fontId="734" fillId="0" borderId="735" xfId="0" applyNumberFormat="1" applyFont="1" applyBorder="1" applyAlignment="1" applyProtection="1"/>
    <xf numFmtId="9" fontId="735" fillId="0" borderId="736" xfId="0" applyNumberFormat="1" applyFont="1" applyBorder="1" applyAlignment="1" applyProtection="1"/>
    <xf numFmtId="0" fontId="599" fillId="0" borderId="0" xfId="0" applyFont="1"/>
    <xf numFmtId="9" fontId="736" fillId="0" borderId="737" xfId="0" applyNumberFormat="1" applyFont="1" applyBorder="1" applyAlignment="1" applyProtection="1"/>
    <xf numFmtId="9" fontId="737" fillId="0" borderId="738" xfId="0" applyNumberFormat="1" applyFont="1" applyBorder="1" applyAlignment="1" applyProtection="1"/>
    <xf numFmtId="9" fontId="738" fillId="0" borderId="739" xfId="0" applyNumberFormat="1" applyFont="1" applyBorder="1" applyAlignment="1" applyProtection="1"/>
    <xf numFmtId="9" fontId="739" fillId="0" borderId="740" xfId="0" applyNumberFormat="1" applyFont="1" applyBorder="1" applyAlignment="1" applyProtection="1"/>
    <xf numFmtId="9" fontId="740" fillId="0" borderId="741" xfId="0" applyNumberFormat="1" applyFont="1" applyBorder="1" applyAlignment="1" applyProtection="1"/>
    <xf numFmtId="9" fontId="741" fillId="0" borderId="742" xfId="0" applyNumberFormat="1" applyFont="1" applyBorder="1" applyAlignment="1" applyProtection="1"/>
    <xf numFmtId="9" fontId="742" fillId="0" borderId="743" xfId="0" applyNumberFormat="1" applyFont="1" applyBorder="1" applyAlignment="1" applyProtection="1"/>
    <xf numFmtId="9" fontId="743" fillId="0" borderId="744" xfId="0" applyNumberFormat="1" applyFont="1" applyBorder="1" applyAlignment="1" applyProtection="1"/>
    <xf numFmtId="9" fontId="744" fillId="0" borderId="745" xfId="0" applyNumberFormat="1" applyFont="1" applyBorder="1" applyAlignment="1" applyProtection="1"/>
    <xf numFmtId="9" fontId="745" fillId="0" borderId="746" xfId="0" applyNumberFormat="1" applyFont="1" applyBorder="1" applyAlignment="1" applyProtection="1"/>
    <xf numFmtId="9" fontId="746" fillId="0" borderId="747" xfId="0" applyNumberFormat="1" applyFont="1" applyBorder="1" applyAlignment="1" applyProtection="1"/>
    <xf numFmtId="9" fontId="747" fillId="0" borderId="748" xfId="0" applyNumberFormat="1" applyFont="1" applyBorder="1" applyAlignment="1" applyProtection="1"/>
    <xf numFmtId="9" fontId="748" fillId="0" borderId="749" xfId="0" applyNumberFormat="1" applyFont="1" applyBorder="1" applyAlignment="1" applyProtection="1"/>
    <xf numFmtId="9" fontId="749" fillId="0" borderId="750" xfId="0" applyNumberFormat="1" applyFont="1" applyBorder="1" applyAlignment="1" applyProtection="1"/>
    <xf numFmtId="9" fontId="750" fillId="0" borderId="751" xfId="0" applyNumberFormat="1" applyFont="1" applyBorder="1" applyAlignment="1" applyProtection="1"/>
    <xf numFmtId="9" fontId="751" fillId="0" borderId="752" xfId="0" applyNumberFormat="1" applyFont="1" applyBorder="1" applyAlignment="1" applyProtection="1"/>
    <xf numFmtId="9" fontId="752" fillId="0" borderId="753" xfId="0" applyNumberFormat="1" applyFont="1" applyBorder="1" applyAlignment="1" applyProtection="1"/>
    <xf numFmtId="9" fontId="753" fillId="0" borderId="754" xfId="0" applyNumberFormat="1" applyFont="1" applyBorder="1" applyAlignment="1" applyProtection="1"/>
    <xf numFmtId="9" fontId="754" fillId="0" borderId="755" xfId="0" applyNumberFormat="1" applyFont="1" applyBorder="1" applyAlignment="1" applyProtection="1"/>
    <xf numFmtId="9" fontId="755" fillId="0" borderId="756" xfId="0" applyNumberFormat="1" applyFont="1" applyBorder="1" applyAlignment="1" applyProtection="1"/>
    <xf numFmtId="9" fontId="756" fillId="0" borderId="757" xfId="0" applyNumberFormat="1" applyFont="1" applyBorder="1" applyAlignment="1" applyProtection="1"/>
    <xf numFmtId="9" fontId="757" fillId="0" borderId="758" xfId="0" applyNumberFormat="1" applyFont="1" applyBorder="1" applyAlignment="1" applyProtection="1"/>
    <xf numFmtId="9" fontId="758" fillId="0" borderId="759" xfId="0" applyNumberFormat="1" applyFont="1" applyBorder="1" applyAlignment="1" applyProtection="1"/>
    <xf numFmtId="9" fontId="759" fillId="0" borderId="760" xfId="0" applyNumberFormat="1" applyFont="1" applyBorder="1" applyAlignment="1" applyProtection="1"/>
    <xf numFmtId="9" fontId="760" fillId="0" borderId="761" xfId="0" applyNumberFormat="1" applyFont="1" applyBorder="1" applyAlignment="1" applyProtection="1"/>
    <xf numFmtId="9" fontId="761" fillId="0" borderId="762" xfId="0" applyNumberFormat="1" applyFont="1" applyBorder="1" applyAlignment="1" applyProtection="1"/>
    <xf numFmtId="9" fontId="762" fillId="0" borderId="763" xfId="0" applyNumberFormat="1" applyFont="1" applyBorder="1" applyAlignment="1" applyProtection="1"/>
    <xf numFmtId="9" fontId="763" fillId="0" borderId="764" xfId="0" applyNumberFormat="1" applyFont="1" applyBorder="1" applyAlignment="1" applyProtection="1"/>
    <xf numFmtId="9" fontId="764" fillId="0" borderId="765" xfId="0" applyNumberFormat="1" applyFont="1" applyBorder="1" applyAlignment="1" applyProtection="1"/>
    <xf numFmtId="9" fontId="765" fillId="0" borderId="766" xfId="0" applyNumberFormat="1" applyFont="1" applyBorder="1" applyAlignment="1" applyProtection="1"/>
    <xf numFmtId="9" fontId="766" fillId="0" borderId="767" xfId="0" applyNumberFormat="1" applyFont="1" applyBorder="1" applyAlignment="1" applyProtection="1"/>
    <xf numFmtId="9" fontId="767" fillId="0" borderId="768" xfId="0" applyNumberFormat="1" applyFont="1" applyBorder="1" applyAlignment="1" applyProtection="1"/>
    <xf numFmtId="9" fontId="768" fillId="0" borderId="769" xfId="0" applyNumberFormat="1" applyFont="1" applyBorder="1" applyAlignment="1" applyProtection="1"/>
    <xf numFmtId="9" fontId="769" fillId="0" borderId="770" xfId="0" applyNumberFormat="1" applyFont="1" applyBorder="1" applyAlignment="1" applyProtection="1"/>
    <xf numFmtId="9" fontId="770" fillId="0" borderId="771" xfId="0" applyNumberFormat="1" applyFont="1" applyBorder="1" applyAlignment="1" applyProtection="1"/>
    <xf numFmtId="9" fontId="771" fillId="0" borderId="772" xfId="0" applyNumberFormat="1" applyFont="1" applyBorder="1" applyAlignment="1" applyProtection="1"/>
    <xf numFmtId="9" fontId="772" fillId="0" borderId="773" xfId="0" applyNumberFormat="1" applyFont="1" applyBorder="1" applyAlignment="1" applyProtection="1"/>
    <xf numFmtId="9" fontId="773" fillId="0" borderId="774" xfId="0" applyNumberFormat="1" applyFont="1" applyBorder="1" applyAlignment="1" applyProtection="1"/>
    <xf numFmtId="9" fontId="774" fillId="0" borderId="775" xfId="0" applyNumberFormat="1" applyFont="1" applyBorder="1" applyAlignment="1" applyProtection="1"/>
    <xf numFmtId="9" fontId="775" fillId="0" borderId="776" xfId="0" applyNumberFormat="1" applyFont="1" applyBorder="1" applyAlignment="1" applyProtection="1"/>
    <xf numFmtId="9" fontId="776" fillId="0" borderId="777" xfId="0" applyNumberFormat="1" applyFont="1" applyBorder="1" applyAlignment="1" applyProtection="1"/>
    <xf numFmtId="9" fontId="777" fillId="0" borderId="778" xfId="0" applyNumberFormat="1" applyFont="1" applyBorder="1" applyAlignment="1" applyProtection="1"/>
    <xf numFmtId="9" fontId="778" fillId="0" borderId="779" xfId="0" applyNumberFormat="1" applyFont="1" applyBorder="1" applyAlignment="1" applyProtection="1"/>
    <xf numFmtId="9" fontId="779" fillId="0" borderId="780" xfId="0" applyNumberFormat="1" applyFont="1" applyBorder="1" applyAlignment="1" applyProtection="1"/>
    <xf numFmtId="9" fontId="780" fillId="0" borderId="781" xfId="0" applyNumberFormat="1" applyFont="1" applyBorder="1" applyAlignment="1" applyProtection="1"/>
    <xf numFmtId="9" fontId="781" fillId="0" borderId="782" xfId="0" applyNumberFormat="1" applyFont="1" applyBorder="1" applyAlignment="1" applyProtection="1"/>
    <xf numFmtId="9" fontId="782" fillId="0" borderId="783" xfId="0" applyNumberFormat="1" applyFont="1" applyBorder="1" applyAlignment="1" applyProtection="1"/>
    <xf numFmtId="9" fontId="783" fillId="0" borderId="784" xfId="0" applyNumberFormat="1" applyFont="1" applyBorder="1" applyAlignment="1" applyProtection="1"/>
    <xf numFmtId="9" fontId="784" fillId="0" borderId="785" xfId="0" applyNumberFormat="1" applyFont="1" applyBorder="1" applyAlignment="1" applyProtection="1"/>
    <xf numFmtId="9" fontId="785" fillId="0" borderId="786" xfId="0" applyNumberFormat="1" applyFont="1" applyBorder="1" applyAlignment="1" applyProtection="1"/>
    <xf numFmtId="9" fontId="786" fillId="0" borderId="787" xfId="0" applyNumberFormat="1" applyFont="1" applyBorder="1" applyAlignment="1" applyProtection="1"/>
    <xf numFmtId="9" fontId="787" fillId="0" borderId="788" xfId="0" applyNumberFormat="1" applyFont="1" applyBorder="1" applyAlignment="1" applyProtection="1"/>
    <xf numFmtId="9" fontId="788" fillId="0" borderId="789" xfId="0" applyNumberFormat="1" applyFont="1" applyBorder="1" applyAlignment="1" applyProtection="1"/>
    <xf numFmtId="9" fontId="789" fillId="0" borderId="790" xfId="0" applyNumberFormat="1" applyFont="1" applyBorder="1" applyAlignment="1" applyProtection="1"/>
    <xf numFmtId="9" fontId="790" fillId="0" borderId="791" xfId="0" applyNumberFormat="1" applyFont="1" applyBorder="1" applyAlignment="1" applyProtection="1"/>
    <xf numFmtId="9" fontId="791" fillId="0" borderId="792" xfId="0" applyNumberFormat="1" applyFont="1" applyBorder="1" applyAlignment="1" applyProtection="1"/>
    <xf numFmtId="9" fontId="792" fillId="0" borderId="793" xfId="0" applyNumberFormat="1" applyFont="1" applyBorder="1" applyAlignment="1" applyProtection="1"/>
    <xf numFmtId="9" fontId="793" fillId="0" borderId="794" xfId="0" applyNumberFormat="1" applyFont="1" applyBorder="1" applyAlignment="1" applyProtection="1"/>
    <xf numFmtId="9" fontId="794" fillId="0" borderId="795" xfId="0" applyNumberFormat="1" applyFont="1" applyBorder="1" applyAlignment="1" applyProtection="1"/>
    <xf numFmtId="9" fontId="795" fillId="0" borderId="796" xfId="0" applyNumberFormat="1" applyFont="1" applyBorder="1" applyAlignment="1" applyProtection="1"/>
    <xf numFmtId="0" fontId="599" fillId="2" borderId="539" xfId="1" applyFont="1" applyFill="1"/>
    <xf numFmtId="0" fontId="598" fillId="2" borderId="601" xfId="5" applyFont="1" applyFill="1"/>
    <xf numFmtId="0" fontId="3" fillId="0" borderId="601" xfId="6" applyFont="1"/>
    <xf numFmtId="0" fontId="5" fillId="0" borderId="601" xfId="7" applyFont="1"/>
    <xf numFmtId="0" fontId="5" fillId="0" borderId="601" xfId="7" applyFont="1" applyAlignment="1">
      <alignment horizontal="left" vertical="top" readingOrder="1"/>
    </xf>
    <xf numFmtId="9" fontId="796" fillId="0" borderId="797" xfId="0" applyNumberFormat="1" applyFont="1" applyBorder="1" applyAlignment="1" applyProtection="1"/>
    <xf numFmtId="9" fontId="797" fillId="0" borderId="798" xfId="0" applyNumberFormat="1" applyFont="1" applyBorder="1" applyAlignment="1" applyProtection="1"/>
    <xf numFmtId="9" fontId="798" fillId="0" borderId="799" xfId="0" applyNumberFormat="1" applyFont="1" applyBorder="1" applyAlignment="1" applyProtection="1"/>
    <xf numFmtId="9" fontId="799" fillId="0" borderId="800" xfId="0" applyNumberFormat="1" applyFont="1" applyBorder="1" applyAlignment="1" applyProtection="1"/>
    <xf numFmtId="9" fontId="800" fillId="0" borderId="801" xfId="0" applyNumberFormat="1" applyFont="1" applyBorder="1" applyAlignment="1" applyProtection="1"/>
    <xf numFmtId="9" fontId="801" fillId="0" borderId="802" xfId="0" applyNumberFormat="1" applyFont="1" applyBorder="1" applyAlignment="1" applyProtection="1"/>
    <xf numFmtId="9" fontId="802" fillId="0" borderId="803" xfId="0" applyNumberFormat="1" applyFont="1" applyBorder="1" applyAlignment="1" applyProtection="1"/>
    <xf numFmtId="9" fontId="803" fillId="0" borderId="804" xfId="0" applyNumberFormat="1" applyFont="1" applyBorder="1" applyAlignment="1" applyProtection="1"/>
    <xf numFmtId="9" fontId="804" fillId="0" borderId="805" xfId="0" applyNumberFormat="1" applyFont="1" applyBorder="1" applyAlignment="1" applyProtection="1"/>
    <xf numFmtId="9" fontId="805" fillId="0" borderId="806" xfId="0" applyNumberFormat="1" applyFont="1" applyBorder="1" applyAlignment="1" applyProtection="1"/>
    <xf numFmtId="9" fontId="806" fillId="0" borderId="807" xfId="0" applyNumberFormat="1" applyFont="1" applyBorder="1" applyAlignment="1" applyProtection="1"/>
    <xf numFmtId="9" fontId="807" fillId="0" borderId="808" xfId="0" applyNumberFormat="1" applyFont="1" applyBorder="1" applyAlignment="1" applyProtection="1"/>
    <xf numFmtId="9" fontId="808" fillId="0" borderId="809" xfId="0" applyNumberFormat="1" applyFont="1" applyBorder="1" applyAlignment="1" applyProtection="1"/>
    <xf numFmtId="9" fontId="809" fillId="0" borderId="810" xfId="0" applyNumberFormat="1" applyFont="1" applyBorder="1" applyAlignment="1" applyProtection="1"/>
    <xf numFmtId="9" fontId="810" fillId="0" borderId="811" xfId="0" applyNumberFormat="1" applyFont="1" applyBorder="1" applyAlignment="1" applyProtection="1"/>
    <xf numFmtId="9" fontId="811" fillId="0" borderId="812" xfId="0" applyNumberFormat="1" applyFont="1" applyBorder="1" applyAlignment="1" applyProtection="1"/>
    <xf numFmtId="9" fontId="812" fillId="0" borderId="813" xfId="0" applyNumberFormat="1" applyFont="1" applyBorder="1" applyAlignment="1" applyProtection="1"/>
    <xf numFmtId="9" fontId="813" fillId="0" borderId="814" xfId="0" applyNumberFormat="1" applyFont="1" applyBorder="1" applyAlignment="1" applyProtection="1"/>
    <xf numFmtId="9" fontId="814" fillId="0" borderId="815" xfId="0" applyNumberFormat="1" applyFont="1" applyBorder="1" applyAlignment="1" applyProtection="1"/>
    <xf numFmtId="9" fontId="815" fillId="0" borderId="816" xfId="0" applyNumberFormat="1" applyFont="1" applyBorder="1" applyAlignment="1" applyProtection="1"/>
    <xf numFmtId="9" fontId="816" fillId="0" borderId="817" xfId="0" applyNumberFormat="1" applyFont="1" applyBorder="1" applyAlignment="1" applyProtection="1"/>
    <xf numFmtId="9" fontId="817" fillId="0" borderId="818" xfId="0" applyNumberFormat="1" applyFont="1" applyBorder="1" applyAlignment="1" applyProtection="1"/>
    <xf numFmtId="9" fontId="818" fillId="0" borderId="819" xfId="0" applyNumberFormat="1" applyFont="1" applyBorder="1" applyAlignment="1" applyProtection="1"/>
    <xf numFmtId="9" fontId="819" fillId="0" borderId="820" xfId="0" applyNumberFormat="1" applyFont="1" applyBorder="1" applyAlignment="1" applyProtection="1"/>
    <xf numFmtId="9" fontId="820" fillId="0" borderId="821" xfId="0" applyNumberFormat="1" applyFont="1" applyBorder="1" applyAlignment="1" applyProtection="1"/>
    <xf numFmtId="9" fontId="821" fillId="0" borderId="822" xfId="0" applyNumberFormat="1" applyFont="1" applyBorder="1" applyAlignment="1" applyProtection="1"/>
    <xf numFmtId="9" fontId="822" fillId="0" borderId="823" xfId="0" applyNumberFormat="1" applyFont="1" applyBorder="1" applyAlignment="1" applyProtection="1"/>
    <xf numFmtId="9" fontId="823" fillId="0" borderId="824" xfId="0" applyNumberFormat="1" applyFont="1" applyBorder="1" applyAlignment="1" applyProtection="1"/>
    <xf numFmtId="9" fontId="824" fillId="0" borderId="825" xfId="0" applyNumberFormat="1" applyFont="1" applyBorder="1" applyAlignment="1" applyProtection="1"/>
    <xf numFmtId="9" fontId="825" fillId="0" borderId="826" xfId="0" applyNumberFormat="1" applyFont="1" applyBorder="1" applyAlignment="1" applyProtection="1"/>
    <xf numFmtId="9" fontId="826" fillId="0" borderId="827" xfId="0" applyNumberFormat="1" applyFont="1" applyBorder="1" applyAlignment="1" applyProtection="1"/>
    <xf numFmtId="9" fontId="827" fillId="0" borderId="828" xfId="0" applyNumberFormat="1" applyFont="1" applyBorder="1" applyAlignment="1" applyProtection="1"/>
    <xf numFmtId="9" fontId="828" fillId="0" borderId="829" xfId="0" applyNumberFormat="1" applyFont="1" applyBorder="1" applyAlignment="1" applyProtection="1"/>
    <xf numFmtId="9" fontId="829" fillId="0" borderId="830" xfId="0" applyNumberFormat="1" applyFont="1" applyBorder="1" applyAlignment="1" applyProtection="1"/>
    <xf numFmtId="9" fontId="830" fillId="0" borderId="831" xfId="0" applyNumberFormat="1" applyFont="1" applyBorder="1" applyAlignment="1" applyProtection="1"/>
    <xf numFmtId="9" fontId="831" fillId="0" borderId="832" xfId="0" applyNumberFormat="1" applyFont="1" applyBorder="1" applyAlignment="1" applyProtection="1"/>
    <xf numFmtId="9" fontId="832" fillId="0" borderId="833" xfId="0" applyNumberFormat="1" applyFont="1" applyBorder="1" applyAlignment="1" applyProtection="1"/>
    <xf numFmtId="9" fontId="833" fillId="0" borderId="834" xfId="0" applyNumberFormat="1" applyFont="1" applyBorder="1" applyAlignment="1" applyProtection="1"/>
    <xf numFmtId="9" fontId="834" fillId="0" borderId="835" xfId="0" applyNumberFormat="1" applyFont="1" applyBorder="1" applyAlignment="1" applyProtection="1"/>
    <xf numFmtId="9" fontId="835" fillId="0" borderId="836" xfId="0" applyNumberFormat="1" applyFont="1" applyBorder="1" applyAlignment="1" applyProtection="1"/>
    <xf numFmtId="9" fontId="836" fillId="0" borderId="837" xfId="0" applyNumberFormat="1" applyFont="1" applyBorder="1" applyAlignment="1" applyProtection="1"/>
    <xf numFmtId="9" fontId="837" fillId="0" borderId="838" xfId="0" applyNumberFormat="1" applyFont="1" applyBorder="1" applyAlignment="1" applyProtection="1"/>
    <xf numFmtId="9" fontId="838" fillId="0" borderId="839" xfId="0" applyNumberFormat="1" applyFont="1" applyBorder="1" applyAlignment="1" applyProtection="1"/>
    <xf numFmtId="9" fontId="839" fillId="0" borderId="840" xfId="0" applyNumberFormat="1" applyFont="1" applyBorder="1" applyAlignment="1" applyProtection="1"/>
    <xf numFmtId="9" fontId="840" fillId="0" borderId="841" xfId="0" applyNumberFormat="1" applyFont="1" applyBorder="1" applyAlignment="1" applyProtection="1"/>
    <xf numFmtId="9" fontId="841" fillId="0" borderId="842" xfId="0" applyNumberFormat="1" applyFont="1" applyBorder="1" applyAlignment="1" applyProtection="1"/>
    <xf numFmtId="9" fontId="842" fillId="0" borderId="843" xfId="0" applyNumberFormat="1" applyFont="1" applyBorder="1" applyAlignment="1" applyProtection="1"/>
    <xf numFmtId="9" fontId="843" fillId="0" borderId="844" xfId="0" applyNumberFormat="1" applyFont="1" applyBorder="1" applyAlignment="1" applyProtection="1"/>
    <xf numFmtId="9" fontId="844" fillId="0" borderId="845" xfId="0" applyNumberFormat="1" applyFont="1" applyBorder="1" applyAlignment="1" applyProtection="1"/>
    <xf numFmtId="9" fontId="845" fillId="0" borderId="846" xfId="0" applyNumberFormat="1" applyFont="1" applyBorder="1" applyAlignment="1" applyProtection="1"/>
    <xf numFmtId="9" fontId="846" fillId="0" borderId="847" xfId="0" applyNumberFormat="1" applyFont="1" applyBorder="1" applyAlignment="1" applyProtection="1"/>
    <xf numFmtId="9" fontId="847" fillId="0" borderId="848" xfId="0" applyNumberFormat="1" applyFont="1" applyBorder="1" applyAlignment="1" applyProtection="1"/>
    <xf numFmtId="9" fontId="848" fillId="0" borderId="849" xfId="0" applyNumberFormat="1" applyFont="1" applyBorder="1" applyAlignment="1" applyProtection="1"/>
    <xf numFmtId="9" fontId="849" fillId="0" borderId="850" xfId="0" applyNumberFormat="1" applyFont="1" applyBorder="1" applyAlignment="1" applyProtection="1"/>
    <xf numFmtId="9" fontId="850" fillId="0" borderId="851" xfId="0" applyNumberFormat="1" applyFont="1" applyBorder="1" applyAlignment="1" applyProtection="1"/>
    <xf numFmtId="9" fontId="851" fillId="0" borderId="852" xfId="0" applyNumberFormat="1" applyFont="1" applyBorder="1" applyAlignment="1" applyProtection="1"/>
    <xf numFmtId="9" fontId="852" fillId="0" borderId="853" xfId="0" applyNumberFormat="1" applyFont="1" applyBorder="1" applyAlignment="1" applyProtection="1"/>
    <xf numFmtId="9" fontId="853" fillId="0" borderId="854" xfId="0" applyNumberFormat="1" applyFont="1" applyBorder="1" applyAlignment="1" applyProtection="1"/>
    <xf numFmtId="9" fontId="854" fillId="0" borderId="855" xfId="0" applyNumberFormat="1" applyFont="1" applyBorder="1" applyAlignment="1" applyProtection="1"/>
    <xf numFmtId="9" fontId="855" fillId="0" borderId="856" xfId="0" applyNumberFormat="1" applyFont="1" applyBorder="1" applyAlignment="1" applyProtection="1"/>
    <xf numFmtId="9" fontId="856" fillId="0" borderId="857" xfId="0" applyNumberFormat="1" applyFont="1" applyBorder="1" applyAlignment="1" applyProtection="1"/>
    <xf numFmtId="9" fontId="857" fillId="0" borderId="858" xfId="0" applyNumberFormat="1" applyFont="1" applyBorder="1" applyAlignment="1" applyProtection="1"/>
    <xf numFmtId="9" fontId="858" fillId="0" borderId="859" xfId="0" applyNumberFormat="1" applyFont="1" applyBorder="1" applyAlignment="1" applyProtection="1"/>
    <xf numFmtId="9" fontId="859" fillId="0" borderId="860" xfId="0" applyNumberFormat="1" applyFont="1" applyBorder="1" applyAlignment="1" applyProtection="1"/>
    <xf numFmtId="9" fontId="860" fillId="0" borderId="861" xfId="0" applyNumberFormat="1" applyFont="1" applyBorder="1" applyAlignment="1" applyProtection="1"/>
    <xf numFmtId="9" fontId="861" fillId="0" borderId="862" xfId="0" applyNumberFormat="1" applyFont="1" applyBorder="1" applyAlignment="1" applyProtection="1"/>
    <xf numFmtId="9" fontId="862" fillId="0" borderId="863" xfId="0" applyNumberFormat="1" applyFont="1" applyBorder="1" applyAlignment="1" applyProtection="1"/>
    <xf numFmtId="9" fontId="863" fillId="0" borderId="864" xfId="0" applyNumberFormat="1" applyFont="1" applyBorder="1" applyAlignment="1" applyProtection="1"/>
    <xf numFmtId="9" fontId="864" fillId="0" borderId="865" xfId="0" applyNumberFormat="1" applyFont="1" applyBorder="1" applyAlignment="1" applyProtection="1"/>
    <xf numFmtId="9" fontId="865" fillId="0" borderId="866" xfId="0" applyNumberFormat="1" applyFont="1" applyBorder="1" applyAlignment="1" applyProtection="1"/>
    <xf numFmtId="9" fontId="866" fillId="0" borderId="867" xfId="0" applyNumberFormat="1" applyFont="1" applyBorder="1" applyAlignment="1" applyProtection="1"/>
    <xf numFmtId="9" fontId="867" fillId="0" borderId="868" xfId="0" applyNumberFormat="1" applyFont="1" applyBorder="1" applyAlignment="1" applyProtection="1"/>
    <xf numFmtId="9" fontId="868" fillId="0" borderId="869" xfId="0" applyNumberFormat="1" applyFont="1" applyBorder="1" applyAlignment="1" applyProtection="1"/>
    <xf numFmtId="9" fontId="869" fillId="0" borderId="870" xfId="0" applyNumberFormat="1" applyFont="1" applyBorder="1" applyAlignment="1" applyProtection="1"/>
    <xf numFmtId="9" fontId="870" fillId="0" borderId="871" xfId="0" applyNumberFormat="1" applyFont="1" applyBorder="1" applyAlignment="1" applyProtection="1"/>
    <xf numFmtId="9" fontId="871" fillId="0" borderId="872" xfId="0" applyNumberFormat="1" applyFont="1" applyBorder="1" applyAlignment="1" applyProtection="1"/>
    <xf numFmtId="9" fontId="872" fillId="0" borderId="873" xfId="0" applyNumberFormat="1" applyFont="1" applyBorder="1" applyAlignment="1" applyProtection="1"/>
    <xf numFmtId="9" fontId="873" fillId="0" borderId="874" xfId="0" applyNumberFormat="1" applyFont="1" applyBorder="1" applyAlignment="1" applyProtection="1"/>
    <xf numFmtId="9" fontId="874" fillId="0" borderId="875" xfId="0" applyNumberFormat="1" applyFont="1" applyBorder="1" applyAlignment="1" applyProtection="1"/>
    <xf numFmtId="9" fontId="875" fillId="0" borderId="876" xfId="0" applyNumberFormat="1" applyFont="1" applyBorder="1" applyAlignment="1" applyProtection="1"/>
    <xf numFmtId="9" fontId="876" fillId="0" borderId="877" xfId="0" applyNumberFormat="1" applyFont="1" applyBorder="1" applyAlignment="1" applyProtection="1"/>
    <xf numFmtId="9" fontId="877" fillId="0" borderId="878" xfId="0" applyNumberFormat="1" applyFont="1" applyBorder="1" applyAlignment="1" applyProtection="1"/>
    <xf numFmtId="9" fontId="878" fillId="0" borderId="879" xfId="0" applyNumberFormat="1" applyFont="1" applyBorder="1" applyAlignment="1" applyProtection="1"/>
    <xf numFmtId="9" fontId="879" fillId="0" borderId="880" xfId="0" applyNumberFormat="1" applyFont="1" applyBorder="1" applyAlignment="1" applyProtection="1"/>
    <xf numFmtId="9" fontId="880" fillId="0" borderId="881" xfId="0" applyNumberFormat="1" applyFont="1" applyBorder="1" applyAlignment="1" applyProtection="1"/>
    <xf numFmtId="9" fontId="881" fillId="0" borderId="882" xfId="0" applyNumberFormat="1" applyFont="1" applyBorder="1" applyAlignment="1" applyProtection="1"/>
    <xf numFmtId="9" fontId="882" fillId="0" borderId="883" xfId="0" applyNumberFormat="1" applyFont="1" applyBorder="1" applyAlignment="1" applyProtection="1"/>
    <xf numFmtId="9" fontId="883" fillId="0" borderId="884" xfId="0" applyNumberFormat="1" applyFont="1" applyBorder="1" applyAlignment="1" applyProtection="1"/>
    <xf numFmtId="9" fontId="884" fillId="0" borderId="885" xfId="0" applyNumberFormat="1" applyFont="1" applyBorder="1" applyAlignment="1" applyProtection="1"/>
    <xf numFmtId="9" fontId="885" fillId="0" borderId="886" xfId="0" applyNumberFormat="1" applyFont="1" applyBorder="1" applyAlignment="1" applyProtection="1"/>
    <xf numFmtId="9" fontId="886" fillId="0" borderId="887" xfId="0" applyNumberFormat="1" applyFont="1" applyBorder="1" applyAlignment="1" applyProtection="1"/>
    <xf numFmtId="9" fontId="887" fillId="0" borderId="888" xfId="0" applyNumberFormat="1" applyFont="1" applyBorder="1" applyAlignment="1" applyProtection="1"/>
    <xf numFmtId="9" fontId="888" fillId="0" borderId="889" xfId="0" applyNumberFormat="1" applyFont="1" applyBorder="1" applyAlignment="1" applyProtection="1"/>
    <xf numFmtId="9" fontId="889" fillId="0" borderId="890" xfId="0" applyNumberFormat="1" applyFont="1" applyBorder="1" applyAlignment="1" applyProtection="1"/>
    <xf numFmtId="9" fontId="890" fillId="0" borderId="891" xfId="0" applyNumberFormat="1" applyFont="1" applyBorder="1" applyAlignment="1" applyProtection="1"/>
    <xf numFmtId="9" fontId="891" fillId="0" borderId="892" xfId="0" applyNumberFormat="1" applyFont="1" applyBorder="1" applyAlignment="1" applyProtection="1"/>
    <xf numFmtId="9" fontId="892" fillId="0" borderId="893" xfId="0" applyNumberFormat="1" applyFont="1" applyBorder="1" applyAlignment="1" applyProtection="1"/>
    <xf numFmtId="9" fontId="893" fillId="0" borderId="894" xfId="0" applyNumberFormat="1" applyFont="1" applyBorder="1" applyAlignment="1" applyProtection="1"/>
    <xf numFmtId="9" fontId="894" fillId="0" borderId="895" xfId="0" applyNumberFormat="1" applyFont="1" applyBorder="1" applyAlignment="1" applyProtection="1"/>
    <xf numFmtId="9" fontId="895" fillId="0" borderId="896" xfId="0" applyNumberFormat="1" applyFont="1" applyBorder="1" applyAlignment="1" applyProtection="1"/>
    <xf numFmtId="9" fontId="896" fillId="0" borderId="897" xfId="0" applyNumberFormat="1" applyFont="1" applyBorder="1" applyAlignment="1" applyProtection="1"/>
    <xf numFmtId="9" fontId="897" fillId="0" borderId="898" xfId="0" applyNumberFormat="1" applyFont="1" applyBorder="1" applyAlignment="1" applyProtection="1"/>
    <xf numFmtId="9" fontId="898" fillId="0" borderId="899" xfId="0" applyNumberFormat="1" applyFont="1" applyBorder="1" applyAlignment="1" applyProtection="1"/>
    <xf numFmtId="9" fontId="899" fillId="0" borderId="900" xfId="0" applyNumberFormat="1" applyFont="1" applyBorder="1" applyAlignment="1" applyProtection="1"/>
    <xf numFmtId="9" fontId="900" fillId="0" borderId="901" xfId="0" applyNumberFormat="1" applyFont="1" applyBorder="1" applyAlignment="1" applyProtection="1"/>
    <xf numFmtId="9" fontId="901" fillId="0" borderId="902" xfId="0" applyNumberFormat="1" applyFont="1" applyBorder="1" applyAlignment="1" applyProtection="1"/>
    <xf numFmtId="9" fontId="902" fillId="0" borderId="903" xfId="0" applyNumberFormat="1" applyFont="1" applyBorder="1" applyAlignment="1" applyProtection="1"/>
    <xf numFmtId="9" fontId="903" fillId="0" borderId="904" xfId="0" applyNumberFormat="1" applyFont="1" applyBorder="1" applyAlignment="1" applyProtection="1"/>
    <xf numFmtId="9" fontId="904" fillId="0" borderId="905" xfId="0" applyNumberFormat="1" applyFont="1" applyBorder="1" applyAlignment="1" applyProtection="1"/>
    <xf numFmtId="9" fontId="905" fillId="0" borderId="906" xfId="0" applyNumberFormat="1" applyFont="1" applyBorder="1" applyAlignment="1" applyProtection="1"/>
    <xf numFmtId="9" fontId="906" fillId="0" borderId="907" xfId="0" applyNumberFormat="1" applyFont="1" applyBorder="1" applyAlignment="1" applyProtection="1"/>
    <xf numFmtId="9" fontId="907" fillId="0" borderId="908" xfId="0" applyNumberFormat="1" applyFont="1" applyBorder="1" applyAlignment="1" applyProtection="1"/>
    <xf numFmtId="9" fontId="908" fillId="0" borderId="909" xfId="0" applyNumberFormat="1" applyFont="1" applyBorder="1" applyAlignment="1" applyProtection="1"/>
    <xf numFmtId="9" fontId="909" fillId="0" borderId="910" xfId="0" applyNumberFormat="1" applyFont="1" applyBorder="1" applyAlignment="1" applyProtection="1"/>
    <xf numFmtId="9" fontId="910" fillId="0" borderId="911" xfId="0" applyNumberFormat="1" applyFont="1" applyBorder="1" applyAlignment="1" applyProtection="1"/>
    <xf numFmtId="9" fontId="911" fillId="0" borderId="912" xfId="0" applyNumberFormat="1" applyFont="1" applyBorder="1" applyAlignment="1" applyProtection="1"/>
    <xf numFmtId="9" fontId="912" fillId="0" borderId="913" xfId="0" applyNumberFormat="1" applyFont="1" applyBorder="1" applyAlignment="1" applyProtection="1"/>
    <xf numFmtId="9" fontId="913" fillId="0" borderId="914" xfId="0" applyNumberFormat="1" applyFont="1" applyBorder="1" applyAlignment="1" applyProtection="1"/>
    <xf numFmtId="9" fontId="914" fillId="0" borderId="915" xfId="0" applyNumberFormat="1" applyFont="1" applyBorder="1" applyAlignment="1" applyProtection="1"/>
    <xf numFmtId="9" fontId="915" fillId="0" borderId="916" xfId="0" applyNumberFormat="1" applyFont="1" applyBorder="1" applyAlignment="1" applyProtection="1"/>
    <xf numFmtId="9" fontId="916" fillId="0" borderId="917" xfId="0" applyNumberFormat="1" applyFont="1" applyBorder="1" applyAlignment="1" applyProtection="1"/>
    <xf numFmtId="9" fontId="917" fillId="0" borderId="918" xfId="0" applyNumberFormat="1" applyFont="1" applyBorder="1" applyAlignment="1" applyProtection="1"/>
    <xf numFmtId="9" fontId="918" fillId="0" borderId="919" xfId="0" applyNumberFormat="1" applyFont="1" applyBorder="1" applyAlignment="1" applyProtection="1"/>
    <xf numFmtId="9" fontId="919" fillId="0" borderId="920" xfId="0" applyNumberFormat="1" applyFont="1" applyBorder="1" applyAlignment="1" applyProtection="1"/>
    <xf numFmtId="9" fontId="920" fillId="0" borderId="921" xfId="0" applyNumberFormat="1" applyFont="1" applyBorder="1" applyAlignment="1" applyProtection="1"/>
    <xf numFmtId="9" fontId="921" fillId="0" borderId="922" xfId="0" applyNumberFormat="1" applyFont="1" applyBorder="1" applyAlignment="1" applyProtection="1"/>
    <xf numFmtId="9" fontId="922" fillId="0" borderId="923" xfId="0" applyNumberFormat="1" applyFont="1" applyBorder="1" applyAlignment="1" applyProtection="1"/>
    <xf numFmtId="9" fontId="923" fillId="0" borderId="924" xfId="0" applyNumberFormat="1" applyFont="1" applyBorder="1" applyAlignment="1" applyProtection="1"/>
    <xf numFmtId="9" fontId="924" fillId="0" borderId="925" xfId="0" applyNumberFormat="1" applyFont="1" applyBorder="1" applyAlignment="1" applyProtection="1"/>
    <xf numFmtId="0" fontId="0" fillId="0" borderId="0" xfId="0" applyNumberFormat="1"/>
    <xf numFmtId="1" fontId="546" fillId="2" borderId="592" xfId="2" applyNumberFormat="1" applyFont="1" applyFill="1"/>
    <xf numFmtId="0" fontId="5" fillId="0" borderId="0" xfId="0" applyFont="1"/>
    <xf numFmtId="164" fontId="0" fillId="0" borderId="0" xfId="9" applyNumberFormat="1" applyFont="1"/>
    <xf numFmtId="9" fontId="926" fillId="0" borderId="926" xfId="0" applyNumberFormat="1" applyFont="1" applyBorder="1" applyAlignment="1" applyProtection="1"/>
    <xf numFmtId="9" fontId="927" fillId="0" borderId="927" xfId="0" applyNumberFormat="1" applyFont="1" applyBorder="1" applyAlignment="1" applyProtection="1"/>
    <xf numFmtId="9" fontId="928" fillId="0" borderId="928" xfId="0" applyNumberFormat="1" applyFont="1" applyBorder="1" applyAlignment="1" applyProtection="1"/>
    <xf numFmtId="9" fontId="929" fillId="0" borderId="929" xfId="0" applyNumberFormat="1" applyFont="1" applyBorder="1" applyAlignment="1" applyProtection="1"/>
    <xf numFmtId="9" fontId="930" fillId="0" borderId="930" xfId="0" applyNumberFormat="1" applyFont="1" applyBorder="1" applyAlignment="1" applyProtection="1"/>
    <xf numFmtId="9" fontId="931" fillId="0" borderId="931" xfId="0" applyNumberFormat="1" applyFont="1" applyBorder="1" applyAlignment="1" applyProtection="1"/>
    <xf numFmtId="9" fontId="932" fillId="0" borderId="932" xfId="0" applyNumberFormat="1" applyFont="1" applyBorder="1" applyAlignment="1" applyProtection="1"/>
    <xf numFmtId="9" fontId="933" fillId="0" borderId="933" xfId="0" applyNumberFormat="1" applyFont="1" applyBorder="1" applyAlignment="1" applyProtection="1"/>
    <xf numFmtId="9" fontId="934" fillId="0" borderId="934" xfId="0" applyNumberFormat="1" applyFont="1" applyBorder="1" applyAlignment="1" applyProtection="1"/>
    <xf numFmtId="9" fontId="935" fillId="0" borderId="935" xfId="0" applyNumberFormat="1" applyFont="1" applyBorder="1" applyAlignment="1" applyProtection="1"/>
    <xf numFmtId="9" fontId="936" fillId="0" borderId="936" xfId="0" applyNumberFormat="1" applyFont="1" applyBorder="1" applyAlignment="1" applyProtection="1"/>
    <xf numFmtId="9" fontId="937" fillId="0" borderId="937" xfId="0" applyNumberFormat="1" applyFont="1" applyBorder="1" applyAlignment="1" applyProtection="1"/>
    <xf numFmtId="9" fontId="938" fillId="0" borderId="938" xfId="0" applyNumberFormat="1" applyFont="1" applyBorder="1" applyAlignment="1" applyProtection="1"/>
    <xf numFmtId="9" fontId="939" fillId="0" borderId="939" xfId="0" applyNumberFormat="1" applyFont="1" applyBorder="1" applyAlignment="1" applyProtection="1"/>
    <xf numFmtId="9" fontId="940" fillId="0" borderId="940" xfId="0" applyNumberFormat="1" applyFont="1" applyBorder="1" applyAlignment="1" applyProtection="1"/>
    <xf numFmtId="9" fontId="941" fillId="0" borderId="941" xfId="0" applyNumberFormat="1" applyFont="1" applyBorder="1" applyAlignment="1" applyProtection="1"/>
    <xf numFmtId="9" fontId="942" fillId="0" borderId="942" xfId="0" applyNumberFormat="1" applyFont="1" applyBorder="1" applyAlignment="1" applyProtection="1"/>
    <xf numFmtId="9" fontId="943" fillId="0" borderId="943" xfId="0" applyNumberFormat="1" applyFont="1" applyBorder="1" applyAlignment="1" applyProtection="1"/>
    <xf numFmtId="9" fontId="944" fillId="0" borderId="944" xfId="0" applyNumberFormat="1" applyFont="1" applyBorder="1" applyAlignment="1" applyProtection="1"/>
    <xf numFmtId="9" fontId="945" fillId="0" borderId="945" xfId="0" applyNumberFormat="1" applyFont="1" applyBorder="1" applyAlignment="1" applyProtection="1"/>
    <xf numFmtId="9" fontId="946" fillId="0" borderId="946" xfId="0" applyNumberFormat="1" applyFont="1" applyBorder="1" applyAlignment="1" applyProtection="1"/>
    <xf numFmtId="9" fontId="947" fillId="0" borderId="947" xfId="0" applyNumberFormat="1" applyFont="1" applyBorder="1" applyAlignment="1" applyProtection="1"/>
    <xf numFmtId="0" fontId="599" fillId="0" borderId="948" xfId="10" applyFont="1" applyAlignment="1">
      <alignment horizontal="left" vertical="top" readingOrder="1"/>
    </xf>
    <xf numFmtId="0" fontId="2" fillId="2" borderId="948" xfId="11" applyFill="1"/>
    <xf numFmtId="0" fontId="5" fillId="0" borderId="948" xfId="10"/>
    <xf numFmtId="1" fontId="5" fillId="0" borderId="948" xfId="10" applyNumberFormat="1"/>
    <xf numFmtId="9" fontId="5" fillId="0" borderId="948" xfId="10" applyNumberFormat="1"/>
    <xf numFmtId="0" fontId="1" fillId="0" borderId="601" xfId="6" applyFont="1"/>
    <xf numFmtId="0" fontId="948" fillId="0" borderId="601" xfId="6" applyFont="1"/>
    <xf numFmtId="0" fontId="5" fillId="0" borderId="601" xfId="8" applyFont="1" applyFill="1"/>
    <xf numFmtId="0" fontId="949" fillId="0" borderId="0" xfId="0" applyFont="1"/>
    <xf numFmtId="0" fontId="596" fillId="2" borderId="593" xfId="2" applyFont="1" applyFill="1" applyBorder="1" applyAlignment="1">
      <alignment vertical="top" wrapText="1"/>
    </xf>
    <xf numFmtId="0" fontId="597" fillId="2" borderId="594" xfId="2" applyFont="1" applyFill="1" applyBorder="1" applyAlignment="1">
      <alignment vertical="top" wrapText="1"/>
    </xf>
  </cellXfs>
  <cellStyles count="12">
    <cellStyle name="Normal" xfId="0" builtinId="0"/>
    <cellStyle name="Normal 2" xfId="1" xr:uid="{ECFFB5DC-A694-46DA-B881-EE4D4D4D2D5C}"/>
    <cellStyle name="Normal 2 2" xfId="8" xr:uid="{51FAE406-850B-4A47-95A7-DCD75F53E9B4}"/>
    <cellStyle name="Normal 3" xfId="2" xr:uid="{2ADB94F0-9BFD-4AF9-A00C-FB061D414E07}"/>
    <cellStyle name="Normal 3 2" xfId="6" xr:uid="{62ADD66B-4BEE-4BC7-BE84-327E01C124CF}"/>
    <cellStyle name="Normal 3 3" xfId="11" xr:uid="{92547369-1486-2C45-B6BE-471FD607C206}"/>
    <cellStyle name="Normal 4" xfId="5" xr:uid="{BC7C3060-F3C4-4599-AA36-570520006846}"/>
    <cellStyle name="Normal 5" xfId="7" xr:uid="{CF43206E-BC40-4410-AF76-46EAF8BF1882}"/>
    <cellStyle name="Normal 6" xfId="10" xr:uid="{951ABAF3-935A-0F43-BC61-A6455D2C4131}"/>
    <cellStyle name="Pourcentage" xfId="9" builtinId="5"/>
    <cellStyle name="Pourcentage 2" xfId="3" xr:uid="{B40EDC03-42A9-4FA9-8A3E-B4FA59C7F83F}"/>
    <cellStyle name="Pourcentage 3" xfId="4" xr:uid="{B6D5C1BF-E968-49C6-8B95-53C5D48C80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0.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52744969378826"/>
          <c:y val="5.8900674866813801E-2"/>
          <c:w val="0.85594130767783716"/>
          <c:h val="0.69020510368062093"/>
        </c:manualLayout>
      </c:layout>
      <c:lineChart>
        <c:grouping val="standard"/>
        <c:varyColors val="0"/>
        <c:ser>
          <c:idx val="1"/>
          <c:order val="0"/>
          <c:spPr>
            <a:ln w="57150"/>
          </c:spPr>
          <c:marker>
            <c:symbol val="none"/>
          </c:marker>
          <c:cat>
            <c:numRef>
              <c:f>'data-F4.2'!$A$3:$A$129</c:f>
              <c:numCache>
                <c:formatCode>0</c:formatCode>
                <c:ptCount val="12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99.9</c:v>
                </c:pt>
                <c:pt idx="101">
                  <c:v>99.9</c:v>
                </c:pt>
                <c:pt idx="102">
                  <c:v>99.9</c:v>
                </c:pt>
                <c:pt idx="103">
                  <c:v>99.9</c:v>
                </c:pt>
                <c:pt idx="104">
                  <c:v>99.9</c:v>
                </c:pt>
                <c:pt idx="105">
                  <c:v>99.9</c:v>
                </c:pt>
                <c:pt idx="106">
                  <c:v>99.9</c:v>
                </c:pt>
                <c:pt idx="107">
                  <c:v>99.9</c:v>
                </c:pt>
                <c:pt idx="108">
                  <c:v>99.9</c:v>
                </c:pt>
                <c:pt idx="109">
                  <c:v>99.99</c:v>
                </c:pt>
                <c:pt idx="110">
                  <c:v>99.99</c:v>
                </c:pt>
                <c:pt idx="111">
                  <c:v>99.99</c:v>
                </c:pt>
                <c:pt idx="112">
                  <c:v>99.99</c:v>
                </c:pt>
                <c:pt idx="113">
                  <c:v>99.99</c:v>
                </c:pt>
                <c:pt idx="114">
                  <c:v>99.99</c:v>
                </c:pt>
                <c:pt idx="115">
                  <c:v>99.99</c:v>
                </c:pt>
                <c:pt idx="116">
                  <c:v>99.99</c:v>
                </c:pt>
                <c:pt idx="117">
                  <c:v>99.99</c:v>
                </c:pt>
                <c:pt idx="118">
                  <c:v>99.998999999999995</c:v>
                </c:pt>
                <c:pt idx="119">
                  <c:v>99.998999999999995</c:v>
                </c:pt>
                <c:pt idx="120">
                  <c:v>99.998999999999995</c:v>
                </c:pt>
                <c:pt idx="121">
                  <c:v>99.998999999999995</c:v>
                </c:pt>
                <c:pt idx="122">
                  <c:v>99.998999999999995</c:v>
                </c:pt>
                <c:pt idx="123">
                  <c:v>99.998999999999995</c:v>
                </c:pt>
                <c:pt idx="124">
                  <c:v>99.998999999999995</c:v>
                </c:pt>
                <c:pt idx="125">
                  <c:v>99.998999999999995</c:v>
                </c:pt>
                <c:pt idx="126">
                  <c:v>99.998999999999995</c:v>
                </c:pt>
              </c:numCache>
            </c:numRef>
          </c:cat>
          <c:val>
            <c:numRef>
              <c:f>'data-F4.2'!$B$8:$B$129</c:f>
              <c:numCache>
                <c:formatCode>0%</c:formatCode>
                <c:ptCount val="122"/>
                <c:pt idx="0">
                  <c:v>3.1023114919662476E-2</c:v>
                </c:pt>
                <c:pt idx="1">
                  <c:v>3.1183337792754173E-2</c:v>
                </c:pt>
                <c:pt idx="2">
                  <c:v>3.165222704410553E-2</c:v>
                </c:pt>
                <c:pt idx="3">
                  <c:v>3.223753347992897E-2</c:v>
                </c:pt>
                <c:pt idx="4">
                  <c:v>3.2810501754283905E-2</c:v>
                </c:pt>
                <c:pt idx="5">
                  <c:v>3.3319257199764252E-2</c:v>
                </c:pt>
                <c:pt idx="6">
                  <c:v>3.3802639693021774E-2</c:v>
                </c:pt>
                <c:pt idx="7">
                  <c:v>3.4251268953084946E-2</c:v>
                </c:pt>
                <c:pt idx="8">
                  <c:v>3.4655872732400894E-2</c:v>
                </c:pt>
                <c:pt idx="9">
                  <c:v>3.5056330263614655E-2</c:v>
                </c:pt>
                <c:pt idx="10">
                  <c:v>3.5332750529050827E-2</c:v>
                </c:pt>
                <c:pt idx="11">
                  <c:v>3.531423956155777E-2</c:v>
                </c:pt>
                <c:pt idx="12">
                  <c:v>3.5194750875234604E-2</c:v>
                </c:pt>
                <c:pt idx="13">
                  <c:v>3.5114098340272903E-2</c:v>
                </c:pt>
                <c:pt idx="14">
                  <c:v>3.5117600113153458E-2</c:v>
                </c:pt>
                <c:pt idx="15">
                  <c:v>3.5156082361936569E-2</c:v>
                </c:pt>
                <c:pt idx="16">
                  <c:v>3.5243481397628784E-2</c:v>
                </c:pt>
                <c:pt idx="17">
                  <c:v>3.5386253148317337E-2</c:v>
                </c:pt>
                <c:pt idx="18">
                  <c:v>3.5542923957109451E-2</c:v>
                </c:pt>
                <c:pt idx="19">
                  <c:v>3.5667669028043747E-2</c:v>
                </c:pt>
                <c:pt idx="20">
                  <c:v>3.5776011645793915E-2</c:v>
                </c:pt>
                <c:pt idx="21">
                  <c:v>3.5879798233509064E-2</c:v>
                </c:pt>
                <c:pt idx="22">
                  <c:v>3.5970654338598251E-2</c:v>
                </c:pt>
                <c:pt idx="23">
                  <c:v>3.6062337458133698E-2</c:v>
                </c:pt>
                <c:pt idx="24">
                  <c:v>3.6164253950119019E-2</c:v>
                </c:pt>
                <c:pt idx="25">
                  <c:v>3.6281377077102661E-2</c:v>
                </c:pt>
                <c:pt idx="26">
                  <c:v>3.6412551999092102E-2</c:v>
                </c:pt>
                <c:pt idx="27">
                  <c:v>3.6533147096633911E-2</c:v>
                </c:pt>
                <c:pt idx="28">
                  <c:v>3.663325309753418E-2</c:v>
                </c:pt>
                <c:pt idx="29">
                  <c:v>3.6721255630254745E-2</c:v>
                </c:pt>
                <c:pt idx="30">
                  <c:v>3.6789268255233765E-2</c:v>
                </c:pt>
                <c:pt idx="31">
                  <c:v>3.6833938211202621E-2</c:v>
                </c:pt>
                <c:pt idx="32">
                  <c:v>3.6870647221803665E-2</c:v>
                </c:pt>
                <c:pt idx="33">
                  <c:v>3.6929342895746231E-2</c:v>
                </c:pt>
                <c:pt idx="34">
                  <c:v>3.7001654505729675E-2</c:v>
                </c:pt>
                <c:pt idx="35">
                  <c:v>3.7085603922605515E-2</c:v>
                </c:pt>
                <c:pt idx="36">
                  <c:v>3.7203077226877213E-2</c:v>
                </c:pt>
                <c:pt idx="37">
                  <c:v>3.7370860576629639E-2</c:v>
                </c:pt>
                <c:pt idx="38">
                  <c:v>3.7572015076875687E-2</c:v>
                </c:pt>
                <c:pt idx="39">
                  <c:v>3.7794757634401321E-2</c:v>
                </c:pt>
                <c:pt idx="40">
                  <c:v>3.8026284426450729E-2</c:v>
                </c:pt>
                <c:pt idx="41">
                  <c:v>3.8240224123001099E-2</c:v>
                </c:pt>
                <c:pt idx="42">
                  <c:v>3.8397092372179031E-2</c:v>
                </c:pt>
                <c:pt idx="43">
                  <c:v>3.8515351712703705E-2</c:v>
                </c:pt>
                <c:pt idx="44">
                  <c:v>3.8637593388557434E-2</c:v>
                </c:pt>
                <c:pt idx="45">
                  <c:v>3.8812648504972458E-2</c:v>
                </c:pt>
                <c:pt idx="46">
                  <c:v>3.9049837738275528E-2</c:v>
                </c:pt>
                <c:pt idx="47">
                  <c:v>3.9364892989397049E-2</c:v>
                </c:pt>
                <c:pt idx="48">
                  <c:v>3.9741504937410355E-2</c:v>
                </c:pt>
                <c:pt idx="49">
                  <c:v>4.0142703801393509E-2</c:v>
                </c:pt>
                <c:pt idx="50">
                  <c:v>4.0528807789087296E-2</c:v>
                </c:pt>
                <c:pt idx="51">
                  <c:v>4.0911588817834854E-2</c:v>
                </c:pt>
                <c:pt idx="52">
                  <c:v>4.128645732998848E-2</c:v>
                </c:pt>
                <c:pt idx="53">
                  <c:v>4.1637510061264038E-2</c:v>
                </c:pt>
                <c:pt idx="54">
                  <c:v>4.1928030550479889E-2</c:v>
                </c:pt>
                <c:pt idx="55">
                  <c:v>4.2153310030698776E-2</c:v>
                </c:pt>
                <c:pt idx="56">
                  <c:v>4.2304728180170059E-2</c:v>
                </c:pt>
                <c:pt idx="57">
                  <c:v>4.239625483751297E-2</c:v>
                </c:pt>
                <c:pt idx="58">
                  <c:v>4.2462717741727829E-2</c:v>
                </c:pt>
                <c:pt idx="59">
                  <c:v>4.2555373162031174E-2</c:v>
                </c:pt>
                <c:pt idx="60">
                  <c:v>4.2680080980062485E-2</c:v>
                </c:pt>
                <c:pt idx="61">
                  <c:v>4.281863197684288E-2</c:v>
                </c:pt>
                <c:pt idx="62">
                  <c:v>4.2948640882968903E-2</c:v>
                </c:pt>
                <c:pt idx="63">
                  <c:v>4.3049294501543045E-2</c:v>
                </c:pt>
                <c:pt idx="64">
                  <c:v>4.3110601603984833E-2</c:v>
                </c:pt>
                <c:pt idx="65">
                  <c:v>4.3131042271852493E-2</c:v>
                </c:pt>
                <c:pt idx="66">
                  <c:v>4.3124090880155563E-2</c:v>
                </c:pt>
                <c:pt idx="67">
                  <c:v>4.3083716183900833E-2</c:v>
                </c:pt>
                <c:pt idx="68">
                  <c:v>4.3005544692277908E-2</c:v>
                </c:pt>
                <c:pt idx="69">
                  <c:v>4.2869191616773605E-2</c:v>
                </c:pt>
                <c:pt idx="70">
                  <c:v>4.2670756578445435E-2</c:v>
                </c:pt>
                <c:pt idx="71">
                  <c:v>4.2391050606966019E-2</c:v>
                </c:pt>
                <c:pt idx="72">
                  <c:v>4.2038343846797943E-2</c:v>
                </c:pt>
                <c:pt idx="73">
                  <c:v>4.1608959436416626E-2</c:v>
                </c:pt>
                <c:pt idx="74">
                  <c:v>4.1083991527557373E-2</c:v>
                </c:pt>
                <c:pt idx="75">
                  <c:v>4.043937474489212E-2</c:v>
                </c:pt>
                <c:pt idx="76">
                  <c:v>3.9680682122707367E-2</c:v>
                </c:pt>
                <c:pt idx="77">
                  <c:v>3.8791898638010025E-2</c:v>
                </c:pt>
                <c:pt idx="78">
                  <c:v>3.7775322794914246E-2</c:v>
                </c:pt>
                <c:pt idx="79">
                  <c:v>3.6672767251729965E-2</c:v>
                </c:pt>
                <c:pt idx="80">
                  <c:v>3.5524211823940277E-2</c:v>
                </c:pt>
                <c:pt idx="81">
                  <c:v>3.4353502094745636E-2</c:v>
                </c:pt>
                <c:pt idx="82">
                  <c:v>3.3201564103364944E-2</c:v>
                </c:pt>
                <c:pt idx="83">
                  <c:v>3.2136831432580948E-2</c:v>
                </c:pt>
                <c:pt idx="84">
                  <c:v>3.1173015013337135E-2</c:v>
                </c:pt>
                <c:pt idx="85">
                  <c:v>3.0330510810017586E-2</c:v>
                </c:pt>
                <c:pt idx="86">
                  <c:v>2.9680157080292702E-2</c:v>
                </c:pt>
                <c:pt idx="87">
                  <c:v>2.9212666675448418E-2</c:v>
                </c:pt>
                <c:pt idx="88">
                  <c:v>2.8862226754426956E-2</c:v>
                </c:pt>
                <c:pt idx="89">
                  <c:v>2.8583349660038948E-2</c:v>
                </c:pt>
                <c:pt idx="90">
                  <c:v>2.8364511206746101E-2</c:v>
                </c:pt>
                <c:pt idx="91">
                  <c:v>2.8120042756199837E-2</c:v>
                </c:pt>
                <c:pt idx="92">
                  <c:v>2.7822986245155334E-2</c:v>
                </c:pt>
                <c:pt idx="93">
                  <c:v>2.7472792193293571E-2</c:v>
                </c:pt>
                <c:pt idx="94">
                  <c:v>2.7139429003000259E-2</c:v>
                </c:pt>
                <c:pt idx="95">
                  <c:v>2.674679271876812E-2</c:v>
                </c:pt>
                <c:pt idx="96">
                  <c:v>2.6366746053099632E-2</c:v>
                </c:pt>
                <c:pt idx="97">
                  <c:v>2.6048634201288223E-2</c:v>
                </c:pt>
                <c:pt idx="98">
                  <c:v>2.5840388610959053E-2</c:v>
                </c:pt>
                <c:pt idx="99">
                  <c:v>2.5716613978147507E-2</c:v>
                </c:pt>
                <c:pt idx="100">
                  <c:v>2.5773400440812111E-2</c:v>
                </c:pt>
                <c:pt idx="101">
                  <c:v>2.59203240275383E-2</c:v>
                </c:pt>
                <c:pt idx="102">
                  <c:v>2.6178315281867981E-2</c:v>
                </c:pt>
                <c:pt idx="103">
                  <c:v>2.6533255353569984E-2</c:v>
                </c:pt>
                <c:pt idx="104">
                  <c:v>2.7013776823878288E-2</c:v>
                </c:pt>
                <c:pt idx="105">
                  <c:v>2.7562370523810387E-2</c:v>
                </c:pt>
                <c:pt idx="106">
                  <c:v>2.8245307505130768E-2</c:v>
                </c:pt>
                <c:pt idx="107">
                  <c:v>2.9081720858812332E-2</c:v>
                </c:pt>
                <c:pt idx="108">
                  <c:v>3.0042428523302078E-2</c:v>
                </c:pt>
                <c:pt idx="109">
                  <c:v>3.103916347026825E-2</c:v>
                </c:pt>
                <c:pt idx="110">
                  <c:v>3.2109923660755157E-2</c:v>
                </c:pt>
                <c:pt idx="111">
                  <c:v>3.3327512443065643E-2</c:v>
                </c:pt>
                <c:pt idx="112">
                  <c:v>3.4572456032037735E-2</c:v>
                </c:pt>
                <c:pt idx="113">
                  <c:v>3.581344336271286E-2</c:v>
                </c:pt>
                <c:pt idx="114">
                  <c:v>3.7111181765794754E-2</c:v>
                </c:pt>
                <c:pt idx="115">
                  <c:v>3.8377895951271057E-2</c:v>
                </c:pt>
                <c:pt idx="116">
                  <c:v>3.9437774568796158E-2</c:v>
                </c:pt>
                <c:pt idx="117">
                  <c:v>4.0340643376111984E-2</c:v>
                </c:pt>
                <c:pt idx="118">
                  <c:v>4.4081121683120728E-2</c:v>
                </c:pt>
                <c:pt idx="119">
                  <c:v>5.0287563353776932E-2</c:v>
                </c:pt>
                <c:pt idx="120">
                  <c:v>5.1752310246229172E-2</c:v>
                </c:pt>
                <c:pt idx="121">
                  <c:v>9.2872485518455505E-2</c:v>
                </c:pt>
              </c:numCache>
            </c:numRef>
          </c:val>
          <c:smooth val="1"/>
          <c:extLst>
            <c:ext xmlns:c16="http://schemas.microsoft.com/office/drawing/2014/chart" uri="{C3380CC4-5D6E-409C-BE32-E72D297353CC}">
              <c16:uniqueId val="{00000000-0E09-49C0-B5B3-B78256B315B5}"/>
            </c:ext>
          </c:extLst>
        </c:ser>
        <c:dLbls>
          <c:showLegendKey val="0"/>
          <c:showVal val="0"/>
          <c:showCatName val="0"/>
          <c:showSerName val="0"/>
          <c:showPercent val="0"/>
          <c:showBubbleSize val="0"/>
        </c:dLbls>
        <c:smooth val="0"/>
        <c:axId val="589150392"/>
        <c:axId val="589150784"/>
      </c:lineChart>
      <c:catAx>
        <c:axId val="589150392"/>
        <c:scaling>
          <c:orientation val="minMax"/>
        </c:scaling>
        <c:delete val="0"/>
        <c:axPos val="b"/>
        <c:majorGridlines>
          <c:spPr>
            <a:ln w="12700">
              <a:solidFill>
                <a:sysClr val="window" lastClr="FFFFFF">
                  <a:lumMod val="75000"/>
                </a:sysClr>
              </a:solidFill>
              <a:prstDash val="sysDash"/>
            </a:ln>
          </c:spPr>
        </c:majorGridlines>
        <c:title>
          <c:tx>
            <c:rich>
              <a:bodyPr/>
              <a:lstStyle/>
              <a:p>
                <a:pPr>
                  <a:defRPr/>
                </a:pPr>
                <a:r>
                  <a:rPr lang="fr-FR" sz="1400"/>
                  <a:t>←1% poorest                      </a:t>
                </a:r>
                <a:r>
                  <a:rPr lang="fr-FR" sz="1400" baseline="0"/>
                  <a:t>  </a:t>
                </a:r>
                <a:r>
                  <a:rPr lang="fr-FR" sz="1400"/>
                  <a:t>       </a:t>
                </a:r>
                <a:r>
                  <a:rPr lang="fr-FR" sz="1400" b="1"/>
                  <a:t>Global</a:t>
                </a:r>
                <a:r>
                  <a:rPr lang="fr-FR" sz="1400" b="1" baseline="0"/>
                  <a:t> wealth group                                 </a:t>
                </a:r>
                <a:r>
                  <a:rPr lang="fr-FR" sz="1400"/>
                  <a:t>0.001% richest→</a:t>
                </a:r>
              </a:p>
            </c:rich>
          </c:tx>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89150784"/>
        <c:crossesAt val="0"/>
        <c:auto val="1"/>
        <c:lblAlgn val="ctr"/>
        <c:lblOffset val="100"/>
        <c:tickLblSkip val="10"/>
        <c:tickMarkSkip val="5"/>
        <c:noMultiLvlLbl val="0"/>
      </c:catAx>
      <c:valAx>
        <c:axId val="589150784"/>
        <c:scaling>
          <c:orientation val="minMax"/>
          <c:max val="9.0000000000000024E-2"/>
          <c:min val="1.0000000000000002E-2"/>
        </c:scaling>
        <c:delete val="0"/>
        <c:axPos val="l"/>
        <c:majorGridlines>
          <c:spPr>
            <a:ln w="12700">
              <a:solidFill>
                <a:sysClr val="window" lastClr="FFFFFF">
                  <a:lumMod val="75000"/>
                </a:sysClr>
              </a:solidFill>
              <a:prstDash val="sysDash"/>
            </a:ln>
          </c:spPr>
        </c:majorGridlines>
        <c:title>
          <c:tx>
            <c:rich>
              <a:bodyPr/>
              <a:lstStyle/>
              <a:p>
                <a:pPr>
                  <a:defRPr sz="1300"/>
                </a:pPr>
                <a:r>
                  <a:rPr lang="fr-FR" sz="1400"/>
                  <a:t>Per adult annual growth rate in wealth,</a:t>
                </a:r>
                <a:r>
                  <a:rPr lang="fr-FR" sz="1400" baseline="0"/>
                  <a:t> net of inflation (%)</a:t>
                </a:r>
                <a:endParaRPr lang="fr-FR" sz="1400"/>
              </a:p>
            </c:rich>
          </c:tx>
          <c:layout>
            <c:manualLayout>
              <c:xMode val="edge"/>
              <c:yMode val="edge"/>
              <c:x val="1.2387469713991066E-2"/>
              <c:y val="0.1428818415788829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89150392"/>
        <c:crosses val="autoZero"/>
        <c:crossBetween val="midCat"/>
        <c:majorUnit val="1.0000000000000002E-2"/>
      </c:valAx>
      <c:spPr>
        <a:noFill/>
        <a:ln w="25400">
          <a:solidFill>
            <a:schemeClr val="tx1"/>
          </a:solidFill>
        </a:ln>
      </c:spPr>
    </c:plotArea>
    <c:plotVisOnly val="1"/>
    <c:dispBlanksAs val="span"/>
    <c:showDLblsOverMax val="0"/>
  </c:chart>
  <c:spPr>
    <a:solidFill>
      <a:sysClr val="window" lastClr="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023844746679394"/>
          <c:y val="8.3404212154640084E-2"/>
          <c:w val="0.83068189792338132"/>
          <c:h val="0.62004911221846082"/>
        </c:manualLayout>
      </c:layout>
      <c:lineChart>
        <c:grouping val="standard"/>
        <c:varyColors val="0"/>
        <c:ser>
          <c:idx val="2"/>
          <c:order val="0"/>
          <c:tx>
            <c:v>Top 0.001%</c:v>
          </c:tx>
          <c:spPr>
            <a:ln w="28575" cap="rnd">
              <a:solidFill>
                <a:srgbClr val="70AD47"/>
              </a:solidFill>
              <a:round/>
            </a:ln>
            <a:effectLst/>
          </c:spPr>
          <c:marker>
            <c:symbol val="none"/>
          </c:marker>
          <c:cat>
            <c:numRef>
              <c:f>'data-F4.3a'!$A$3:$A$29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'data-F4.3a'!$C$3:$C$29</c:f>
              <c:numCache>
                <c:formatCode>0%</c:formatCode>
                <c:ptCount val="27"/>
                <c:pt idx="0">
                  <c:v>3.3500000000000002E-2</c:v>
                </c:pt>
                <c:pt idx="1">
                  <c:v>3.56E-2</c:v>
                </c:pt>
                <c:pt idx="2">
                  <c:v>3.5900000000000001E-2</c:v>
                </c:pt>
                <c:pt idx="3">
                  <c:v>3.7700000000000004E-2</c:v>
                </c:pt>
                <c:pt idx="4">
                  <c:v>4.0600000000000004E-2</c:v>
                </c:pt>
                <c:pt idx="5">
                  <c:v>4.1500000000000002E-2</c:v>
                </c:pt>
                <c:pt idx="6">
                  <c:v>4.1500000000000002E-2</c:v>
                </c:pt>
                <c:pt idx="7">
                  <c:v>3.9E-2</c:v>
                </c:pt>
                <c:pt idx="8">
                  <c:v>3.7900000000000003E-2</c:v>
                </c:pt>
                <c:pt idx="9">
                  <c:v>0.04</c:v>
                </c:pt>
                <c:pt idx="10">
                  <c:v>0.04</c:v>
                </c:pt>
                <c:pt idx="11">
                  <c:v>4.1700000000000001E-2</c:v>
                </c:pt>
                <c:pt idx="12">
                  <c:v>5.2700000000000004E-2</c:v>
                </c:pt>
                <c:pt idx="13">
                  <c:v>5.7200000000000001E-2</c:v>
                </c:pt>
                <c:pt idx="14">
                  <c:v>4.07E-2</c:v>
                </c:pt>
                <c:pt idx="15">
                  <c:v>5.0100000000000006E-2</c:v>
                </c:pt>
                <c:pt idx="16">
                  <c:v>5.3100000000000001E-2</c:v>
                </c:pt>
                <c:pt idx="17">
                  <c:v>4.9800000000000004E-2</c:v>
                </c:pt>
                <c:pt idx="18">
                  <c:v>5.1500000000000004E-2</c:v>
                </c:pt>
                <c:pt idx="19">
                  <c:v>5.4700000000000006E-2</c:v>
                </c:pt>
                <c:pt idx="20">
                  <c:v>5.9500000000000004E-2</c:v>
                </c:pt>
                <c:pt idx="21">
                  <c:v>5.5E-2</c:v>
                </c:pt>
                <c:pt idx="22">
                  <c:v>5.6600000000000004E-2</c:v>
                </c:pt>
                <c:pt idx="23">
                  <c:v>5.8000000000000003E-2</c:v>
                </c:pt>
                <c:pt idx="24">
                  <c:v>5.6500000000000002E-2</c:v>
                </c:pt>
                <c:pt idx="25">
                  <c:v>5.4900000000000004E-2</c:v>
                </c:pt>
                <c:pt idx="26">
                  <c:v>6.430000000000001E-2</c:v>
                </c:pt>
              </c:numCache>
            </c:numRef>
          </c:val>
          <c:smooth val="1"/>
          <c:extLst>
            <c:ext xmlns:c16="http://schemas.microsoft.com/office/drawing/2014/chart" uri="{C3380CC4-5D6E-409C-BE32-E72D297353CC}">
              <c16:uniqueId val="{00000000-430C-403D-A73C-66A2BD3D351D}"/>
            </c:ext>
          </c:extLst>
        </c:ser>
        <c:ser>
          <c:idx val="0"/>
          <c:order val="1"/>
          <c:tx>
            <c:v>Bottom 50%</c:v>
          </c:tx>
          <c:spPr>
            <a:ln w="28575" cap="rnd">
              <a:solidFill>
                <a:schemeClr val="accent1"/>
              </a:solidFill>
              <a:round/>
            </a:ln>
            <a:effectLst/>
          </c:spPr>
          <c:marker>
            <c:symbol val="none"/>
          </c:marker>
          <c:cat>
            <c:numRef>
              <c:f>'data-F4.3a'!$A$3:$A$29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'data-F4.3a'!$B$3:$B$29</c:f>
              <c:numCache>
                <c:formatCode>0%</c:formatCode>
                <c:ptCount val="27"/>
                <c:pt idx="0">
                  <c:v>1.5800000000000002E-2</c:v>
                </c:pt>
                <c:pt idx="1">
                  <c:v>1.5900000000000001E-2</c:v>
                </c:pt>
                <c:pt idx="2">
                  <c:v>1.6500000000000001E-2</c:v>
                </c:pt>
                <c:pt idx="3">
                  <c:v>1.6300000000000002E-2</c:v>
                </c:pt>
                <c:pt idx="4">
                  <c:v>1.72E-2</c:v>
                </c:pt>
                <c:pt idx="5">
                  <c:v>1.77E-2</c:v>
                </c:pt>
                <c:pt idx="6">
                  <c:v>1.8200000000000001E-2</c:v>
                </c:pt>
                <c:pt idx="7">
                  <c:v>1.9400000000000001E-2</c:v>
                </c:pt>
                <c:pt idx="8">
                  <c:v>0.02</c:v>
                </c:pt>
                <c:pt idx="9">
                  <c:v>0.02</c:v>
                </c:pt>
                <c:pt idx="10">
                  <c:v>2.0300000000000002E-2</c:v>
                </c:pt>
                <c:pt idx="11">
                  <c:v>2.0300000000000002E-2</c:v>
                </c:pt>
                <c:pt idx="12">
                  <c:v>2.0300000000000002E-2</c:v>
                </c:pt>
                <c:pt idx="13">
                  <c:v>2.1000000000000001E-2</c:v>
                </c:pt>
                <c:pt idx="14">
                  <c:v>2.1600000000000001E-2</c:v>
                </c:pt>
                <c:pt idx="15">
                  <c:v>1.7400000000000002E-2</c:v>
                </c:pt>
                <c:pt idx="16">
                  <c:v>1.7100000000000001E-2</c:v>
                </c:pt>
                <c:pt idx="17">
                  <c:v>1.7899999999999999E-2</c:v>
                </c:pt>
                <c:pt idx="18">
                  <c:v>1.8600000000000002E-2</c:v>
                </c:pt>
                <c:pt idx="19">
                  <c:v>1.8500000000000003E-2</c:v>
                </c:pt>
                <c:pt idx="20">
                  <c:v>1.9100000000000002E-2</c:v>
                </c:pt>
                <c:pt idx="21">
                  <c:v>1.95E-2</c:v>
                </c:pt>
                <c:pt idx="22">
                  <c:v>1.9700000000000002E-2</c:v>
                </c:pt>
                <c:pt idx="23">
                  <c:v>1.9700000000000002E-2</c:v>
                </c:pt>
                <c:pt idx="24">
                  <c:v>1.9800000000000002E-2</c:v>
                </c:pt>
                <c:pt idx="25">
                  <c:v>0.02</c:v>
                </c:pt>
                <c:pt idx="26">
                  <c:v>1.9900000000000001E-2</c:v>
                </c:pt>
              </c:numCache>
            </c:numRef>
          </c:val>
          <c:smooth val="1"/>
          <c:extLst>
            <c:ext xmlns:c16="http://schemas.microsoft.com/office/drawing/2014/chart" uri="{C3380CC4-5D6E-409C-BE32-E72D297353CC}">
              <c16:uniqueId val="{00000001-430C-403D-A73C-66A2BD3D351D}"/>
            </c:ext>
          </c:extLst>
        </c:ser>
        <c:dLbls>
          <c:showLegendKey val="0"/>
          <c:showVal val="0"/>
          <c:showCatName val="0"/>
          <c:showSerName val="0"/>
          <c:showPercent val="0"/>
          <c:showBubbleSize val="0"/>
        </c:dLbls>
        <c:smooth val="0"/>
        <c:axId val="589148040"/>
        <c:axId val="589148824"/>
      </c:lineChart>
      <c:catAx>
        <c:axId val="589148040"/>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148824"/>
        <c:crosses val="autoZero"/>
        <c:auto val="1"/>
        <c:lblAlgn val="ctr"/>
        <c:lblOffset val="100"/>
        <c:tickLblSkip val="5"/>
        <c:tickMarkSkip val="5"/>
        <c:noMultiLvlLbl val="0"/>
      </c:catAx>
      <c:valAx>
        <c:axId val="589148824"/>
        <c:scaling>
          <c:orientation val="minMax"/>
          <c:min val="1.0000000000000002E-2"/>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a:t>Share of global household wealth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148040"/>
        <c:crosses val="autoZero"/>
        <c:crossBetween val="midCat"/>
        <c:majorUnit val="1.0000000000000002E-2"/>
      </c:valAx>
      <c:spPr>
        <a:noFill/>
        <a:ln>
          <a:solidFill>
            <a:schemeClr val="tx1"/>
          </a:solidFill>
          <a:prstDash val="solid"/>
        </a:ln>
        <a:effectLst/>
      </c:spPr>
    </c:plotArea>
    <c:legend>
      <c:legendPos val="b"/>
      <c:layout>
        <c:manualLayout>
          <c:xMode val="edge"/>
          <c:yMode val="edge"/>
          <c:x val="0.15642420493616641"/>
          <c:y val="0.21536881357060811"/>
          <c:w val="0.16379680246975498"/>
          <c:h val="9.9281881800173208E-2"/>
        </c:manualLayout>
      </c:layout>
      <c:overlay val="0"/>
      <c:spPr>
        <a:solidFill>
          <a:sysClr val="window" lastClr="FFFFFF"/>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180953912575538"/>
          <c:y val="0.11131615941216547"/>
          <c:w val="0.83068189792338132"/>
          <c:h val="0.63449788521657713"/>
        </c:manualLayout>
      </c:layout>
      <c:lineChart>
        <c:grouping val="standard"/>
        <c:varyColors val="0"/>
        <c:ser>
          <c:idx val="1"/>
          <c:order val="0"/>
          <c:tx>
            <c:strRef>
              <c:f>'data-F4.3b'!$D$1</c:f>
              <c:strCache>
                <c:ptCount val="1"/>
                <c:pt idx="0">
                  <c:v>bn_hhweal</c:v>
                </c:pt>
              </c:strCache>
            </c:strRef>
          </c:tx>
          <c:spPr>
            <a:ln w="28575" cap="rnd">
              <a:solidFill>
                <a:srgbClr val="4472C4"/>
              </a:solidFill>
              <a:round/>
            </a:ln>
            <a:effectLst/>
          </c:spPr>
          <c:marker>
            <c:symbol val="none"/>
          </c:marker>
          <c:cat>
            <c:strRef>
              <c:extLst>
                <c:ext xmlns:c15="http://schemas.microsoft.com/office/drawing/2012/chart" uri="{02D57815-91ED-43cb-92C2-25804820EDAC}">
                  <c15:fullRef>
                    <c15:sqref>'data-F4.3b'!$A$1:$A$28</c15:sqref>
                  </c15:fullRef>
                </c:ext>
              </c:extLst>
              <c:f>'data-F4.3b'!$A$2:$A$28</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extLst>
                <c:ext xmlns:c15="http://schemas.microsoft.com/office/drawing/2012/chart" uri="{02D57815-91ED-43cb-92C2-25804820EDAC}">
                  <c15:fullRef>
                    <c15:sqref>'data-F4.3b'!$D$2:$D$28</c15:sqref>
                  </c15:fullRef>
                </c:ext>
              </c:extLst>
              <c:f>'data-F4.3b'!$D$3:$D$28</c:f>
              <c:numCache>
                <c:formatCode>0%</c:formatCode>
                <c:ptCount val="26"/>
                <c:pt idx="0">
                  <c:v>1.1425800621509552E-2</c:v>
                </c:pt>
                <c:pt idx="1">
                  <c:v>1.0075037367641926E-2</c:v>
                </c:pt>
                <c:pt idx="2">
                  <c:v>9.9474284797906876E-3</c:v>
                </c:pt>
                <c:pt idx="3">
                  <c:v>1.1193804442882538E-2</c:v>
                </c:pt>
                <c:pt idx="4">
                  <c:v>1.1535854078829288E-2</c:v>
                </c:pt>
                <c:pt idx="5">
                  <c:v>1.3913389295339584E-2</c:v>
                </c:pt>
                <c:pt idx="6">
                  <c:v>1.1883716098964214E-2</c:v>
                </c:pt>
                <c:pt idx="7">
                  <c:v>1.0289773344993591E-2</c:v>
                </c:pt>
                <c:pt idx="8">
                  <c:v>1.2676389887928963E-2</c:v>
                </c:pt>
                <c:pt idx="9">
                  <c:v>1.3148767873644829E-2</c:v>
                </c:pt>
                <c:pt idx="10">
                  <c:v>1.3991648331284523E-2</c:v>
                </c:pt>
                <c:pt idx="11">
                  <c:v>1.6698431223630905E-2</c:v>
                </c:pt>
                <c:pt idx="12">
                  <c:v>2.1107347682118416E-2</c:v>
                </c:pt>
                <c:pt idx="13">
                  <c:v>1.1754374019801617E-2</c:v>
                </c:pt>
                <c:pt idx="14">
                  <c:v>1.6418075188994408E-2</c:v>
                </c:pt>
                <c:pt idx="15">
                  <c:v>1.9611511379480362E-2</c:v>
                </c:pt>
                <c:pt idx="16">
                  <c:v>1.8814459443092346E-2</c:v>
                </c:pt>
                <c:pt idx="17">
                  <c:v>2.0675618201494217E-2</c:v>
                </c:pt>
                <c:pt idx="18">
                  <c:v>2.2932300344109535E-2</c:v>
                </c:pt>
                <c:pt idx="19">
                  <c:v>2.3889290168881416E-2</c:v>
                </c:pt>
                <c:pt idx="20">
                  <c:v>2.1082999184727669E-2</c:v>
                </c:pt>
                <c:pt idx="21">
                  <c:v>2.3488445207476616E-2</c:v>
                </c:pt>
                <c:pt idx="22">
                  <c:v>2.6223847642540932E-2</c:v>
                </c:pt>
                <c:pt idx="23">
                  <c:v>2.3779835551977158E-2</c:v>
                </c:pt>
                <c:pt idx="24">
                  <c:v>2.2011382505297661E-2</c:v>
                </c:pt>
                <c:pt idx="25">
                  <c:v>3.3361218869686127E-2</c:v>
                </c:pt>
              </c:numCache>
            </c:numRef>
          </c:val>
          <c:smooth val="1"/>
          <c:extLst>
            <c:ext xmlns:c16="http://schemas.microsoft.com/office/drawing/2014/chart" uri="{C3380CC4-5D6E-409C-BE32-E72D297353CC}">
              <c16:uniqueId val="{00000001-3C33-4C79-942D-5C55E0D44D1A}"/>
            </c:ext>
          </c:extLst>
        </c:ser>
        <c:dLbls>
          <c:showLegendKey val="0"/>
          <c:showVal val="0"/>
          <c:showCatName val="0"/>
          <c:showSerName val="0"/>
          <c:showPercent val="0"/>
          <c:showBubbleSize val="0"/>
        </c:dLbls>
        <c:smooth val="0"/>
        <c:axId val="589148040"/>
        <c:axId val="589148824"/>
      </c:lineChart>
      <c:catAx>
        <c:axId val="589148040"/>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148824"/>
        <c:crosses val="autoZero"/>
        <c:auto val="1"/>
        <c:lblAlgn val="ctr"/>
        <c:lblOffset val="100"/>
        <c:tickLblSkip val="5"/>
        <c:tickMarkSkip val="5"/>
        <c:noMultiLvlLbl val="0"/>
      </c:catAx>
      <c:valAx>
        <c:axId val="589148824"/>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a:t>Share of</a:t>
                </a:r>
                <a:r>
                  <a:rPr lang="fr-FR" sz="1400" baseline="0"/>
                  <a:t> total household wealth</a:t>
                </a:r>
                <a:r>
                  <a:rPr lang="fr-FR" sz="1400"/>
                  <a:t> (%)</a:t>
                </a:r>
              </a:p>
            </c:rich>
          </c:tx>
          <c:layout>
            <c:manualLayout>
              <c:xMode val="edge"/>
              <c:yMode val="edge"/>
              <c:x val="4.5402254654473923E-2"/>
              <c:y val="0.2332508436445444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148040"/>
        <c:crosses val="autoZero"/>
        <c:crossBetween val="midCat"/>
      </c:valAx>
      <c:spPr>
        <a:noFill/>
        <a:ln>
          <a:solidFill>
            <a:schemeClr val="tx1"/>
          </a:solidFill>
          <a:prstDash val="solid"/>
        </a:ln>
        <a:effectLst/>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023850516094815"/>
          <c:y val="8.7807679673890499E-2"/>
          <c:w val="0.83068189792338132"/>
          <c:h val="0.65652673333171796"/>
        </c:manualLayout>
      </c:layout>
      <c:lineChart>
        <c:grouping val="standard"/>
        <c:varyColors val="0"/>
        <c:ser>
          <c:idx val="0"/>
          <c:order val="0"/>
          <c:tx>
            <c:v>Bot. 50% West. Europe</c:v>
          </c:tx>
          <c:spPr>
            <a:ln w="28575" cap="rnd">
              <a:solidFill>
                <a:srgbClr val="0070C0"/>
              </a:solidFill>
              <a:prstDash val="sysDot"/>
              <a:round/>
            </a:ln>
            <a:effectLst/>
          </c:spPr>
          <c:marker>
            <c:symbol val="none"/>
          </c:marker>
          <c:cat>
            <c:numRef>
              <c:f>'data-F4.4'!$A$3:$A$14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'data-F4.4'!$D$3:$D$14</c:f>
              <c:numCache>
                <c:formatCode>0%</c:formatCode>
                <c:ptCount val="12"/>
                <c:pt idx="0">
                  <c:v>1.2793333269655704E-2</c:v>
                </c:pt>
                <c:pt idx="1">
                  <c:v>1.3937037438154221E-2</c:v>
                </c:pt>
                <c:pt idx="2">
                  <c:v>1.7462963238358498E-2</c:v>
                </c:pt>
                <c:pt idx="3">
                  <c:v>2.8243333101272583E-2</c:v>
                </c:pt>
                <c:pt idx="4">
                  <c:v>2.716333232820034E-2</c:v>
                </c:pt>
                <c:pt idx="5">
                  <c:v>5.0266668200492859E-2</c:v>
                </c:pt>
                <c:pt idx="6">
                  <c:v>6.4936667680740356E-2</c:v>
                </c:pt>
                <c:pt idx="7">
                  <c:v>6.5833330154418945E-2</c:v>
                </c:pt>
                <c:pt idx="8">
                  <c:v>5.3544167429208755E-2</c:v>
                </c:pt>
                <c:pt idx="9">
                  <c:v>5.4281666874885559E-2</c:v>
                </c:pt>
                <c:pt idx="10">
                  <c:v>4.9971666187047958E-2</c:v>
                </c:pt>
                <c:pt idx="11">
                  <c:v>5.7624999433755875E-2</c:v>
                </c:pt>
              </c:numCache>
            </c:numRef>
          </c:val>
          <c:smooth val="1"/>
          <c:extLst>
            <c:ext xmlns:c16="http://schemas.microsoft.com/office/drawing/2014/chart" uri="{C3380CC4-5D6E-409C-BE32-E72D297353CC}">
              <c16:uniqueId val="{00000002-14B4-4AA5-91C0-472F0D7C5176}"/>
            </c:ext>
          </c:extLst>
        </c:ser>
        <c:ser>
          <c:idx val="1"/>
          <c:order val="1"/>
          <c:tx>
            <c:v>Bot. 50% US</c:v>
          </c:tx>
          <c:spPr>
            <a:ln w="28575" cap="rnd">
              <a:solidFill>
                <a:srgbClr val="C00000"/>
              </a:solidFill>
              <a:prstDash val="sysDot"/>
              <a:round/>
            </a:ln>
            <a:effectLst/>
          </c:spPr>
          <c:marker>
            <c:symbol val="none"/>
          </c:marker>
          <c:cat>
            <c:numRef>
              <c:f>'data-F4.4'!$A$3:$A$14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'data-F4.4'!$B$3:$B$14</c:f>
              <c:numCache>
                <c:formatCode>0%</c:formatCode>
                <c:ptCount val="12"/>
                <c:pt idx="0">
                  <c:v>7.0000002160668373E-3</c:v>
                </c:pt>
                <c:pt idx="1">
                  <c:v>1.0233268141746521E-2</c:v>
                </c:pt>
                <c:pt idx="2">
                  <c:v>7.3715467005968094E-3</c:v>
                </c:pt>
                <c:pt idx="3">
                  <c:v>1.1213014833629131E-2</c:v>
                </c:pt>
                <c:pt idx="4">
                  <c:v>2.7012532576918602E-2</c:v>
                </c:pt>
                <c:pt idx="5">
                  <c:v>2.3194873705506325E-2</c:v>
                </c:pt>
                <c:pt idx="6">
                  <c:v>2.2069999948143959E-2</c:v>
                </c:pt>
                <c:pt idx="7">
                  <c:v>2.6040000841021538E-2</c:v>
                </c:pt>
                <c:pt idx="8">
                  <c:v>2.1069999784231186E-2</c:v>
                </c:pt>
                <c:pt idx="9">
                  <c:v>1.6200000420212746E-2</c:v>
                </c:pt>
                <c:pt idx="10">
                  <c:v>1.1130000464618206E-2</c:v>
                </c:pt>
                <c:pt idx="11">
                  <c:v>1.4899999834597111E-2</c:v>
                </c:pt>
              </c:numCache>
            </c:numRef>
          </c:val>
          <c:smooth val="1"/>
          <c:extLst>
            <c:ext xmlns:c16="http://schemas.microsoft.com/office/drawing/2014/chart" uri="{C3380CC4-5D6E-409C-BE32-E72D297353CC}">
              <c16:uniqueId val="{00000003-14B4-4AA5-91C0-472F0D7C5176}"/>
            </c:ext>
          </c:extLst>
        </c:ser>
        <c:ser>
          <c:idx val="5"/>
          <c:order val="2"/>
          <c:tx>
            <c:v>Top 1% West. Europe</c:v>
          </c:tx>
          <c:spPr>
            <a:ln w="28575" cap="rnd">
              <a:solidFill>
                <a:srgbClr val="0070C0"/>
              </a:solidFill>
              <a:round/>
            </a:ln>
            <a:effectLst/>
          </c:spPr>
          <c:marker>
            <c:symbol val="none"/>
          </c:marker>
          <c:cat>
            <c:numRef>
              <c:f>'data-F4.4'!$A$3:$A$14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'data-F4.4'!$E$3:$E$14</c:f>
              <c:numCache>
                <c:formatCode>0%</c:formatCode>
                <c:ptCount val="12"/>
                <c:pt idx="0">
                  <c:v>0.55436527729034424</c:v>
                </c:pt>
                <c:pt idx="1">
                  <c:v>0.49605622887611389</c:v>
                </c:pt>
                <c:pt idx="2">
                  <c:v>0.46368217468261719</c:v>
                </c:pt>
                <c:pt idx="3">
                  <c:v>0.41161942481994629</c:v>
                </c:pt>
                <c:pt idx="4">
                  <c:v>0.33880215883255005</c:v>
                </c:pt>
                <c:pt idx="5">
                  <c:v>0.30443531274795532</c:v>
                </c:pt>
                <c:pt idx="6">
                  <c:v>0.23495560884475708</c:v>
                </c:pt>
                <c:pt idx="7">
                  <c:v>0.20042634010314941</c:v>
                </c:pt>
                <c:pt idx="8">
                  <c:v>0.1996895968914032</c:v>
                </c:pt>
                <c:pt idx="9">
                  <c:v>0.21446166932582855</c:v>
                </c:pt>
                <c:pt idx="10">
                  <c:v>0.21907000243663788</c:v>
                </c:pt>
                <c:pt idx="11">
                  <c:v>0.21932083368301392</c:v>
                </c:pt>
              </c:numCache>
            </c:numRef>
          </c:val>
          <c:smooth val="1"/>
          <c:extLst>
            <c:ext xmlns:c16="http://schemas.microsoft.com/office/drawing/2014/chart" uri="{C3380CC4-5D6E-409C-BE32-E72D297353CC}">
              <c16:uniqueId val="{00000001-14B4-4AA5-91C0-472F0D7C5176}"/>
            </c:ext>
          </c:extLst>
        </c:ser>
        <c:ser>
          <c:idx val="3"/>
          <c:order val="3"/>
          <c:tx>
            <c:v>Top 1% US</c:v>
          </c:tx>
          <c:spPr>
            <a:ln w="28575" cap="rnd">
              <a:solidFill>
                <a:srgbClr val="C00000"/>
              </a:solidFill>
              <a:round/>
            </a:ln>
            <a:effectLst/>
          </c:spPr>
          <c:marker>
            <c:symbol val="none"/>
          </c:marker>
          <c:cat>
            <c:numRef>
              <c:f>'data-F4.4'!$A$3:$A$14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'data-F4.4'!$C$3:$C$14</c:f>
              <c:numCache>
                <c:formatCode>0%</c:formatCode>
                <c:ptCount val="12"/>
                <c:pt idx="0">
                  <c:v>0.42544052004814148</c:v>
                </c:pt>
                <c:pt idx="1">
                  <c:v>0.40952101349830627</c:v>
                </c:pt>
                <c:pt idx="2">
                  <c:v>0.409126877784729</c:v>
                </c:pt>
                <c:pt idx="3">
                  <c:v>0.3185390830039978</c:v>
                </c:pt>
                <c:pt idx="4">
                  <c:v>0.27602776885032654</c:v>
                </c:pt>
                <c:pt idx="5">
                  <c:v>0.27872994542121887</c:v>
                </c:pt>
                <c:pt idx="6">
                  <c:v>0.24087999761104584</c:v>
                </c:pt>
                <c:pt idx="7">
                  <c:v>0.25128000974655151</c:v>
                </c:pt>
                <c:pt idx="8">
                  <c:v>0.29398000240325928</c:v>
                </c:pt>
                <c:pt idx="9">
                  <c:v>0.32282000780105591</c:v>
                </c:pt>
                <c:pt idx="10">
                  <c:v>0.35747998952865601</c:v>
                </c:pt>
                <c:pt idx="11">
                  <c:v>0.35374999046325684</c:v>
                </c:pt>
              </c:numCache>
            </c:numRef>
          </c:val>
          <c:smooth val="1"/>
          <c:extLst>
            <c:ext xmlns:c16="http://schemas.microsoft.com/office/drawing/2014/chart" uri="{C3380CC4-5D6E-409C-BE32-E72D297353CC}">
              <c16:uniqueId val="{00000000-14B4-4AA5-91C0-472F0D7C5176}"/>
            </c:ext>
          </c:extLst>
        </c:ser>
        <c:dLbls>
          <c:showLegendKey val="0"/>
          <c:showVal val="0"/>
          <c:showCatName val="0"/>
          <c:showSerName val="0"/>
          <c:showPercent val="0"/>
          <c:showBubbleSize val="0"/>
        </c:dLbls>
        <c:smooth val="0"/>
        <c:axId val="123442904"/>
        <c:axId val="123446432"/>
      </c:lineChart>
      <c:dateAx>
        <c:axId val="123442904"/>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23446432"/>
        <c:crosses val="autoZero"/>
        <c:auto val="0"/>
        <c:lblOffset val="100"/>
        <c:baseTimeUnit val="days"/>
        <c:majorUnit val="10"/>
        <c:minorUnit val="10"/>
      </c:dateAx>
      <c:valAx>
        <c:axId val="1234464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fr-FR"/>
                  <a:t>Share of total personal wealth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23442904"/>
        <c:crosses val="autoZero"/>
        <c:crossBetween val="midCat"/>
      </c:valAx>
      <c:spPr>
        <a:noFill/>
        <a:ln>
          <a:solidFill>
            <a:schemeClr val="tx1"/>
          </a:solidFill>
          <a:prstDash val="solid"/>
        </a:ln>
        <a:effectLst/>
      </c:spPr>
    </c:plotArea>
    <c:legend>
      <c:legendPos val="b"/>
      <c:layout>
        <c:manualLayout>
          <c:xMode val="edge"/>
          <c:yMode val="edge"/>
          <c:x val="0.15173773823725867"/>
          <c:y val="0.44231526577493058"/>
          <c:w val="0.22558745480866949"/>
          <c:h val="0.25393783635422451"/>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span"/>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023850516094815"/>
          <c:y val="0.11131618759455371"/>
          <c:w val="0.83068189792338132"/>
          <c:h val="0.60713416769129303"/>
        </c:manualLayout>
      </c:layout>
      <c:lineChart>
        <c:grouping val="standard"/>
        <c:varyColors val="0"/>
        <c:ser>
          <c:idx val="1"/>
          <c:order val="0"/>
          <c:tx>
            <c:strRef>
              <c:f>'data-F4.5'!$B$2</c:f>
              <c:strCache>
                <c:ptCount val="1"/>
                <c:pt idx="0">
                  <c:v>Brazil</c:v>
                </c:pt>
              </c:strCache>
            </c:strRef>
          </c:tx>
          <c:spPr>
            <a:ln w="28575" cap="rnd">
              <a:solidFill>
                <a:schemeClr val="accent2"/>
              </a:solidFill>
              <a:round/>
            </a:ln>
            <a:effectLst/>
          </c:spPr>
          <c:marker>
            <c:symbol val="none"/>
          </c:marker>
          <c:cat>
            <c:numRef>
              <c:f>'data-F4.5'!$A$3:$A$29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'data-F4.5'!$B$3:$B$29</c:f>
              <c:numCache>
                <c:formatCode>0%</c:formatCode>
                <c:ptCount val="27"/>
                <c:pt idx="0">
                  <c:v>0.41370000000000001</c:v>
                </c:pt>
                <c:pt idx="1">
                  <c:v>0.41510000000000002</c:v>
                </c:pt>
                <c:pt idx="2">
                  <c:v>0.41000000000000003</c:v>
                </c:pt>
                <c:pt idx="3">
                  <c:v>0.41160000000000002</c:v>
                </c:pt>
                <c:pt idx="4">
                  <c:v>0.41050000000000003</c:v>
                </c:pt>
                <c:pt idx="5">
                  <c:v>0.41420000000000001</c:v>
                </c:pt>
                <c:pt idx="6">
                  <c:v>0.41050000000000003</c:v>
                </c:pt>
                <c:pt idx="7">
                  <c:v>0.39690000000000003</c:v>
                </c:pt>
                <c:pt idx="8">
                  <c:v>0.41240000000000004</c:v>
                </c:pt>
                <c:pt idx="9">
                  <c:v>0.43590000000000001</c:v>
                </c:pt>
                <c:pt idx="10">
                  <c:v>0.45090000000000002</c:v>
                </c:pt>
                <c:pt idx="11">
                  <c:v>0.43210000000000004</c:v>
                </c:pt>
                <c:pt idx="12">
                  <c:v>0.42200000000000004</c:v>
                </c:pt>
                <c:pt idx="13">
                  <c:v>0.44170000000000004</c:v>
                </c:pt>
                <c:pt idx="14">
                  <c:v>0.4597</c:v>
                </c:pt>
                <c:pt idx="15">
                  <c:v>0.45570000000000005</c:v>
                </c:pt>
                <c:pt idx="16">
                  <c:v>0.46860000000000002</c:v>
                </c:pt>
                <c:pt idx="17">
                  <c:v>0.47300000000000003</c:v>
                </c:pt>
                <c:pt idx="18">
                  <c:v>0.44570000000000004</c:v>
                </c:pt>
                <c:pt idx="19">
                  <c:v>0.46460000000000001</c:v>
                </c:pt>
                <c:pt idx="20">
                  <c:v>0.45170000000000005</c:v>
                </c:pt>
                <c:pt idx="21">
                  <c:v>0.43280000000000002</c:v>
                </c:pt>
                <c:pt idx="22">
                  <c:v>0.46060000000000001</c:v>
                </c:pt>
                <c:pt idx="23">
                  <c:v>0.48630000000000001</c:v>
                </c:pt>
                <c:pt idx="24">
                  <c:v>0.4859</c:v>
                </c:pt>
                <c:pt idx="25">
                  <c:v>0.4763</c:v>
                </c:pt>
                <c:pt idx="26">
                  <c:v>0.48910000000000003</c:v>
                </c:pt>
              </c:numCache>
            </c:numRef>
          </c:val>
          <c:smooth val="1"/>
          <c:extLst>
            <c:ext xmlns:c16="http://schemas.microsoft.com/office/drawing/2014/chart" uri="{C3380CC4-5D6E-409C-BE32-E72D297353CC}">
              <c16:uniqueId val="{00000000-AB11-46AB-9566-6CBDC6A73C4E}"/>
            </c:ext>
          </c:extLst>
        </c:ser>
        <c:ser>
          <c:idx val="2"/>
          <c:order val="1"/>
          <c:tx>
            <c:strRef>
              <c:f>'data-F4.5'!$C$2</c:f>
              <c:strCache>
                <c:ptCount val="1"/>
                <c:pt idx="0">
                  <c:v>China</c:v>
                </c:pt>
              </c:strCache>
            </c:strRef>
          </c:tx>
          <c:spPr>
            <a:ln w="28575" cap="rnd">
              <a:solidFill>
                <a:schemeClr val="accent3"/>
              </a:solidFill>
              <a:round/>
            </a:ln>
            <a:effectLst/>
          </c:spPr>
          <c:marker>
            <c:symbol val="none"/>
          </c:marker>
          <c:cat>
            <c:numRef>
              <c:f>'data-F4.5'!$A$3:$A$29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'data-F4.5'!$C$3:$C$29</c:f>
              <c:numCache>
                <c:formatCode>0%</c:formatCode>
                <c:ptCount val="27"/>
                <c:pt idx="0">
                  <c:v>0.15840000000000001</c:v>
                </c:pt>
                <c:pt idx="1">
                  <c:v>0.1701</c:v>
                </c:pt>
                <c:pt idx="2">
                  <c:v>0.1792</c:v>
                </c:pt>
                <c:pt idx="3">
                  <c:v>0.18630000000000002</c:v>
                </c:pt>
                <c:pt idx="4">
                  <c:v>0.19190000000000002</c:v>
                </c:pt>
                <c:pt idx="5">
                  <c:v>0.19650000000000001</c:v>
                </c:pt>
                <c:pt idx="6">
                  <c:v>0.20030000000000001</c:v>
                </c:pt>
                <c:pt idx="7">
                  <c:v>0.20350000000000001</c:v>
                </c:pt>
                <c:pt idx="8">
                  <c:v>0.20500000000000002</c:v>
                </c:pt>
                <c:pt idx="9">
                  <c:v>0.22450000000000001</c:v>
                </c:pt>
                <c:pt idx="10">
                  <c:v>0.23700000000000002</c:v>
                </c:pt>
                <c:pt idx="11">
                  <c:v>0.26200000000000001</c:v>
                </c:pt>
                <c:pt idx="12">
                  <c:v>0.2848</c:v>
                </c:pt>
                <c:pt idx="13">
                  <c:v>0.29250000000000004</c:v>
                </c:pt>
                <c:pt idx="14">
                  <c:v>0.31159999999999999</c:v>
                </c:pt>
                <c:pt idx="15">
                  <c:v>0.30449999999999999</c:v>
                </c:pt>
                <c:pt idx="16">
                  <c:v>0.27990000000000004</c:v>
                </c:pt>
                <c:pt idx="17">
                  <c:v>0.2727</c:v>
                </c:pt>
                <c:pt idx="18">
                  <c:v>0.27250000000000002</c:v>
                </c:pt>
                <c:pt idx="19">
                  <c:v>0.27829999999999999</c:v>
                </c:pt>
                <c:pt idx="20">
                  <c:v>0.29630000000000001</c:v>
                </c:pt>
                <c:pt idx="21">
                  <c:v>0.29650000000000004</c:v>
                </c:pt>
                <c:pt idx="22">
                  <c:v>0.29650000000000004</c:v>
                </c:pt>
                <c:pt idx="23">
                  <c:v>0.29630000000000001</c:v>
                </c:pt>
                <c:pt idx="24">
                  <c:v>0.29630000000000001</c:v>
                </c:pt>
                <c:pt idx="25">
                  <c:v>0.2964</c:v>
                </c:pt>
                <c:pt idx="26">
                  <c:v>0.30460000000000004</c:v>
                </c:pt>
              </c:numCache>
            </c:numRef>
          </c:val>
          <c:smooth val="1"/>
          <c:extLst>
            <c:ext xmlns:c16="http://schemas.microsoft.com/office/drawing/2014/chart" uri="{C3380CC4-5D6E-409C-BE32-E72D297353CC}">
              <c16:uniqueId val="{00000001-AB11-46AB-9566-6CBDC6A73C4E}"/>
            </c:ext>
          </c:extLst>
        </c:ser>
        <c:ser>
          <c:idx val="3"/>
          <c:order val="2"/>
          <c:tx>
            <c:strRef>
              <c:f>'data-F4.5'!$D$2</c:f>
              <c:strCache>
                <c:ptCount val="1"/>
                <c:pt idx="0">
                  <c:v>India</c:v>
                </c:pt>
              </c:strCache>
            </c:strRef>
          </c:tx>
          <c:spPr>
            <a:ln w="28575" cap="rnd">
              <a:solidFill>
                <a:schemeClr val="accent4"/>
              </a:solidFill>
              <a:round/>
            </a:ln>
            <a:effectLst/>
          </c:spPr>
          <c:marker>
            <c:symbol val="none"/>
          </c:marker>
          <c:cat>
            <c:numRef>
              <c:f>'data-F4.5'!$A$3:$A$29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'data-F4.5'!$D$3:$D$29</c:f>
              <c:numCache>
                <c:formatCode>0%</c:formatCode>
                <c:ptCount val="27"/>
                <c:pt idx="0">
                  <c:v>0.23150000000000001</c:v>
                </c:pt>
                <c:pt idx="1">
                  <c:v>0.23090000000000002</c:v>
                </c:pt>
                <c:pt idx="2">
                  <c:v>0.2326</c:v>
                </c:pt>
                <c:pt idx="3">
                  <c:v>0.23350000000000001</c:v>
                </c:pt>
                <c:pt idx="4">
                  <c:v>0.23450000000000001</c:v>
                </c:pt>
                <c:pt idx="5">
                  <c:v>0.23530000000000001</c:v>
                </c:pt>
                <c:pt idx="6">
                  <c:v>0.23870000000000002</c:v>
                </c:pt>
                <c:pt idx="7">
                  <c:v>0.2437</c:v>
                </c:pt>
                <c:pt idx="8">
                  <c:v>0.23910000000000001</c:v>
                </c:pt>
                <c:pt idx="9">
                  <c:v>0.2369</c:v>
                </c:pt>
                <c:pt idx="10">
                  <c:v>0.23580000000000001</c:v>
                </c:pt>
                <c:pt idx="11">
                  <c:v>0.24110000000000001</c:v>
                </c:pt>
                <c:pt idx="12">
                  <c:v>0.26600000000000001</c:v>
                </c:pt>
                <c:pt idx="13">
                  <c:v>0.2969</c:v>
                </c:pt>
                <c:pt idx="14">
                  <c:v>0.27510000000000001</c:v>
                </c:pt>
                <c:pt idx="15">
                  <c:v>0.30470000000000003</c:v>
                </c:pt>
                <c:pt idx="16">
                  <c:v>0.31740000000000002</c:v>
                </c:pt>
                <c:pt idx="17">
                  <c:v>0.30710000000000004</c:v>
                </c:pt>
                <c:pt idx="18">
                  <c:v>0.30930000000000002</c:v>
                </c:pt>
                <c:pt idx="19">
                  <c:v>0.317</c:v>
                </c:pt>
                <c:pt idx="20">
                  <c:v>0.31930000000000003</c:v>
                </c:pt>
                <c:pt idx="21">
                  <c:v>0.31690000000000002</c:v>
                </c:pt>
                <c:pt idx="22">
                  <c:v>0.31670000000000004</c:v>
                </c:pt>
                <c:pt idx="23">
                  <c:v>0.32350000000000001</c:v>
                </c:pt>
                <c:pt idx="24">
                  <c:v>0.31890000000000002</c:v>
                </c:pt>
                <c:pt idx="25">
                  <c:v>0.31680000000000003</c:v>
                </c:pt>
                <c:pt idx="26">
                  <c:v>0.3301</c:v>
                </c:pt>
              </c:numCache>
            </c:numRef>
          </c:val>
          <c:smooth val="1"/>
          <c:extLst>
            <c:ext xmlns:c16="http://schemas.microsoft.com/office/drawing/2014/chart" uri="{C3380CC4-5D6E-409C-BE32-E72D297353CC}">
              <c16:uniqueId val="{00000002-AB11-46AB-9566-6CBDC6A73C4E}"/>
            </c:ext>
          </c:extLst>
        </c:ser>
        <c:ser>
          <c:idx val="0"/>
          <c:order val="3"/>
          <c:tx>
            <c:strRef>
              <c:f>'data-F4.5'!$E$2</c:f>
              <c:strCache>
                <c:ptCount val="1"/>
                <c:pt idx="0">
                  <c:v>Russia</c:v>
                </c:pt>
              </c:strCache>
            </c:strRef>
          </c:tx>
          <c:spPr>
            <a:ln w="28575" cap="rnd">
              <a:solidFill>
                <a:schemeClr val="accent1"/>
              </a:solidFill>
              <a:round/>
            </a:ln>
            <a:effectLst/>
          </c:spPr>
          <c:marker>
            <c:symbol val="none"/>
          </c:marker>
          <c:cat>
            <c:numRef>
              <c:f>'data-F4.5'!$A$3:$A$29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'data-F4.5'!$E$3:$E$29</c:f>
              <c:numCache>
                <c:formatCode>0%</c:formatCode>
                <c:ptCount val="27"/>
                <c:pt idx="0">
                  <c:v>0.215</c:v>
                </c:pt>
                <c:pt idx="1">
                  <c:v>0.23420000000000002</c:v>
                </c:pt>
                <c:pt idx="2">
                  <c:v>0.31880000000000003</c:v>
                </c:pt>
                <c:pt idx="3">
                  <c:v>0.3574</c:v>
                </c:pt>
                <c:pt idx="4">
                  <c:v>0.41250000000000003</c:v>
                </c:pt>
                <c:pt idx="5">
                  <c:v>0.39180000000000004</c:v>
                </c:pt>
                <c:pt idx="6">
                  <c:v>0.43</c:v>
                </c:pt>
                <c:pt idx="7">
                  <c:v>0.38600000000000001</c:v>
                </c:pt>
                <c:pt idx="8">
                  <c:v>0.43390000000000001</c:v>
                </c:pt>
                <c:pt idx="9">
                  <c:v>0.4466</c:v>
                </c:pt>
                <c:pt idx="10">
                  <c:v>0.42480000000000001</c:v>
                </c:pt>
                <c:pt idx="11">
                  <c:v>0.3982</c:v>
                </c:pt>
                <c:pt idx="12">
                  <c:v>0.4022</c:v>
                </c:pt>
                <c:pt idx="13">
                  <c:v>0.44480000000000003</c:v>
                </c:pt>
                <c:pt idx="14">
                  <c:v>0.33340000000000003</c:v>
                </c:pt>
                <c:pt idx="15">
                  <c:v>0.38540000000000002</c:v>
                </c:pt>
                <c:pt idx="16">
                  <c:v>0.4123</c:v>
                </c:pt>
                <c:pt idx="17">
                  <c:v>0.40679999999999999</c:v>
                </c:pt>
                <c:pt idx="18">
                  <c:v>0.40610000000000002</c:v>
                </c:pt>
                <c:pt idx="19">
                  <c:v>0.41860000000000003</c:v>
                </c:pt>
                <c:pt idx="20">
                  <c:v>0.46880000000000005</c:v>
                </c:pt>
                <c:pt idx="21">
                  <c:v>0.4637</c:v>
                </c:pt>
                <c:pt idx="22">
                  <c:v>0.47200000000000003</c:v>
                </c:pt>
                <c:pt idx="23">
                  <c:v>0.47810000000000002</c:v>
                </c:pt>
                <c:pt idx="24">
                  <c:v>0.47690000000000005</c:v>
                </c:pt>
                <c:pt idx="25">
                  <c:v>0.47650000000000003</c:v>
                </c:pt>
                <c:pt idx="26">
                  <c:v>0.47690000000000005</c:v>
                </c:pt>
              </c:numCache>
            </c:numRef>
          </c:val>
          <c:smooth val="1"/>
          <c:extLst>
            <c:ext xmlns:c16="http://schemas.microsoft.com/office/drawing/2014/chart" uri="{C3380CC4-5D6E-409C-BE32-E72D297353CC}">
              <c16:uniqueId val="{00000003-AB11-46AB-9566-6CBDC6A73C4E}"/>
            </c:ext>
          </c:extLst>
        </c:ser>
        <c:ser>
          <c:idx val="4"/>
          <c:order val="4"/>
          <c:tx>
            <c:strRef>
              <c:f>'data-F4.5'!$F$2</c:f>
              <c:strCache>
                <c:ptCount val="1"/>
                <c:pt idx="0">
                  <c:v>South Africa</c:v>
                </c:pt>
              </c:strCache>
            </c:strRef>
          </c:tx>
          <c:spPr>
            <a:ln w="28575" cap="rnd">
              <a:solidFill>
                <a:schemeClr val="accent5"/>
              </a:solidFill>
              <a:round/>
            </a:ln>
            <a:effectLst/>
          </c:spPr>
          <c:marker>
            <c:symbol val="none"/>
          </c:marker>
          <c:cat>
            <c:numRef>
              <c:f>'data-F4.5'!$A$3:$A$29</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'data-F4.5'!$F$3:$F$29</c:f>
              <c:numCache>
                <c:formatCode>0%</c:formatCode>
                <c:ptCount val="27"/>
                <c:pt idx="0">
                  <c:v>0.47390000000000004</c:v>
                </c:pt>
                <c:pt idx="1">
                  <c:v>0.48910000000000003</c:v>
                </c:pt>
                <c:pt idx="2">
                  <c:v>0.48330000000000001</c:v>
                </c:pt>
                <c:pt idx="3">
                  <c:v>0.47950000000000004</c:v>
                </c:pt>
                <c:pt idx="4">
                  <c:v>0.50740000000000007</c:v>
                </c:pt>
                <c:pt idx="5">
                  <c:v>0.49490000000000001</c:v>
                </c:pt>
                <c:pt idx="6">
                  <c:v>0.50729999999999997</c:v>
                </c:pt>
                <c:pt idx="7">
                  <c:v>0.49840000000000001</c:v>
                </c:pt>
                <c:pt idx="8">
                  <c:v>0.50070000000000003</c:v>
                </c:pt>
                <c:pt idx="9">
                  <c:v>0.49110000000000004</c:v>
                </c:pt>
                <c:pt idx="10">
                  <c:v>0.51360000000000006</c:v>
                </c:pt>
                <c:pt idx="11">
                  <c:v>0.52239999999999998</c:v>
                </c:pt>
                <c:pt idx="12">
                  <c:v>0.52029999999999998</c:v>
                </c:pt>
                <c:pt idx="13">
                  <c:v>0.50190000000000001</c:v>
                </c:pt>
                <c:pt idx="14">
                  <c:v>0.53129999999999999</c:v>
                </c:pt>
                <c:pt idx="15">
                  <c:v>0.57290000000000008</c:v>
                </c:pt>
                <c:pt idx="16">
                  <c:v>0.58320000000000005</c:v>
                </c:pt>
                <c:pt idx="17">
                  <c:v>0.57240000000000002</c:v>
                </c:pt>
                <c:pt idx="18">
                  <c:v>0.56900000000000006</c:v>
                </c:pt>
                <c:pt idx="19">
                  <c:v>0.55780000000000007</c:v>
                </c:pt>
                <c:pt idx="20">
                  <c:v>0.55680000000000007</c:v>
                </c:pt>
                <c:pt idx="21">
                  <c:v>0.54370000000000007</c:v>
                </c:pt>
                <c:pt idx="22">
                  <c:v>0.55470000000000008</c:v>
                </c:pt>
                <c:pt idx="23">
                  <c:v>0.5504</c:v>
                </c:pt>
                <c:pt idx="24">
                  <c:v>0.54900000000000004</c:v>
                </c:pt>
                <c:pt idx="25">
                  <c:v>0.54749999999999999</c:v>
                </c:pt>
                <c:pt idx="26">
                  <c:v>0.55030000000000001</c:v>
                </c:pt>
              </c:numCache>
            </c:numRef>
          </c:val>
          <c:smooth val="1"/>
          <c:extLst>
            <c:ext xmlns:c16="http://schemas.microsoft.com/office/drawing/2014/chart" uri="{C3380CC4-5D6E-409C-BE32-E72D297353CC}">
              <c16:uniqueId val="{00000004-AB11-46AB-9566-6CBDC6A73C4E}"/>
            </c:ext>
          </c:extLst>
        </c:ser>
        <c:dLbls>
          <c:showLegendKey val="0"/>
          <c:showVal val="0"/>
          <c:showCatName val="0"/>
          <c:showSerName val="0"/>
          <c:showPercent val="0"/>
          <c:showBubbleSize val="0"/>
        </c:dLbls>
        <c:smooth val="0"/>
        <c:axId val="123443688"/>
        <c:axId val="123444080"/>
      </c:lineChart>
      <c:catAx>
        <c:axId val="123443688"/>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23444080"/>
        <c:crosses val="autoZero"/>
        <c:auto val="1"/>
        <c:lblAlgn val="ctr"/>
        <c:lblOffset val="100"/>
        <c:tickLblSkip val="5"/>
        <c:tickMarkSkip val="10"/>
        <c:noMultiLvlLbl val="0"/>
      </c:catAx>
      <c:valAx>
        <c:axId val="123444080"/>
        <c:scaling>
          <c:orientation val="minMax"/>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fr-FR" sz="1200"/>
                  <a:t>Share</a:t>
                </a:r>
                <a:r>
                  <a:rPr lang="fr-FR" sz="1200" baseline="0"/>
                  <a:t> of total personal wealth (%)</a:t>
                </a:r>
                <a:endParaRPr lang="fr-FR" sz="1200"/>
              </a:p>
            </c:rich>
          </c:tx>
          <c:layout>
            <c:manualLayout>
              <c:xMode val="edge"/>
              <c:yMode val="edge"/>
              <c:x val="3.3563059310418961E-2"/>
              <c:y val="0.227933783354640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23443688"/>
        <c:crossesAt val="1"/>
        <c:crossBetween val="midCat"/>
      </c:valAx>
      <c:spPr>
        <a:noFill/>
        <a:ln>
          <a:solidFill>
            <a:schemeClr val="tx1"/>
          </a:solidFill>
          <a:prstDash val="solid"/>
        </a:ln>
        <a:effectLst/>
      </c:spPr>
    </c:plotArea>
    <c:legend>
      <c:legendPos val="b"/>
      <c:layout>
        <c:manualLayout>
          <c:xMode val="edge"/>
          <c:yMode val="edge"/>
          <c:x val="0.35237456666039613"/>
          <c:y val="0.65673476699590416"/>
          <c:w val="0.59742508935529814"/>
          <c:h val="6.0200681245442207E-2"/>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span"/>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023854354715755"/>
          <c:y val="5.0162158532792697E-2"/>
          <c:w val="0.83068189792338132"/>
          <c:h val="0.63953916061239147"/>
        </c:manualLayout>
      </c:layout>
      <c:lineChart>
        <c:grouping val="standard"/>
        <c:varyColors val="0"/>
        <c:ser>
          <c:idx val="0"/>
          <c:order val="0"/>
          <c:tx>
            <c:strRef>
              <c:f>'data-F4.6'!$B$2</c:f>
              <c:strCache>
                <c:ptCount val="1"/>
                <c:pt idx="0">
                  <c:v>Bottom 50%</c:v>
                </c:pt>
              </c:strCache>
            </c:strRef>
          </c:tx>
          <c:spPr>
            <a:ln w="28575" cap="rnd">
              <a:solidFill>
                <a:srgbClr val="C00000"/>
              </a:solidFill>
              <a:round/>
            </a:ln>
            <a:effectLst/>
          </c:spPr>
          <c:marker>
            <c:symbol val="none"/>
          </c:marker>
          <c:cat>
            <c:numRef>
              <c:f>'data-F4.6'!$A$8:$A$108</c:f>
              <c:numCache>
                <c:formatCode>0</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'data-F4.6'!$B$8:$B$108</c:f>
              <c:numCache>
                <c:formatCode>0%</c:formatCode>
                <c:ptCount val="101"/>
                <c:pt idx="0">
                  <c:v>1.784285344183445E-2</c:v>
                </c:pt>
                <c:pt idx="1">
                  <c:v>1.8354294821619987E-2</c:v>
                </c:pt>
                <c:pt idx="2">
                  <c:v>1.949995756149292E-2</c:v>
                </c:pt>
                <c:pt idx="3">
                  <c:v>2.0085284486413002E-2</c:v>
                </c:pt>
                <c:pt idx="4">
                  <c:v>2.0156936720013618E-2</c:v>
                </c:pt>
                <c:pt idx="5">
                  <c:v>2.0370285958051682E-2</c:v>
                </c:pt>
                <c:pt idx="6">
                  <c:v>2.0444167777895927E-2</c:v>
                </c:pt>
                <c:pt idx="7">
                  <c:v>2.0386332646012306E-2</c:v>
                </c:pt>
                <c:pt idx="8">
                  <c:v>2.1156813949346542E-2</c:v>
                </c:pt>
                <c:pt idx="9">
                  <c:v>2.1763313561677933E-2</c:v>
                </c:pt>
                <c:pt idx="10">
                  <c:v>1.7510028555989265E-2</c:v>
                </c:pt>
                <c:pt idx="11">
                  <c:v>1.7237279564142227E-2</c:v>
                </c:pt>
                <c:pt idx="12">
                  <c:v>1.801772229373455E-2</c:v>
                </c:pt>
                <c:pt idx="13">
                  <c:v>1.8672183156013489E-2</c:v>
                </c:pt>
                <c:pt idx="14">
                  <c:v>1.8651308491826057E-2</c:v>
                </c:pt>
                <c:pt idx="15">
                  <c:v>1.9158892333507538E-2</c:v>
                </c:pt>
                <c:pt idx="16">
                  <c:v>1.9609978422522545E-2</c:v>
                </c:pt>
                <c:pt idx="17">
                  <c:v>1.9850317388772964E-2</c:v>
                </c:pt>
                <c:pt idx="18">
                  <c:v>1.9819965586066246E-2</c:v>
                </c:pt>
                <c:pt idx="19">
                  <c:v>1.988728903234005E-2</c:v>
                </c:pt>
                <c:pt idx="20">
                  <c:v>2.0080035552382469E-2</c:v>
                </c:pt>
                <c:pt idx="21">
                  <c:v>2.0049542188644409E-2</c:v>
                </c:pt>
                <c:pt idx="22">
                  <c:v>2.0239800214767456E-2</c:v>
                </c:pt>
                <c:pt idx="23">
                  <c:v>2.043113112449646E-2</c:v>
                </c:pt>
                <c:pt idx="24">
                  <c:v>2.0623529329895973E-2</c:v>
                </c:pt>
                <c:pt idx="25">
                  <c:v>2.0816994830965996E-2</c:v>
                </c:pt>
                <c:pt idx="26">
                  <c:v>2.1011516451835632E-2</c:v>
                </c:pt>
                <c:pt idx="27">
                  <c:v>2.1207094192504883E-2</c:v>
                </c:pt>
                <c:pt idx="28">
                  <c:v>2.1403716877102852E-2</c:v>
                </c:pt>
                <c:pt idx="29">
                  <c:v>2.1601384505629539E-2</c:v>
                </c:pt>
                <c:pt idx="30">
                  <c:v>2.180008590221405E-2</c:v>
                </c:pt>
                <c:pt idx="31">
                  <c:v>2.1999819204211235E-2</c:v>
                </c:pt>
                <c:pt idx="32">
                  <c:v>2.2200573235750198E-2</c:v>
                </c:pt>
                <c:pt idx="33">
                  <c:v>2.240234799683094E-2</c:v>
                </c:pt>
                <c:pt idx="34">
                  <c:v>2.2605134174227715E-2</c:v>
                </c:pt>
                <c:pt idx="35">
                  <c:v>2.2808924317359924E-2</c:v>
                </c:pt>
                <c:pt idx="36">
                  <c:v>2.3013714700937271E-2</c:v>
                </c:pt>
                <c:pt idx="37">
                  <c:v>2.321949414908886E-2</c:v>
                </c:pt>
                <c:pt idx="38">
                  <c:v>2.3426258936524391E-2</c:v>
                </c:pt>
                <c:pt idx="39">
                  <c:v>2.3634001612663269E-2</c:v>
                </c:pt>
                <c:pt idx="40">
                  <c:v>2.3842712864279747E-2</c:v>
                </c:pt>
                <c:pt idx="41">
                  <c:v>2.4052387103438377E-2</c:v>
                </c:pt>
                <c:pt idx="42">
                  <c:v>2.4263016879558563E-2</c:v>
                </c:pt>
                <c:pt idx="43">
                  <c:v>2.4474594742059708E-2</c:v>
                </c:pt>
                <c:pt idx="44">
                  <c:v>2.4687113240361214E-2</c:v>
                </c:pt>
                <c:pt idx="45">
                  <c:v>2.4900563061237335E-2</c:v>
                </c:pt>
                <c:pt idx="46">
                  <c:v>2.5114936754107475E-2</c:v>
                </c:pt>
                <c:pt idx="47">
                  <c:v>2.5330228731036186E-2</c:v>
                </c:pt>
                <c:pt idx="48">
                  <c:v>2.5546427816152573E-2</c:v>
                </c:pt>
                <c:pt idx="49">
                  <c:v>2.5763524696230888E-2</c:v>
                </c:pt>
                <c:pt idx="50">
                  <c:v>2.5981513783335686E-2</c:v>
                </c:pt>
                <c:pt idx="51">
                  <c:v>2.6200387626886368E-2</c:v>
                </c:pt>
                <c:pt idx="52">
                  <c:v>2.642013318836689E-2</c:v>
                </c:pt>
                <c:pt idx="53">
                  <c:v>2.6640746742486954E-2</c:v>
                </c:pt>
                <c:pt idx="54">
                  <c:v>2.6862215250730515E-2</c:v>
                </c:pt>
                <c:pt idx="55">
                  <c:v>2.7084531262516975E-2</c:v>
                </c:pt>
                <c:pt idx="56">
                  <c:v>2.7307689189910889E-2</c:v>
                </c:pt>
                <c:pt idx="57">
                  <c:v>2.753167413175106E-2</c:v>
                </c:pt>
                <c:pt idx="58">
                  <c:v>2.7756480500102043E-2</c:v>
                </c:pt>
                <c:pt idx="59">
                  <c:v>2.7982098981738091E-2</c:v>
                </c:pt>
                <c:pt idx="60">
                  <c:v>2.8208520263433456E-2</c:v>
                </c:pt>
                <c:pt idx="61">
                  <c:v>2.8435733169317245E-2</c:v>
                </c:pt>
                <c:pt idx="62">
                  <c:v>2.8663730248808861E-2</c:v>
                </c:pt>
                <c:pt idx="63">
                  <c:v>2.8892502188682556E-2</c:v>
                </c:pt>
                <c:pt idx="64">
                  <c:v>2.9122037813067436E-2</c:v>
                </c:pt>
                <c:pt idx="65">
                  <c:v>2.9352327808737755E-2</c:v>
                </c:pt>
                <c:pt idx="66">
                  <c:v>2.9583360999822617E-2</c:v>
                </c:pt>
                <c:pt idx="67">
                  <c:v>2.9815131798386574E-2</c:v>
                </c:pt>
                <c:pt idx="68">
                  <c:v>3.0047625303268433E-2</c:v>
                </c:pt>
                <c:pt idx="69">
                  <c:v>3.0280835926532745E-2</c:v>
                </c:pt>
                <c:pt idx="70">
                  <c:v>3.0514752492308617E-2</c:v>
                </c:pt>
                <c:pt idx="71">
                  <c:v>3.0749363824725151E-2</c:v>
                </c:pt>
                <c:pt idx="72">
                  <c:v>3.0984662473201752E-2</c:v>
                </c:pt>
                <c:pt idx="73">
                  <c:v>3.1220635399222374E-2</c:v>
                </c:pt>
                <c:pt idx="74">
                  <c:v>3.1457271426916122E-2</c:v>
                </c:pt>
                <c:pt idx="75">
                  <c:v>3.1694564968347549E-2</c:v>
                </c:pt>
                <c:pt idx="76">
                  <c:v>3.193250298500061E-2</c:v>
                </c:pt>
                <c:pt idx="77">
                  <c:v>3.217107430100441E-2</c:v>
                </c:pt>
                <c:pt idx="78">
                  <c:v>3.2410275191068649E-2</c:v>
                </c:pt>
                <c:pt idx="79">
                  <c:v>3.2650087028741837E-2</c:v>
                </c:pt>
                <c:pt idx="80">
                  <c:v>3.2890502363443375E-2</c:v>
                </c:pt>
                <c:pt idx="81">
                  <c:v>3.3131513744592667E-2</c:v>
                </c:pt>
                <c:pt idx="82">
                  <c:v>3.337310254573822E-2</c:v>
                </c:pt>
                <c:pt idx="83">
                  <c:v>3.3615272492170334E-2</c:v>
                </c:pt>
                <c:pt idx="84">
                  <c:v>3.3858001232147217E-2</c:v>
                </c:pt>
                <c:pt idx="85">
                  <c:v>3.4101281315088272E-2</c:v>
                </c:pt>
                <c:pt idx="86">
                  <c:v>3.4345105290412903E-2</c:v>
                </c:pt>
                <c:pt idx="87">
                  <c:v>3.4589461982250214E-2</c:v>
                </c:pt>
                <c:pt idx="88">
                  <c:v>3.4834340214729309E-2</c:v>
                </c:pt>
                <c:pt idx="89">
                  <c:v>3.5079732537269592E-2</c:v>
                </c:pt>
                <c:pt idx="90">
                  <c:v>3.5325620323419571E-2</c:v>
                </c:pt>
                <c:pt idx="91">
                  <c:v>3.5572003573179245E-2</c:v>
                </c:pt>
                <c:pt idx="92">
                  <c:v>3.5818863660097122E-2</c:v>
                </c:pt>
                <c:pt idx="93">
                  <c:v>3.6066196858882904E-2</c:v>
                </c:pt>
                <c:pt idx="94">
                  <c:v>3.6313988268375397E-2</c:v>
                </c:pt>
                <c:pt idx="95">
                  <c:v>3.6562230437994003E-2</c:v>
                </c:pt>
                <c:pt idx="96">
                  <c:v>3.6810912191867828E-2</c:v>
                </c:pt>
                <c:pt idx="97">
                  <c:v>3.7060022354125977E-2</c:v>
                </c:pt>
                <c:pt idx="98">
                  <c:v>3.7309553474187851E-2</c:v>
                </c:pt>
                <c:pt idx="99">
                  <c:v>3.7559494376182556E-2</c:v>
                </c:pt>
                <c:pt idx="100">
                  <c:v>3.7809837609529495E-2</c:v>
                </c:pt>
              </c:numCache>
            </c:numRef>
          </c:val>
          <c:smooth val="0"/>
          <c:extLst>
            <c:ext xmlns:c16="http://schemas.microsoft.com/office/drawing/2014/chart" uri="{C3380CC4-5D6E-409C-BE32-E72D297353CC}">
              <c16:uniqueId val="{00000002-90F6-48EE-A5B7-C78E93D910C4}"/>
            </c:ext>
          </c:extLst>
        </c:ser>
        <c:ser>
          <c:idx val="1"/>
          <c:order val="1"/>
          <c:tx>
            <c:strRef>
              <c:f>'data-F4.6'!$D$2</c:f>
              <c:strCache>
                <c:ptCount val="1"/>
                <c:pt idx="0">
                  <c:v>Top 0.1%</c:v>
                </c:pt>
              </c:strCache>
            </c:strRef>
          </c:tx>
          <c:spPr>
            <a:ln w="28575" cap="rnd">
              <a:solidFill>
                <a:srgbClr val="4472C4">
                  <a:lumMod val="75000"/>
                </a:srgbClr>
              </a:solidFill>
              <a:round/>
            </a:ln>
            <a:effectLst/>
          </c:spPr>
          <c:marker>
            <c:symbol val="none"/>
          </c:marker>
          <c:cat>
            <c:numRef>
              <c:f>'data-F4.6'!$A$8:$A$108</c:f>
              <c:numCache>
                <c:formatCode>0</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'data-F4.6'!$D$8:$D$108</c:f>
              <c:numCache>
                <c:formatCode>0%</c:formatCode>
                <c:ptCount val="101"/>
                <c:pt idx="0">
                  <c:v>0.17760075628757477</c:v>
                </c:pt>
                <c:pt idx="1">
                  <c:v>0.1783762127161026</c:v>
                </c:pt>
                <c:pt idx="2">
                  <c:v>0.17193327844142914</c:v>
                </c:pt>
                <c:pt idx="3">
                  <c:v>0.17022310197353363</c:v>
                </c:pt>
                <c:pt idx="4">
                  <c:v>0.17512975633144379</c:v>
                </c:pt>
                <c:pt idx="5">
                  <c:v>0.17338310182094574</c:v>
                </c:pt>
                <c:pt idx="6">
                  <c:v>0.17744700610637665</c:v>
                </c:pt>
                <c:pt idx="7">
                  <c:v>0.18947649002075195</c:v>
                </c:pt>
                <c:pt idx="8">
                  <c:v>0.18579660356044769</c:v>
                </c:pt>
                <c:pt idx="9">
                  <c:v>0.16623462736606598</c:v>
                </c:pt>
                <c:pt idx="10">
                  <c:v>0.17728573083877563</c:v>
                </c:pt>
                <c:pt idx="11">
                  <c:v>0.18300670385360718</c:v>
                </c:pt>
                <c:pt idx="12">
                  <c:v>0.17899493873119354</c:v>
                </c:pt>
                <c:pt idx="13">
                  <c:v>0.1821502298116684</c:v>
                </c:pt>
                <c:pt idx="14">
                  <c:v>0.18770253658294678</c:v>
                </c:pt>
                <c:pt idx="15">
                  <c:v>0.19395829737186432</c:v>
                </c:pt>
                <c:pt idx="16">
                  <c:v>0.18880686163902283</c:v>
                </c:pt>
                <c:pt idx="17">
                  <c:v>0.18832249939441681</c:v>
                </c:pt>
                <c:pt idx="18">
                  <c:v>0.18901892006397247</c:v>
                </c:pt>
                <c:pt idx="19">
                  <c:v>0.18776662647724152</c:v>
                </c:pt>
                <c:pt idx="20">
                  <c:v>0.18806616961956024</c:v>
                </c:pt>
                <c:pt idx="21">
                  <c:v>0.19492159783840179</c:v>
                </c:pt>
                <c:pt idx="22">
                  <c:v>0.19648177921772003</c:v>
                </c:pt>
                <c:pt idx="23">
                  <c:v>0.19804732501506805</c:v>
                </c:pt>
                <c:pt idx="24">
                  <c:v>0.19961820542812347</c:v>
                </c:pt>
                <c:pt idx="25">
                  <c:v>0.20119433104991913</c:v>
                </c:pt>
                <c:pt idx="26">
                  <c:v>0.20277556777000427</c:v>
                </c:pt>
                <c:pt idx="27">
                  <c:v>0.20436188578605652</c:v>
                </c:pt>
                <c:pt idx="28">
                  <c:v>0.20595318078994751</c:v>
                </c:pt>
                <c:pt idx="29">
                  <c:v>0.20754936337471008</c:v>
                </c:pt>
                <c:pt idx="30">
                  <c:v>0.20915034413337708</c:v>
                </c:pt>
                <c:pt idx="31">
                  <c:v>0.21075603365898132</c:v>
                </c:pt>
                <c:pt idx="32">
                  <c:v>0.21236632764339447</c:v>
                </c:pt>
                <c:pt idx="33">
                  <c:v>0.21398116648197174</c:v>
                </c:pt>
                <c:pt idx="34">
                  <c:v>0.21560043096542358</c:v>
                </c:pt>
                <c:pt idx="35">
                  <c:v>0.21722404658794403</c:v>
                </c:pt>
                <c:pt idx="36">
                  <c:v>0.21885190904140472</c:v>
                </c:pt>
                <c:pt idx="37">
                  <c:v>0.22048391401767731</c:v>
                </c:pt>
                <c:pt idx="38">
                  <c:v>0.22211998701095581</c:v>
                </c:pt>
                <c:pt idx="39">
                  <c:v>0.22376003861427307</c:v>
                </c:pt>
                <c:pt idx="40">
                  <c:v>0.22540391981601715</c:v>
                </c:pt>
                <c:pt idx="41">
                  <c:v>0.22705158591270447</c:v>
                </c:pt>
                <c:pt idx="42">
                  <c:v>0.22870290279388428</c:v>
                </c:pt>
                <c:pt idx="43">
                  <c:v>0.2303578108549118</c:v>
                </c:pt>
                <c:pt idx="44">
                  <c:v>0.2320161759853363</c:v>
                </c:pt>
                <c:pt idx="45">
                  <c:v>0.23367792367935181</c:v>
                </c:pt>
                <c:pt idx="46">
                  <c:v>0.23534291982650757</c:v>
                </c:pt>
                <c:pt idx="47">
                  <c:v>0.23701110482215881</c:v>
                </c:pt>
                <c:pt idx="48">
                  <c:v>0.23868235945701599</c:v>
                </c:pt>
                <c:pt idx="49">
                  <c:v>0.24035654962062836</c:v>
                </c:pt>
                <c:pt idx="50">
                  <c:v>0.24203361570835114</c:v>
                </c:pt>
                <c:pt idx="51">
                  <c:v>0.24371343851089478</c:v>
                </c:pt>
                <c:pt idx="52">
                  <c:v>0.24539589881896973</c:v>
                </c:pt>
                <c:pt idx="53">
                  <c:v>0.24708092212677002</c:v>
                </c:pt>
                <c:pt idx="54">
                  <c:v>0.2487684041261673</c:v>
                </c:pt>
                <c:pt idx="55">
                  <c:v>0.25045821070671082</c:v>
                </c:pt>
                <c:pt idx="56">
                  <c:v>0.2521502673625946</c:v>
                </c:pt>
                <c:pt idx="57">
                  <c:v>0.25384443998336792</c:v>
                </c:pt>
                <c:pt idx="58">
                  <c:v>0.2555406391620636</c:v>
                </c:pt>
                <c:pt idx="59">
                  <c:v>0.25723874568939209</c:v>
                </c:pt>
                <c:pt idx="60">
                  <c:v>0.25893867015838623</c:v>
                </c:pt>
                <c:pt idx="61">
                  <c:v>0.26064032316207886</c:v>
                </c:pt>
                <c:pt idx="62">
                  <c:v>0.26234355568885803</c:v>
                </c:pt>
                <c:pt idx="63">
                  <c:v>0.26404833793640137</c:v>
                </c:pt>
                <c:pt idx="64">
                  <c:v>0.26575446128845215</c:v>
                </c:pt>
                <c:pt idx="65">
                  <c:v>0.2674618661403656</c:v>
                </c:pt>
                <c:pt idx="66">
                  <c:v>0.26917046308517456</c:v>
                </c:pt>
                <c:pt idx="67">
                  <c:v>0.27088013291358948</c:v>
                </c:pt>
                <c:pt idx="68">
                  <c:v>0.2725907564163208</c:v>
                </c:pt>
                <c:pt idx="69">
                  <c:v>0.27430224418640137</c:v>
                </c:pt>
                <c:pt idx="70">
                  <c:v>0.27601450681686401</c:v>
                </c:pt>
                <c:pt idx="71">
                  <c:v>0.2777273952960968</c:v>
                </c:pt>
                <c:pt idx="72">
                  <c:v>0.27944085001945496</c:v>
                </c:pt>
                <c:pt idx="73">
                  <c:v>0.28115472197532654</c:v>
                </c:pt>
                <c:pt idx="74">
                  <c:v>0.28286895155906677</c:v>
                </c:pt>
                <c:pt idx="75">
                  <c:v>0.28458338975906372</c:v>
                </c:pt>
                <c:pt idx="76">
                  <c:v>0.28629797697067261</c:v>
                </c:pt>
                <c:pt idx="77">
                  <c:v>0.28801256418228149</c:v>
                </c:pt>
                <c:pt idx="78">
                  <c:v>0.28972706198692322</c:v>
                </c:pt>
                <c:pt idx="79">
                  <c:v>0.291441410779953</c:v>
                </c:pt>
                <c:pt idx="80">
                  <c:v>0.29315546154975891</c:v>
                </c:pt>
                <c:pt idx="81">
                  <c:v>0.29486909508705139</c:v>
                </c:pt>
                <c:pt idx="82">
                  <c:v>0.29658222198486328</c:v>
                </c:pt>
                <c:pt idx="83">
                  <c:v>0.29829481244087219</c:v>
                </c:pt>
                <c:pt idx="84">
                  <c:v>0.3000066876411438</c:v>
                </c:pt>
                <c:pt idx="85">
                  <c:v>0.30171775817871094</c:v>
                </c:pt>
                <c:pt idx="86">
                  <c:v>0.30342793464660645</c:v>
                </c:pt>
                <c:pt idx="87">
                  <c:v>0.30513715744018555</c:v>
                </c:pt>
                <c:pt idx="88">
                  <c:v>0.30684524774551392</c:v>
                </c:pt>
                <c:pt idx="89">
                  <c:v>0.30855217576026917</c:v>
                </c:pt>
                <c:pt idx="90">
                  <c:v>0.31025776267051697</c:v>
                </c:pt>
                <c:pt idx="91">
                  <c:v>0.31196203827857971</c:v>
                </c:pt>
                <c:pt idx="92">
                  <c:v>0.31366479396820068</c:v>
                </c:pt>
                <c:pt idx="93">
                  <c:v>0.31536597013473511</c:v>
                </c:pt>
                <c:pt idx="94">
                  <c:v>0.31706547737121582</c:v>
                </c:pt>
                <c:pt idx="95">
                  <c:v>0.31876325607299805</c:v>
                </c:pt>
                <c:pt idx="96">
                  <c:v>0.32045915722846985</c:v>
                </c:pt>
                <c:pt idx="97">
                  <c:v>0.32215312123298645</c:v>
                </c:pt>
                <c:pt idx="98">
                  <c:v>0.32384505867958069</c:v>
                </c:pt>
                <c:pt idx="99">
                  <c:v>0.32553485035896301</c:v>
                </c:pt>
                <c:pt idx="100">
                  <c:v>0.32722243666648865</c:v>
                </c:pt>
              </c:numCache>
            </c:numRef>
          </c:val>
          <c:smooth val="1"/>
          <c:extLst>
            <c:ext xmlns:c16="http://schemas.microsoft.com/office/drawing/2014/chart" uri="{C3380CC4-5D6E-409C-BE32-E72D297353CC}">
              <c16:uniqueId val="{00000001-90F6-48EE-A5B7-C78E93D910C4}"/>
            </c:ext>
          </c:extLst>
        </c:ser>
        <c:ser>
          <c:idx val="2"/>
          <c:order val="2"/>
          <c:tx>
            <c:strRef>
              <c:f>'data-F4.6'!$C$2</c:f>
              <c:strCache>
                <c:ptCount val="1"/>
                <c:pt idx="0">
                  <c:v>Middle 40%</c:v>
                </c:pt>
              </c:strCache>
            </c:strRef>
          </c:tx>
          <c:spPr>
            <a:ln w="28575" cap="rnd">
              <a:solidFill>
                <a:srgbClr val="70AD47">
                  <a:lumMod val="75000"/>
                </a:srgbClr>
              </a:solidFill>
              <a:round/>
            </a:ln>
            <a:effectLst/>
          </c:spPr>
          <c:marker>
            <c:symbol val="none"/>
          </c:marker>
          <c:cat>
            <c:numRef>
              <c:f>'data-F4.6'!$A$8:$A$108</c:f>
              <c:numCache>
                <c:formatCode>0</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'data-F4.6'!$C$8:$C$108</c:f>
              <c:numCache>
                <c:formatCode>0%</c:formatCode>
                <c:ptCount val="101"/>
                <c:pt idx="0">
                  <c:v>0.19622522592544556</c:v>
                </c:pt>
                <c:pt idx="1">
                  <c:v>0.20125548541545868</c:v>
                </c:pt>
                <c:pt idx="2">
                  <c:v>0.21003073453903198</c:v>
                </c:pt>
                <c:pt idx="3">
                  <c:v>0.21377867460250854</c:v>
                </c:pt>
                <c:pt idx="4">
                  <c:v>0.21142728626728058</c:v>
                </c:pt>
                <c:pt idx="5">
                  <c:v>0.21220903098583221</c:v>
                </c:pt>
                <c:pt idx="6">
                  <c:v>0.21231295168399811</c:v>
                </c:pt>
                <c:pt idx="7">
                  <c:v>0.21188725531101227</c:v>
                </c:pt>
                <c:pt idx="8">
                  <c:v>0.21650855243206024</c:v>
                </c:pt>
                <c:pt idx="9">
                  <c:v>0.22838965058326721</c:v>
                </c:pt>
                <c:pt idx="10">
                  <c:v>0.2282867431640625</c:v>
                </c:pt>
                <c:pt idx="11">
                  <c:v>0.22106483578681946</c:v>
                </c:pt>
                <c:pt idx="12">
                  <c:v>0.22430737316608429</c:v>
                </c:pt>
                <c:pt idx="13">
                  <c:v>0.22490565478801727</c:v>
                </c:pt>
                <c:pt idx="14">
                  <c:v>0.22360813617706299</c:v>
                </c:pt>
                <c:pt idx="15">
                  <c:v>0.22305406630039215</c:v>
                </c:pt>
                <c:pt idx="16">
                  <c:v>0.22617983818054199</c:v>
                </c:pt>
                <c:pt idx="17">
                  <c:v>0.22691616415977478</c:v>
                </c:pt>
                <c:pt idx="18">
                  <c:v>0.22810287773609161</c:v>
                </c:pt>
                <c:pt idx="19">
                  <c:v>0.22927992045879364</c:v>
                </c:pt>
                <c:pt idx="20">
                  <c:v>0.22611081600189209</c:v>
                </c:pt>
                <c:pt idx="21">
                  <c:v>0.22573597729206085</c:v>
                </c:pt>
                <c:pt idx="22">
                  <c:v>0.22691516578197479</c:v>
                </c:pt>
                <c:pt idx="23">
                  <c:v>0.22809232771396637</c:v>
                </c:pt>
                <c:pt idx="24">
                  <c:v>0.22926735877990723</c:v>
                </c:pt>
                <c:pt idx="25">
                  <c:v>0.23044019937515259</c:v>
                </c:pt>
                <c:pt idx="26">
                  <c:v>0.23161067068576813</c:v>
                </c:pt>
                <c:pt idx="27">
                  <c:v>0.23277871310710907</c:v>
                </c:pt>
                <c:pt idx="28">
                  <c:v>0.23394419252872467</c:v>
                </c:pt>
                <c:pt idx="29">
                  <c:v>0.23510701954364777</c:v>
                </c:pt>
                <c:pt idx="30">
                  <c:v>0.23626707494258881</c:v>
                </c:pt>
                <c:pt idx="31">
                  <c:v>0.23742423951625824</c:v>
                </c:pt>
                <c:pt idx="32">
                  <c:v>0.23857839405536652</c:v>
                </c:pt>
                <c:pt idx="33">
                  <c:v>0.23972946405410767</c:v>
                </c:pt>
                <c:pt idx="34">
                  <c:v>0.24087733030319214</c:v>
                </c:pt>
                <c:pt idx="35">
                  <c:v>0.24202187359333038</c:v>
                </c:pt>
                <c:pt idx="36">
                  <c:v>0.24316298961639404</c:v>
                </c:pt>
                <c:pt idx="37">
                  <c:v>0.24430055916309357</c:v>
                </c:pt>
                <c:pt idx="38">
                  <c:v>0.24543450772762299</c:v>
                </c:pt>
                <c:pt idx="39">
                  <c:v>0.24656470119953156</c:v>
                </c:pt>
                <c:pt idx="40">
                  <c:v>0.24769102036952972</c:v>
                </c:pt>
                <c:pt idx="41">
                  <c:v>0.24881339073181152</c:v>
                </c:pt>
                <c:pt idx="42">
                  <c:v>0.2499316930770874</c:v>
                </c:pt>
                <c:pt idx="43">
                  <c:v>0.251045823097229</c:v>
                </c:pt>
                <c:pt idx="44">
                  <c:v>0.25215569138526917</c:v>
                </c:pt>
                <c:pt idx="45">
                  <c:v>0.25326114892959595</c:v>
                </c:pt>
                <c:pt idx="46">
                  <c:v>0.25436213612556458</c:v>
                </c:pt>
                <c:pt idx="47">
                  <c:v>0.25545856356620789</c:v>
                </c:pt>
                <c:pt idx="48">
                  <c:v>0.25655028223991394</c:v>
                </c:pt>
                <c:pt idx="49">
                  <c:v>0.25763717293739319</c:v>
                </c:pt>
                <c:pt idx="50">
                  <c:v>0.25871920585632324</c:v>
                </c:pt>
                <c:pt idx="51">
                  <c:v>0.25979626178741455</c:v>
                </c:pt>
                <c:pt idx="52">
                  <c:v>0.26086822152137756</c:v>
                </c:pt>
                <c:pt idx="53">
                  <c:v>0.26193496584892273</c:v>
                </c:pt>
                <c:pt idx="54">
                  <c:v>0.26299646496772766</c:v>
                </c:pt>
                <c:pt idx="55">
                  <c:v>0.26405254006385803</c:v>
                </c:pt>
                <c:pt idx="56">
                  <c:v>0.26510319113731384</c:v>
                </c:pt>
                <c:pt idx="57">
                  <c:v>0.26614823937416077</c:v>
                </c:pt>
                <c:pt idx="58">
                  <c:v>0.26718762516975403</c:v>
                </c:pt>
                <c:pt idx="59">
                  <c:v>0.26822122931480408</c:v>
                </c:pt>
                <c:pt idx="60">
                  <c:v>0.26924902200698853</c:v>
                </c:pt>
                <c:pt idx="61">
                  <c:v>0.27027085423469543</c:v>
                </c:pt>
                <c:pt idx="62">
                  <c:v>0.27128666639328003</c:v>
                </c:pt>
                <c:pt idx="63">
                  <c:v>0.27229639887809753</c:v>
                </c:pt>
                <c:pt idx="64">
                  <c:v>0.27329987287521362</c:v>
                </c:pt>
                <c:pt idx="65">
                  <c:v>0.2742970883846283</c:v>
                </c:pt>
                <c:pt idx="66">
                  <c:v>0.27528789639472961</c:v>
                </c:pt>
                <c:pt idx="67">
                  <c:v>0.27627226710319519</c:v>
                </c:pt>
                <c:pt idx="68">
                  <c:v>0.27725008130073547</c:v>
                </c:pt>
                <c:pt idx="69">
                  <c:v>0.27822127938270569</c:v>
                </c:pt>
                <c:pt idx="70">
                  <c:v>0.27918577194213867</c:v>
                </c:pt>
                <c:pt idx="71">
                  <c:v>0.28014349937438965</c:v>
                </c:pt>
                <c:pt idx="72">
                  <c:v>0.28109437227249146</c:v>
                </c:pt>
                <c:pt idx="73">
                  <c:v>0.28203827142715454</c:v>
                </c:pt>
                <c:pt idx="74">
                  <c:v>0.28297516703605652</c:v>
                </c:pt>
                <c:pt idx="75">
                  <c:v>0.28390499949455261</c:v>
                </c:pt>
                <c:pt idx="76">
                  <c:v>0.28482767939567566</c:v>
                </c:pt>
                <c:pt idx="77">
                  <c:v>0.2857431173324585</c:v>
                </c:pt>
                <c:pt idx="78">
                  <c:v>0.28665125370025635</c:v>
                </c:pt>
                <c:pt idx="79">
                  <c:v>0.28755202889442444</c:v>
                </c:pt>
                <c:pt idx="80">
                  <c:v>0.28844538331031799</c:v>
                </c:pt>
                <c:pt idx="81">
                  <c:v>0.28933119773864746</c:v>
                </c:pt>
                <c:pt idx="82">
                  <c:v>0.29020947217941284</c:v>
                </c:pt>
                <c:pt idx="83">
                  <c:v>0.29108014702796936</c:v>
                </c:pt>
                <c:pt idx="84">
                  <c:v>0.29194310307502747</c:v>
                </c:pt>
                <c:pt idx="85">
                  <c:v>0.29279831051826477</c:v>
                </c:pt>
                <c:pt idx="86">
                  <c:v>0.29364573955535889</c:v>
                </c:pt>
                <c:pt idx="87">
                  <c:v>0.29448530077934265</c:v>
                </c:pt>
                <c:pt idx="88">
                  <c:v>0.29531693458557129</c:v>
                </c:pt>
                <c:pt idx="89">
                  <c:v>0.29614061117172241</c:v>
                </c:pt>
                <c:pt idx="90">
                  <c:v>0.29695624113082886</c:v>
                </c:pt>
                <c:pt idx="91">
                  <c:v>0.29776385426521301</c:v>
                </c:pt>
                <c:pt idx="92">
                  <c:v>0.29856330156326294</c:v>
                </c:pt>
                <c:pt idx="93">
                  <c:v>0.29935458302497864</c:v>
                </c:pt>
                <c:pt idx="94">
                  <c:v>0.30013763904571533</c:v>
                </c:pt>
                <c:pt idx="95">
                  <c:v>0.30091246962547302</c:v>
                </c:pt>
                <c:pt idx="96">
                  <c:v>0.30167895555496216</c:v>
                </c:pt>
                <c:pt idx="97">
                  <c:v>0.30243712663650513</c:v>
                </c:pt>
                <c:pt idx="98">
                  <c:v>0.30318689346313477</c:v>
                </c:pt>
                <c:pt idx="99">
                  <c:v>0.30392825603485107</c:v>
                </c:pt>
                <c:pt idx="100">
                  <c:v>0.30466115474700928</c:v>
                </c:pt>
              </c:numCache>
            </c:numRef>
          </c:val>
          <c:smooth val="1"/>
          <c:extLst>
            <c:ext xmlns:c16="http://schemas.microsoft.com/office/drawing/2014/chart" uri="{C3380CC4-5D6E-409C-BE32-E72D297353CC}">
              <c16:uniqueId val="{00000000-90F6-48EE-A5B7-C78E93D910C4}"/>
            </c:ext>
          </c:extLst>
        </c:ser>
        <c:dLbls>
          <c:showLegendKey val="0"/>
          <c:showVal val="0"/>
          <c:showCatName val="0"/>
          <c:showSerName val="0"/>
          <c:showPercent val="0"/>
          <c:showBubbleSize val="0"/>
        </c:dLbls>
        <c:smooth val="0"/>
        <c:axId val="479822616"/>
        <c:axId val="479824968"/>
      </c:lineChart>
      <c:catAx>
        <c:axId val="479822616"/>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479824968"/>
        <c:crosses val="autoZero"/>
        <c:auto val="1"/>
        <c:lblAlgn val="ctr"/>
        <c:lblOffset val="100"/>
        <c:tickLblSkip val="10"/>
        <c:tickMarkSkip val="10"/>
        <c:noMultiLvlLbl val="0"/>
      </c:catAx>
      <c:valAx>
        <c:axId val="479824968"/>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r>
                  <a:rPr lang="fr-FR" sz="1200"/>
                  <a:t>Share of tota</a:t>
                </a:r>
                <a:r>
                  <a:rPr lang="fr-FR" sz="1200" baseline="0"/>
                  <a:t>l personal wealth (%)</a:t>
                </a:r>
                <a:endParaRPr lang="fr-F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479822616"/>
        <c:crosses val="autoZero"/>
        <c:crossBetween val="midCat"/>
        <c:majorUnit val="5.000000000000001E-2"/>
        <c:minorUnit val="2.5000000000000005E-2"/>
      </c:valAx>
      <c:spPr>
        <a:noFill/>
        <a:ln>
          <a:solidFill>
            <a:schemeClr val="tx1"/>
          </a:solidFill>
          <a:prstDash val="solid"/>
        </a:ln>
        <a:effectLst/>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72019878490703"/>
          <c:y val="3.0782483550502934E-2"/>
          <c:w val="0.83446054405909864"/>
          <c:h val="0.6295790869019365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2.9774363950278569E-2"/>
                  <c:y val="-2.6315789473684209E-2"/>
                </c:manualLayout>
              </c:layout>
              <c:tx>
                <c:rich>
                  <a:bodyPr/>
                  <a:lstStyle/>
                  <a:p>
                    <a:fld id="{1956326C-3E8D-564C-9BF3-5F80C05B6EEF}"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5DD-4C9F-800E-FB2AC55E9965}"/>
                </c:ext>
              </c:extLst>
            </c:dLbl>
            <c:dLbl>
              <c:idx val="1"/>
              <c:layout>
                <c:manualLayout>
                  <c:x val="-7.5752530933633645E-3"/>
                  <c:y val="1.3413998563795536E-2"/>
                </c:manualLayout>
              </c:layout>
              <c:tx>
                <c:rich>
                  <a:bodyPr/>
                  <a:lstStyle/>
                  <a:p>
                    <a:fld id="{D94871A8-18CA-F040-A2CB-715C37F49E2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5DD-4C9F-800E-FB2AC55E9965}"/>
                </c:ext>
              </c:extLst>
            </c:dLbl>
            <c:dLbl>
              <c:idx val="2"/>
              <c:layout>
                <c:manualLayout>
                  <c:x val="-9.6810498687664046E-2"/>
                  <c:y val="-4.1628968938126161E-3"/>
                </c:manualLayout>
              </c:layout>
              <c:tx>
                <c:rich>
                  <a:bodyPr/>
                  <a:lstStyle/>
                  <a:p>
                    <a:fld id="{E2E611FB-4C9C-1A46-9B9B-40D290307D3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5DD-4C9F-800E-FB2AC55E9965}"/>
                </c:ext>
              </c:extLst>
            </c:dLbl>
            <c:dLbl>
              <c:idx val="3"/>
              <c:tx>
                <c:rich>
                  <a:bodyPr/>
                  <a:lstStyle/>
                  <a:p>
                    <a:fld id="{F7B18539-79A9-4440-87F9-50F377E51334}" type="CELLRANGE">
                      <a:rPr lang="fr-FR"/>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5DD-4C9F-800E-FB2AC55E9965}"/>
                </c:ext>
              </c:extLst>
            </c:dLbl>
            <c:dLbl>
              <c:idx val="4"/>
              <c:layout>
                <c:manualLayout>
                  <c:x val="1.7274390701162285E-2"/>
                  <c:y val="-2.0087880522980852E-2"/>
                </c:manualLayout>
              </c:layout>
              <c:tx>
                <c:rich>
                  <a:bodyPr/>
                  <a:lstStyle/>
                  <a:p>
                    <a:fld id="{A4EA59FC-5137-5B41-AAD2-93FA2C52F65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5DD-4C9F-800E-FB2AC55E9965}"/>
                </c:ext>
              </c:extLst>
            </c:dLbl>
            <c:dLbl>
              <c:idx val="5"/>
              <c:layout>
                <c:manualLayout>
                  <c:x val="-5.701132358455193E-2"/>
                  <c:y val="1.7956904378525266E-2"/>
                </c:manualLayout>
              </c:layout>
              <c:tx>
                <c:rich>
                  <a:bodyPr/>
                  <a:lstStyle/>
                  <a:p>
                    <a:fld id="{2F4942B1-FBDA-CC45-A91A-7DB7E9006DF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C5DD-4C9F-800E-FB2AC55E9965}"/>
                </c:ext>
              </c:extLst>
            </c:dLbl>
            <c:dLbl>
              <c:idx val="6"/>
              <c:layout>
                <c:manualLayout>
                  <c:x val="-7.3496212973378328E-2"/>
                  <c:y val="-2.6001942355691515E-2"/>
                </c:manualLayout>
              </c:layout>
              <c:tx>
                <c:rich>
                  <a:bodyPr/>
                  <a:lstStyle/>
                  <a:p>
                    <a:fld id="{BA18899F-74D9-A442-A9F4-B3414364F2B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5DD-4C9F-800E-FB2AC55E9965}"/>
                </c:ext>
              </c:extLst>
            </c:dLbl>
            <c:dLbl>
              <c:idx val="7"/>
              <c:layout>
                <c:manualLayout>
                  <c:x val="-1.2148931383577052E-2"/>
                  <c:y val="-1.7890867448459514E-2"/>
                </c:manualLayout>
              </c:layout>
              <c:tx>
                <c:rich>
                  <a:bodyPr/>
                  <a:lstStyle/>
                  <a:p>
                    <a:fld id="{6390224F-6710-5441-894C-777F5ADFE23F}"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5DD-4C9F-800E-FB2AC55E9965}"/>
                </c:ext>
              </c:extLst>
            </c:dLbl>
            <c:dLbl>
              <c:idx val="8"/>
              <c:tx>
                <c:rich>
                  <a:bodyPr/>
                  <a:lstStyle/>
                  <a:p>
                    <a:fld id="{333BC42B-CB77-6D42-AB63-0435CD60D2D2}" type="CELLRANGE">
                      <a:rPr lang="fr-FR"/>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5DD-4C9F-800E-FB2AC55E9965}"/>
                </c:ext>
              </c:extLst>
            </c:dLbl>
            <c:dLbl>
              <c:idx val="9"/>
              <c:layout>
                <c:manualLayout>
                  <c:x val="-7.0714114381911608E-2"/>
                  <c:y val="1.1695906432748537E-2"/>
                </c:manualLayout>
              </c:layout>
              <c:tx>
                <c:rich>
                  <a:bodyPr/>
                  <a:lstStyle/>
                  <a:p>
                    <a:fld id="{99BC7F0E-3DAE-D14E-9962-E512741610C5}"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C5DD-4C9F-800E-FB2AC55E9965}"/>
                </c:ext>
              </c:extLst>
            </c:dLbl>
            <c:dLbl>
              <c:idx val="10"/>
              <c:layout>
                <c:manualLayout>
                  <c:x val="-6.8853216635019199E-2"/>
                  <c:y val="-5.3605618560084181E-17"/>
                </c:manualLayout>
              </c:layout>
              <c:tx>
                <c:rich>
                  <a:bodyPr/>
                  <a:lstStyle/>
                  <a:p>
                    <a:fld id="{14A912EE-EF04-9449-9796-5CF2E741DB72}"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C5DD-4C9F-800E-FB2AC55E9965}"/>
                </c:ext>
              </c:extLst>
            </c:dLbl>
            <c:dLbl>
              <c:idx val="11"/>
              <c:layout>
                <c:manualLayout>
                  <c:x val="-5.1440569928758902E-3"/>
                  <c:y val="6.7399188892509274E-3"/>
                </c:manualLayout>
              </c:layout>
              <c:tx>
                <c:rich>
                  <a:bodyPr/>
                  <a:lstStyle/>
                  <a:p>
                    <a:fld id="{604984F3-3614-024B-92BA-7D10FF727F23}"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5DD-4C9F-800E-FB2AC55E9965}"/>
                </c:ext>
              </c:extLst>
            </c:dLbl>
            <c:dLbl>
              <c:idx val="12"/>
              <c:layout>
                <c:manualLayout>
                  <c:x val="-9.8056242969629497E-3"/>
                  <c:y val="1.5924983629168235E-2"/>
                </c:manualLayout>
              </c:layout>
              <c:tx>
                <c:rich>
                  <a:bodyPr/>
                  <a:lstStyle/>
                  <a:p>
                    <a:fld id="{24E362C3-BB11-264B-A7C2-369E0D4B1FAF}"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5DD-4C9F-800E-FB2AC55E9965}"/>
                </c:ext>
              </c:extLst>
            </c:dLbl>
            <c:dLbl>
              <c:idx val="13"/>
              <c:layout>
                <c:manualLayout>
                  <c:x val="-4.7443569553805812E-2"/>
                  <c:y val="2.4663804802743342E-2"/>
                </c:manualLayout>
              </c:layout>
              <c:tx>
                <c:rich>
                  <a:bodyPr/>
                  <a:lstStyle/>
                  <a:p>
                    <a:fld id="{BF3FFAB9-9DA4-C54F-B74C-56F6D4E819D4}"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5DD-4C9F-800E-FB2AC55E9965}"/>
                </c:ext>
              </c:extLst>
            </c:dLbl>
            <c:dLbl>
              <c:idx val="14"/>
              <c:layout>
                <c:manualLayout>
                  <c:x val="-7.0538732658417702E-2"/>
                  <c:y val="-2.3424920360253249E-2"/>
                </c:manualLayout>
              </c:layout>
              <c:tx>
                <c:rich>
                  <a:bodyPr/>
                  <a:lstStyle/>
                  <a:p>
                    <a:fld id="{083F15BF-3C2B-E142-9397-BCA7474D8F2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5DD-4C9F-800E-FB2AC55E9965}"/>
                </c:ext>
              </c:extLst>
            </c:dLbl>
            <c:dLbl>
              <c:idx val="15"/>
              <c:layout>
                <c:manualLayout>
                  <c:x val="-5.1165354330708658E-2"/>
                  <c:y val="-2.3771713100777893E-2"/>
                </c:manualLayout>
              </c:layout>
              <c:tx>
                <c:rich>
                  <a:bodyPr/>
                  <a:lstStyle/>
                  <a:p>
                    <a:fld id="{85C1E27D-4A73-304E-AE04-B46396C1F8AB}"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C5DD-4C9F-800E-FB2AC55E9965}"/>
                </c:ext>
              </c:extLst>
            </c:dLbl>
            <c:dLbl>
              <c:idx val="16"/>
              <c:tx>
                <c:rich>
                  <a:bodyPr/>
                  <a:lstStyle/>
                  <a:p>
                    <a:fld id="{9ECE52AF-AD7A-D14D-B922-859C3E10E796}" type="CELLRANGE">
                      <a:rPr lang="fr-FR"/>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5DD-4C9F-800E-FB2AC55E9965}"/>
                </c:ext>
              </c:extLst>
            </c:dLbl>
            <c:dLbl>
              <c:idx val="17"/>
              <c:layout>
                <c:manualLayout>
                  <c:x val="-2.397240344956884E-2"/>
                  <c:y val="2.9239729082505828E-2"/>
                </c:manualLayout>
              </c:layout>
              <c:tx>
                <c:rich>
                  <a:bodyPr/>
                  <a:lstStyle/>
                  <a:p>
                    <a:fld id="{CFC84A25-666A-7341-8445-7DDC1DC1AC16}"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5DD-4C9F-800E-FB2AC55E9965}"/>
                </c:ext>
              </c:extLst>
            </c:dLbl>
            <c:dLbl>
              <c:idx val="18"/>
              <c:layout>
                <c:manualLayout>
                  <c:x val="4.7750581177352834E-2"/>
                  <c:y val="3.3881690292334024E-2"/>
                </c:manualLayout>
              </c:layout>
              <c:tx>
                <c:rich>
                  <a:bodyPr/>
                  <a:lstStyle/>
                  <a:p>
                    <a:fld id="{93FD333D-B130-7143-891A-BEBECCC2B7B0}"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5DD-4C9F-800E-FB2AC55E9965}"/>
                </c:ext>
              </c:extLst>
            </c:dLbl>
            <c:dLbl>
              <c:idx val="19"/>
              <c:layout>
                <c:manualLayout>
                  <c:x val="9.5052118485189352E-3"/>
                  <c:y val="-2.8099900035114249E-2"/>
                </c:manualLayout>
              </c:layout>
              <c:tx>
                <c:rich>
                  <a:bodyPr/>
                  <a:lstStyle/>
                  <a:p>
                    <a:fld id="{2FA678F5-7582-B640-B90A-2C070608C0F8}"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C5DD-4C9F-800E-FB2AC55E9965}"/>
                </c:ext>
              </c:extLst>
            </c:dLbl>
            <c:dLbl>
              <c:idx val="20"/>
              <c:layout>
                <c:manualLayout>
                  <c:x val="-4.5758080239970002E-2"/>
                  <c:y val="-2.335868571482802E-2"/>
                </c:manualLayout>
              </c:layout>
              <c:tx>
                <c:rich>
                  <a:bodyPr/>
                  <a:lstStyle/>
                  <a:p>
                    <a:fld id="{89AC2165-A3CE-C34C-B291-DC84F49D9E05}"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5DD-4C9F-800E-FB2AC55E9965}"/>
                </c:ext>
              </c:extLst>
            </c:dLbl>
            <c:dLbl>
              <c:idx val="21"/>
              <c:layout>
                <c:manualLayout>
                  <c:x val="-6.1715785526809145E-3"/>
                  <c:y val="-4.4604585098272445E-4"/>
                </c:manualLayout>
              </c:layout>
              <c:tx>
                <c:rich>
                  <a:bodyPr/>
                  <a:lstStyle/>
                  <a:p>
                    <a:fld id="{3B076256-87BE-1A4D-8EF6-927C6DE33B03}"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5DD-4C9F-800E-FB2AC55E9965}"/>
                </c:ext>
              </c:extLst>
            </c:dLbl>
            <c:dLbl>
              <c:idx val="22"/>
              <c:layout>
                <c:manualLayout>
                  <c:x val="-7.4128833895763052E-2"/>
                  <c:y val="2.4217758951760617E-2"/>
                </c:manualLayout>
              </c:layout>
              <c:tx>
                <c:rich>
                  <a:bodyPr/>
                  <a:lstStyle/>
                  <a:p>
                    <a:fld id="{E26B19D4-D78F-604A-BA58-671559886517}"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5DD-4C9F-800E-FB2AC55E9965}"/>
                </c:ext>
              </c:extLst>
            </c:dLbl>
            <c:dLbl>
              <c:idx val="23"/>
              <c:layout>
                <c:manualLayout>
                  <c:x val="-1.5388226471691073E-2"/>
                  <c:y val="2.555589650470879E-2"/>
                </c:manualLayout>
              </c:layout>
              <c:tx>
                <c:rich>
                  <a:bodyPr/>
                  <a:lstStyle/>
                  <a:p>
                    <a:fld id="{81CD2C6D-1495-7A45-9F82-69EB7BC8DDA4}"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5DD-4C9F-800E-FB2AC55E9965}"/>
                </c:ext>
              </c:extLst>
            </c:dLbl>
            <c:dLbl>
              <c:idx val="24"/>
              <c:layout>
                <c:manualLayout>
                  <c:x val="1.7230596175478067E-2"/>
                  <c:y val="-3.3370398372723504E-3"/>
                </c:manualLayout>
              </c:layout>
              <c:tx>
                <c:rich>
                  <a:bodyPr/>
                  <a:lstStyle/>
                  <a:p>
                    <a:fld id="{B33D5C44-3434-D443-9978-3C25B3B76D6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5DD-4C9F-800E-FB2AC55E9965}"/>
                </c:ext>
              </c:extLst>
            </c:dLbl>
            <c:dLbl>
              <c:idx val="25"/>
              <c:layout>
                <c:manualLayout>
                  <c:x val="-5.5826932406772998E-3"/>
                  <c:y val="0"/>
                </c:manualLayout>
              </c:layout>
              <c:tx>
                <c:rich>
                  <a:bodyPr/>
                  <a:lstStyle/>
                  <a:p>
                    <a:fld id="{69C3E914-EE28-F64E-AD01-662C1FFF790B}"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5DD-4C9F-800E-FB2AC55E9965}"/>
                </c:ext>
              </c:extLst>
            </c:dLbl>
            <c:dLbl>
              <c:idx val="26"/>
              <c:layout>
                <c:manualLayout>
                  <c:x val="-7.4435909875696423E-3"/>
                  <c:y val="-1.4619883040935779E-2"/>
                </c:manualLayout>
              </c:layout>
              <c:tx>
                <c:rich>
                  <a:bodyPr/>
                  <a:lstStyle/>
                  <a:p>
                    <a:fld id="{4FEA4211-E50E-364C-BB0F-E7200696710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5DD-4C9F-800E-FB2AC55E9965}"/>
                </c:ext>
              </c:extLst>
            </c:dLbl>
            <c:dLbl>
              <c:idx val="27"/>
              <c:layout>
                <c:manualLayout>
                  <c:x val="-9.1622647169103857E-2"/>
                  <c:y val="-2.1309761444556789E-3"/>
                </c:manualLayout>
              </c:layout>
              <c:tx>
                <c:rich>
                  <a:bodyPr/>
                  <a:lstStyle/>
                  <a:p>
                    <a:fld id="{CA56F827-7596-C94B-B3B0-C19B6891EE8B}"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5DD-4C9F-800E-FB2AC55E9965}"/>
                </c:ext>
              </c:extLst>
            </c:dLbl>
            <c:dLbl>
              <c:idx val="28"/>
              <c:layout>
                <c:manualLayout>
                  <c:x val="-7.4285714285714302E-2"/>
                  <c:y val="1.7576895457608245E-2"/>
                </c:manualLayout>
              </c:layout>
              <c:tx>
                <c:rich>
                  <a:bodyPr/>
                  <a:lstStyle/>
                  <a:p>
                    <a:fld id="{7C57BEFB-D969-0D4E-B9A7-FB99B317B609}"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5DD-4C9F-800E-FB2AC55E9965}"/>
                </c:ext>
              </c:extLst>
            </c:dLbl>
            <c:dLbl>
              <c:idx val="29"/>
              <c:tx>
                <c:rich>
                  <a:bodyPr/>
                  <a:lstStyle/>
                  <a:p>
                    <a:fld id="{D59B6D7C-82C4-FD4F-BEA8-5A546E48171A}" type="CELLRANGE">
                      <a:rPr lang="fr-FR"/>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5DD-4C9F-800E-FB2AC55E9965}"/>
                </c:ext>
              </c:extLst>
            </c:dLbl>
            <c:dLbl>
              <c:idx val="30"/>
              <c:layout>
                <c:manualLayout>
                  <c:x val="-6.8571428571428575E-2"/>
                  <c:y val="5.021970130745213E-3"/>
                </c:manualLayout>
              </c:layout>
              <c:tx>
                <c:rich>
                  <a:bodyPr/>
                  <a:lstStyle/>
                  <a:p>
                    <a:fld id="{74FF6A07-76FB-3B41-990D-2EB81D64935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6F9-4550-9342-77D2064DE34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fr-FR"/>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'data-FB4.1'!$C$3:$C$33</c:f>
              <c:numCache>
                <c:formatCode>0%</c:formatCode>
                <c:ptCount val="31"/>
                <c:pt idx="0">
                  <c:v>0.34190383553504944</c:v>
                </c:pt>
                <c:pt idx="1">
                  <c:v>0.3216576874256134</c:v>
                </c:pt>
                <c:pt idx="2">
                  <c:v>0.32506152987480164</c:v>
                </c:pt>
                <c:pt idx="3">
                  <c:v>0.40247306227684021</c:v>
                </c:pt>
                <c:pt idx="4">
                  <c:v>0.35525000095367432</c:v>
                </c:pt>
                <c:pt idx="5">
                  <c:v>0.35284999012947083</c:v>
                </c:pt>
                <c:pt idx="6">
                  <c:v>0.31296539306640625</c:v>
                </c:pt>
                <c:pt idx="7">
                  <c:v>0.38939616084098816</c:v>
                </c:pt>
                <c:pt idx="8">
                  <c:v>0.34554615616798401</c:v>
                </c:pt>
                <c:pt idx="9">
                  <c:v>0.32918077707290649</c:v>
                </c:pt>
                <c:pt idx="10">
                  <c:v>0.32951539754867554</c:v>
                </c:pt>
                <c:pt idx="11">
                  <c:v>0.36522307991981506</c:v>
                </c:pt>
                <c:pt idx="12">
                  <c:v>0.3535153865814209</c:v>
                </c:pt>
                <c:pt idx="13">
                  <c:v>0.3404499888420105</c:v>
                </c:pt>
                <c:pt idx="14">
                  <c:v>0.3219769299030304</c:v>
                </c:pt>
                <c:pt idx="15">
                  <c:v>0.34507307410240173</c:v>
                </c:pt>
                <c:pt idx="16">
                  <c:v>0.49944999814033508</c:v>
                </c:pt>
                <c:pt idx="17">
                  <c:v>0.31091538071632385</c:v>
                </c:pt>
                <c:pt idx="18">
                  <c:v>0.35368075966835022</c:v>
                </c:pt>
                <c:pt idx="19">
                  <c:v>0.3598884642124176</c:v>
                </c:pt>
                <c:pt idx="20">
                  <c:v>0.36448076367378235</c:v>
                </c:pt>
                <c:pt idx="21">
                  <c:v>0.31141921877861023</c:v>
                </c:pt>
                <c:pt idx="22">
                  <c:v>0.28955769538879395</c:v>
                </c:pt>
                <c:pt idx="23">
                  <c:v>0.31321537494659424</c:v>
                </c:pt>
                <c:pt idx="24">
                  <c:v>0.35771924257278442</c:v>
                </c:pt>
                <c:pt idx="25">
                  <c:v>0.37547308206558228</c:v>
                </c:pt>
                <c:pt idx="26">
                  <c:v>0.47635000944137573</c:v>
                </c:pt>
                <c:pt idx="27">
                  <c:v>0.29586154222488403</c:v>
                </c:pt>
                <c:pt idx="28">
                  <c:v>0.28970769047737122</c:v>
                </c:pt>
                <c:pt idx="29">
                  <c:v>0.43795770406723022</c:v>
                </c:pt>
                <c:pt idx="30" formatCode="0">
                  <c:v>0.60123074054718018</c:v>
                </c:pt>
              </c:numCache>
            </c:numRef>
          </c:xVal>
          <c:yVal>
            <c:numRef>
              <c:f>'data-FB4.1'!$B$3:$B$33</c:f>
              <c:numCache>
                <c:formatCode>0%</c:formatCode>
                <c:ptCount val="31"/>
                <c:pt idx="0">
                  <c:v>0.61026924848556519</c:v>
                </c:pt>
                <c:pt idx="1">
                  <c:v>0.52242690324783325</c:v>
                </c:pt>
                <c:pt idx="2">
                  <c:v>0.59834998846054077</c:v>
                </c:pt>
                <c:pt idx="3">
                  <c:v>0.57851153612136841</c:v>
                </c:pt>
                <c:pt idx="4">
                  <c:v>0.56021541357040405</c:v>
                </c:pt>
                <c:pt idx="5">
                  <c:v>0.58546924591064453</c:v>
                </c:pt>
                <c:pt idx="6">
                  <c:v>0.51322305202484131</c:v>
                </c:pt>
                <c:pt idx="7">
                  <c:v>0.66646921634674072</c:v>
                </c:pt>
                <c:pt idx="8">
                  <c:v>0.46056538820266724</c:v>
                </c:pt>
                <c:pt idx="9">
                  <c:v>0.55576539039611816</c:v>
                </c:pt>
                <c:pt idx="10">
                  <c:v>0.57991153001785278</c:v>
                </c:pt>
                <c:pt idx="11">
                  <c:v>0.55717694759368896</c:v>
                </c:pt>
                <c:pt idx="12">
                  <c:v>0.53330385684967041</c:v>
                </c:pt>
                <c:pt idx="13">
                  <c:v>0.55112689733505249</c:v>
                </c:pt>
                <c:pt idx="14">
                  <c:v>0.61295384168624878</c:v>
                </c:pt>
                <c:pt idx="15">
                  <c:v>0.69155770540237427</c:v>
                </c:pt>
                <c:pt idx="16">
                  <c:v>0.5928230881690979</c:v>
                </c:pt>
                <c:pt idx="17">
                  <c:v>0.46467307209968567</c:v>
                </c:pt>
                <c:pt idx="18">
                  <c:v>0.55793076753616333</c:v>
                </c:pt>
                <c:pt idx="19">
                  <c:v>0.61511152982711792</c:v>
                </c:pt>
                <c:pt idx="20">
                  <c:v>0.64263075590133667</c:v>
                </c:pt>
                <c:pt idx="21">
                  <c:v>0.46648076176643372</c:v>
                </c:pt>
                <c:pt idx="22">
                  <c:v>0.50222307443618774</c:v>
                </c:pt>
                <c:pt idx="23">
                  <c:v>0.5073922872543335</c:v>
                </c:pt>
                <c:pt idx="24">
                  <c:v>0.60990387201309204</c:v>
                </c:pt>
                <c:pt idx="25">
                  <c:v>0.59363460540771484</c:v>
                </c:pt>
                <c:pt idx="26">
                  <c:v>0.6819269061088562</c:v>
                </c:pt>
                <c:pt idx="27">
                  <c:v>0.51339232921600342</c:v>
                </c:pt>
                <c:pt idx="28">
                  <c:v>0.44456154108047485</c:v>
                </c:pt>
                <c:pt idx="29">
                  <c:v>0.69788074493408203</c:v>
                </c:pt>
                <c:pt idx="30" formatCode="0">
                  <c:v>0.86146920919418335</c:v>
                </c:pt>
              </c:numCache>
            </c:numRef>
          </c:yVal>
          <c:smooth val="0"/>
          <c:extLst>
            <c:ext xmlns:c15="http://schemas.microsoft.com/office/drawing/2012/chart" uri="{02D57815-91ED-43cb-92C2-25804820EDAC}">
              <c15:datalabelsRange>
                <c15:f>'data-FB4.1'!$A$3:$A$33</c15:f>
                <c15:dlblRangeCache>
                  <c:ptCount val="31"/>
                  <c:pt idx="0">
                    <c:v>Austria</c:v>
                  </c:pt>
                  <c:pt idx="1">
                    <c:v>Belgium</c:v>
                  </c:pt>
                  <c:pt idx="2">
                    <c:v>Switzerland</c:v>
                  </c:pt>
                  <c:pt idx="3">
                    <c:v>China</c:v>
                  </c:pt>
                  <c:pt idx="4">
                    <c:v>Cyprus</c:v>
                  </c:pt>
                  <c:pt idx="5">
                    <c:v>Germany</c:v>
                  </c:pt>
                  <c:pt idx="6">
                    <c:v>Denmark</c:v>
                  </c:pt>
                  <c:pt idx="7">
                    <c:v>Estonia</c:v>
                  </c:pt>
                  <c:pt idx="8">
                    <c:v>Spain</c:v>
                  </c:pt>
                  <c:pt idx="9">
                    <c:v>Finland</c:v>
                  </c:pt>
                  <c:pt idx="10">
                    <c:v>France</c:v>
                  </c:pt>
                  <c:pt idx="11">
                    <c:v>UK</c:v>
                  </c:pt>
                  <c:pt idx="12">
                    <c:v>Greece</c:v>
                  </c:pt>
                  <c:pt idx="13">
                    <c:v>Croatia</c:v>
                  </c:pt>
                  <c:pt idx="14">
                    <c:v>Hungary</c:v>
                  </c:pt>
                  <c:pt idx="15">
                    <c:v>Ireland</c:v>
                  </c:pt>
                  <c:pt idx="16">
                    <c:v>India</c:v>
                  </c:pt>
                  <c:pt idx="17">
                    <c:v>Italy</c:v>
                  </c:pt>
                  <c:pt idx="18">
                    <c:v>Lithuania</c:v>
                  </c:pt>
                  <c:pt idx="19">
                    <c:v>Luxembourg</c:v>
                  </c:pt>
                  <c:pt idx="20">
                    <c:v>Latvia</c:v>
                  </c:pt>
                  <c:pt idx="21">
                    <c:v>Malta</c:v>
                  </c:pt>
                  <c:pt idx="22">
                    <c:v>Netherlands</c:v>
                  </c:pt>
                  <c:pt idx="23">
                    <c:v>Norway</c:v>
                  </c:pt>
                  <c:pt idx="24">
                    <c:v>Poland</c:v>
                  </c:pt>
                  <c:pt idx="25">
                    <c:v>Portugal</c:v>
                  </c:pt>
                  <c:pt idx="26">
                    <c:v>Russia</c:v>
                  </c:pt>
                  <c:pt idx="27">
                    <c:v>Slovenia</c:v>
                  </c:pt>
                  <c:pt idx="28">
                    <c:v>Slovakia</c:v>
                  </c:pt>
                  <c:pt idx="29">
                    <c:v>USA</c:v>
                  </c:pt>
                  <c:pt idx="30">
                    <c:v>South Africa</c:v>
                  </c:pt>
                </c15:dlblRangeCache>
              </c15:datalabelsRange>
            </c:ext>
            <c:ext xmlns:c16="http://schemas.microsoft.com/office/drawing/2014/chart" uri="{C3380CC4-5D6E-409C-BE32-E72D297353CC}">
              <c16:uniqueId val="{00000000-9FA9-4FEE-8C80-C3E0A20E921A}"/>
            </c:ext>
          </c:extLst>
        </c:ser>
        <c:dLbls>
          <c:showLegendKey val="0"/>
          <c:showVal val="0"/>
          <c:showCatName val="0"/>
          <c:showSerName val="0"/>
          <c:showPercent val="0"/>
          <c:showBubbleSize val="0"/>
        </c:dLbls>
        <c:axId val="1125735343"/>
        <c:axId val="1051998207"/>
      </c:scatterChart>
      <c:valAx>
        <c:axId val="1125735343"/>
        <c:scaling>
          <c:orientation val="minMax"/>
          <c:max val="0.6100000000000001"/>
          <c:min val="0.25"/>
        </c:scaling>
        <c:delete val="0"/>
        <c:axPos val="b"/>
        <c:majorGridlines>
          <c:spPr>
            <a:ln w="9525" cap="flat" cmpd="sng" algn="ctr">
              <a:solidFill>
                <a:schemeClr val="tx1">
                  <a:lumMod val="15000"/>
                  <a:lumOff val="85000"/>
                </a:schemeClr>
              </a:solidFill>
              <a:prstDash val="sysDash"/>
              <a:round/>
            </a:ln>
            <a:effectLst/>
          </c:spPr>
        </c:majorGridlines>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solidFill>
                      <a:sysClr val="windowText" lastClr="000000"/>
                    </a:solidFill>
                    <a:latin typeface="Arial" panose="020B0604020202020204" pitchFamily="34" charset="0"/>
                    <a:cs typeface="Arial" panose="020B0604020202020204" pitchFamily="34" charset="0"/>
                  </a:rPr>
                  <a:t>Top 10% pretax income share</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1051998207"/>
        <c:crosses val="autoZero"/>
        <c:crossBetween val="midCat"/>
        <c:majorUnit val="0.1"/>
      </c:valAx>
      <c:valAx>
        <c:axId val="1051998207"/>
        <c:scaling>
          <c:orientation val="minMax"/>
          <c:max val="0.87000000000000011"/>
          <c:min val="0.4"/>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solidFill>
                      <a:sysClr val="windowText" lastClr="000000"/>
                    </a:solidFill>
                    <a:latin typeface="Arial" panose="020B0604020202020204" pitchFamily="34" charset="0"/>
                    <a:cs typeface="Arial" panose="020B0604020202020204" pitchFamily="34" charset="0"/>
                  </a:rPr>
                  <a:t>Top 10% wealth share</a:t>
                </a:r>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1125735343"/>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62B39289-6288-4F74-BB1F-619EE726E165}">
          <cx:dataLabels>
            <cx:visibility seriesName="0" categoryName="1" value="0"/>
          </cx:dataLabels>
          <cx:dataId val="0"/>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C9A84A10-8E1D-4C38-9026-54BC08B1F548}">
          <cx:dataLabels>
            <cx:visibility seriesName="0" categoryName="1" value="0"/>
          </cx:dataLabels>
          <cx:dataId val="0"/>
          <cx:layoutPr/>
        </cx:series>
      </cx:plotAreaRegion>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466E29D-5258-4934-8759-D76C7025DA73}">
          <cx:dataLabels>
            <cx:visibility seriesName="0" categoryName="1" value="0"/>
          </cx:dataLabels>
          <cx:dataId val="0"/>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127000</xdr:rowOff>
    </xdr:from>
    <xdr:to>
      <xdr:col>9</xdr:col>
      <xdr:colOff>723900</xdr:colOff>
      <xdr:row>20</xdr:row>
      <xdr:rowOff>108712</xdr:rowOff>
    </xdr:to>
    <mc:AlternateContent xmlns:mc="http://schemas.openxmlformats.org/markup-compatibility/2006">
      <mc:Choice xmlns:cx1="http://schemas.microsoft.com/office/drawing/2015/9/8/chartex" Requires="cx1">
        <xdr:graphicFrame macro="">
          <xdr:nvGraphicFramePr>
            <xdr:cNvPr id="2" name="Graphique 1">
              <a:extLst>
                <a:ext uri="{FF2B5EF4-FFF2-40B4-BE49-F238E27FC236}">
                  <a16:creationId xmlns:a16="http://schemas.microsoft.com/office/drawing/2014/main" id="{0918E760-DF34-4923-B421-3868DD4903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00" y="533400"/>
              <a:ext cx="5486400" cy="3639312"/>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xdr:col>
      <xdr:colOff>76200</xdr:colOff>
      <xdr:row>3</xdr:row>
      <xdr:rowOff>139700</xdr:rowOff>
    </xdr:from>
    <xdr:to>
      <xdr:col>2</xdr:col>
      <xdr:colOff>571500</xdr:colOff>
      <xdr:row>7</xdr:row>
      <xdr:rowOff>0</xdr:rowOff>
    </xdr:to>
    <xdr:sp macro="" textlink="">
      <xdr:nvSpPr>
        <xdr:cNvPr id="3" name="ZoneTexte 2">
          <a:extLst>
            <a:ext uri="{FF2B5EF4-FFF2-40B4-BE49-F238E27FC236}">
              <a16:creationId xmlns:a16="http://schemas.microsoft.com/office/drawing/2014/main" id="{13A2AAFB-249F-4D42-A07B-DE43BBBE12A4}"/>
            </a:ext>
          </a:extLst>
        </xdr:cNvPr>
        <xdr:cNvSpPr txBox="1"/>
      </xdr:nvSpPr>
      <xdr:spPr>
        <a:xfrm>
          <a:off x="904875" y="739775"/>
          <a:ext cx="1323975"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bg1"/>
              </a:solidFill>
              <a:latin typeface="Arial" panose="020B0604020202020204" pitchFamily="34" charset="0"/>
              <a:cs typeface="Arial" panose="020B0604020202020204" pitchFamily="34" charset="0"/>
            </a:rPr>
            <a:t>Global</a:t>
          </a:r>
          <a:r>
            <a:rPr lang="fr-FR" sz="1200" b="1" baseline="0">
              <a:solidFill>
                <a:schemeClr val="bg1"/>
              </a:solidFill>
              <a:latin typeface="Arial" panose="020B0604020202020204" pitchFamily="34" charset="0"/>
              <a:cs typeface="Arial" panose="020B0604020202020204" pitchFamily="34" charset="0"/>
            </a:rPr>
            <a:t> t</a:t>
          </a:r>
          <a:r>
            <a:rPr lang="fr-FR" sz="1200" b="1">
              <a:solidFill>
                <a:schemeClr val="bg1"/>
              </a:solidFill>
              <a:latin typeface="Arial" panose="020B0604020202020204" pitchFamily="34" charset="0"/>
              <a:cs typeface="Arial" panose="020B0604020202020204" pitchFamily="34" charset="0"/>
            </a:rPr>
            <a:t>op 10%</a:t>
          </a:r>
          <a:r>
            <a:rPr lang="fr-FR" sz="1200" b="1" baseline="0">
              <a:solidFill>
                <a:schemeClr val="bg1"/>
              </a:solidFill>
              <a:latin typeface="Arial" panose="020B0604020202020204" pitchFamily="34" charset="0"/>
              <a:cs typeface="Arial" panose="020B0604020202020204" pitchFamily="34" charset="0"/>
            </a:rPr>
            <a:t> </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12700</xdr:colOff>
      <xdr:row>22</xdr:row>
      <xdr:rowOff>177800</xdr:rowOff>
    </xdr:from>
    <xdr:to>
      <xdr:col>2</xdr:col>
      <xdr:colOff>635000</xdr:colOff>
      <xdr:row>26</xdr:row>
      <xdr:rowOff>76200</xdr:rowOff>
    </xdr:to>
    <xdr:sp macro="" textlink="">
      <xdr:nvSpPr>
        <xdr:cNvPr id="4" name="ZoneTexte 3">
          <a:extLst>
            <a:ext uri="{FF2B5EF4-FFF2-40B4-BE49-F238E27FC236}">
              <a16:creationId xmlns:a16="http://schemas.microsoft.com/office/drawing/2014/main" id="{FA84E023-4BFB-49CD-8E2F-33CB46462FCC}"/>
            </a:ext>
          </a:extLst>
        </xdr:cNvPr>
        <xdr:cNvSpPr txBox="1"/>
      </xdr:nvSpPr>
      <xdr:spPr>
        <a:xfrm>
          <a:off x="841375" y="4578350"/>
          <a:ext cx="1450975"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bg1"/>
              </a:solidFill>
              <a:latin typeface="Arial" panose="020B0604020202020204" pitchFamily="34" charset="0"/>
              <a:cs typeface="Arial" panose="020B0604020202020204" pitchFamily="34" charset="0"/>
            </a:rPr>
            <a:t>Global</a:t>
          </a:r>
          <a:r>
            <a:rPr lang="fr-FR" sz="1200" b="1" baseline="0">
              <a:solidFill>
                <a:schemeClr val="bg1"/>
              </a:solidFill>
              <a:latin typeface="Arial" panose="020B0604020202020204" pitchFamily="34" charset="0"/>
              <a:cs typeface="Arial" panose="020B0604020202020204" pitchFamily="34" charset="0"/>
            </a:rPr>
            <a:t> bottom 50</a:t>
          </a:r>
          <a:r>
            <a:rPr lang="fr-FR" sz="1200" b="1">
              <a:solidFill>
                <a:schemeClr val="bg1"/>
              </a:solidFill>
              <a:latin typeface="Arial" panose="020B0604020202020204" pitchFamily="34" charset="0"/>
              <a:cs typeface="Arial" panose="020B0604020202020204" pitchFamily="34" charset="0"/>
            </a:rPr>
            <a:t>%</a:t>
          </a:r>
          <a:r>
            <a:rPr lang="fr-FR" sz="1200" b="1" baseline="0">
              <a:solidFill>
                <a:schemeClr val="bg1"/>
              </a:solidFill>
              <a:latin typeface="Arial" panose="020B0604020202020204" pitchFamily="34" charset="0"/>
              <a:cs typeface="Arial" panose="020B0604020202020204" pitchFamily="34" charset="0"/>
            </a:rPr>
            <a:t> </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12700</xdr:colOff>
      <xdr:row>20</xdr:row>
      <xdr:rowOff>133350</xdr:rowOff>
    </xdr:from>
    <xdr:to>
      <xdr:col>7</xdr:col>
      <xdr:colOff>736600</xdr:colOff>
      <xdr:row>28</xdr:row>
      <xdr:rowOff>146050</xdr:rowOff>
    </xdr:to>
    <mc:AlternateContent xmlns:mc="http://schemas.openxmlformats.org/markup-compatibility/2006">
      <mc:Choice xmlns:cx1="http://schemas.microsoft.com/office/drawing/2015/9/8/chartex" Requires="cx1">
        <xdr:graphicFrame macro="">
          <xdr:nvGraphicFramePr>
            <xdr:cNvPr id="5" name="Graphique 4">
              <a:extLst>
                <a:ext uri="{FF2B5EF4-FFF2-40B4-BE49-F238E27FC236}">
                  <a16:creationId xmlns:a16="http://schemas.microsoft.com/office/drawing/2014/main" id="{2AAD088A-E920-40CB-8C8C-1BFA977E15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22700" y="4197350"/>
              <a:ext cx="3581400" cy="163830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3</xdr:col>
      <xdr:colOff>821765</xdr:colOff>
      <xdr:row>29</xdr:row>
      <xdr:rowOff>66860</xdr:rowOff>
    </xdr:from>
    <xdr:to>
      <xdr:col>5</xdr:col>
      <xdr:colOff>599440</xdr:colOff>
      <xdr:row>31</xdr:row>
      <xdr:rowOff>30480</xdr:rowOff>
    </xdr:to>
    <mc:AlternateContent xmlns:mc="http://schemas.openxmlformats.org/markup-compatibility/2006">
      <mc:Choice xmlns:cx1="http://schemas.microsoft.com/office/drawing/2015/9/8/chartex" Requires="cx1">
        <xdr:graphicFrame macro="">
          <xdr:nvGraphicFramePr>
            <xdr:cNvPr id="6" name="Graphique 5">
              <a:extLst>
                <a:ext uri="{FF2B5EF4-FFF2-40B4-BE49-F238E27FC236}">
                  <a16:creationId xmlns:a16="http://schemas.microsoft.com/office/drawing/2014/main" id="{8AD16EBD-62DE-4D13-9F59-335A6E2E1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79265" y="5959660"/>
              <a:ext cx="1682675" cy="37002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xdr:col>
      <xdr:colOff>25400</xdr:colOff>
      <xdr:row>10</xdr:row>
      <xdr:rowOff>38100</xdr:rowOff>
    </xdr:from>
    <xdr:to>
      <xdr:col>2</xdr:col>
      <xdr:colOff>635000</xdr:colOff>
      <xdr:row>15</xdr:row>
      <xdr:rowOff>88900</xdr:rowOff>
    </xdr:to>
    <xdr:sp macro="" textlink="">
      <xdr:nvSpPr>
        <xdr:cNvPr id="7" name="ZoneTexte 6">
          <a:extLst>
            <a:ext uri="{FF2B5EF4-FFF2-40B4-BE49-F238E27FC236}">
              <a16:creationId xmlns:a16="http://schemas.microsoft.com/office/drawing/2014/main" id="{5C27E43D-86D5-4D4F-8F0B-6BC8DA58CBAE}"/>
            </a:ext>
          </a:extLst>
        </xdr:cNvPr>
        <xdr:cNvSpPr txBox="1"/>
      </xdr:nvSpPr>
      <xdr:spPr>
        <a:xfrm>
          <a:off x="854075" y="2038350"/>
          <a:ext cx="1438275" cy="1050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bg1"/>
              </a:solidFill>
              <a:latin typeface="Arial" panose="020B0604020202020204" pitchFamily="34" charset="0"/>
              <a:cs typeface="Arial" panose="020B0604020202020204" pitchFamily="34" charset="0"/>
            </a:rPr>
            <a:t>Global</a:t>
          </a:r>
          <a:r>
            <a:rPr lang="fr-FR" sz="1200" b="1" baseline="0">
              <a:solidFill>
                <a:schemeClr val="bg1"/>
              </a:solidFill>
              <a:latin typeface="Arial" panose="020B0604020202020204" pitchFamily="34" charset="0"/>
              <a:cs typeface="Arial" panose="020B0604020202020204" pitchFamily="34" charset="0"/>
            </a:rPr>
            <a:t> m</a:t>
          </a:r>
          <a:r>
            <a:rPr lang="fr-FR" sz="1200" b="1">
              <a:solidFill>
                <a:schemeClr val="bg1"/>
              </a:solidFill>
              <a:latin typeface="Arial" panose="020B0604020202020204" pitchFamily="34" charset="0"/>
              <a:cs typeface="Arial" panose="020B0604020202020204" pitchFamily="34" charset="0"/>
            </a:rPr>
            <a:t>iddle 40%</a:t>
          </a:r>
          <a:r>
            <a:rPr lang="fr-FR" sz="1200" b="1" baseline="0">
              <a:solidFill>
                <a:schemeClr val="bg1"/>
              </a:solidFill>
              <a:latin typeface="Arial" panose="020B0604020202020204" pitchFamily="34" charset="0"/>
              <a:cs typeface="Arial" panose="020B0604020202020204" pitchFamily="34" charset="0"/>
            </a:rPr>
            <a:t> </a:t>
          </a:r>
          <a:endParaRPr lang="fr-FR"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812799</xdr:colOff>
      <xdr:row>33</xdr:row>
      <xdr:rowOff>12700</xdr:rowOff>
    </xdr:from>
    <xdr:to>
      <xdr:col>10</xdr:col>
      <xdr:colOff>77528</xdr:colOff>
      <xdr:row>37</xdr:row>
      <xdr:rowOff>155058</xdr:rowOff>
    </xdr:to>
    <xdr:sp macro="" textlink="">
      <xdr:nvSpPr>
        <xdr:cNvPr id="8" name="ZoneTexte 7">
          <a:extLst>
            <a:ext uri="{FF2B5EF4-FFF2-40B4-BE49-F238E27FC236}">
              <a16:creationId xmlns:a16="http://schemas.microsoft.com/office/drawing/2014/main" id="{CD9E6098-9E22-4300-83AC-FB8166265B84}"/>
            </a:ext>
          </a:extLst>
        </xdr:cNvPr>
        <xdr:cNvSpPr txBox="1"/>
      </xdr:nvSpPr>
      <xdr:spPr>
        <a:xfrm>
          <a:off x="812799" y="6624822"/>
          <a:ext cx="7571415"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The colored rectangles shows</a:t>
          </a:r>
          <a:r>
            <a:rPr lang="fr-FR" sz="1100" b="0" baseline="0">
              <a:latin typeface="Arial" panose="020B0604020202020204" pitchFamily="34" charset="0"/>
              <a:cs typeface="Arial" panose="020B0604020202020204" pitchFamily="34" charset="0"/>
            </a:rPr>
            <a:t> the wealth possessed by each group (global bottom 50%, middle 40% and top 10%). </a:t>
          </a:r>
          <a:r>
            <a:rPr lang="fr-FR" sz="1100" b="0">
              <a:latin typeface="Arial" panose="020B0604020202020204" pitchFamily="34" charset="0"/>
              <a:cs typeface="Arial" panose="020B0604020202020204" pitchFamily="34" charset="0"/>
            </a:rPr>
            <a:t>The size of colored rectangles</a:t>
          </a:r>
          <a:r>
            <a:rPr lang="fr-FR" sz="1100" b="0" baseline="0">
              <a:latin typeface="Arial" panose="020B0604020202020204" pitchFamily="34" charset="0"/>
              <a:cs typeface="Arial" panose="020B0604020202020204" pitchFamily="34" charset="0"/>
            </a:rPr>
            <a:t> is proportional to wealth owned by each group, and by each region within each group. In 2021, 21% of the wealth detained by the global top 10% was held in Europe. </a:t>
          </a:r>
          <a:r>
            <a:rPr lang="en-US" sz="1100" b="0" i="0">
              <a:solidFill>
                <a:schemeClr val="dk1"/>
              </a:solidFill>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a:t>
          </a:r>
          <a:r>
            <a:rPr lang="en-US" sz="1100" b="0" i="0" baseline="0">
              <a:solidFill>
                <a:schemeClr val="dk1"/>
              </a:solidFill>
              <a:effectLst/>
              <a:latin typeface="Arial" panose="020B0604020202020204" pitchFamily="34" charset="0"/>
              <a:ea typeface="+mn-ea"/>
              <a:cs typeface="Arial" panose="020B0604020202020204" pitchFamily="34" charset="0"/>
            </a:rPr>
            <a:t> </a:t>
          </a:r>
          <a:r>
            <a:rPr lang="fr-FR" sz="1100" b="1" baseline="0">
              <a:latin typeface="Arial" panose="020B0604020202020204" pitchFamily="34" charset="0"/>
              <a:cs typeface="Arial" panose="020B0604020202020204" pitchFamily="34" charset="0"/>
            </a:rPr>
            <a:t>Sources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0">
            <a:latin typeface="Arial" panose="020B0604020202020204" pitchFamily="34" charset="0"/>
            <a:cs typeface="Arial" panose="020B0604020202020204" pitchFamily="34" charset="0"/>
          </a:endParaRPr>
        </a:p>
      </xdr:txBody>
    </xdr:sp>
    <xdr:clientData/>
  </xdr:twoCellAnchor>
  <xdr:twoCellAnchor>
    <xdr:from>
      <xdr:col>2</xdr:col>
      <xdr:colOff>812800</xdr:colOff>
      <xdr:row>4</xdr:row>
      <xdr:rowOff>76200</xdr:rowOff>
    </xdr:from>
    <xdr:to>
      <xdr:col>4</xdr:col>
      <xdr:colOff>76200</xdr:colOff>
      <xdr:row>4</xdr:row>
      <xdr:rowOff>76200</xdr:rowOff>
    </xdr:to>
    <xdr:cxnSp macro="">
      <xdr:nvCxnSpPr>
        <xdr:cNvPr id="9" name="Connecteur droit 8">
          <a:extLst>
            <a:ext uri="{FF2B5EF4-FFF2-40B4-BE49-F238E27FC236}">
              <a16:creationId xmlns:a16="http://schemas.microsoft.com/office/drawing/2014/main" id="{4C8B539A-2583-4ADE-9201-4A3644627E98}"/>
            </a:ext>
          </a:extLst>
        </xdr:cNvPr>
        <xdr:cNvCxnSpPr/>
      </xdr:nvCxnSpPr>
      <xdr:spPr>
        <a:xfrm>
          <a:off x="2470150" y="876300"/>
          <a:ext cx="920750" cy="0"/>
        </a:xfrm>
        <a:prstGeom prst="line">
          <a:avLst/>
        </a:prstGeom>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16</xdr:row>
      <xdr:rowOff>63500</xdr:rowOff>
    </xdr:from>
    <xdr:to>
      <xdr:col>4</xdr:col>
      <xdr:colOff>76200</xdr:colOff>
      <xdr:row>21</xdr:row>
      <xdr:rowOff>184150</xdr:rowOff>
    </xdr:to>
    <xdr:cxnSp macro="">
      <xdr:nvCxnSpPr>
        <xdr:cNvPr id="10" name="Connecteur droit 9">
          <a:extLst>
            <a:ext uri="{FF2B5EF4-FFF2-40B4-BE49-F238E27FC236}">
              <a16:creationId xmlns:a16="http://schemas.microsoft.com/office/drawing/2014/main" id="{A25FE167-2BB6-4946-A58C-CC78602BA42F}"/>
            </a:ext>
          </a:extLst>
        </xdr:cNvPr>
        <xdr:cNvCxnSpPr>
          <a:cxnSpLocks/>
        </xdr:cNvCxnSpPr>
      </xdr:nvCxnSpPr>
      <xdr:spPr>
        <a:xfrm>
          <a:off x="2498725" y="3263900"/>
          <a:ext cx="892175" cy="1120775"/>
        </a:xfrm>
        <a:prstGeom prst="line">
          <a:avLst/>
        </a:prstGeom>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774390</xdr:colOff>
      <xdr:row>30</xdr:row>
      <xdr:rowOff>59765</xdr:rowOff>
    </xdr:from>
    <xdr:to>
      <xdr:col>4</xdr:col>
      <xdr:colOff>74706</xdr:colOff>
      <xdr:row>30</xdr:row>
      <xdr:rowOff>61953</xdr:rowOff>
    </xdr:to>
    <xdr:cxnSp macro="">
      <xdr:nvCxnSpPr>
        <xdr:cNvPr id="11" name="Connecteur droit 10">
          <a:extLst>
            <a:ext uri="{FF2B5EF4-FFF2-40B4-BE49-F238E27FC236}">
              <a16:creationId xmlns:a16="http://schemas.microsoft.com/office/drawing/2014/main" id="{C4987CB5-55A4-495A-8F0C-86F3F08F6076}"/>
            </a:ext>
          </a:extLst>
        </xdr:cNvPr>
        <xdr:cNvCxnSpPr/>
      </xdr:nvCxnSpPr>
      <xdr:spPr>
        <a:xfrm flipV="1">
          <a:off x="2431740" y="6060515"/>
          <a:ext cx="957666" cy="2188"/>
        </a:xfrm>
        <a:prstGeom prst="line">
          <a:avLst/>
        </a:prstGeom>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3</xdr:row>
      <xdr:rowOff>50800</xdr:rowOff>
    </xdr:from>
    <xdr:to>
      <xdr:col>7</xdr:col>
      <xdr:colOff>369186</xdr:colOff>
      <xdr:row>5</xdr:row>
      <xdr:rowOff>103372</xdr:rowOff>
    </xdr:to>
    <xdr:sp macro="" textlink="">
      <xdr:nvSpPr>
        <xdr:cNvPr id="12" name="ZoneTexte 11">
          <a:extLst>
            <a:ext uri="{FF2B5EF4-FFF2-40B4-BE49-F238E27FC236}">
              <a16:creationId xmlns:a16="http://schemas.microsoft.com/office/drawing/2014/main" id="{66BD1EFD-CF39-4049-9F05-7789B4BCCD3F}"/>
            </a:ext>
          </a:extLst>
        </xdr:cNvPr>
        <xdr:cNvSpPr txBox="1"/>
      </xdr:nvSpPr>
      <xdr:spPr>
        <a:xfrm>
          <a:off x="3429000" y="650875"/>
          <a:ext cx="2740911" cy="452622"/>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tx1"/>
              </a:solidFill>
              <a:latin typeface="Arial" panose="020B0604020202020204" pitchFamily="34" charset="0"/>
              <a:cs typeface="Arial" panose="020B0604020202020204" pitchFamily="34" charset="0"/>
            </a:rPr>
            <a:t>Global top 10%</a:t>
          </a:r>
          <a:r>
            <a:rPr lang="fr-FR" sz="1200" b="1" baseline="0">
              <a:solidFill>
                <a:schemeClr val="tx1"/>
              </a:solidFill>
              <a:latin typeface="Arial" panose="020B0604020202020204" pitchFamily="34" charset="0"/>
              <a:cs typeface="Arial" panose="020B0604020202020204" pitchFamily="34" charset="0"/>
            </a:rPr>
            <a:t> </a:t>
          </a:r>
          <a:r>
            <a:rPr lang="fr-FR" sz="1200" b="1">
              <a:solidFill>
                <a:schemeClr val="tx1"/>
              </a:solidFill>
              <a:latin typeface="Arial" panose="020B0604020202020204" pitchFamily="34" charset="0"/>
              <a:cs typeface="Arial" panose="020B0604020202020204" pitchFamily="34" charset="0"/>
            </a:rPr>
            <a:t>wealth: €285 trillion, 76% of total</a:t>
          </a:r>
        </a:p>
        <a:p>
          <a:endParaRPr lang="fr-FR"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607060</xdr:colOff>
      <xdr:row>29</xdr:row>
      <xdr:rowOff>88900</xdr:rowOff>
    </xdr:from>
    <xdr:to>
      <xdr:col>7</xdr:col>
      <xdr:colOff>542704</xdr:colOff>
      <xdr:row>31</xdr:row>
      <xdr:rowOff>33227</xdr:rowOff>
    </xdr:to>
    <xdr:sp macro="" textlink="">
      <xdr:nvSpPr>
        <xdr:cNvPr id="13" name="ZoneTexte 12">
          <a:extLst>
            <a:ext uri="{FF2B5EF4-FFF2-40B4-BE49-F238E27FC236}">
              <a16:creationId xmlns:a16="http://schemas.microsoft.com/office/drawing/2014/main" id="{0D9CE4FE-8DD3-4941-ABC6-499193B28049}"/>
            </a:ext>
          </a:extLst>
        </xdr:cNvPr>
        <xdr:cNvSpPr txBox="1"/>
      </xdr:nvSpPr>
      <xdr:spPr>
        <a:xfrm>
          <a:off x="4760403" y="5870353"/>
          <a:ext cx="1596981" cy="343048"/>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r>
            <a:rPr lang="fr-FR" sz="1000" b="1">
              <a:solidFill>
                <a:schemeClr val="tx1"/>
              </a:solidFill>
              <a:latin typeface="Arial" panose="020B0604020202020204" pitchFamily="34" charset="0"/>
              <a:cs typeface="Arial" panose="020B0604020202020204" pitchFamily="34" charset="0"/>
            </a:rPr>
            <a:t>Global bot. 50% wealth:</a:t>
          </a:r>
          <a:r>
            <a:rPr lang="fr-FR" sz="1000" b="1" baseline="0">
              <a:solidFill>
                <a:schemeClr val="tx1"/>
              </a:solidFill>
              <a:latin typeface="Arial" panose="020B0604020202020204" pitchFamily="34" charset="0"/>
              <a:cs typeface="Arial" panose="020B0604020202020204" pitchFamily="34" charset="0"/>
            </a:rPr>
            <a:t> </a:t>
          </a:r>
          <a:r>
            <a:rPr lang="fr-FR" sz="1000" b="1">
              <a:solidFill>
                <a:schemeClr val="tx1"/>
              </a:solidFill>
              <a:latin typeface="Arial" panose="020B0604020202020204" pitchFamily="34" charset="0"/>
              <a:cs typeface="Arial" panose="020B0604020202020204" pitchFamily="34" charset="0"/>
            </a:rPr>
            <a:t>€8 trillion, 2% of total</a:t>
          </a:r>
        </a:p>
      </xdr:txBody>
    </xdr:sp>
    <xdr:clientData/>
  </xdr:twoCellAnchor>
  <xdr:twoCellAnchor>
    <xdr:from>
      <xdr:col>4</xdr:col>
      <xdr:colOff>114301</xdr:colOff>
      <xdr:row>21</xdr:row>
      <xdr:rowOff>29535</xdr:rowOff>
    </xdr:from>
    <xdr:to>
      <xdr:col>7</xdr:col>
      <xdr:colOff>575931</xdr:colOff>
      <xdr:row>23</xdr:row>
      <xdr:rowOff>73836</xdr:rowOff>
    </xdr:to>
    <xdr:sp macro="" textlink="">
      <xdr:nvSpPr>
        <xdr:cNvPr id="14" name="ZoneTexte 13">
          <a:extLst>
            <a:ext uri="{FF2B5EF4-FFF2-40B4-BE49-F238E27FC236}">
              <a16:creationId xmlns:a16="http://schemas.microsoft.com/office/drawing/2014/main" id="{AE5D8928-2CD8-490E-9494-D0F3348DF6A4}"/>
            </a:ext>
          </a:extLst>
        </xdr:cNvPr>
        <xdr:cNvSpPr txBox="1"/>
      </xdr:nvSpPr>
      <xdr:spPr>
        <a:xfrm>
          <a:off x="3429001" y="4230060"/>
          <a:ext cx="2947655" cy="444351"/>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tx1"/>
              </a:solidFill>
              <a:latin typeface="Arial" panose="020B0604020202020204" pitchFamily="34" charset="0"/>
              <a:cs typeface="Arial" panose="020B0604020202020204" pitchFamily="34" charset="0"/>
            </a:rPr>
            <a:t>Global middle 40%</a:t>
          </a:r>
          <a:r>
            <a:rPr lang="fr-FR" sz="1200" b="1" baseline="0">
              <a:solidFill>
                <a:schemeClr val="tx1"/>
              </a:solidFill>
              <a:latin typeface="Arial" panose="020B0604020202020204" pitchFamily="34" charset="0"/>
              <a:cs typeface="Arial" panose="020B0604020202020204" pitchFamily="34" charset="0"/>
            </a:rPr>
            <a:t> </a:t>
          </a:r>
          <a:r>
            <a:rPr lang="fr-FR" sz="1200" b="1">
              <a:solidFill>
                <a:schemeClr val="tx1"/>
              </a:solidFill>
              <a:latin typeface="Arial" panose="020B0604020202020204" pitchFamily="34" charset="0"/>
              <a:cs typeface="Arial" panose="020B0604020202020204" pitchFamily="34" charset="0"/>
            </a:rPr>
            <a:t>wealth: €85 trillion,</a:t>
          </a:r>
          <a:r>
            <a:rPr lang="fr-FR" sz="1200" b="1" baseline="0">
              <a:solidFill>
                <a:schemeClr val="tx1"/>
              </a:solidFill>
              <a:latin typeface="Arial" panose="020B0604020202020204" pitchFamily="34" charset="0"/>
              <a:cs typeface="Arial" panose="020B0604020202020204" pitchFamily="34" charset="0"/>
            </a:rPr>
            <a:t> 22% of total</a:t>
          </a:r>
          <a:endParaRPr lang="fr-FR"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487680</xdr:colOff>
      <xdr:row>9</xdr:row>
      <xdr:rowOff>172720</xdr:rowOff>
    </xdr:from>
    <xdr:to>
      <xdr:col>5</xdr:col>
      <xdr:colOff>355600</xdr:colOff>
      <xdr:row>12</xdr:row>
      <xdr:rowOff>30480</xdr:rowOff>
    </xdr:to>
    <xdr:sp macro="" textlink="">
      <xdr:nvSpPr>
        <xdr:cNvPr id="15" name="TextBox 14">
          <a:extLst>
            <a:ext uri="{FF2B5EF4-FFF2-40B4-BE49-F238E27FC236}">
              <a16:creationId xmlns:a16="http://schemas.microsoft.com/office/drawing/2014/main" id="{B3A4E2BC-171C-C341-A10F-4D86782E0FA1}"/>
            </a:ext>
          </a:extLst>
        </xdr:cNvPr>
        <xdr:cNvSpPr txBox="1"/>
      </xdr:nvSpPr>
      <xdr:spPr>
        <a:xfrm>
          <a:off x="4307840" y="2001520"/>
          <a:ext cx="822960" cy="46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34%</a:t>
          </a:r>
        </a:p>
        <a:p>
          <a:endParaRPr lang="en-US" sz="1100">
            <a:solidFill>
              <a:schemeClr val="bg1"/>
            </a:solidFill>
          </a:endParaRPr>
        </a:p>
      </xdr:txBody>
    </xdr:sp>
    <xdr:clientData/>
  </xdr:twoCellAnchor>
  <xdr:twoCellAnchor>
    <xdr:from>
      <xdr:col>6</xdr:col>
      <xdr:colOff>660400</xdr:colOff>
      <xdr:row>8</xdr:row>
      <xdr:rowOff>0</xdr:rowOff>
    </xdr:from>
    <xdr:to>
      <xdr:col>7</xdr:col>
      <xdr:colOff>528320</xdr:colOff>
      <xdr:row>10</xdr:row>
      <xdr:rowOff>60960</xdr:rowOff>
    </xdr:to>
    <xdr:sp macro="" textlink="">
      <xdr:nvSpPr>
        <xdr:cNvPr id="16" name="TextBox 15">
          <a:extLst>
            <a:ext uri="{FF2B5EF4-FFF2-40B4-BE49-F238E27FC236}">
              <a16:creationId xmlns:a16="http://schemas.microsoft.com/office/drawing/2014/main" id="{3C2933F6-D7EA-DB4C-A155-37FD3FEA679F}"/>
            </a:ext>
          </a:extLst>
        </xdr:cNvPr>
        <xdr:cNvSpPr txBox="1"/>
      </xdr:nvSpPr>
      <xdr:spPr>
        <a:xfrm>
          <a:off x="6390640" y="1625600"/>
          <a:ext cx="822960" cy="46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21%</a:t>
          </a:r>
        </a:p>
        <a:p>
          <a:endParaRPr lang="en-US" sz="1100">
            <a:solidFill>
              <a:schemeClr val="bg1"/>
            </a:solidFill>
          </a:endParaRPr>
        </a:p>
      </xdr:txBody>
    </xdr:sp>
    <xdr:clientData/>
  </xdr:twoCellAnchor>
  <xdr:twoCellAnchor>
    <xdr:from>
      <xdr:col>8</xdr:col>
      <xdr:colOff>457200</xdr:colOff>
      <xdr:row>8</xdr:row>
      <xdr:rowOff>5080</xdr:rowOff>
    </xdr:from>
    <xdr:to>
      <xdr:col>9</xdr:col>
      <xdr:colOff>325120</xdr:colOff>
      <xdr:row>10</xdr:row>
      <xdr:rowOff>66040</xdr:rowOff>
    </xdr:to>
    <xdr:sp macro="" textlink="">
      <xdr:nvSpPr>
        <xdr:cNvPr id="17" name="TextBox 16">
          <a:extLst>
            <a:ext uri="{FF2B5EF4-FFF2-40B4-BE49-F238E27FC236}">
              <a16:creationId xmlns:a16="http://schemas.microsoft.com/office/drawing/2014/main" id="{A48CCBCC-2257-9F4F-B256-DF9A3980A545}"/>
            </a:ext>
          </a:extLst>
        </xdr:cNvPr>
        <xdr:cNvSpPr txBox="1"/>
      </xdr:nvSpPr>
      <xdr:spPr>
        <a:xfrm>
          <a:off x="8097520" y="1630680"/>
          <a:ext cx="822960" cy="46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18%</a:t>
          </a:r>
        </a:p>
        <a:p>
          <a:endParaRPr lang="en-US" sz="1100">
            <a:solidFill>
              <a:schemeClr val="bg1"/>
            </a:solidFill>
          </a:endParaRPr>
        </a:p>
      </xdr:txBody>
    </xdr:sp>
    <xdr:clientData/>
  </xdr:twoCellAnchor>
  <xdr:twoCellAnchor>
    <xdr:from>
      <xdr:col>6</xdr:col>
      <xdr:colOff>477520</xdr:colOff>
      <xdr:row>16</xdr:row>
      <xdr:rowOff>5080</xdr:rowOff>
    </xdr:from>
    <xdr:to>
      <xdr:col>7</xdr:col>
      <xdr:colOff>345440</xdr:colOff>
      <xdr:row>18</xdr:row>
      <xdr:rowOff>66040</xdr:rowOff>
    </xdr:to>
    <xdr:sp macro="" textlink="">
      <xdr:nvSpPr>
        <xdr:cNvPr id="18" name="TextBox 17">
          <a:extLst>
            <a:ext uri="{FF2B5EF4-FFF2-40B4-BE49-F238E27FC236}">
              <a16:creationId xmlns:a16="http://schemas.microsoft.com/office/drawing/2014/main" id="{27E45C1D-CC31-CF4C-98EC-90CBF4ECB4CA}"/>
            </a:ext>
          </a:extLst>
        </xdr:cNvPr>
        <xdr:cNvSpPr txBox="1"/>
      </xdr:nvSpPr>
      <xdr:spPr>
        <a:xfrm>
          <a:off x="6207760" y="3256280"/>
          <a:ext cx="822960" cy="46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10%</a:t>
          </a:r>
        </a:p>
        <a:p>
          <a:endParaRPr lang="en-US" sz="1100">
            <a:solidFill>
              <a:schemeClr val="bg1"/>
            </a:solidFill>
          </a:endParaRPr>
        </a:p>
      </xdr:txBody>
    </xdr:sp>
    <xdr:clientData/>
  </xdr:twoCellAnchor>
  <xdr:twoCellAnchor>
    <xdr:from>
      <xdr:col>7</xdr:col>
      <xdr:colOff>914400</xdr:colOff>
      <xdr:row>15</xdr:row>
      <xdr:rowOff>172720</xdr:rowOff>
    </xdr:from>
    <xdr:to>
      <xdr:col>8</xdr:col>
      <xdr:colOff>518160</xdr:colOff>
      <xdr:row>18</xdr:row>
      <xdr:rowOff>35560</xdr:rowOff>
    </xdr:to>
    <xdr:sp macro="" textlink="">
      <xdr:nvSpPr>
        <xdr:cNvPr id="19" name="TextBox 18">
          <a:extLst>
            <a:ext uri="{FF2B5EF4-FFF2-40B4-BE49-F238E27FC236}">
              <a16:creationId xmlns:a16="http://schemas.microsoft.com/office/drawing/2014/main" id="{09EA31D9-4CD1-CF48-A2C2-5A777B891849}"/>
            </a:ext>
          </a:extLst>
        </xdr:cNvPr>
        <xdr:cNvSpPr txBox="1"/>
      </xdr:nvSpPr>
      <xdr:spPr>
        <a:xfrm>
          <a:off x="7599680" y="3220720"/>
          <a:ext cx="55880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4%</a:t>
          </a:r>
        </a:p>
        <a:p>
          <a:endParaRPr lang="en-US" sz="1100">
            <a:solidFill>
              <a:schemeClr val="bg1"/>
            </a:solidFill>
          </a:endParaRPr>
        </a:p>
      </xdr:txBody>
    </xdr:sp>
    <xdr:clientData/>
  </xdr:twoCellAnchor>
  <xdr:twoCellAnchor>
    <xdr:from>
      <xdr:col>8</xdr:col>
      <xdr:colOff>619760</xdr:colOff>
      <xdr:row>15</xdr:row>
      <xdr:rowOff>142240</xdr:rowOff>
    </xdr:from>
    <xdr:to>
      <xdr:col>9</xdr:col>
      <xdr:colOff>203200</xdr:colOff>
      <xdr:row>17</xdr:row>
      <xdr:rowOff>177800</xdr:rowOff>
    </xdr:to>
    <xdr:sp macro="" textlink="">
      <xdr:nvSpPr>
        <xdr:cNvPr id="20" name="TextBox 19">
          <a:extLst>
            <a:ext uri="{FF2B5EF4-FFF2-40B4-BE49-F238E27FC236}">
              <a16:creationId xmlns:a16="http://schemas.microsoft.com/office/drawing/2014/main" id="{11FB8372-CD92-1941-BB83-B73332E426CD}"/>
            </a:ext>
          </a:extLst>
        </xdr:cNvPr>
        <xdr:cNvSpPr txBox="1"/>
      </xdr:nvSpPr>
      <xdr:spPr>
        <a:xfrm>
          <a:off x="8260080" y="3190240"/>
          <a:ext cx="5384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3%</a:t>
          </a:r>
        </a:p>
        <a:p>
          <a:endParaRPr lang="en-US" sz="1100">
            <a:solidFill>
              <a:schemeClr val="bg1"/>
            </a:solidFill>
          </a:endParaRPr>
        </a:p>
      </xdr:txBody>
    </xdr:sp>
    <xdr:clientData/>
  </xdr:twoCellAnchor>
  <xdr:twoCellAnchor>
    <xdr:from>
      <xdr:col>9</xdr:col>
      <xdr:colOff>853440</xdr:colOff>
      <xdr:row>16</xdr:row>
      <xdr:rowOff>0</xdr:rowOff>
    </xdr:from>
    <xdr:to>
      <xdr:col>10</xdr:col>
      <xdr:colOff>345440</xdr:colOff>
      <xdr:row>17</xdr:row>
      <xdr:rowOff>152400</xdr:rowOff>
    </xdr:to>
    <xdr:sp macro="" textlink="">
      <xdr:nvSpPr>
        <xdr:cNvPr id="21" name="TextBox 20">
          <a:extLst>
            <a:ext uri="{FF2B5EF4-FFF2-40B4-BE49-F238E27FC236}">
              <a16:creationId xmlns:a16="http://schemas.microsoft.com/office/drawing/2014/main" id="{EE195C4C-4F5C-7A4D-85C4-42CD2F834C9C}"/>
            </a:ext>
          </a:extLst>
        </xdr:cNvPr>
        <xdr:cNvSpPr txBox="1"/>
      </xdr:nvSpPr>
      <xdr:spPr>
        <a:xfrm>
          <a:off x="9448800" y="3251200"/>
          <a:ext cx="44704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rPr>
            <a:t>2%</a:t>
          </a:r>
        </a:p>
        <a:p>
          <a:endParaRPr lang="en-US" sz="1100">
            <a:solidFill>
              <a:schemeClr val="bg1"/>
            </a:solidFill>
          </a:endParaRPr>
        </a:p>
      </xdr:txBody>
    </xdr:sp>
    <xdr:clientData/>
  </xdr:twoCellAnchor>
  <xdr:twoCellAnchor>
    <xdr:from>
      <xdr:col>10</xdr:col>
      <xdr:colOff>0</xdr:colOff>
      <xdr:row>18</xdr:row>
      <xdr:rowOff>142240</xdr:rowOff>
    </xdr:from>
    <xdr:to>
      <xdr:col>10</xdr:col>
      <xdr:colOff>447040</xdr:colOff>
      <xdr:row>20</xdr:row>
      <xdr:rowOff>91440</xdr:rowOff>
    </xdr:to>
    <xdr:sp macro="" textlink="">
      <xdr:nvSpPr>
        <xdr:cNvPr id="22" name="TextBox 21">
          <a:extLst>
            <a:ext uri="{FF2B5EF4-FFF2-40B4-BE49-F238E27FC236}">
              <a16:creationId xmlns:a16="http://schemas.microsoft.com/office/drawing/2014/main" id="{2D5B3501-A5F9-0C44-959B-E4C255A668E2}"/>
            </a:ext>
          </a:extLst>
        </xdr:cNvPr>
        <xdr:cNvSpPr txBox="1"/>
      </xdr:nvSpPr>
      <xdr:spPr>
        <a:xfrm>
          <a:off x="9550400" y="3799840"/>
          <a:ext cx="44704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rPr>
            <a:t>1%</a:t>
          </a:r>
        </a:p>
        <a:p>
          <a:endParaRPr lang="en-US" sz="1100">
            <a:solidFill>
              <a:schemeClr val="bg1"/>
            </a:solidFill>
          </a:endParaRPr>
        </a:p>
      </xdr:txBody>
    </xdr:sp>
    <xdr:clientData/>
  </xdr:twoCellAnchor>
  <xdr:twoCellAnchor>
    <xdr:from>
      <xdr:col>9</xdr:col>
      <xdr:colOff>650240</xdr:colOff>
      <xdr:row>16</xdr:row>
      <xdr:rowOff>193040</xdr:rowOff>
    </xdr:from>
    <xdr:to>
      <xdr:col>9</xdr:col>
      <xdr:colOff>883920</xdr:colOff>
      <xdr:row>17</xdr:row>
      <xdr:rowOff>0</xdr:rowOff>
    </xdr:to>
    <xdr:cxnSp macro="">
      <xdr:nvCxnSpPr>
        <xdr:cNvPr id="24" name="Straight Connector 23">
          <a:extLst>
            <a:ext uri="{FF2B5EF4-FFF2-40B4-BE49-F238E27FC236}">
              <a16:creationId xmlns:a16="http://schemas.microsoft.com/office/drawing/2014/main" id="{A6AD9BA4-5CAF-CA41-81C0-EC6004A5D193}"/>
            </a:ext>
          </a:extLst>
        </xdr:cNvPr>
        <xdr:cNvCxnSpPr/>
      </xdr:nvCxnSpPr>
      <xdr:spPr>
        <a:xfrm flipH="1">
          <a:off x="9245600" y="3444240"/>
          <a:ext cx="233680" cy="10160"/>
        </a:xfrm>
        <a:prstGeom prst="line">
          <a:avLst/>
        </a:prstGeom>
        <a:ln>
          <a:solidFill>
            <a:schemeClr val="accent2">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629920</xdr:colOff>
      <xdr:row>19</xdr:row>
      <xdr:rowOff>132080</xdr:rowOff>
    </xdr:from>
    <xdr:to>
      <xdr:col>9</xdr:col>
      <xdr:colOff>934720</xdr:colOff>
      <xdr:row>19</xdr:row>
      <xdr:rowOff>132080</xdr:rowOff>
    </xdr:to>
    <xdr:cxnSp macro="">
      <xdr:nvCxnSpPr>
        <xdr:cNvPr id="25" name="Straight Connector 24">
          <a:extLst>
            <a:ext uri="{FF2B5EF4-FFF2-40B4-BE49-F238E27FC236}">
              <a16:creationId xmlns:a16="http://schemas.microsoft.com/office/drawing/2014/main" id="{C46AF1B0-431C-5241-AE17-0155C449B191}"/>
            </a:ext>
          </a:extLst>
        </xdr:cNvPr>
        <xdr:cNvCxnSpPr/>
      </xdr:nvCxnSpPr>
      <xdr:spPr>
        <a:xfrm flipH="1">
          <a:off x="9225280" y="3992880"/>
          <a:ext cx="304800" cy="0"/>
        </a:xfrm>
        <a:prstGeom prst="line">
          <a:avLst/>
        </a:prstGeom>
        <a:ln>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c:userShapes xmlns:c="http://schemas.openxmlformats.org/drawingml/2006/chart">
  <cdr:relSizeAnchor xmlns:cdr="http://schemas.openxmlformats.org/drawingml/2006/chartDrawing">
    <cdr:from>
      <cdr:x>0.11671</cdr:x>
      <cdr:y>0.81173</cdr:y>
    </cdr:from>
    <cdr:to>
      <cdr:x>0.95633</cdr:x>
      <cdr:y>0.9936</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782364" y="4952602"/>
          <a:ext cx="5628378" cy="11096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a:t>
          </a:r>
          <a:r>
            <a:rPr lang="fr-FR" sz="1100" b="1" baseline="0">
              <a:latin typeface="Arial" panose="020B0604020202020204" pitchFamily="34" charset="0"/>
              <a:cs typeface="Arial" panose="020B0604020202020204" pitchFamily="34" charset="0"/>
            </a:rPr>
            <a:t> </a:t>
          </a:r>
          <a:r>
            <a:rPr lang="fr-FR" sz="1100" b="0" baseline="0">
              <a:latin typeface="Arial" panose="020B0604020202020204" pitchFamily="34" charset="0"/>
              <a:cs typeface="Arial" panose="020B0604020202020204" pitchFamily="34" charset="0"/>
            </a:rPr>
            <a:t>The graph presents d</a:t>
          </a:r>
          <a:r>
            <a:rPr lang="fr-FR" sz="1100" b="0">
              <a:latin typeface="Arial" panose="020B0604020202020204" pitchFamily="34" charset="0"/>
              <a:cs typeface="Arial" panose="020B0604020202020204" pitchFamily="34" charset="0"/>
            </a:rPr>
            <a:t>ecennial</a:t>
          </a:r>
          <a:r>
            <a:rPr lang="fr-FR" sz="1100" b="0" baseline="0">
              <a:latin typeface="Arial" panose="020B0604020202020204" pitchFamily="34" charset="0"/>
              <a:cs typeface="Arial" panose="020B0604020202020204" pitchFamily="34" charset="0"/>
            </a:rPr>
            <a:t> averages of top 1% personal wealth shares in Western Europe and the US. Between 1910 and 1919 the top 1% was 55% on average in Europe and 43% in the US. A century later, the US is almost back to its early 20th century level. </a:t>
          </a:r>
          <a:r>
            <a:rPr lang="en-US" sz="1100" b="0" i="0">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a:t>
          </a:r>
          <a:r>
            <a:rPr lang="fr-FR" sz="1100" b="0" baseline="0">
              <a:latin typeface="Arial" panose="020B0604020202020204" pitchFamily="34" charset="0"/>
              <a:cs typeface="Arial" panose="020B0604020202020204" pitchFamily="34" charset="0"/>
            </a:rPr>
            <a:t>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0.60608</cdr:x>
      <cdr:y>0.14066</cdr:y>
    </cdr:from>
    <cdr:to>
      <cdr:x>0.93785</cdr:x>
      <cdr:y>0.31846</cdr:y>
    </cdr:to>
    <cdr:sp macro="" textlink="">
      <cdr:nvSpPr>
        <cdr:cNvPr id="2" name="ZoneTexte 1">
          <a:extLst xmlns:a="http://schemas.openxmlformats.org/drawingml/2006/main">
            <a:ext uri="{FF2B5EF4-FFF2-40B4-BE49-F238E27FC236}">
              <a16:creationId xmlns:a16="http://schemas.microsoft.com/office/drawing/2014/main" id="{E20D2151-7548-0B44-9EA4-DC6888A75F34}"/>
            </a:ext>
          </a:extLst>
        </cdr:cNvPr>
        <cdr:cNvSpPr txBox="1"/>
      </cdr:nvSpPr>
      <cdr:spPr>
        <a:xfrm xmlns:a="http://schemas.openxmlformats.org/drawingml/2006/main">
          <a:off x="4640138" y="835899"/>
          <a:ext cx="2540026" cy="1056585"/>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After a historical decline,</a:t>
          </a:r>
          <a:r>
            <a:rPr lang="fr-FR" sz="1200" b="1" baseline="0">
              <a:latin typeface="Arial" panose="020B0604020202020204" pitchFamily="34" charset="0"/>
              <a:cs typeface="Arial" panose="020B0604020202020204" pitchFamily="34" charset="0"/>
            </a:rPr>
            <a:t> wealth inequality rose in the US and to a lesser extent in Europe. In both regions, the bottom 50% share remains extremely low.</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0.20174</cdr:x>
      <cdr:y>0.01837</cdr:y>
    </cdr:from>
    <cdr:to>
      <cdr:x>0.97114</cdr:x>
      <cdr:y>0.09569</cdr:y>
    </cdr:to>
    <cdr:sp macro="" textlink="">
      <cdr:nvSpPr>
        <cdr:cNvPr id="4" name="ZoneTexte 3">
          <a:extLst xmlns:a="http://schemas.openxmlformats.org/drawingml/2006/main">
            <a:ext uri="{FF2B5EF4-FFF2-40B4-BE49-F238E27FC236}">
              <a16:creationId xmlns:a16="http://schemas.microsoft.com/office/drawing/2014/main" id="{9E0515B1-1499-A242-9800-ED8F73961775}"/>
            </a:ext>
          </a:extLst>
        </cdr:cNvPr>
        <cdr:cNvSpPr txBox="1"/>
      </cdr:nvSpPr>
      <cdr:spPr>
        <a:xfrm xmlns:a="http://schemas.openxmlformats.org/drawingml/2006/main">
          <a:off x="1706659" y="113463"/>
          <a:ext cx="6508890" cy="4775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Figure 4.4 Top 1% vs bottom 50% wealth shares in Western Europe and the US, 1910-2020</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9525</xdr:colOff>
      <xdr:row>1</xdr:row>
      <xdr:rowOff>19050</xdr:rowOff>
    </xdr:from>
    <xdr:to>
      <xdr:col>9</xdr:col>
      <xdr:colOff>22225</xdr:colOff>
      <xdr:row>31</xdr:row>
      <xdr:rowOff>63500</xdr:rowOff>
    </xdr:to>
    <xdr:graphicFrame macro="">
      <xdr:nvGraphicFramePr>
        <xdr:cNvPr id="2" name="Graphique 1">
          <a:extLst>
            <a:ext uri="{FF2B5EF4-FFF2-40B4-BE49-F238E27FC236}">
              <a16:creationId xmlns:a16="http://schemas.microsoft.com/office/drawing/2014/main" id="{A493C04A-31E5-43E5-ADDE-AB4346CA6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0.11102</cdr:x>
      <cdr:y>0.77201</cdr:y>
    </cdr:from>
    <cdr:to>
      <cdr:x>0.93588</cdr:x>
      <cdr:y>0.98792</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829405" y="4666955"/>
          <a:ext cx="6162344" cy="13052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The graph presents the evolution of the share of total</a:t>
          </a:r>
          <a:r>
            <a:rPr lang="fr-FR" sz="1100" b="0" baseline="0">
              <a:latin typeface="Arial" panose="020B0604020202020204" pitchFamily="34" charset="0"/>
              <a:cs typeface="Arial" panose="020B0604020202020204" pitchFamily="34" charset="0"/>
            </a:rPr>
            <a:t> personal wealth owned by the richest 1% in emerging countries. This share rose everywhere between 1995 and 2021, with strong increases in Russia, China and India and more moderate increases in Brazil and South Africa where wealth inequality was already extreme at the beginning of the period. </a:t>
          </a:r>
          <a:r>
            <a:rPr lang="en-US" sz="1100" b="0" i="0">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a:t>
          </a:r>
          <a:r>
            <a:rPr lang="fr-FR" sz="1100" b="0" baseline="0">
              <a:latin typeface="Arial" panose="020B0604020202020204" pitchFamily="34" charset="0"/>
              <a:cs typeface="Arial" panose="020B0604020202020204" pitchFamily="34" charset="0"/>
            </a:rPr>
            <a:t>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1</xdr:row>
      <xdr:rowOff>97921</xdr:rowOff>
    </xdr:from>
    <xdr:to>
      <xdr:col>9</xdr:col>
      <xdr:colOff>266700</xdr:colOff>
      <xdr:row>29</xdr:row>
      <xdr:rowOff>35607</xdr:rowOff>
    </xdr:to>
    <xdr:graphicFrame macro="">
      <xdr:nvGraphicFramePr>
        <xdr:cNvPr id="2" name="Graphique 1">
          <a:extLst>
            <a:ext uri="{FF2B5EF4-FFF2-40B4-BE49-F238E27FC236}">
              <a16:creationId xmlns:a16="http://schemas.microsoft.com/office/drawing/2014/main" id="{7462D2F0-F64F-4B3B-B986-5736F5F01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0.11221</cdr:x>
      <cdr:y>0.7842</cdr:y>
    </cdr:from>
    <cdr:to>
      <cdr:x>0.93707</cdr:x>
      <cdr:y>0.9547</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999527" y="4381651"/>
          <a:ext cx="7347398" cy="952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a:t>
          </a:r>
          <a:r>
            <a:rPr lang="fr-FR" sz="1100" b="0">
              <a:latin typeface="Arial" panose="020B0604020202020204" pitchFamily="34" charset="0"/>
              <a:cs typeface="Arial" panose="020B0604020202020204" pitchFamily="34" charset="0"/>
            </a:rPr>
            <a:t>: The</a:t>
          </a:r>
          <a:r>
            <a:rPr lang="fr-FR" sz="1100" b="0" baseline="0">
              <a:latin typeface="Arial" panose="020B0604020202020204" pitchFamily="34" charset="0"/>
              <a:cs typeface="Arial" panose="020B0604020202020204" pitchFamily="34" charset="0"/>
            </a:rPr>
            <a:t> graph shows the evolution of the global top 0.1% and middle 40% wealth shares if each group continued to grow at the same speed as they have since 1995, all else being equal. </a:t>
          </a:r>
          <a:r>
            <a:rPr lang="en-US" sz="1100" b="0" i="0">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a:t>
          </a:r>
          <a:r>
            <a:rPr lang="fr-FR" sz="1100" b="0" baseline="0">
              <a:latin typeface="Arial" panose="020B0604020202020204" pitchFamily="34" charset="0"/>
              <a:cs typeface="Arial" panose="020B0604020202020204" pitchFamily="34" charset="0"/>
            </a:rPr>
            <a:t>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0.30488</cdr:x>
      <cdr:y>0.34026</cdr:y>
    </cdr:from>
    <cdr:to>
      <cdr:x>0.48145</cdr:x>
      <cdr:y>0.4526</cdr:y>
    </cdr:to>
    <cdr:sp macro="" textlink="">
      <cdr:nvSpPr>
        <cdr:cNvPr id="2" name="ZoneTexte 1">
          <a:extLst xmlns:a="http://schemas.openxmlformats.org/drawingml/2006/main">
            <a:ext uri="{FF2B5EF4-FFF2-40B4-BE49-F238E27FC236}">
              <a16:creationId xmlns:a16="http://schemas.microsoft.com/office/drawing/2014/main" id="{A77A9284-ABF8-6D4E-87AF-4889DB57A63A}"/>
            </a:ext>
          </a:extLst>
        </cdr:cNvPr>
        <cdr:cNvSpPr txBox="1"/>
      </cdr:nvSpPr>
      <cdr:spPr>
        <a:xfrm xmlns:a="http://schemas.openxmlformats.org/drawingml/2006/main">
          <a:off x="2380071" y="1844619"/>
          <a:ext cx="1378408" cy="609022"/>
        </a:xfrm>
        <a:prstGeom xmlns:a="http://schemas.openxmlformats.org/drawingml/2006/main" prst="rect">
          <a:avLst/>
        </a:prstGeom>
        <a:solidFill xmlns:a="http://schemas.openxmlformats.org/drawingml/2006/main">
          <a:schemeClr val="bg1"/>
        </a:solidFill>
        <a:ln xmlns:a="http://schemas.openxmlformats.org/drawingml/2006/main">
          <a:solidFill>
            <a:schemeClr val="accent1">
              <a:lumMod val="75000"/>
            </a:schemeClr>
          </a:solidFill>
        </a:ln>
      </cdr:spPr>
      <cdr:txBody>
        <a:bodyPr xmlns:a="http://schemas.openxmlformats.org/drawingml/2006/main" vertOverflow="clip" wrap="square" rtlCol="0"/>
        <a:lstStyle xmlns:a="http://schemas.openxmlformats.org/drawingml/2006/main"/>
        <a:p xmlns:a="http://schemas.openxmlformats.org/drawingml/2006/main">
          <a:r>
            <a:rPr lang="fr-FR" sz="1100">
              <a:solidFill>
                <a:schemeClr val="accent1">
                  <a:lumMod val="75000"/>
                </a:schemeClr>
              </a:solidFill>
              <a:latin typeface="Arial" panose="020B0604020202020204" pitchFamily="34" charset="0"/>
              <a:cs typeface="Arial" panose="020B0604020202020204" pitchFamily="34" charset="0"/>
            </a:rPr>
            <a:t>Top 0.1%</a:t>
          </a:r>
          <a:r>
            <a:rPr lang="fr-FR" sz="1100" baseline="0">
              <a:solidFill>
                <a:schemeClr val="accent1">
                  <a:lumMod val="75000"/>
                </a:schemeClr>
              </a:solidFill>
              <a:latin typeface="Arial" panose="020B0604020202020204" pitchFamily="34" charset="0"/>
              <a:cs typeface="Arial" panose="020B0604020202020204" pitchFamily="34" charset="0"/>
            </a:rPr>
            <a:t> in </a:t>
          </a:r>
          <a:r>
            <a:rPr lang="fr-FR" sz="1100">
              <a:solidFill>
                <a:schemeClr val="accent1">
                  <a:lumMod val="75000"/>
                </a:schemeClr>
              </a:solidFill>
              <a:latin typeface="Arial" panose="020B0604020202020204" pitchFamily="34" charset="0"/>
              <a:cs typeface="Arial" panose="020B0604020202020204" pitchFamily="34" charset="0"/>
            </a:rPr>
            <a:t>2021: 5.2</a:t>
          </a:r>
          <a:r>
            <a:rPr lang="fr-FR" sz="1100" baseline="0">
              <a:solidFill>
                <a:schemeClr val="accent1">
                  <a:lumMod val="75000"/>
                </a:schemeClr>
              </a:solidFill>
              <a:latin typeface="Arial" panose="020B0604020202020204" pitchFamily="34" charset="0"/>
              <a:cs typeface="Arial" panose="020B0604020202020204" pitchFamily="34" charset="0"/>
            </a:rPr>
            <a:t> </a:t>
          </a:r>
          <a:r>
            <a:rPr lang="fr-FR" sz="1100">
              <a:solidFill>
                <a:schemeClr val="accent1">
                  <a:lumMod val="75000"/>
                </a:schemeClr>
              </a:solidFill>
              <a:latin typeface="Arial" panose="020B0604020202020204" pitchFamily="34" charset="0"/>
              <a:cs typeface="Arial" panose="020B0604020202020204" pitchFamily="34" charset="0"/>
            </a:rPr>
            <a:t>million</a:t>
          </a:r>
          <a:r>
            <a:rPr lang="fr-FR" sz="1100" baseline="0">
              <a:solidFill>
                <a:schemeClr val="accent1">
                  <a:lumMod val="75000"/>
                </a:schemeClr>
              </a:solidFill>
              <a:latin typeface="Arial" panose="020B0604020202020204" pitchFamily="34" charset="0"/>
              <a:cs typeface="Arial" panose="020B0604020202020204" pitchFamily="34" charset="0"/>
            </a:rPr>
            <a:t> </a:t>
          </a:r>
          <a:r>
            <a:rPr lang="fr-FR" sz="1100">
              <a:solidFill>
                <a:schemeClr val="accent1">
                  <a:lumMod val="75000"/>
                </a:schemeClr>
              </a:solidFill>
              <a:latin typeface="Arial" panose="020B0604020202020204" pitchFamily="34" charset="0"/>
              <a:cs typeface="Arial" panose="020B0604020202020204" pitchFamily="34" charset="0"/>
            </a:rPr>
            <a:t>adults,</a:t>
          </a:r>
          <a:r>
            <a:rPr lang="fr-FR" sz="1100" baseline="0">
              <a:solidFill>
                <a:schemeClr val="accent1">
                  <a:lumMod val="75000"/>
                </a:schemeClr>
              </a:solidFill>
              <a:latin typeface="Arial" panose="020B0604020202020204" pitchFamily="34" charset="0"/>
              <a:cs typeface="Arial" panose="020B0604020202020204" pitchFamily="34" charset="0"/>
            </a:rPr>
            <a:t> 19% global wealth</a:t>
          </a:r>
          <a:endParaRPr lang="fr-FR" sz="1100">
            <a:solidFill>
              <a:schemeClr val="accent1">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0.30289</cdr:x>
      <cdr:y>0.08705</cdr:y>
    </cdr:from>
    <cdr:to>
      <cdr:x>0.49092</cdr:x>
      <cdr:y>0.19987</cdr:y>
    </cdr:to>
    <cdr:sp macro="" textlink="">
      <cdr:nvSpPr>
        <cdr:cNvPr id="4" name="ZoneTexte 1">
          <a:extLst xmlns:a="http://schemas.openxmlformats.org/drawingml/2006/main">
            <a:ext uri="{FF2B5EF4-FFF2-40B4-BE49-F238E27FC236}">
              <a16:creationId xmlns:a16="http://schemas.microsoft.com/office/drawing/2014/main" id="{16A462E3-1BB9-184D-980D-CA00609EBFEB}"/>
            </a:ext>
          </a:extLst>
        </cdr:cNvPr>
        <cdr:cNvSpPr txBox="1"/>
      </cdr:nvSpPr>
      <cdr:spPr>
        <a:xfrm xmlns:a="http://schemas.openxmlformats.org/drawingml/2006/main">
          <a:off x="2364536" y="471931"/>
          <a:ext cx="1467872" cy="611624"/>
        </a:xfrm>
        <a:prstGeom xmlns:a="http://schemas.openxmlformats.org/drawingml/2006/main" prst="rect">
          <a:avLst/>
        </a:prstGeom>
        <a:solidFill xmlns:a="http://schemas.openxmlformats.org/drawingml/2006/main">
          <a:schemeClr val="bg1"/>
        </a:solidFill>
        <a:ln xmlns:a="http://schemas.openxmlformats.org/drawingml/2006/main">
          <a:solidFill>
            <a:schemeClr val="accent6">
              <a:lumMod val="75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a:solidFill>
                <a:schemeClr val="accent6">
                  <a:lumMod val="75000"/>
                </a:schemeClr>
              </a:solidFill>
              <a:latin typeface="Arial" panose="020B0604020202020204" pitchFamily="34" charset="0"/>
              <a:cs typeface="Arial" panose="020B0604020202020204" pitchFamily="34" charset="0"/>
            </a:rPr>
            <a:t>Middle 40% in 2021:</a:t>
          </a:r>
          <a:r>
            <a:rPr lang="fr-FR" sz="1100" baseline="0">
              <a:solidFill>
                <a:schemeClr val="accent6">
                  <a:lumMod val="75000"/>
                </a:schemeClr>
              </a:solidFill>
              <a:latin typeface="Arial" panose="020B0604020202020204" pitchFamily="34" charset="0"/>
              <a:cs typeface="Arial" panose="020B0604020202020204" pitchFamily="34" charset="0"/>
            </a:rPr>
            <a:t> 2.1 billion adults, 22% global wealth</a:t>
          </a:r>
          <a:endParaRPr lang="fr-FR" sz="1100">
            <a:solidFill>
              <a:schemeClr val="accent6">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0.30333</cdr:x>
      <cdr:y>0.51921</cdr:y>
    </cdr:from>
    <cdr:to>
      <cdr:x>0.49397</cdr:x>
      <cdr:y>0.63155</cdr:y>
    </cdr:to>
    <cdr:sp macro="" textlink="">
      <cdr:nvSpPr>
        <cdr:cNvPr id="5" name="ZoneTexte 1">
          <a:extLst xmlns:a="http://schemas.openxmlformats.org/drawingml/2006/main">
            <a:ext uri="{FF2B5EF4-FFF2-40B4-BE49-F238E27FC236}">
              <a16:creationId xmlns:a16="http://schemas.microsoft.com/office/drawing/2014/main" id="{0C8BEE63-BCDA-9A48-84EA-73BF2A44FC3B}"/>
            </a:ext>
          </a:extLst>
        </cdr:cNvPr>
        <cdr:cNvSpPr txBox="1"/>
      </cdr:nvSpPr>
      <cdr:spPr>
        <a:xfrm xmlns:a="http://schemas.openxmlformats.org/drawingml/2006/main">
          <a:off x="2367963" y="2814750"/>
          <a:ext cx="1488247" cy="609022"/>
        </a:xfrm>
        <a:prstGeom xmlns:a="http://schemas.openxmlformats.org/drawingml/2006/main" prst="rect">
          <a:avLst/>
        </a:prstGeom>
        <a:solidFill xmlns:a="http://schemas.openxmlformats.org/drawingml/2006/main">
          <a:schemeClr val="bg1"/>
        </a:solidFill>
        <a:ln xmlns:a="http://schemas.openxmlformats.org/drawingml/2006/main">
          <a:solidFill>
            <a:srgbClr val="C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a:solidFill>
                <a:srgbClr val="C00000"/>
              </a:solidFill>
              <a:latin typeface="Arial" panose="020B0604020202020204" pitchFamily="34" charset="0"/>
              <a:cs typeface="Arial" panose="020B0604020202020204" pitchFamily="34" charset="0"/>
            </a:rPr>
            <a:t>Bottom 50%</a:t>
          </a:r>
          <a:r>
            <a:rPr lang="fr-FR" sz="1100" baseline="0">
              <a:solidFill>
                <a:srgbClr val="C00000"/>
              </a:solidFill>
              <a:latin typeface="Arial" panose="020B0604020202020204" pitchFamily="34" charset="0"/>
              <a:cs typeface="Arial" panose="020B0604020202020204" pitchFamily="34" charset="0"/>
            </a:rPr>
            <a:t> in </a:t>
          </a:r>
          <a:r>
            <a:rPr lang="fr-FR" sz="1100">
              <a:solidFill>
                <a:srgbClr val="C00000"/>
              </a:solidFill>
              <a:latin typeface="Arial" panose="020B0604020202020204" pitchFamily="34" charset="0"/>
              <a:cs typeface="Arial" panose="020B0604020202020204" pitchFamily="34" charset="0"/>
            </a:rPr>
            <a:t>2021: 2.6</a:t>
          </a:r>
          <a:r>
            <a:rPr lang="fr-FR" sz="1100" baseline="0">
              <a:solidFill>
                <a:srgbClr val="C00000"/>
              </a:solidFill>
              <a:latin typeface="Arial" panose="020B0604020202020204" pitchFamily="34" charset="0"/>
              <a:cs typeface="Arial" panose="020B0604020202020204" pitchFamily="34" charset="0"/>
            </a:rPr>
            <a:t> b</a:t>
          </a:r>
          <a:r>
            <a:rPr lang="fr-FR" sz="1100">
              <a:solidFill>
                <a:srgbClr val="C00000"/>
              </a:solidFill>
              <a:latin typeface="Arial" panose="020B0604020202020204" pitchFamily="34" charset="0"/>
              <a:cs typeface="Arial" panose="020B0604020202020204" pitchFamily="34" charset="0"/>
            </a:rPr>
            <a:t>illion</a:t>
          </a:r>
          <a:r>
            <a:rPr lang="fr-FR" sz="1100" baseline="0">
              <a:solidFill>
                <a:srgbClr val="C00000"/>
              </a:solidFill>
              <a:latin typeface="Arial" panose="020B0604020202020204" pitchFamily="34" charset="0"/>
              <a:cs typeface="Arial" panose="020B0604020202020204" pitchFamily="34" charset="0"/>
            </a:rPr>
            <a:t> </a:t>
          </a:r>
          <a:r>
            <a:rPr lang="fr-FR" sz="1100">
              <a:solidFill>
                <a:srgbClr val="C00000"/>
              </a:solidFill>
              <a:latin typeface="Arial" panose="020B0604020202020204" pitchFamily="34" charset="0"/>
              <a:cs typeface="Arial" panose="020B0604020202020204" pitchFamily="34" charset="0"/>
            </a:rPr>
            <a:t>adults,</a:t>
          </a:r>
          <a:r>
            <a:rPr lang="fr-FR" sz="1100" baseline="0">
              <a:solidFill>
                <a:srgbClr val="C00000"/>
              </a:solidFill>
              <a:latin typeface="Arial" panose="020B0604020202020204" pitchFamily="34" charset="0"/>
              <a:cs typeface="Arial" panose="020B0604020202020204" pitchFamily="34" charset="0"/>
            </a:rPr>
            <a:t> 2% global wealth</a:t>
          </a:r>
          <a:endParaRPr lang="fr-FR" sz="1100">
            <a:solidFill>
              <a:srgbClr val="C00000"/>
            </a:solidFill>
            <a:latin typeface="Arial" panose="020B0604020202020204" pitchFamily="34" charset="0"/>
            <a:cs typeface="Arial" panose="020B060402020202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xdr:colOff>
      <xdr:row>1</xdr:row>
      <xdr:rowOff>9523</xdr:rowOff>
    </xdr:from>
    <xdr:to>
      <xdr:col>8</xdr:col>
      <xdr:colOff>571501</xdr:colOff>
      <xdr:row>31</xdr:row>
      <xdr:rowOff>0</xdr:rowOff>
    </xdr:to>
    <xdr:graphicFrame macro="">
      <xdr:nvGraphicFramePr>
        <xdr:cNvPr id="3" name="Graphique 1">
          <a:extLst>
            <a:ext uri="{FF2B5EF4-FFF2-40B4-BE49-F238E27FC236}">
              <a16:creationId xmlns:a16="http://schemas.microsoft.com/office/drawing/2014/main" id="{457B47BC-1AC4-4C7C-969C-7F2E0BB5E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0.02571</cdr:x>
      <cdr:y>0.77775</cdr:y>
    </cdr:from>
    <cdr:to>
      <cdr:x>0.98345</cdr:x>
      <cdr:y>0.95826</cdr:y>
    </cdr:to>
    <cdr:sp macro="" textlink="">
      <cdr:nvSpPr>
        <cdr:cNvPr id="2" name="ZoneTexte 1">
          <a:extLst xmlns:a="http://schemas.openxmlformats.org/drawingml/2006/main">
            <a:ext uri="{FF2B5EF4-FFF2-40B4-BE49-F238E27FC236}">
              <a16:creationId xmlns:a16="http://schemas.microsoft.com/office/drawing/2014/main" id="{1ECDED03-EEA0-4843-AA96-854A437D6213}"/>
            </a:ext>
          </a:extLst>
        </cdr:cNvPr>
        <cdr:cNvSpPr txBox="1"/>
      </cdr:nvSpPr>
      <cdr:spPr>
        <a:xfrm xmlns:a="http://schemas.openxmlformats.org/drawingml/2006/main">
          <a:off x="171449" y="4437426"/>
          <a:ext cx="6385713" cy="10299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b="1">
              <a:latin typeface="Arial" panose="020B0604020202020204" pitchFamily="34" charset="0"/>
              <a:cs typeface="Arial" panose="020B0604020202020204" pitchFamily="34" charset="0"/>
            </a:rPr>
            <a:t>Interpretation</a:t>
          </a:r>
          <a:r>
            <a:rPr lang="fr-FR" sz="1100" b="0">
              <a:latin typeface="Arial" panose="020B0604020202020204" pitchFamily="34" charset="0"/>
              <a:cs typeface="Arial" panose="020B0604020202020204" pitchFamily="34" charset="0"/>
            </a:rPr>
            <a:t>: Each country's data point refers to the average top 10% share over 1995-2021.</a:t>
          </a:r>
          <a:r>
            <a:rPr lang="fr-FR" sz="1100" b="0" baseline="0">
              <a:latin typeface="Arial" panose="020B0604020202020204" pitchFamily="34" charset="0"/>
              <a:cs typeface="Arial" panose="020B0604020202020204" pitchFamily="34" charset="0"/>
            </a:rPr>
            <a:t> </a:t>
          </a:r>
          <a:r>
            <a:rPr lang="en-US" sz="1100" b="0" i="0">
              <a:effectLst/>
              <a:latin typeface="Arial" panose="020B0604020202020204" pitchFamily="34" charset="0"/>
              <a:ea typeface="+mn-ea"/>
              <a:cs typeface="Arial" panose="020B0604020202020204" pitchFamily="34" charset="0"/>
            </a:rPr>
            <a:t>Income is measured after pension and unemployment payments and benefits received by individuals but before other taxes they pay and transfers they receive. Net household wealth is equal to the sum of financial assets (e.g. equity or bonds) and non-financial assets (e.g. housing or land) owned by individuals, net of their debts. </a:t>
          </a:r>
          <a:r>
            <a:rPr lang="fr-FR" sz="1100" b="0" baseline="0">
              <a:latin typeface="Arial" panose="020B0604020202020204" pitchFamily="34" charset="0"/>
              <a:cs typeface="Arial" panose="020B0604020202020204" pitchFamily="34" charset="0"/>
            </a:rPr>
            <a:t>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xdr:colOff>
      <xdr:row>14</xdr:row>
      <xdr:rowOff>19050</xdr:rowOff>
    </xdr:from>
    <xdr:to>
      <xdr:col>5</xdr:col>
      <xdr:colOff>38100</xdr:colOff>
      <xdr:row>17</xdr:row>
      <xdr:rowOff>47625</xdr:rowOff>
    </xdr:to>
    <xdr:sp macro="" textlink="">
      <xdr:nvSpPr>
        <xdr:cNvPr id="3" name="ZoneTexte 2">
          <a:extLst>
            <a:ext uri="{FF2B5EF4-FFF2-40B4-BE49-F238E27FC236}">
              <a16:creationId xmlns:a16="http://schemas.microsoft.com/office/drawing/2014/main" id="{C4EB43D3-F85A-4BA7-A3AE-F126A81ECB64}"/>
            </a:ext>
          </a:extLst>
        </xdr:cNvPr>
        <xdr:cNvSpPr txBox="1"/>
      </xdr:nvSpPr>
      <xdr:spPr>
        <a:xfrm>
          <a:off x="1" y="3270250"/>
          <a:ext cx="6743699"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The global top 1% own 38% of total household wealth, and have had an average annual growth rate of 3.2% since 1995. The global average wealth per adult was 72</a:t>
          </a:r>
          <a:r>
            <a:rPr lang="fr-FR" sz="1100" b="0" baseline="0">
              <a:latin typeface="Arial" panose="020B0604020202020204" pitchFamily="34" charset="0"/>
              <a:cs typeface="Arial" panose="020B0604020202020204" pitchFamily="34" charset="0"/>
            </a:rPr>
            <a:t>,</a:t>
          </a:r>
          <a:r>
            <a:rPr lang="fr-FR" sz="1100" b="0">
              <a:latin typeface="Arial" panose="020B0604020202020204" pitchFamily="34" charset="0"/>
              <a:cs typeface="Arial" panose="020B0604020202020204" pitchFamily="34" charset="0"/>
            </a:rPr>
            <a:t>910€ (at Purchasing Power Parity) in 2021. </a:t>
          </a:r>
          <a:r>
            <a:rPr lang="en-US" sz="1100" b="0" i="0">
              <a:solidFill>
                <a:schemeClr val="dk1"/>
              </a:solidFill>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 The top 1/100</a:t>
          </a:r>
          <a:r>
            <a:rPr lang="en-US" sz="1100" b="0" i="0" baseline="0">
              <a:solidFill>
                <a:schemeClr val="dk1"/>
              </a:solidFill>
              <a:effectLst/>
              <a:latin typeface="Arial" panose="020B0604020202020204" pitchFamily="34" charset="0"/>
              <a:ea typeface="+mn-ea"/>
              <a:cs typeface="Arial" panose="020B0604020202020204" pitchFamily="34" charset="0"/>
            </a:rPr>
            <a:t> million represents 52 persons. </a:t>
          </a:r>
          <a:r>
            <a:rPr lang="fr-FR" sz="1100" b="1" baseline="0">
              <a:latin typeface="Arial" panose="020B0604020202020204" pitchFamily="34" charset="0"/>
              <a:cs typeface="Arial" panose="020B0604020202020204" pitchFamily="34" charset="0"/>
            </a:rPr>
            <a:t>Sources and series: </a:t>
          </a:r>
          <a:r>
            <a:rPr lang="fr-FR" sz="1100" b="0" baseline="0">
              <a:latin typeface="Arial" panose="020B0604020202020204" pitchFamily="34" charset="0"/>
              <a:cs typeface="Arial" panose="020B0604020202020204" pitchFamily="34" charset="0"/>
            </a:rPr>
            <a:t>wir2022.wid.world/methodology, Bauluz et al. (2021) and updates.</a:t>
          </a:r>
        </a:p>
        <a:p>
          <a:endParaRPr lang="fr-FR"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14431</xdr:rowOff>
    </xdr:from>
    <xdr:to>
      <xdr:col>11</xdr:col>
      <xdr:colOff>591704</xdr:colOff>
      <xdr:row>40</xdr:row>
      <xdr:rowOff>192233</xdr:rowOff>
    </xdr:to>
    <xdr:graphicFrame macro="">
      <xdr:nvGraphicFramePr>
        <xdr:cNvPr id="4" name="Graphique 3">
          <a:extLst>
            <a:ext uri="{FF2B5EF4-FFF2-40B4-BE49-F238E27FC236}">
              <a16:creationId xmlns:a16="http://schemas.microsoft.com/office/drawing/2014/main" id="{29A5D9C0-7E7F-4AC1-BBC4-F2CD15617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0.00487</cdr:x>
      <cdr:y>0.84137</cdr:y>
    </cdr:from>
    <cdr:to>
      <cdr:x>0.97664</cdr:x>
      <cdr:y>0.96556</cdr:y>
    </cdr:to>
    <cdr:sp macro="" textlink="">
      <cdr:nvSpPr>
        <cdr:cNvPr id="4" name="Rectangle 3"/>
        <cdr:cNvSpPr/>
      </cdr:nvSpPr>
      <cdr:spPr>
        <a:xfrm xmlns:a="http://schemas.openxmlformats.org/drawingml/2006/main">
          <a:off x="44530" y="4745515"/>
          <a:ext cx="8885825" cy="7004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Growth rates among the poorest half of the population were between 3% and 4% per year, between 1995 and 2021. Since this group started from very low wealth levels, its absolute levels of growth remained very low. The poorest half of the world population has captured only 2.3% of overall wealth growth since 1995. The top 1%  benefited from high growth rates (3% to 9% per year). This group captured 38% of total wealth growth between 1995 and 2021. </a:t>
          </a:r>
          <a:r>
            <a:rPr lang="en-US" sz="1100" b="0" i="0">
              <a:solidFill>
                <a:sysClr val="windowText" lastClr="000000"/>
              </a:solidFill>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a:t>
          </a:r>
          <a:r>
            <a:rPr lang="fr-FR" sz="1100" b="0" i="0" baseline="0">
              <a:solidFill>
                <a:sysClr val="windowText" lastClr="000000"/>
              </a:solidFill>
              <a:effectLst/>
              <a:latin typeface="Arial" panose="020B0604020202020204" pitchFamily="34" charset="0"/>
              <a:ea typeface="+mn-ea"/>
              <a:cs typeface="Arial" panose="020B0604020202020204" pitchFamily="34" charset="0"/>
            </a:rPr>
            <a:t> </a:t>
          </a:r>
          <a:r>
            <a:rPr lang="fr-FR" sz="1100" b="1" i="0" baseline="0">
              <a:solidFill>
                <a:sysClr val="windowText" lastClr="000000"/>
              </a:solidFill>
              <a:effectLst/>
              <a:latin typeface="Arial" panose="020B0604020202020204" pitchFamily="34" charset="0"/>
              <a:ea typeface="+mn-ea"/>
              <a:cs typeface="Arial" panose="020B0604020202020204" pitchFamily="34" charset="0"/>
            </a:rPr>
            <a:t>Sources and series</a:t>
          </a:r>
          <a:r>
            <a:rPr lang="fr-FR" sz="1100" b="0" i="0" baseline="0">
              <a:solidFill>
                <a:sysClr val="windowText" lastClr="000000"/>
              </a:solidFill>
              <a:effectLst/>
              <a:latin typeface="Arial" panose="020B0604020202020204" pitchFamily="34" charset="0"/>
              <a:ea typeface="+mn-ea"/>
              <a:cs typeface="Arial" panose="020B0604020202020204" pitchFamily="34" charset="0"/>
            </a:rPr>
            <a:t>: wir2022.wid.world/methodology, Bauluz et al. (2021) and updates.</a:t>
          </a:r>
          <a:endParaRPr lang="fr-FR" sz="1100">
            <a:solidFill>
              <a:sysClr val="windowText" lastClr="000000"/>
            </a:solidFill>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0.90743</cdr:x>
      <cdr:y>0.23148</cdr:y>
    </cdr:from>
    <cdr:to>
      <cdr:x>0.94891</cdr:x>
      <cdr:y>0.23151</cdr:y>
    </cdr:to>
    <cdr:cxnSp macro="">
      <cdr:nvCxnSpPr>
        <cdr:cNvPr id="5" name="Connecteur droit avec flèche 4">
          <a:extLst xmlns:a="http://schemas.openxmlformats.org/drawingml/2006/main">
            <a:ext uri="{FF2B5EF4-FFF2-40B4-BE49-F238E27FC236}">
              <a16:creationId xmlns:a16="http://schemas.microsoft.com/office/drawing/2014/main" id="{102FD3B0-C49A-E54C-9C45-44490D26C834}"/>
            </a:ext>
          </a:extLst>
        </cdr:cNvPr>
        <cdr:cNvCxnSpPr/>
      </cdr:nvCxnSpPr>
      <cdr:spPr>
        <a:xfrm xmlns:a="http://schemas.openxmlformats.org/drawingml/2006/main">
          <a:off x="10044545" y="1818410"/>
          <a:ext cx="459133" cy="224"/>
        </a:xfrm>
        <a:prstGeom xmlns:a="http://schemas.openxmlformats.org/drawingml/2006/main" prst="straightConnector1">
          <a:avLst/>
        </a:prstGeom>
        <a:ln xmlns:a="http://schemas.openxmlformats.org/drawingml/2006/main" w="38100">
          <a:solidFill>
            <a:schemeClr val="tx1"/>
          </a:solidFill>
          <a:headEnd type="none" w="med" len="med"/>
          <a:tailEnd type="triangle" w="med" len="med"/>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0.90743</cdr:x>
      <cdr:y>0.07008</cdr:y>
    </cdr:from>
    <cdr:to>
      <cdr:x>0.95406</cdr:x>
      <cdr:y>0.07165</cdr:y>
    </cdr:to>
    <cdr:cxnSp macro="">
      <cdr:nvCxnSpPr>
        <cdr:cNvPr id="7" name="Connecteur droit avec flèche 6">
          <a:extLst xmlns:a="http://schemas.openxmlformats.org/drawingml/2006/main">
            <a:ext uri="{FF2B5EF4-FFF2-40B4-BE49-F238E27FC236}">
              <a16:creationId xmlns:a16="http://schemas.microsoft.com/office/drawing/2014/main" id="{3F5E7FB3-E38B-4F4C-9424-B51CFC235ECE}"/>
            </a:ext>
          </a:extLst>
        </cdr:cNvPr>
        <cdr:cNvCxnSpPr/>
      </cdr:nvCxnSpPr>
      <cdr:spPr>
        <a:xfrm xmlns:a="http://schemas.openxmlformats.org/drawingml/2006/main" flipV="1">
          <a:off x="10044545" y="550516"/>
          <a:ext cx="516140" cy="12325"/>
        </a:xfrm>
        <a:prstGeom xmlns:a="http://schemas.openxmlformats.org/drawingml/2006/main" prst="straightConnector1">
          <a:avLst/>
        </a:prstGeom>
        <a:ln xmlns:a="http://schemas.openxmlformats.org/drawingml/2006/main" w="38100">
          <a:solidFill>
            <a:schemeClr val="tx1"/>
          </a:solidFill>
          <a:headEnd type="none" w="med" len="med"/>
          <a:tailEnd type="triangle" w="med" len="med"/>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0.91265</cdr:x>
      <cdr:y>0.37352</cdr:y>
    </cdr:from>
    <cdr:to>
      <cdr:x>0.95126</cdr:x>
      <cdr:y>0.37478</cdr:y>
    </cdr:to>
    <cdr:cxnSp macro="">
      <cdr:nvCxnSpPr>
        <cdr:cNvPr id="9" name="Connecteur droit avec flèche 8">
          <a:extLst xmlns:a="http://schemas.openxmlformats.org/drawingml/2006/main">
            <a:ext uri="{FF2B5EF4-FFF2-40B4-BE49-F238E27FC236}">
              <a16:creationId xmlns:a16="http://schemas.microsoft.com/office/drawing/2014/main" id="{5934DE5D-673B-BB43-8DFE-7BD9B2E29F7C}"/>
            </a:ext>
          </a:extLst>
        </cdr:cNvPr>
        <cdr:cNvCxnSpPr/>
      </cdr:nvCxnSpPr>
      <cdr:spPr>
        <a:xfrm xmlns:a="http://schemas.openxmlformats.org/drawingml/2006/main" flipV="1">
          <a:off x="10102273" y="2934197"/>
          <a:ext cx="427418" cy="9894"/>
        </a:xfrm>
        <a:prstGeom xmlns:a="http://schemas.openxmlformats.org/drawingml/2006/main" prst="straightConnector1">
          <a:avLst/>
        </a:prstGeom>
        <a:ln xmlns:a="http://schemas.openxmlformats.org/drawingml/2006/main" w="38100">
          <a:solidFill>
            <a:schemeClr val="tx1"/>
          </a:solidFill>
          <a:headEnd type="none" w="med" len="med"/>
          <a:tailEnd type="triangle" w="med" len="med"/>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0.794</cdr:x>
      <cdr:y>0.3581</cdr:y>
    </cdr:from>
    <cdr:to>
      <cdr:x>0.90569</cdr:x>
      <cdr:y>0.39131</cdr:y>
    </cdr:to>
    <cdr:sp macro="" textlink="">
      <cdr:nvSpPr>
        <cdr:cNvPr id="10" name="Rectangle 9">
          <a:extLst xmlns:a="http://schemas.openxmlformats.org/drawingml/2006/main">
            <a:ext uri="{FF2B5EF4-FFF2-40B4-BE49-F238E27FC236}">
              <a16:creationId xmlns:a16="http://schemas.microsoft.com/office/drawing/2014/main" id="{23935BA7-1B08-B843-9E42-097FCDBB6510}"/>
            </a:ext>
          </a:extLst>
        </cdr:cNvPr>
        <cdr:cNvSpPr/>
      </cdr:nvSpPr>
      <cdr:spPr>
        <a:xfrm xmlns:a="http://schemas.openxmlformats.org/drawingml/2006/main">
          <a:off x="8788977" y="2813098"/>
          <a:ext cx="1236285" cy="260880"/>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Top 0.001%</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0.19233</cdr:x>
      <cdr:y>0.63933</cdr:y>
    </cdr:from>
    <cdr:to>
      <cdr:x>0.3794</cdr:x>
      <cdr:y>0.73119</cdr:y>
    </cdr:to>
    <cdr:sp macro="" textlink="">
      <cdr:nvSpPr>
        <cdr:cNvPr id="11" name="Rectangle : coins arrondis 10">
          <a:extLst xmlns:a="http://schemas.openxmlformats.org/drawingml/2006/main">
            <a:ext uri="{FF2B5EF4-FFF2-40B4-BE49-F238E27FC236}">
              <a16:creationId xmlns:a16="http://schemas.microsoft.com/office/drawing/2014/main" id="{789C30E5-B4F3-274F-BC17-79D2BCF341F1}"/>
            </a:ext>
          </a:extLst>
        </cdr:cNvPr>
        <cdr:cNvSpPr/>
      </cdr:nvSpPr>
      <cdr:spPr>
        <a:xfrm xmlns:a="http://schemas.openxmlformats.org/drawingml/2006/main">
          <a:off x="2128982" y="5022273"/>
          <a:ext cx="2070678" cy="721592"/>
        </a:xfrm>
        <a:prstGeom xmlns:a="http://schemas.openxmlformats.org/drawingml/2006/main" prst="roundRect">
          <a:avLst>
            <a:gd name="adj" fmla="val 10479"/>
          </a:avLst>
        </a:prstGeom>
        <a:ln xmlns:a="http://schemas.openxmlformats.org/drawingml/2006/mai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1" baseline="0">
              <a:solidFill>
                <a:schemeClr val="accent1"/>
              </a:solidFill>
              <a:latin typeface="Arial" panose="020B0604020202020204" pitchFamily="34" charset="0"/>
              <a:cs typeface="Arial" panose="020B0604020202020204" pitchFamily="34" charset="0"/>
            </a:rPr>
            <a:t>The bottom 50% captured 2% of global wealth growth</a:t>
          </a:r>
          <a:endParaRPr lang="fr-FR" sz="1400" b="1">
            <a:solidFill>
              <a:schemeClr val="accent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0.3794</cdr:x>
      <cdr:y>0.68665</cdr:y>
    </cdr:from>
    <cdr:to>
      <cdr:x>0.46154</cdr:x>
      <cdr:y>0.6871</cdr:y>
    </cdr:to>
    <cdr:cxnSp macro="">
      <cdr:nvCxnSpPr>
        <cdr:cNvPr id="14" name="Connecteur droit avec flèche 13">
          <a:extLst xmlns:a="http://schemas.openxmlformats.org/drawingml/2006/main">
            <a:ext uri="{FF2B5EF4-FFF2-40B4-BE49-F238E27FC236}">
              <a16:creationId xmlns:a16="http://schemas.microsoft.com/office/drawing/2014/main" id="{7F525547-20AA-AD44-B5BF-7BE197555337}"/>
            </a:ext>
          </a:extLst>
        </cdr:cNvPr>
        <cdr:cNvCxnSpPr/>
      </cdr:nvCxnSpPr>
      <cdr:spPr>
        <a:xfrm xmlns:a="http://schemas.openxmlformats.org/drawingml/2006/main">
          <a:off x="4199660" y="5394037"/>
          <a:ext cx="909204" cy="3463"/>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0.1043</cdr:x>
      <cdr:y>0.68526</cdr:y>
    </cdr:from>
    <cdr:to>
      <cdr:x>0.19364</cdr:x>
      <cdr:y>0.68621</cdr:y>
    </cdr:to>
    <cdr:cxnSp macro="">
      <cdr:nvCxnSpPr>
        <cdr:cNvPr id="15" name="Connecteur droit avec flèche 14">
          <a:extLst xmlns:a="http://schemas.openxmlformats.org/drawingml/2006/main">
            <a:ext uri="{FF2B5EF4-FFF2-40B4-BE49-F238E27FC236}">
              <a16:creationId xmlns:a16="http://schemas.microsoft.com/office/drawing/2014/main" id="{BDE4C134-3373-DE4F-AC6F-45870FE47B95}"/>
            </a:ext>
          </a:extLst>
        </cdr:cNvPr>
        <cdr:cNvCxnSpPr/>
      </cdr:nvCxnSpPr>
      <cdr:spPr>
        <a:xfrm xmlns:a="http://schemas.openxmlformats.org/drawingml/2006/main" flipH="1" flipV="1">
          <a:off x="1154545" y="5383069"/>
          <a:ext cx="988869" cy="7504"/>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0.78357</cdr:x>
      <cdr:y>0.62926</cdr:y>
    </cdr:from>
    <cdr:to>
      <cdr:x>0.94654</cdr:x>
      <cdr:y>0.74405</cdr:y>
    </cdr:to>
    <cdr:sp macro="" textlink="">
      <cdr:nvSpPr>
        <cdr:cNvPr id="17" name="Rectangle : coins arrondis 16">
          <a:extLst xmlns:a="http://schemas.openxmlformats.org/drawingml/2006/main">
            <a:ext uri="{FF2B5EF4-FFF2-40B4-BE49-F238E27FC236}">
              <a16:creationId xmlns:a16="http://schemas.microsoft.com/office/drawing/2014/main" id="{9A676EAE-BFEB-6B4A-B315-3B35F819D6ED}"/>
            </a:ext>
          </a:extLst>
        </cdr:cNvPr>
        <cdr:cNvSpPr/>
      </cdr:nvSpPr>
      <cdr:spPr>
        <a:xfrm xmlns:a="http://schemas.openxmlformats.org/drawingml/2006/main">
          <a:off x="8673523" y="4943186"/>
          <a:ext cx="1803976" cy="901702"/>
        </a:xfrm>
        <a:prstGeom xmlns:a="http://schemas.openxmlformats.org/drawingml/2006/main" prst="roundRect">
          <a:avLst>
            <a:gd name="adj" fmla="val 10479"/>
          </a:avLst>
        </a:prstGeom>
        <a:ln xmlns:a="http://schemas.openxmlformats.org/drawingml/2006/mai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1" baseline="0">
              <a:solidFill>
                <a:schemeClr val="accent1"/>
              </a:solidFill>
              <a:latin typeface="Arial" panose="020B0604020202020204" pitchFamily="34" charset="0"/>
              <a:cs typeface="Arial" panose="020B0604020202020204" pitchFamily="34" charset="0"/>
            </a:rPr>
            <a:t>The top 1% captured 38% of global wealth growth</a:t>
          </a:r>
          <a:endParaRPr lang="fr-FR" sz="1400" b="1">
            <a:solidFill>
              <a:schemeClr val="accent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0.94524</cdr:x>
      <cdr:y>0.6871</cdr:y>
    </cdr:from>
    <cdr:to>
      <cdr:x>0.96219</cdr:x>
      <cdr:y>0.6871</cdr:y>
    </cdr:to>
    <cdr:cxnSp macro="">
      <cdr:nvCxnSpPr>
        <cdr:cNvPr id="18" name="Connecteur droit avec flèche 17">
          <a:extLst xmlns:a="http://schemas.openxmlformats.org/drawingml/2006/main">
            <a:ext uri="{FF2B5EF4-FFF2-40B4-BE49-F238E27FC236}">
              <a16:creationId xmlns:a16="http://schemas.microsoft.com/office/drawing/2014/main" id="{34F877CF-CAE7-9947-877A-3F5F6429ED94}"/>
            </a:ext>
          </a:extLst>
        </cdr:cNvPr>
        <cdr:cNvCxnSpPr/>
      </cdr:nvCxnSpPr>
      <cdr:spPr>
        <a:xfrm xmlns:a="http://schemas.openxmlformats.org/drawingml/2006/main">
          <a:off x="10463067" y="5397500"/>
          <a:ext cx="187615" cy="0"/>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0.76662</cdr:x>
      <cdr:y>0.68665</cdr:y>
    </cdr:from>
    <cdr:to>
      <cdr:x>0.78357</cdr:x>
      <cdr:y>0.6871</cdr:y>
    </cdr:to>
    <cdr:cxnSp macro="">
      <cdr:nvCxnSpPr>
        <cdr:cNvPr id="19" name="Connecteur droit avec flèche 18">
          <a:extLst xmlns:a="http://schemas.openxmlformats.org/drawingml/2006/main">
            <a:ext uri="{FF2B5EF4-FFF2-40B4-BE49-F238E27FC236}">
              <a16:creationId xmlns:a16="http://schemas.microsoft.com/office/drawing/2014/main" id="{8561E0CB-D327-0140-81FC-766DB6A16ACF}"/>
            </a:ext>
          </a:extLst>
        </cdr:cNvPr>
        <cdr:cNvCxnSpPr>
          <a:stCxn xmlns:a="http://schemas.openxmlformats.org/drawingml/2006/main" id="17" idx="1"/>
        </cdr:cNvCxnSpPr>
      </cdr:nvCxnSpPr>
      <cdr:spPr>
        <a:xfrm xmlns:a="http://schemas.openxmlformats.org/drawingml/2006/main" flipH="1">
          <a:off x="8485909" y="5394037"/>
          <a:ext cx="187614" cy="3463"/>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0.77252</cdr:x>
      <cdr:y>0.20738</cdr:y>
    </cdr:from>
    <cdr:to>
      <cdr:x>0.90402</cdr:x>
      <cdr:y>0.27168</cdr:y>
    </cdr:to>
    <cdr:sp macro="" textlink="">
      <cdr:nvSpPr>
        <cdr:cNvPr id="29" name="Rectangle 28">
          <a:extLst xmlns:a="http://schemas.openxmlformats.org/drawingml/2006/main">
            <a:ext uri="{FF2B5EF4-FFF2-40B4-BE49-F238E27FC236}">
              <a16:creationId xmlns:a16="http://schemas.microsoft.com/office/drawing/2014/main" id="{A7661D9B-43D7-A549-8577-DEC660A2AAC6}"/>
            </a:ext>
          </a:extLst>
        </cdr:cNvPr>
        <cdr:cNvSpPr/>
      </cdr:nvSpPr>
      <cdr:spPr>
        <a:xfrm xmlns:a="http://schemas.openxmlformats.org/drawingml/2006/main">
          <a:off x="8551140" y="1629067"/>
          <a:ext cx="1455644" cy="505114"/>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Top 1/10 million (Top 500)</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0.74055</cdr:x>
      <cdr:y>0.05974</cdr:y>
    </cdr:from>
    <cdr:to>
      <cdr:x>0.90576</cdr:x>
      <cdr:y>0.13022</cdr:y>
    </cdr:to>
    <cdr:sp macro="" textlink="">
      <cdr:nvSpPr>
        <cdr:cNvPr id="30" name="Rectangle 29">
          <a:extLst xmlns:a="http://schemas.openxmlformats.org/drawingml/2006/main">
            <a:ext uri="{FF2B5EF4-FFF2-40B4-BE49-F238E27FC236}">
              <a16:creationId xmlns:a16="http://schemas.microsoft.com/office/drawing/2014/main" id="{A0BCC7BF-6C48-8C46-B9DD-B60687BF1273}"/>
            </a:ext>
          </a:extLst>
        </cdr:cNvPr>
        <cdr:cNvSpPr/>
      </cdr:nvSpPr>
      <cdr:spPr>
        <a:xfrm xmlns:a="http://schemas.openxmlformats.org/drawingml/2006/main">
          <a:off x="8197271" y="469322"/>
          <a:ext cx="1828813" cy="553607"/>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Richest 1/100 million</a:t>
          </a:r>
        </a:p>
        <a:p xmlns:a="http://schemas.openxmlformats.org/drawingml/2006/main">
          <a:pPr algn="ctr"/>
          <a:r>
            <a:rPr lang="fr-FR" sz="1400" baseline="0">
              <a:latin typeface="Arial" panose="020B0604020202020204" pitchFamily="34" charset="0"/>
              <a:cs typeface="Arial" panose="020B0604020202020204" pitchFamily="34" charset="0"/>
            </a:rPr>
            <a:t>(Top 50)</a:t>
          </a:r>
          <a:endParaRPr lang="fr-FR" sz="1400">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38099</xdr:rowOff>
    </xdr:from>
    <xdr:to>
      <xdr:col>9</xdr:col>
      <xdr:colOff>400050</xdr:colOff>
      <xdr:row>30</xdr:row>
      <xdr:rowOff>152399</xdr:rowOff>
    </xdr:to>
    <xdr:graphicFrame macro="">
      <xdr:nvGraphicFramePr>
        <xdr:cNvPr id="2" name="Graphique 1">
          <a:extLst>
            <a:ext uri="{FF2B5EF4-FFF2-40B4-BE49-F238E27FC236}">
              <a16:creationId xmlns:a16="http://schemas.microsoft.com/office/drawing/2014/main" id="{E6E56859-C0C5-40AF-A580-DD132DE5F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0.0639</cdr:x>
      <cdr:y>0.781</cdr:y>
    </cdr:from>
    <cdr:to>
      <cdr:x>0.97159</cdr:x>
      <cdr:y>0.97424</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502163" y="4619626"/>
          <a:ext cx="7132741" cy="1143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a:t>
          </a:r>
          <a:r>
            <a:rPr lang="fr-FR" sz="1100" b="1" baseline="0">
              <a:latin typeface="Arial" panose="020B0604020202020204" pitchFamily="34" charset="0"/>
              <a:cs typeface="Arial" panose="020B0604020202020204" pitchFamily="34" charset="0"/>
            </a:rPr>
            <a:t> </a:t>
          </a:r>
          <a:r>
            <a:rPr lang="fr-FR" sz="1100" b="0" baseline="0">
              <a:latin typeface="Arial" panose="020B0604020202020204" pitchFamily="34" charset="0"/>
              <a:cs typeface="Arial" panose="020B0604020202020204" pitchFamily="34" charset="0"/>
            </a:rPr>
            <a:t>The share of household wealth detained by the richest 0.001% of adults rose from less than 3.5% of total wealth in 1995 to nearly 6.5% today. After a very slight increase, the share of wealth owned by the poorest half of the population has stagnated since the early 2000s at around 2%. </a:t>
          </a:r>
          <a:r>
            <a:rPr lang="en-US" sz="1100" b="0" i="0">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0.69638</cdr:x>
      <cdr:y>0.32866</cdr:y>
    </cdr:from>
    <cdr:to>
      <cdr:x>0.9455</cdr:x>
      <cdr:y>0.53066</cdr:y>
    </cdr:to>
    <cdr:sp macro="" textlink="">
      <cdr:nvSpPr>
        <cdr:cNvPr id="2" name="ZoneTexte 1">
          <a:extLst xmlns:a="http://schemas.openxmlformats.org/drawingml/2006/main">
            <a:ext uri="{FF2B5EF4-FFF2-40B4-BE49-F238E27FC236}">
              <a16:creationId xmlns:a16="http://schemas.microsoft.com/office/drawing/2014/main" id="{4DBCC554-9806-8E44-AD59-007EB800CCA7}"/>
            </a:ext>
          </a:extLst>
        </cdr:cNvPr>
        <cdr:cNvSpPr txBox="1"/>
      </cdr:nvSpPr>
      <cdr:spPr>
        <a:xfrm xmlns:a="http://schemas.openxmlformats.org/drawingml/2006/main">
          <a:off x="6248338" y="1974268"/>
          <a:ext cx="2235241" cy="1213434"/>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In 2021,</a:t>
          </a:r>
          <a:r>
            <a:rPr lang="fr-FR" sz="1200" b="1" baseline="0">
              <a:latin typeface="Arial" panose="020B0604020202020204" pitchFamily="34" charset="0"/>
              <a:cs typeface="Arial" panose="020B0604020202020204" pitchFamily="34" charset="0"/>
            </a:rPr>
            <a:t> t</a:t>
          </a:r>
          <a:r>
            <a:rPr lang="fr-FR" sz="1200" b="1">
              <a:latin typeface="Arial" panose="020B0604020202020204" pitchFamily="34" charset="0"/>
              <a:cs typeface="Arial" panose="020B0604020202020204" pitchFamily="34" charset="0"/>
            </a:rPr>
            <a:t>he richest 0.001%</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a:t>
          </a:r>
          <a:r>
            <a:rPr lang="fr-FR" sz="1200" b="1" baseline="0">
              <a:latin typeface="Arial" panose="020B0604020202020204" pitchFamily="34" charset="0"/>
              <a:cs typeface="Arial" panose="020B0604020202020204" pitchFamily="34" charset="0"/>
            </a:rPr>
            <a:t>51,700 adults) own 6.4% of global wealth. The poorest half of the population (2.6 billion adults) own just 2% of it. </a:t>
          </a:r>
          <a:endParaRPr lang="fr-FR" sz="1200" b="1">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38100</xdr:rowOff>
    </xdr:from>
    <xdr:to>
      <xdr:col>9</xdr:col>
      <xdr:colOff>254000</xdr:colOff>
      <xdr:row>30</xdr:row>
      <xdr:rowOff>127000</xdr:rowOff>
    </xdr:to>
    <xdr:graphicFrame macro="">
      <xdr:nvGraphicFramePr>
        <xdr:cNvPr id="2" name="Graphique 1">
          <a:extLst>
            <a:ext uri="{FF2B5EF4-FFF2-40B4-BE49-F238E27FC236}">
              <a16:creationId xmlns:a16="http://schemas.microsoft.com/office/drawing/2014/main" id="{E9553180-74A3-7A42-92CF-009FD3AE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0.07042</cdr:x>
      <cdr:y>0.81416</cdr:y>
    </cdr:from>
    <cdr:to>
      <cdr:x>0.91682</cdr:x>
      <cdr:y>1</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621562" y="4870061"/>
          <a:ext cx="7470750" cy="11116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fr-FR" sz="1100" b="1">
              <a:latin typeface="Arial" panose="020B0604020202020204" pitchFamily="34" charset="0"/>
              <a:cs typeface="Arial" panose="020B0604020202020204" pitchFamily="34" charset="0"/>
            </a:rPr>
            <a:t>Interpretation:</a:t>
          </a:r>
          <a:r>
            <a:rPr lang="fr-FR" sz="1100" b="1" baseline="0">
              <a:latin typeface="Arial" panose="020B0604020202020204" pitchFamily="34" charset="0"/>
              <a:cs typeface="Arial" panose="020B0604020202020204" pitchFamily="34" charset="0"/>
            </a:rPr>
            <a:t> </a:t>
          </a:r>
          <a:r>
            <a:rPr lang="fr-FR" sz="1100" b="0" baseline="0">
              <a:latin typeface="Arial" panose="020B0604020202020204" pitchFamily="34" charset="0"/>
              <a:cs typeface="Arial" panose="020B0604020202020204" pitchFamily="34" charset="0"/>
            </a:rPr>
            <a:t>The share of wealth detained by the world's billionaires rose from 1% of total household wealth in 1995 to nearly 3.5% today. The </a:t>
          </a:r>
          <a:r>
            <a:rPr lang="en-US" sz="1100" b="0" i="0" baseline="0">
              <a:effectLst/>
              <a:latin typeface="Arial" panose="020B0604020202020204" pitchFamily="34" charset="0"/>
              <a:ea typeface="+mn-ea"/>
              <a:cs typeface="Arial" panose="020B0604020202020204" pitchFamily="34" charset="0"/>
            </a:rPr>
            <a:t>n</a:t>
          </a:r>
          <a:r>
            <a:rPr lang="en-US" sz="1100" b="0" i="0">
              <a:effectLst/>
              <a:latin typeface="Arial" panose="020B0604020202020204" pitchFamily="34" charset="0"/>
              <a:ea typeface="+mn-ea"/>
              <a:cs typeface="Arial" panose="020B0604020202020204" pitchFamily="34" charset="0"/>
            </a:rPr>
            <a:t>et household wealth is equal to the sum of financial assets (e.g. equity or bonds) and non-financial assets (e.g. housing or land) owned by individuals, net of their debts.</a:t>
          </a:r>
          <a:r>
            <a:rPr lang="fr-FR" sz="1100" b="0" baseline="0">
              <a:latin typeface="Arial" panose="020B0604020202020204" pitchFamily="34" charset="0"/>
              <a:cs typeface="Arial" panose="020B0604020202020204" pitchFamily="34" charset="0"/>
            </a:rPr>
            <a:t>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a:p xmlns:a="http://schemas.openxmlformats.org/drawingml/2006/main">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0.15396</cdr:x>
      <cdr:y>0.02972</cdr:y>
    </cdr:from>
    <cdr:to>
      <cdr:x>0.95252</cdr:x>
      <cdr:y>0.11253</cdr:y>
    </cdr:to>
    <cdr:sp macro="" textlink="">
      <cdr:nvSpPr>
        <cdr:cNvPr id="2" name="ZoneTexte 1">
          <a:extLst xmlns:a="http://schemas.openxmlformats.org/drawingml/2006/main">
            <a:ext uri="{FF2B5EF4-FFF2-40B4-BE49-F238E27FC236}">
              <a16:creationId xmlns:a16="http://schemas.microsoft.com/office/drawing/2014/main" id="{0652F646-DF06-6743-A694-1AB0D73E0891}"/>
            </a:ext>
          </a:extLst>
        </cdr:cNvPr>
        <cdr:cNvSpPr txBox="1"/>
      </cdr:nvSpPr>
      <cdr:spPr>
        <a:xfrm xmlns:a="http://schemas.openxmlformats.org/drawingml/2006/main">
          <a:off x="1358900" y="177800"/>
          <a:ext cx="70485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Figure 4.3b Extreme</a:t>
          </a:r>
          <a:r>
            <a:rPr lang="fr-FR" sz="1200" b="1" baseline="0">
              <a:latin typeface="Arial" panose="020B0604020202020204" pitchFamily="34" charset="0"/>
              <a:cs typeface="Arial" panose="020B0604020202020204" pitchFamily="34" charset="0"/>
            </a:rPr>
            <a:t> wealth inequality: the rise </a:t>
          </a:r>
          <a:r>
            <a:rPr lang="fr-FR" sz="1200" b="1">
              <a:latin typeface="Arial" panose="020B0604020202020204" pitchFamily="34" charset="0"/>
              <a:cs typeface="Arial" panose="020B0604020202020204" pitchFamily="34" charset="0"/>
            </a:rPr>
            <a:t>of global billionaires, 1995-2021</a:t>
          </a:r>
        </a:p>
      </cdr:txBody>
    </cdr:sp>
  </cdr:relSizeAnchor>
  <cdr:relSizeAnchor xmlns:cdr="http://schemas.openxmlformats.org/drawingml/2006/chartDrawing">
    <cdr:from>
      <cdr:x>0.71942</cdr:x>
      <cdr:y>0.12951</cdr:y>
    </cdr:from>
    <cdr:to>
      <cdr:x>0.91655</cdr:x>
      <cdr:y>0.30361</cdr:y>
    </cdr:to>
    <cdr:sp macro="" textlink="">
      <cdr:nvSpPr>
        <cdr:cNvPr id="4" name="ZoneTexte 3">
          <a:extLst xmlns:a="http://schemas.openxmlformats.org/drawingml/2006/main">
            <a:ext uri="{FF2B5EF4-FFF2-40B4-BE49-F238E27FC236}">
              <a16:creationId xmlns:a16="http://schemas.microsoft.com/office/drawing/2014/main" id="{EFEF8BD4-FDF4-3044-8E14-6BE778DAB555}"/>
            </a:ext>
          </a:extLst>
        </cdr:cNvPr>
        <cdr:cNvSpPr txBox="1"/>
      </cdr:nvSpPr>
      <cdr:spPr>
        <a:xfrm xmlns:a="http://schemas.openxmlformats.org/drawingml/2006/main">
          <a:off x="6349964" y="774700"/>
          <a:ext cx="1739968" cy="1041414"/>
        </a:xfrm>
        <a:prstGeom xmlns:a="http://schemas.openxmlformats.org/drawingml/2006/main" prst="rect">
          <a:avLst/>
        </a:prstGeom>
        <a:solidFill xmlns:a="http://schemas.openxmlformats.org/drawingml/2006/main">
          <a:schemeClr val="bg1"/>
        </a:solidFill>
        <a:ln xmlns:a="http://schemas.openxmlformats.org/drawingml/2006/main" cap="rnd">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Global billionaire wealth in 2021</a:t>
          </a:r>
          <a:r>
            <a:rPr lang="fr-FR" sz="1200" b="1" baseline="0">
              <a:latin typeface="Arial" panose="020B0604020202020204" pitchFamily="34" charset="0"/>
              <a:cs typeface="Arial" panose="020B0604020202020204" pitchFamily="34" charset="0"/>
            </a:rPr>
            <a:t> represents 3.5</a:t>
          </a:r>
          <a:r>
            <a:rPr lang="fr-FR" sz="1200" b="1">
              <a:latin typeface="Arial" panose="020B0604020202020204" pitchFamily="34" charset="0"/>
              <a:cs typeface="Arial" panose="020B0604020202020204" pitchFamily="34" charset="0"/>
            </a:rPr>
            <a:t>% of global</a:t>
          </a:r>
          <a:r>
            <a:rPr lang="fr-FR" sz="1200" b="1" baseline="0">
              <a:latin typeface="Arial" panose="020B0604020202020204" pitchFamily="34" charset="0"/>
              <a:cs typeface="Arial" panose="020B0604020202020204" pitchFamily="34" charset="0"/>
            </a:rPr>
            <a:t> household wealth</a:t>
          </a:r>
          <a:endParaRPr lang="fr-FR" sz="1200" b="1">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29765</xdr:colOff>
      <xdr:row>0</xdr:row>
      <xdr:rowOff>78155</xdr:rowOff>
    </xdr:from>
    <xdr:to>
      <xdr:col>9</xdr:col>
      <xdr:colOff>664307</xdr:colOff>
      <xdr:row>31</xdr:row>
      <xdr:rowOff>197778</xdr:rowOff>
    </xdr:to>
    <xdr:graphicFrame macro="">
      <xdr:nvGraphicFramePr>
        <xdr:cNvPr id="2" name="Graphique 1">
          <a:extLst>
            <a:ext uri="{FF2B5EF4-FFF2-40B4-BE49-F238E27FC236}">
              <a16:creationId xmlns:a16="http://schemas.microsoft.com/office/drawing/2014/main" id="{8A971D10-0FF4-4F29-A76D-71BF25E2D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Dropbox/WIDChina/PaperApril2017/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Users/t.piketty/Dropbox/Piketty2018StructureOfPoliticalConflict/All%20couples%201970%20to%202004%20MFTTAWE%20compa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C5499-91BE-4AC0-9FF6-BFB391AA6913}">
  <dimension ref="A1:B29"/>
  <sheetViews>
    <sheetView tabSelected="1" workbookViewId="0">
      <selection activeCell="B29" sqref="B29"/>
    </sheetView>
  </sheetViews>
  <sheetFormatPr baseColWidth="10" defaultColWidth="11.5" defaultRowHeight="15" x14ac:dyDescent="0.2"/>
  <cols>
    <col min="1" max="1" width="11.6640625" style="621" bestFit="1" customWidth="1"/>
    <col min="2" max="2" width="104.1640625" style="621" bestFit="1" customWidth="1"/>
    <col min="3" max="16384" width="11.5" style="621"/>
  </cols>
  <sheetData>
    <row r="1" spans="1:2" x14ac:dyDescent="0.2">
      <c r="A1" s="986" t="s">
        <v>134</v>
      </c>
      <c r="B1" s="986" t="s">
        <v>135</v>
      </c>
    </row>
    <row r="2" spans="1:2" x14ac:dyDescent="0.2">
      <c r="A2" s="985" t="s">
        <v>93</v>
      </c>
      <c r="B2" s="822" t="s">
        <v>127</v>
      </c>
    </row>
    <row r="3" spans="1:2" x14ac:dyDescent="0.2">
      <c r="A3" s="985" t="s">
        <v>92</v>
      </c>
      <c r="B3" s="822" t="s">
        <v>128</v>
      </c>
    </row>
    <row r="4" spans="1:2" x14ac:dyDescent="0.2">
      <c r="A4" s="822" t="s">
        <v>94</v>
      </c>
      <c r="B4" s="822" t="s">
        <v>129</v>
      </c>
    </row>
    <row r="5" spans="1:2" x14ac:dyDescent="0.2">
      <c r="A5" s="985" t="s">
        <v>121</v>
      </c>
      <c r="B5" s="822" t="s">
        <v>130</v>
      </c>
    </row>
    <row r="6" spans="1:2" x14ac:dyDescent="0.2">
      <c r="A6" s="985" t="s">
        <v>120</v>
      </c>
      <c r="B6" s="988" t="s">
        <v>131</v>
      </c>
    </row>
    <row r="7" spans="1:2" x14ac:dyDescent="0.2">
      <c r="A7" s="822" t="s">
        <v>95</v>
      </c>
      <c r="B7" s="985" t="s">
        <v>132</v>
      </c>
    </row>
    <row r="8" spans="1:2" x14ac:dyDescent="0.2">
      <c r="A8" s="822" t="s">
        <v>96</v>
      </c>
      <c r="B8" s="823" t="s">
        <v>125</v>
      </c>
    </row>
    <row r="9" spans="1:2" x14ac:dyDescent="0.2">
      <c r="A9" s="822" t="s">
        <v>97</v>
      </c>
      <c r="B9" s="987" t="s">
        <v>133</v>
      </c>
    </row>
    <row r="10" spans="1:2" x14ac:dyDescent="0.2">
      <c r="A10" s="985" t="s">
        <v>122</v>
      </c>
      <c r="B10" s="824" t="s">
        <v>126</v>
      </c>
    </row>
    <row r="29" spans="2:2" x14ac:dyDescent="0.2">
      <c r="B29" s="621" t="s">
        <v>49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8111-430E-452F-B813-96F6AF1A2DAF}">
  <dimension ref="A1:F35"/>
  <sheetViews>
    <sheetView zoomScaleNormal="100" workbookViewId="0"/>
  </sheetViews>
  <sheetFormatPr baseColWidth="10" defaultColWidth="10.83203125" defaultRowHeight="15" x14ac:dyDescent="0.2"/>
  <sheetData>
    <row r="1" spans="1:1" x14ac:dyDescent="0.2">
      <c r="A1" s="759" t="s">
        <v>118</v>
      </c>
    </row>
    <row r="35" spans="6:6" x14ac:dyDescent="0.2">
      <c r="F35" s="95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13"/>
  <sheetViews>
    <sheetView workbookViewId="0">
      <selection activeCell="G15" sqref="G15"/>
    </sheetView>
  </sheetViews>
  <sheetFormatPr baseColWidth="10" defaultColWidth="9.1640625" defaultRowHeight="15" x14ac:dyDescent="0.2"/>
  <cols>
    <col min="9" max="9" width="10.6640625" bestFit="1" customWidth="1"/>
    <col min="10" max="10" width="16.33203125" bestFit="1" customWidth="1"/>
  </cols>
  <sheetData>
    <row r="2" spans="1:12" ht="16" x14ac:dyDescent="0.2">
      <c r="A2" t="s">
        <v>106</v>
      </c>
      <c r="B2" t="s">
        <v>107</v>
      </c>
      <c r="C2" t="s">
        <v>108</v>
      </c>
      <c r="D2" t="s">
        <v>109</v>
      </c>
      <c r="E2" t="s">
        <v>110</v>
      </c>
      <c r="F2" t="s">
        <v>111</v>
      </c>
      <c r="I2" s="600" t="s">
        <v>103</v>
      </c>
      <c r="J2" s="600" t="s">
        <v>104</v>
      </c>
      <c r="K2" s="956" t="s">
        <v>105</v>
      </c>
    </row>
    <row r="3" spans="1:12" ht="16" x14ac:dyDescent="0.2">
      <c r="A3" s="1">
        <v>-1</v>
      </c>
      <c r="B3" s="958">
        <v>1</v>
      </c>
      <c r="C3" s="1">
        <v>72913.453125</v>
      </c>
      <c r="D3" s="1">
        <v>0</v>
      </c>
      <c r="E3" s="969">
        <v>3.2330747693777084E-2</v>
      </c>
      <c r="F3" s="1">
        <v>5170322266</v>
      </c>
      <c r="I3" s="955">
        <f>'T4.1'!C4/((1+'T4.1'!E4)^(2021-1995))</f>
        <v>31879.920650155949</v>
      </c>
      <c r="J3" s="955">
        <f>'T4.1'!C4-I3</f>
        <v>41033.532474844047</v>
      </c>
    </row>
    <row r="4" spans="1:12" ht="16" x14ac:dyDescent="0.2">
      <c r="A4" s="1">
        <v>0</v>
      </c>
      <c r="B4" s="959">
        <v>1.9938254728913307E-2</v>
      </c>
      <c r="C4" s="1">
        <v>2907.533935546875</v>
      </c>
      <c r="D4" s="1">
        <v>0</v>
      </c>
      <c r="E4" s="970">
        <v>3.6521822214126587E-2</v>
      </c>
      <c r="F4" s="1">
        <v>5170322266</v>
      </c>
      <c r="I4" s="955">
        <f>'T4.1'!C5/((1+'T4.1'!E5)^(2021-1995))</f>
        <v>1144.1556141245135</v>
      </c>
      <c r="J4" s="955">
        <f>'T4.1'!C5-I4</f>
        <v>1763.3783214223615</v>
      </c>
      <c r="K4">
        <f>J4*0.5</f>
        <v>881.68916071118076</v>
      </c>
      <c r="L4" s="957">
        <f>K4/$J$3</f>
        <v>2.1487040172612673E-2</v>
      </c>
    </row>
    <row r="5" spans="1:12" ht="16" x14ac:dyDescent="0.2">
      <c r="A5" s="1">
        <v>0.5</v>
      </c>
      <c r="B5" s="960">
        <v>0.22448067367076874</v>
      </c>
      <c r="C5" s="1">
        <v>40919.15234375</v>
      </c>
      <c r="D5" s="1">
        <v>11953.8359375</v>
      </c>
      <c r="E5" s="971">
        <v>3.8422971963882446E-2</v>
      </c>
      <c r="F5" s="1">
        <v>5170322266</v>
      </c>
      <c r="I5" s="955">
        <f>'T4.1'!C6/((1+'T4.1'!E6)^(2021-1995))</f>
        <v>15353.067744290374</v>
      </c>
      <c r="J5" s="955">
        <f>'T4.1'!C6-I5</f>
        <v>25566.084599459624</v>
      </c>
      <c r="K5">
        <f>J5*0.4</f>
        <v>10226.433839783851</v>
      </c>
      <c r="L5" s="957">
        <f t="shared" ref="L5:L6" si="0">K5/$J$3</f>
        <v>0.24922138609570726</v>
      </c>
    </row>
    <row r="6" spans="1:12" ht="16" x14ac:dyDescent="0.2">
      <c r="A6" s="1">
        <v>0.9</v>
      </c>
      <c r="B6" s="961">
        <v>0.7555810809135437</v>
      </c>
      <c r="C6" s="1">
        <v>550920.25</v>
      </c>
      <c r="D6" s="1">
        <v>124875.5859375</v>
      </c>
      <c r="E6" s="972">
        <v>3.0483199283480644E-2</v>
      </c>
      <c r="F6" s="1">
        <v>5170322266</v>
      </c>
      <c r="I6" s="955">
        <f>'T4.1'!C7/((1+'T4.1'!E7)^(2021-1995))</f>
        <v>252362.56417117902</v>
      </c>
      <c r="J6" s="955">
        <f>'T4.1'!C7-I6</f>
        <v>298557.68582882098</v>
      </c>
      <c r="K6">
        <f>J6*0.1</f>
        <v>29855.768582882098</v>
      </c>
      <c r="L6" s="957">
        <f t="shared" si="0"/>
        <v>0.72759440345979054</v>
      </c>
    </row>
    <row r="7" spans="1:12" ht="16" x14ac:dyDescent="0.2">
      <c r="A7" s="1">
        <v>0.99</v>
      </c>
      <c r="B7" s="962">
        <v>0.37787765264511108</v>
      </c>
      <c r="C7" s="1">
        <v>2755236.25</v>
      </c>
      <c r="D7" s="1">
        <v>893338.3125</v>
      </c>
      <c r="E7" s="973">
        <v>3.240598738193512E-2</v>
      </c>
      <c r="F7" s="1">
        <v>5170322266</v>
      </c>
      <c r="I7" s="955">
        <f>'T4.1'!C8/((1+'T4.1'!E8)^(2021-1995))</f>
        <v>1202390.3041442744</v>
      </c>
      <c r="J7" s="955">
        <f>'T4.1'!C8-I7</f>
        <v>1552845.9458557256</v>
      </c>
      <c r="K7">
        <f>J7*0.01</f>
        <v>15528.459458557256</v>
      </c>
      <c r="L7" s="957">
        <f>K7/$J$3</f>
        <v>0.37843340609481058</v>
      </c>
    </row>
    <row r="8" spans="1:12" ht="16" x14ac:dyDescent="0.2">
      <c r="A8" s="1">
        <v>0.999</v>
      </c>
      <c r="B8" s="963">
        <v>0.19383740425109863</v>
      </c>
      <c r="C8" s="1">
        <v>14133354</v>
      </c>
      <c r="D8" s="1">
        <v>3615631</v>
      </c>
      <c r="E8" s="974">
        <v>4.0208153426647186E-2</v>
      </c>
      <c r="F8" s="1">
        <v>5170322266</v>
      </c>
      <c r="I8" s="955"/>
    </row>
    <row r="9" spans="1:12" x14ac:dyDescent="0.2">
      <c r="A9" s="1">
        <v>0.99990000000000001</v>
      </c>
      <c r="B9" s="964">
        <v>0.11201000958681107</v>
      </c>
      <c r="C9" s="1">
        <v>81670368</v>
      </c>
      <c r="D9" s="1">
        <v>18020690</v>
      </c>
      <c r="E9" s="975">
        <v>5.0115570425987244E-2</v>
      </c>
      <c r="F9" s="1">
        <v>5170322266</v>
      </c>
    </row>
    <row r="10" spans="1:12" x14ac:dyDescent="0.2">
      <c r="A10" s="1">
        <v>0.99999000000000005</v>
      </c>
      <c r="B10" s="965">
        <v>6.4328715205192566E-2</v>
      </c>
      <c r="C10" s="1">
        <v>469042880</v>
      </c>
      <c r="D10" s="1">
        <v>119397840</v>
      </c>
      <c r="E10" s="976">
        <v>5.857338011264801E-2</v>
      </c>
      <c r="F10" s="1">
        <v>5170322266</v>
      </c>
    </row>
    <row r="11" spans="1:12" x14ac:dyDescent="0.2">
      <c r="A11" s="1">
        <v>0.99999899999999997</v>
      </c>
      <c r="B11" s="966">
        <v>3.546510636806488E-2</v>
      </c>
      <c r="C11" s="1">
        <v>2585883392</v>
      </c>
      <c r="D11" s="1">
        <v>674696256</v>
      </c>
      <c r="E11" s="977">
        <v>6.9162070751190186E-2</v>
      </c>
      <c r="F11" s="1">
        <v>5170322266</v>
      </c>
    </row>
    <row r="12" spans="1:12" x14ac:dyDescent="0.2">
      <c r="A12" s="1">
        <v>0.99999990000000005</v>
      </c>
      <c r="B12" s="967">
        <v>1.9415756687521935E-2</v>
      </c>
      <c r="C12" s="1">
        <v>14156698624</v>
      </c>
      <c r="D12" s="1">
        <v>3710000896</v>
      </c>
      <c r="E12" s="978">
        <v>8.0828875303268433E-2</v>
      </c>
      <c r="F12" s="1">
        <v>5170322266</v>
      </c>
    </row>
    <row r="13" spans="1:12" x14ac:dyDescent="0.2">
      <c r="A13" s="1">
        <v>0.99999998999999995</v>
      </c>
      <c r="B13" s="968">
        <v>1.061582937836647E-2</v>
      </c>
      <c r="C13" s="1">
        <v>77403676672</v>
      </c>
      <c r="D13" s="1">
        <v>20301211648</v>
      </c>
      <c r="E13" s="979">
        <v>9.2872485518455505E-2</v>
      </c>
      <c r="F13" s="1">
        <v>5170322266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1"/>
  <sheetViews>
    <sheetView workbookViewId="0">
      <selection activeCell="A4" sqref="A4"/>
    </sheetView>
  </sheetViews>
  <sheetFormatPr baseColWidth="10" defaultColWidth="9.1640625" defaultRowHeight="15" x14ac:dyDescent="0.2"/>
  <cols>
    <col min="1" max="1" width="23.5" customWidth="1"/>
    <col min="2" max="2" width="21.5" customWidth="1"/>
    <col min="3" max="3" width="26.6640625" customWidth="1"/>
    <col min="4" max="4" width="25.5" customWidth="1"/>
    <col min="5" max="5" width="23.1640625" customWidth="1"/>
    <col min="6" max="6" width="26" customWidth="1"/>
    <col min="7" max="7" width="25.83203125" customWidth="1"/>
    <col min="10" max="10" width="13.33203125" customWidth="1"/>
    <col min="11" max="11" width="14" customWidth="1"/>
  </cols>
  <sheetData>
    <row r="2" spans="1:15" x14ac:dyDescent="0.2">
      <c r="A2" t="s">
        <v>8</v>
      </c>
      <c r="B2" t="s">
        <v>15</v>
      </c>
      <c r="C2" t="s">
        <v>16</v>
      </c>
      <c r="D2" t="s">
        <v>17</v>
      </c>
      <c r="E2" t="s">
        <v>18</v>
      </c>
      <c r="F2" t="s">
        <v>19</v>
      </c>
      <c r="G2" t="s">
        <v>20</v>
      </c>
      <c r="H2" t="s">
        <v>21</v>
      </c>
      <c r="I2" t="s">
        <v>22</v>
      </c>
      <c r="J2" t="s">
        <v>23</v>
      </c>
      <c r="K2" t="s">
        <v>24</v>
      </c>
      <c r="L2" t="s">
        <v>25</v>
      </c>
      <c r="M2" t="s">
        <v>26</v>
      </c>
      <c r="N2" t="s">
        <v>27</v>
      </c>
      <c r="O2" t="s">
        <v>28</v>
      </c>
    </row>
    <row r="3" spans="1:15" x14ac:dyDescent="0.2">
      <c r="A3" t="s">
        <v>9</v>
      </c>
      <c r="B3" s="1">
        <v>5170322266</v>
      </c>
      <c r="C3" s="1">
        <v>376986292541991</v>
      </c>
      <c r="D3" s="1">
        <v>284843555851043</v>
      </c>
      <c r="E3" s="1">
        <v>142454593314653.41</v>
      </c>
      <c r="F3" s="1">
        <v>84625976765323.656</v>
      </c>
      <c r="G3" s="1">
        <v>7516355994197.5</v>
      </c>
      <c r="H3" s="484">
        <v>1</v>
      </c>
      <c r="I3" s="485">
        <v>1</v>
      </c>
      <c r="J3" s="486">
        <v>1</v>
      </c>
      <c r="K3" s="487">
        <v>1</v>
      </c>
      <c r="L3" s="488">
        <v>0.37787738442420959</v>
      </c>
      <c r="M3" s="489">
        <v>0.75558066368103027</v>
      </c>
      <c r="N3" s="490">
        <v>0.22448024153709412</v>
      </c>
      <c r="O3" s="491">
        <v>1.9938008859753609E-2</v>
      </c>
    </row>
    <row r="4" spans="1:15" x14ac:dyDescent="0.2">
      <c r="A4" s="956" t="s">
        <v>115</v>
      </c>
      <c r="B4" s="1">
        <v>1645844239</v>
      </c>
      <c r="C4" s="1">
        <v>1.9491406223066457E+24</v>
      </c>
      <c r="D4" s="1">
        <v>1.4727329791432613E+23</v>
      </c>
      <c r="E4" s="1">
        <v>7.3653615570872728E+21</v>
      </c>
      <c r="F4" s="1">
        <v>1.7501742878070062E+23</v>
      </c>
      <c r="G4" s="1">
        <v>1.9430991377990949E+22</v>
      </c>
      <c r="H4" s="492">
        <v>5.1705211400985718E-2</v>
      </c>
      <c r="I4" s="493">
        <v>0.1024637445807457</v>
      </c>
      <c r="J4" s="494">
        <v>0.28267106413841248</v>
      </c>
      <c r="K4" s="495">
        <v>0.38981539011001587</v>
      </c>
      <c r="L4" s="496">
        <v>0.37787738442420959</v>
      </c>
      <c r="M4" s="497">
        <v>0.75558066368103027</v>
      </c>
      <c r="N4" s="498">
        <v>0.22448024153709412</v>
      </c>
      <c r="O4" s="499">
        <v>1.9938008859753609E-2</v>
      </c>
    </row>
    <row r="5" spans="1:15" x14ac:dyDescent="0.2">
      <c r="A5" t="s">
        <v>100</v>
      </c>
      <c r="B5" s="1">
        <v>1310046938</v>
      </c>
      <c r="C5" s="1">
        <v>1.9491406223066457E+24</v>
      </c>
      <c r="D5" s="1">
        <v>1.4727329791432613E+23</v>
      </c>
      <c r="E5" s="1">
        <v>7.3653615570872728E+21</v>
      </c>
      <c r="F5" s="1">
        <v>1.7501742878070062E+23</v>
      </c>
      <c r="G5" s="1">
        <v>1.9430991377990949E+22</v>
      </c>
      <c r="H5" s="500">
        <v>0.44310808181762695</v>
      </c>
      <c r="I5" s="501">
        <v>0.34426847100257874</v>
      </c>
      <c r="J5" s="502">
        <v>0.38325732946395874</v>
      </c>
      <c r="K5" s="503">
        <v>0.13135410845279694</v>
      </c>
      <c r="L5" s="504">
        <v>0.37787738442420959</v>
      </c>
      <c r="M5" s="505">
        <v>0.75558066368103027</v>
      </c>
      <c r="N5" s="506">
        <v>0.22448024153709412</v>
      </c>
      <c r="O5" s="507">
        <v>1.9938008859753609E-2</v>
      </c>
    </row>
    <row r="6" spans="1:15" x14ac:dyDescent="0.2">
      <c r="A6" t="s">
        <v>10</v>
      </c>
      <c r="B6" s="1">
        <v>552173353</v>
      </c>
      <c r="C6" s="1">
        <v>1.9491406223066457E+24</v>
      </c>
      <c r="D6" s="1">
        <v>1.4727329791432613E+23</v>
      </c>
      <c r="E6" s="1">
        <v>7.3653615570872728E+21</v>
      </c>
      <c r="F6" s="1">
        <v>1.7501742878070062E+23</v>
      </c>
      <c r="G6" s="1">
        <v>1.9430991377990949E+22</v>
      </c>
      <c r="H6" s="508">
        <v>6.5009794197976589E-3</v>
      </c>
      <c r="I6" s="509">
        <v>1.2145377695560455E-2</v>
      </c>
      <c r="J6" s="510">
        <v>4.62062768638134E-2</v>
      </c>
      <c r="K6" s="511">
        <v>0.17412063479423523</v>
      </c>
      <c r="L6" s="512">
        <v>0.37787738442420959</v>
      </c>
      <c r="M6" s="513">
        <v>0.75558066368103027</v>
      </c>
      <c r="N6" s="514">
        <v>0.22448024153709412</v>
      </c>
      <c r="O6" s="515">
        <v>1.9938008859753609E-2</v>
      </c>
    </row>
    <row r="7" spans="1:15" x14ac:dyDescent="0.2">
      <c r="A7" t="s">
        <v>11</v>
      </c>
      <c r="B7" s="1">
        <v>449192141</v>
      </c>
      <c r="C7" s="1">
        <v>1.9491406223066457E+24</v>
      </c>
      <c r="D7" s="1">
        <v>1.4727329791432613E+23</v>
      </c>
      <c r="E7" s="1">
        <v>7.3653615570872728E+21</v>
      </c>
      <c r="F7" s="1">
        <v>1.7501742878070062E+23</v>
      </c>
      <c r="G7" s="1">
        <v>1.9430991377990949E+22</v>
      </c>
      <c r="H7" s="516">
        <v>3.0289521440863609E-2</v>
      </c>
      <c r="I7" s="517">
        <v>3.8505684584379196E-2</v>
      </c>
      <c r="J7" s="518">
        <v>6.97006955742836E-2</v>
      </c>
      <c r="K7" s="519">
        <v>0.11025247722864151</v>
      </c>
      <c r="L7" s="520">
        <v>0.37787738442420959</v>
      </c>
      <c r="M7" s="521">
        <v>0.75558066368103027</v>
      </c>
      <c r="N7" s="522">
        <v>0.22448024153709412</v>
      </c>
      <c r="O7" s="523">
        <v>1.9938008859753609E-2</v>
      </c>
    </row>
    <row r="8" spans="1:15" x14ac:dyDescent="0.2">
      <c r="A8" t="s">
        <v>12</v>
      </c>
      <c r="B8" s="1">
        <v>352268340</v>
      </c>
      <c r="C8" s="1">
        <v>1.9491406223066457E+24</v>
      </c>
      <c r="D8" s="1">
        <v>1.4727329791432613E+23</v>
      </c>
      <c r="E8" s="1">
        <v>7.3653615570872728E+21</v>
      </c>
      <c r="F8" s="1">
        <v>1.7501742878070062E+23</v>
      </c>
      <c r="G8" s="1">
        <v>1.9430991377990949E+22</v>
      </c>
      <c r="H8" s="524">
        <v>2.7867086231708527E-2</v>
      </c>
      <c r="I8" s="525">
        <v>3.2384246587753296E-2</v>
      </c>
      <c r="J8" s="526">
        <v>5.6544516235589981E-2</v>
      </c>
      <c r="K8" s="527">
        <v>8.4520474076271057E-2</v>
      </c>
      <c r="L8" s="528">
        <v>0.37787738442420959</v>
      </c>
      <c r="M8" s="529">
        <v>0.75558066368103027</v>
      </c>
      <c r="N8" s="530">
        <v>0.22448024153709412</v>
      </c>
      <c r="O8" s="531">
        <v>1.9938008859753609E-2</v>
      </c>
    </row>
    <row r="9" spans="1:15" x14ac:dyDescent="0.2">
      <c r="A9" t="s">
        <v>13</v>
      </c>
      <c r="B9" s="1">
        <v>340820599</v>
      </c>
      <c r="C9" s="1">
        <v>1.9491406223066457E+24</v>
      </c>
      <c r="D9" s="1">
        <v>1.4727329791432613E+23</v>
      </c>
      <c r="E9" s="1">
        <v>7.3653615570872728E+21</v>
      </c>
      <c r="F9" s="1">
        <v>1.7501742878070062E+23</v>
      </c>
      <c r="G9" s="1">
        <v>1.9430991377990949E+22</v>
      </c>
      <c r="H9" s="532">
        <v>0.15476734936237335</v>
      </c>
      <c r="I9" s="533">
        <v>0.21124376356601715</v>
      </c>
      <c r="J9" s="534">
        <v>6.9037638604640961E-2</v>
      </c>
      <c r="K9" s="535">
        <v>3.4502130001783371E-2</v>
      </c>
      <c r="L9" s="536">
        <v>0.37787738442420959</v>
      </c>
      <c r="M9" s="537">
        <v>0.75558066368103027</v>
      </c>
      <c r="N9" s="538">
        <v>0.22448024153709412</v>
      </c>
      <c r="O9" s="539">
        <v>1.9938008859753609E-2</v>
      </c>
    </row>
    <row r="10" spans="1:15" x14ac:dyDescent="0.2">
      <c r="A10" t="s">
        <v>101</v>
      </c>
      <c r="B10" s="1">
        <v>280911556</v>
      </c>
      <c r="C10" s="1">
        <v>1.9491406223066457E+24</v>
      </c>
      <c r="D10" s="1">
        <v>1.4727329791432613E+23</v>
      </c>
      <c r="E10" s="1">
        <v>7.3653615570872728E+21</v>
      </c>
      <c r="F10" s="1">
        <v>1.7501742878070062E+23</v>
      </c>
      <c r="G10" s="1">
        <v>1.9430991377990949E+22</v>
      </c>
      <c r="H10" s="1">
        <v>0.29513442516326904</v>
      </c>
      <c r="I10" s="1">
        <v>0.1824302077293396</v>
      </c>
      <c r="J10" s="1">
        <v>4.561305046081543E-2</v>
      </c>
      <c r="K10" s="1">
        <v>3.5816196352243423E-2</v>
      </c>
      <c r="L10" s="1">
        <v>0.37787738442420959</v>
      </c>
      <c r="M10" s="1">
        <v>0.75558066368103027</v>
      </c>
      <c r="N10" s="1">
        <v>0.22448024153709412</v>
      </c>
      <c r="O10" s="1">
        <v>1.9938008859753609E-2</v>
      </c>
    </row>
    <row r="11" spans="1:15" x14ac:dyDescent="0.2">
      <c r="A11" t="s">
        <v>14</v>
      </c>
      <c r="B11" s="1">
        <v>214352530</v>
      </c>
      <c r="C11" s="1">
        <v>1.9491406223066457E+24</v>
      </c>
      <c r="D11" s="1">
        <v>1.4727329791432613E+23</v>
      </c>
      <c r="E11" s="1">
        <v>7.3653615570872728E+21</v>
      </c>
      <c r="F11" s="1">
        <v>1.7501742878070062E+23</v>
      </c>
      <c r="G11" s="1">
        <v>1.9430991377990949E+22</v>
      </c>
      <c r="H11" s="1">
        <v>1.0880155488848686E-2</v>
      </c>
      <c r="I11" s="1">
        <v>1.6715789213776588E-2</v>
      </c>
      <c r="J11" s="1">
        <v>4.0360528975725174E-2</v>
      </c>
      <c r="K11" s="1">
        <v>4.7260604798793793E-2</v>
      </c>
      <c r="L11" s="1">
        <v>0.37787738442420959</v>
      </c>
      <c r="M11" s="1">
        <v>0.75558066368103027</v>
      </c>
      <c r="N11" s="1">
        <v>0.22448024153709412</v>
      </c>
      <c r="O11" s="1">
        <v>1.9938008859753609E-2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B131"/>
  <sheetViews>
    <sheetView topLeftCell="A94" workbookViewId="0">
      <selection activeCell="B128" sqref="B128"/>
    </sheetView>
  </sheetViews>
  <sheetFormatPr baseColWidth="10" defaultColWidth="9.1640625" defaultRowHeight="15" x14ac:dyDescent="0.2"/>
  <sheetData>
    <row r="2" spans="1:2" x14ac:dyDescent="0.2">
      <c r="A2" t="s">
        <v>98</v>
      </c>
      <c r="B2" t="s">
        <v>99</v>
      </c>
    </row>
    <row r="3" spans="1:2" x14ac:dyDescent="0.2">
      <c r="A3" s="1">
        <v>0</v>
      </c>
      <c r="B3" s="827">
        <v>3.1023114919662476E-2</v>
      </c>
    </row>
    <row r="4" spans="1:2" x14ac:dyDescent="0.2">
      <c r="A4" s="1">
        <v>1</v>
      </c>
      <c r="B4" s="828">
        <v>3.1023114919662476E-2</v>
      </c>
    </row>
    <row r="5" spans="1:2" x14ac:dyDescent="0.2">
      <c r="A5" s="1">
        <v>2</v>
      </c>
      <c r="B5" s="829">
        <v>3.1023114919662476E-2</v>
      </c>
    </row>
    <row r="6" spans="1:2" x14ac:dyDescent="0.2">
      <c r="A6" s="1">
        <v>3</v>
      </c>
      <c r="B6" s="830">
        <v>3.1023114919662476E-2</v>
      </c>
    </row>
    <row r="7" spans="1:2" x14ac:dyDescent="0.2">
      <c r="A7" s="1">
        <v>4</v>
      </c>
      <c r="B7" s="831">
        <v>3.1023114919662476E-2</v>
      </c>
    </row>
    <row r="8" spans="1:2" x14ac:dyDescent="0.2">
      <c r="A8" s="1">
        <v>5</v>
      </c>
      <c r="B8" s="832">
        <v>3.1023114919662476E-2</v>
      </c>
    </row>
    <row r="9" spans="1:2" x14ac:dyDescent="0.2">
      <c r="A9" s="1">
        <v>6</v>
      </c>
      <c r="B9" s="833">
        <v>3.1183337792754173E-2</v>
      </c>
    </row>
    <row r="10" spans="1:2" x14ac:dyDescent="0.2">
      <c r="A10" s="1">
        <v>7</v>
      </c>
      <c r="B10" s="834">
        <v>3.165222704410553E-2</v>
      </c>
    </row>
    <row r="11" spans="1:2" x14ac:dyDescent="0.2">
      <c r="A11" s="1">
        <v>8</v>
      </c>
      <c r="B11" s="835">
        <v>3.223753347992897E-2</v>
      </c>
    </row>
    <row r="12" spans="1:2" x14ac:dyDescent="0.2">
      <c r="A12" s="1">
        <v>9</v>
      </c>
      <c r="B12" s="836">
        <v>3.2810501754283905E-2</v>
      </c>
    </row>
    <row r="13" spans="1:2" x14ac:dyDescent="0.2">
      <c r="A13" s="1">
        <v>10</v>
      </c>
      <c r="B13" s="837">
        <v>3.3319257199764252E-2</v>
      </c>
    </row>
    <row r="14" spans="1:2" x14ac:dyDescent="0.2">
      <c r="A14" s="1">
        <v>11</v>
      </c>
      <c r="B14" s="838">
        <v>3.3802639693021774E-2</v>
      </c>
    </row>
    <row r="15" spans="1:2" x14ac:dyDescent="0.2">
      <c r="A15" s="1">
        <v>12</v>
      </c>
      <c r="B15" s="839">
        <v>3.4251268953084946E-2</v>
      </c>
    </row>
    <row r="16" spans="1:2" x14ac:dyDescent="0.2">
      <c r="A16" s="1">
        <v>13</v>
      </c>
      <c r="B16" s="840">
        <v>3.4655872732400894E-2</v>
      </c>
    </row>
    <row r="17" spans="1:2" x14ac:dyDescent="0.2">
      <c r="A17" s="1">
        <v>14</v>
      </c>
      <c r="B17" s="841">
        <v>3.5056330263614655E-2</v>
      </c>
    </row>
    <row r="18" spans="1:2" x14ac:dyDescent="0.2">
      <c r="A18" s="1">
        <v>15</v>
      </c>
      <c r="B18" s="842">
        <v>3.5332750529050827E-2</v>
      </c>
    </row>
    <row r="19" spans="1:2" x14ac:dyDescent="0.2">
      <c r="A19" s="1">
        <v>16</v>
      </c>
      <c r="B19" s="843">
        <v>3.531423956155777E-2</v>
      </c>
    </row>
    <row r="20" spans="1:2" x14ac:dyDescent="0.2">
      <c r="A20" s="1">
        <v>17</v>
      </c>
      <c r="B20" s="844">
        <v>3.5194750875234604E-2</v>
      </c>
    </row>
    <row r="21" spans="1:2" x14ac:dyDescent="0.2">
      <c r="A21" s="1">
        <v>18</v>
      </c>
      <c r="B21" s="845">
        <v>3.5114098340272903E-2</v>
      </c>
    </row>
    <row r="22" spans="1:2" x14ac:dyDescent="0.2">
      <c r="A22" s="1">
        <v>19</v>
      </c>
      <c r="B22" s="846">
        <v>3.5117600113153458E-2</v>
      </c>
    </row>
    <row r="23" spans="1:2" x14ac:dyDescent="0.2">
      <c r="A23" s="1">
        <v>20</v>
      </c>
      <c r="B23" s="847">
        <v>3.5156082361936569E-2</v>
      </c>
    </row>
    <row r="24" spans="1:2" x14ac:dyDescent="0.2">
      <c r="A24" s="1">
        <v>21</v>
      </c>
      <c r="B24" s="848">
        <v>3.5243481397628784E-2</v>
      </c>
    </row>
    <row r="25" spans="1:2" x14ac:dyDescent="0.2">
      <c r="A25" s="1">
        <v>22</v>
      </c>
      <c r="B25" s="849">
        <v>3.5386253148317337E-2</v>
      </c>
    </row>
    <row r="26" spans="1:2" x14ac:dyDescent="0.2">
      <c r="A26" s="1">
        <v>23</v>
      </c>
      <c r="B26" s="850">
        <v>3.5542923957109451E-2</v>
      </c>
    </row>
    <row r="27" spans="1:2" x14ac:dyDescent="0.2">
      <c r="A27" s="1">
        <v>24</v>
      </c>
      <c r="B27" s="851">
        <v>3.5667669028043747E-2</v>
      </c>
    </row>
    <row r="28" spans="1:2" x14ac:dyDescent="0.2">
      <c r="A28" s="1">
        <v>25</v>
      </c>
      <c r="B28" s="852">
        <v>3.5776011645793915E-2</v>
      </c>
    </row>
    <row r="29" spans="1:2" x14ac:dyDescent="0.2">
      <c r="A29" s="1">
        <v>26</v>
      </c>
      <c r="B29" s="853">
        <v>3.5879798233509064E-2</v>
      </c>
    </row>
    <row r="30" spans="1:2" x14ac:dyDescent="0.2">
      <c r="A30" s="1">
        <v>27</v>
      </c>
      <c r="B30" s="854">
        <v>3.5970654338598251E-2</v>
      </c>
    </row>
    <row r="31" spans="1:2" x14ac:dyDescent="0.2">
      <c r="A31" s="1">
        <v>28</v>
      </c>
      <c r="B31" s="855">
        <v>3.6062337458133698E-2</v>
      </c>
    </row>
    <row r="32" spans="1:2" x14ac:dyDescent="0.2">
      <c r="A32" s="1">
        <v>29</v>
      </c>
      <c r="B32" s="856">
        <v>3.6164253950119019E-2</v>
      </c>
    </row>
    <row r="33" spans="1:2" x14ac:dyDescent="0.2">
      <c r="A33" s="1">
        <v>30</v>
      </c>
      <c r="B33" s="857">
        <v>3.6281377077102661E-2</v>
      </c>
    </row>
    <row r="34" spans="1:2" x14ac:dyDescent="0.2">
      <c r="A34" s="1">
        <v>31</v>
      </c>
      <c r="B34" s="858">
        <v>3.6412551999092102E-2</v>
      </c>
    </row>
    <row r="35" spans="1:2" x14ac:dyDescent="0.2">
      <c r="A35" s="1">
        <v>32</v>
      </c>
      <c r="B35" s="859">
        <v>3.6533147096633911E-2</v>
      </c>
    </row>
    <row r="36" spans="1:2" x14ac:dyDescent="0.2">
      <c r="A36" s="1">
        <v>33</v>
      </c>
      <c r="B36" s="860">
        <v>3.663325309753418E-2</v>
      </c>
    </row>
    <row r="37" spans="1:2" x14ac:dyDescent="0.2">
      <c r="A37" s="1">
        <v>34</v>
      </c>
      <c r="B37" s="861">
        <v>3.6721255630254745E-2</v>
      </c>
    </row>
    <row r="38" spans="1:2" x14ac:dyDescent="0.2">
      <c r="A38" s="1">
        <v>35</v>
      </c>
      <c r="B38" s="862">
        <v>3.6789268255233765E-2</v>
      </c>
    </row>
    <row r="39" spans="1:2" x14ac:dyDescent="0.2">
      <c r="A39" s="1">
        <v>36</v>
      </c>
      <c r="B39" s="863">
        <v>3.6833938211202621E-2</v>
      </c>
    </row>
    <row r="40" spans="1:2" x14ac:dyDescent="0.2">
      <c r="A40" s="1">
        <v>37</v>
      </c>
      <c r="B40" s="864">
        <v>3.6870647221803665E-2</v>
      </c>
    </row>
    <row r="41" spans="1:2" x14ac:dyDescent="0.2">
      <c r="A41" s="1">
        <v>38</v>
      </c>
      <c r="B41" s="865">
        <v>3.6929342895746231E-2</v>
      </c>
    </row>
    <row r="42" spans="1:2" x14ac:dyDescent="0.2">
      <c r="A42" s="1">
        <v>39</v>
      </c>
      <c r="B42" s="866">
        <v>3.7001654505729675E-2</v>
      </c>
    </row>
    <row r="43" spans="1:2" x14ac:dyDescent="0.2">
      <c r="A43" s="1">
        <v>40</v>
      </c>
      <c r="B43" s="867">
        <v>3.7085603922605515E-2</v>
      </c>
    </row>
    <row r="44" spans="1:2" x14ac:dyDescent="0.2">
      <c r="A44" s="1">
        <v>41</v>
      </c>
      <c r="B44" s="868">
        <v>3.7203077226877213E-2</v>
      </c>
    </row>
    <row r="45" spans="1:2" x14ac:dyDescent="0.2">
      <c r="A45" s="1">
        <v>42</v>
      </c>
      <c r="B45" s="869">
        <v>3.7370860576629639E-2</v>
      </c>
    </row>
    <row r="46" spans="1:2" x14ac:dyDescent="0.2">
      <c r="A46" s="1">
        <v>43</v>
      </c>
      <c r="B46" s="870">
        <v>3.7572015076875687E-2</v>
      </c>
    </row>
    <row r="47" spans="1:2" x14ac:dyDescent="0.2">
      <c r="A47" s="1">
        <v>44</v>
      </c>
      <c r="B47" s="871">
        <v>3.7794757634401321E-2</v>
      </c>
    </row>
    <row r="48" spans="1:2" x14ac:dyDescent="0.2">
      <c r="A48" s="1">
        <v>45</v>
      </c>
      <c r="B48" s="872">
        <v>3.8026284426450729E-2</v>
      </c>
    </row>
    <row r="49" spans="1:2" x14ac:dyDescent="0.2">
      <c r="A49" s="1">
        <v>46</v>
      </c>
      <c r="B49" s="873">
        <v>3.8240224123001099E-2</v>
      </c>
    </row>
    <row r="50" spans="1:2" x14ac:dyDescent="0.2">
      <c r="A50" s="1">
        <v>47</v>
      </c>
      <c r="B50" s="874">
        <v>3.8397092372179031E-2</v>
      </c>
    </row>
    <row r="51" spans="1:2" x14ac:dyDescent="0.2">
      <c r="A51" s="1">
        <v>48</v>
      </c>
      <c r="B51" s="875">
        <v>3.8515351712703705E-2</v>
      </c>
    </row>
    <row r="52" spans="1:2" x14ac:dyDescent="0.2">
      <c r="A52" s="1">
        <v>49</v>
      </c>
      <c r="B52" s="876">
        <v>3.8637593388557434E-2</v>
      </c>
    </row>
    <row r="53" spans="1:2" x14ac:dyDescent="0.2">
      <c r="A53" s="1">
        <v>50</v>
      </c>
      <c r="B53" s="877">
        <v>3.8812648504972458E-2</v>
      </c>
    </row>
    <row r="54" spans="1:2" x14ac:dyDescent="0.2">
      <c r="A54" s="1">
        <v>51</v>
      </c>
      <c r="B54" s="878">
        <v>3.9049837738275528E-2</v>
      </c>
    </row>
    <row r="55" spans="1:2" x14ac:dyDescent="0.2">
      <c r="A55" s="1">
        <v>52</v>
      </c>
      <c r="B55" s="879">
        <v>3.9364892989397049E-2</v>
      </c>
    </row>
    <row r="56" spans="1:2" x14ac:dyDescent="0.2">
      <c r="A56" s="1">
        <v>53</v>
      </c>
      <c r="B56" s="880">
        <v>3.9741504937410355E-2</v>
      </c>
    </row>
    <row r="57" spans="1:2" x14ac:dyDescent="0.2">
      <c r="A57" s="1">
        <v>54</v>
      </c>
      <c r="B57" s="881">
        <v>4.0142703801393509E-2</v>
      </c>
    </row>
    <row r="58" spans="1:2" x14ac:dyDescent="0.2">
      <c r="A58" s="1">
        <v>55</v>
      </c>
      <c r="B58" s="882">
        <v>4.0528807789087296E-2</v>
      </c>
    </row>
    <row r="59" spans="1:2" x14ac:dyDescent="0.2">
      <c r="A59" s="1">
        <v>56</v>
      </c>
      <c r="B59" s="883">
        <v>4.0911588817834854E-2</v>
      </c>
    </row>
    <row r="60" spans="1:2" x14ac:dyDescent="0.2">
      <c r="A60" s="1">
        <v>57</v>
      </c>
      <c r="B60" s="884">
        <v>4.128645732998848E-2</v>
      </c>
    </row>
    <row r="61" spans="1:2" x14ac:dyDescent="0.2">
      <c r="A61" s="1">
        <v>58</v>
      </c>
      <c r="B61" s="885">
        <v>4.1637510061264038E-2</v>
      </c>
    </row>
    <row r="62" spans="1:2" x14ac:dyDescent="0.2">
      <c r="A62" s="1">
        <v>59</v>
      </c>
      <c r="B62" s="886">
        <v>4.1928030550479889E-2</v>
      </c>
    </row>
    <row r="63" spans="1:2" x14ac:dyDescent="0.2">
      <c r="A63" s="1">
        <v>60</v>
      </c>
      <c r="B63" s="887">
        <v>4.2153310030698776E-2</v>
      </c>
    </row>
    <row r="64" spans="1:2" x14ac:dyDescent="0.2">
      <c r="A64" s="1">
        <v>61</v>
      </c>
      <c r="B64" s="888">
        <v>4.2304728180170059E-2</v>
      </c>
    </row>
    <row r="65" spans="1:2" x14ac:dyDescent="0.2">
      <c r="A65" s="1">
        <v>62</v>
      </c>
      <c r="B65" s="889">
        <v>4.239625483751297E-2</v>
      </c>
    </row>
    <row r="66" spans="1:2" x14ac:dyDescent="0.2">
      <c r="A66" s="1">
        <v>63</v>
      </c>
      <c r="B66" s="890">
        <v>4.2462717741727829E-2</v>
      </c>
    </row>
    <row r="67" spans="1:2" x14ac:dyDescent="0.2">
      <c r="A67" s="1">
        <v>64</v>
      </c>
      <c r="B67" s="891">
        <v>4.2555373162031174E-2</v>
      </c>
    </row>
    <row r="68" spans="1:2" x14ac:dyDescent="0.2">
      <c r="A68" s="1">
        <v>65</v>
      </c>
      <c r="B68" s="892">
        <v>4.2680080980062485E-2</v>
      </c>
    </row>
    <row r="69" spans="1:2" x14ac:dyDescent="0.2">
      <c r="A69" s="1">
        <v>66</v>
      </c>
      <c r="B69" s="893">
        <v>4.281863197684288E-2</v>
      </c>
    </row>
    <row r="70" spans="1:2" x14ac:dyDescent="0.2">
      <c r="A70" s="1">
        <v>67</v>
      </c>
      <c r="B70" s="894">
        <v>4.2948640882968903E-2</v>
      </c>
    </row>
    <row r="71" spans="1:2" x14ac:dyDescent="0.2">
      <c r="A71" s="1">
        <v>68</v>
      </c>
      <c r="B71" s="895">
        <v>4.3049294501543045E-2</v>
      </c>
    </row>
    <row r="72" spans="1:2" x14ac:dyDescent="0.2">
      <c r="A72" s="1">
        <v>69</v>
      </c>
      <c r="B72" s="896">
        <v>4.3110601603984833E-2</v>
      </c>
    </row>
    <row r="73" spans="1:2" x14ac:dyDescent="0.2">
      <c r="A73" s="1">
        <v>70</v>
      </c>
      <c r="B73" s="897">
        <v>4.3131042271852493E-2</v>
      </c>
    </row>
    <row r="74" spans="1:2" x14ac:dyDescent="0.2">
      <c r="A74" s="1">
        <v>71</v>
      </c>
      <c r="B74" s="898">
        <v>4.3124090880155563E-2</v>
      </c>
    </row>
    <row r="75" spans="1:2" x14ac:dyDescent="0.2">
      <c r="A75" s="1">
        <v>72</v>
      </c>
      <c r="B75" s="899">
        <v>4.3083716183900833E-2</v>
      </c>
    </row>
    <row r="76" spans="1:2" x14ac:dyDescent="0.2">
      <c r="A76" s="1">
        <v>73</v>
      </c>
      <c r="B76" s="900">
        <v>4.3005544692277908E-2</v>
      </c>
    </row>
    <row r="77" spans="1:2" x14ac:dyDescent="0.2">
      <c r="A77" s="1">
        <v>74</v>
      </c>
      <c r="B77" s="901">
        <v>4.2869191616773605E-2</v>
      </c>
    </row>
    <row r="78" spans="1:2" x14ac:dyDescent="0.2">
      <c r="A78" s="1">
        <v>75</v>
      </c>
      <c r="B78" s="902">
        <v>4.2670756578445435E-2</v>
      </c>
    </row>
    <row r="79" spans="1:2" x14ac:dyDescent="0.2">
      <c r="A79" s="1">
        <v>76</v>
      </c>
      <c r="B79" s="903">
        <v>4.2391050606966019E-2</v>
      </c>
    </row>
    <row r="80" spans="1:2" x14ac:dyDescent="0.2">
      <c r="A80" s="1">
        <v>77</v>
      </c>
      <c r="B80" s="904">
        <v>4.2038343846797943E-2</v>
      </c>
    </row>
    <row r="81" spans="1:2" x14ac:dyDescent="0.2">
      <c r="A81" s="1">
        <v>78</v>
      </c>
      <c r="B81" s="905">
        <v>4.1608959436416626E-2</v>
      </c>
    </row>
    <row r="82" spans="1:2" x14ac:dyDescent="0.2">
      <c r="A82" s="1">
        <v>79</v>
      </c>
      <c r="B82" s="906">
        <v>4.1083991527557373E-2</v>
      </c>
    </row>
    <row r="83" spans="1:2" x14ac:dyDescent="0.2">
      <c r="A83" s="1">
        <v>80</v>
      </c>
      <c r="B83" s="907">
        <v>4.043937474489212E-2</v>
      </c>
    </row>
    <row r="84" spans="1:2" x14ac:dyDescent="0.2">
      <c r="A84" s="1">
        <v>81</v>
      </c>
      <c r="B84" s="908">
        <v>3.9680682122707367E-2</v>
      </c>
    </row>
    <row r="85" spans="1:2" x14ac:dyDescent="0.2">
      <c r="A85" s="1">
        <v>82</v>
      </c>
      <c r="B85" s="909">
        <v>3.8791898638010025E-2</v>
      </c>
    </row>
    <row r="86" spans="1:2" x14ac:dyDescent="0.2">
      <c r="A86" s="1">
        <v>83</v>
      </c>
      <c r="B86" s="910">
        <v>3.7775322794914246E-2</v>
      </c>
    </row>
    <row r="87" spans="1:2" x14ac:dyDescent="0.2">
      <c r="A87" s="1">
        <v>84</v>
      </c>
      <c r="B87" s="911">
        <v>3.6672767251729965E-2</v>
      </c>
    </row>
    <row r="88" spans="1:2" x14ac:dyDescent="0.2">
      <c r="A88" s="1">
        <v>85</v>
      </c>
      <c r="B88" s="912">
        <v>3.5524211823940277E-2</v>
      </c>
    </row>
    <row r="89" spans="1:2" x14ac:dyDescent="0.2">
      <c r="A89" s="1">
        <v>86</v>
      </c>
      <c r="B89" s="913">
        <v>3.4353502094745636E-2</v>
      </c>
    </row>
    <row r="90" spans="1:2" x14ac:dyDescent="0.2">
      <c r="A90" s="1">
        <v>87</v>
      </c>
      <c r="B90" s="914">
        <v>3.3201564103364944E-2</v>
      </c>
    </row>
    <row r="91" spans="1:2" x14ac:dyDescent="0.2">
      <c r="A91" s="1">
        <v>88</v>
      </c>
      <c r="B91" s="915">
        <v>3.2136831432580948E-2</v>
      </c>
    </row>
    <row r="92" spans="1:2" x14ac:dyDescent="0.2">
      <c r="A92" s="1">
        <v>89</v>
      </c>
      <c r="B92" s="916">
        <v>3.1173015013337135E-2</v>
      </c>
    </row>
    <row r="93" spans="1:2" x14ac:dyDescent="0.2">
      <c r="A93" s="1">
        <v>90</v>
      </c>
      <c r="B93" s="917">
        <v>3.0330510810017586E-2</v>
      </c>
    </row>
    <row r="94" spans="1:2" x14ac:dyDescent="0.2">
      <c r="A94" s="1">
        <v>91</v>
      </c>
      <c r="B94" s="918">
        <v>2.9680157080292702E-2</v>
      </c>
    </row>
    <row r="95" spans="1:2" x14ac:dyDescent="0.2">
      <c r="A95" s="1">
        <v>92</v>
      </c>
      <c r="B95" s="919">
        <v>2.9212666675448418E-2</v>
      </c>
    </row>
    <row r="96" spans="1:2" x14ac:dyDescent="0.2">
      <c r="A96" s="1">
        <v>93</v>
      </c>
      <c r="B96" s="920">
        <v>2.8862226754426956E-2</v>
      </c>
    </row>
    <row r="97" spans="1:2" x14ac:dyDescent="0.2">
      <c r="A97" s="1">
        <v>94</v>
      </c>
      <c r="B97" s="921">
        <v>2.8583349660038948E-2</v>
      </c>
    </row>
    <row r="98" spans="1:2" x14ac:dyDescent="0.2">
      <c r="A98" s="1">
        <v>95</v>
      </c>
      <c r="B98" s="922">
        <v>2.8364511206746101E-2</v>
      </c>
    </row>
    <row r="99" spans="1:2" x14ac:dyDescent="0.2">
      <c r="A99" s="1">
        <v>96</v>
      </c>
      <c r="B99" s="923">
        <v>2.8120042756199837E-2</v>
      </c>
    </row>
    <row r="100" spans="1:2" x14ac:dyDescent="0.2">
      <c r="A100" s="1">
        <v>97</v>
      </c>
      <c r="B100" s="924">
        <v>2.7822986245155334E-2</v>
      </c>
    </row>
    <row r="101" spans="1:2" x14ac:dyDescent="0.2">
      <c r="A101" s="1">
        <v>98</v>
      </c>
      <c r="B101" s="925">
        <v>2.7472792193293571E-2</v>
      </c>
    </row>
    <row r="102" spans="1:2" x14ac:dyDescent="0.2">
      <c r="A102" s="1">
        <v>99</v>
      </c>
      <c r="B102" s="926">
        <v>2.7139429003000259E-2</v>
      </c>
    </row>
    <row r="103" spans="1:2" x14ac:dyDescent="0.2">
      <c r="A103" s="1">
        <v>99.9</v>
      </c>
      <c r="B103" s="927">
        <v>2.674679271876812E-2</v>
      </c>
    </row>
    <row r="104" spans="1:2" x14ac:dyDescent="0.2">
      <c r="A104" s="1">
        <v>99.9</v>
      </c>
      <c r="B104" s="928">
        <v>2.6366746053099632E-2</v>
      </c>
    </row>
    <row r="105" spans="1:2" x14ac:dyDescent="0.2">
      <c r="A105" s="1">
        <v>99.9</v>
      </c>
      <c r="B105" s="929">
        <v>2.6048634201288223E-2</v>
      </c>
    </row>
    <row r="106" spans="1:2" x14ac:dyDescent="0.2">
      <c r="A106" s="1">
        <v>99.9</v>
      </c>
      <c r="B106" s="930">
        <v>2.5840388610959053E-2</v>
      </c>
    </row>
    <row r="107" spans="1:2" x14ac:dyDescent="0.2">
      <c r="A107" s="1">
        <v>99.9</v>
      </c>
      <c r="B107" s="931">
        <v>2.5716613978147507E-2</v>
      </c>
    </row>
    <row r="108" spans="1:2" x14ac:dyDescent="0.2">
      <c r="A108" s="1">
        <v>99.9</v>
      </c>
      <c r="B108" s="932">
        <v>2.5773400440812111E-2</v>
      </c>
    </row>
    <row r="109" spans="1:2" x14ac:dyDescent="0.2">
      <c r="A109" s="1">
        <v>99.9</v>
      </c>
      <c r="B109" s="933">
        <v>2.59203240275383E-2</v>
      </c>
    </row>
    <row r="110" spans="1:2" x14ac:dyDescent="0.2">
      <c r="A110" s="1">
        <v>99.9</v>
      </c>
      <c r="B110" s="934">
        <v>2.6178315281867981E-2</v>
      </c>
    </row>
    <row r="111" spans="1:2" x14ac:dyDescent="0.2">
      <c r="A111" s="1">
        <v>99.9</v>
      </c>
      <c r="B111" s="935">
        <v>2.6533255353569984E-2</v>
      </c>
    </row>
    <row r="112" spans="1:2" x14ac:dyDescent="0.2">
      <c r="A112" s="1">
        <v>99.99</v>
      </c>
      <c r="B112" s="936">
        <v>2.7013776823878288E-2</v>
      </c>
    </row>
    <row r="113" spans="1:2" x14ac:dyDescent="0.2">
      <c r="A113" s="1">
        <v>99.99</v>
      </c>
      <c r="B113" s="937">
        <v>2.7562370523810387E-2</v>
      </c>
    </row>
    <row r="114" spans="1:2" x14ac:dyDescent="0.2">
      <c r="A114" s="1">
        <v>99.99</v>
      </c>
      <c r="B114" s="938">
        <v>2.8245307505130768E-2</v>
      </c>
    </row>
    <row r="115" spans="1:2" x14ac:dyDescent="0.2">
      <c r="A115" s="1">
        <v>99.99</v>
      </c>
      <c r="B115" s="939">
        <v>2.9081720858812332E-2</v>
      </c>
    </row>
    <row r="116" spans="1:2" x14ac:dyDescent="0.2">
      <c r="A116" s="1">
        <v>99.99</v>
      </c>
      <c r="B116" s="940">
        <v>3.0042428523302078E-2</v>
      </c>
    </row>
    <row r="117" spans="1:2" x14ac:dyDescent="0.2">
      <c r="A117" s="1">
        <v>99.99</v>
      </c>
      <c r="B117" s="941">
        <v>3.103916347026825E-2</v>
      </c>
    </row>
    <row r="118" spans="1:2" x14ac:dyDescent="0.2">
      <c r="A118" s="1">
        <v>99.99</v>
      </c>
      <c r="B118" s="942">
        <v>3.2109923660755157E-2</v>
      </c>
    </row>
    <row r="119" spans="1:2" x14ac:dyDescent="0.2">
      <c r="A119" s="1">
        <v>99.99</v>
      </c>
      <c r="B119" s="943">
        <v>3.3327512443065643E-2</v>
      </c>
    </row>
    <row r="120" spans="1:2" x14ac:dyDescent="0.2">
      <c r="A120" s="1">
        <v>99.99</v>
      </c>
      <c r="B120" s="944">
        <v>3.4572456032037735E-2</v>
      </c>
    </row>
    <row r="121" spans="1:2" x14ac:dyDescent="0.2">
      <c r="A121" s="1">
        <v>99.998999999999995</v>
      </c>
      <c r="B121" s="945">
        <v>3.581344336271286E-2</v>
      </c>
    </row>
    <row r="122" spans="1:2" x14ac:dyDescent="0.2">
      <c r="A122" s="1">
        <v>99.998999999999995</v>
      </c>
      <c r="B122" s="946">
        <v>3.7111181765794754E-2</v>
      </c>
    </row>
    <row r="123" spans="1:2" x14ac:dyDescent="0.2">
      <c r="A123" s="1">
        <v>99.998999999999995</v>
      </c>
      <c r="B123" s="947">
        <v>3.8377895951271057E-2</v>
      </c>
    </row>
    <row r="124" spans="1:2" x14ac:dyDescent="0.2">
      <c r="A124" s="1">
        <v>99.998999999999995</v>
      </c>
      <c r="B124" s="948">
        <v>3.9437774568796158E-2</v>
      </c>
    </row>
    <row r="125" spans="1:2" x14ac:dyDescent="0.2">
      <c r="A125" s="1">
        <v>99.998999999999995</v>
      </c>
      <c r="B125" s="949">
        <v>4.0340643376111984E-2</v>
      </c>
    </row>
    <row r="126" spans="1:2" x14ac:dyDescent="0.2">
      <c r="A126" s="1">
        <v>99.998999999999995</v>
      </c>
      <c r="B126" s="950">
        <v>4.4081121683120728E-2</v>
      </c>
    </row>
    <row r="127" spans="1:2" x14ac:dyDescent="0.2">
      <c r="A127" s="1">
        <v>99.998999999999995</v>
      </c>
      <c r="B127" s="951">
        <v>5.0287563353776932E-2</v>
      </c>
    </row>
    <row r="128" spans="1:2" x14ac:dyDescent="0.2">
      <c r="A128" s="1">
        <v>99.998999999999995</v>
      </c>
      <c r="B128" s="952">
        <v>5.1752310246229172E-2</v>
      </c>
    </row>
    <row r="129" spans="1:2" x14ac:dyDescent="0.2">
      <c r="A129" s="1">
        <v>99.998999999999995</v>
      </c>
      <c r="B129" s="953">
        <v>9.2872485518455505E-2</v>
      </c>
    </row>
    <row r="130" spans="1:2" x14ac:dyDescent="0.2">
      <c r="A130" s="1"/>
      <c r="B130" s="825"/>
    </row>
    <row r="131" spans="1:2" x14ac:dyDescent="0.2">
      <c r="A131" s="1"/>
      <c r="B131" s="8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29"/>
  <sheetViews>
    <sheetView workbookViewId="0">
      <selection activeCell="H31" sqref="H31"/>
    </sheetView>
  </sheetViews>
  <sheetFormatPr baseColWidth="10" defaultColWidth="9.1640625" defaultRowHeight="15" x14ac:dyDescent="0.2"/>
  <cols>
    <col min="5" max="5" width="20.1640625" bestFit="1" customWidth="1"/>
  </cols>
  <sheetData>
    <row r="2" spans="1:3" x14ac:dyDescent="0.2">
      <c r="A2" t="s">
        <v>0</v>
      </c>
      <c r="B2" t="s">
        <v>1</v>
      </c>
      <c r="C2" t="s">
        <v>2</v>
      </c>
    </row>
    <row r="3" spans="1:3" x14ac:dyDescent="0.2">
      <c r="A3" s="1">
        <v>1995</v>
      </c>
      <c r="B3" s="2">
        <v>1.5800000000000002E-2</v>
      </c>
      <c r="C3" s="3">
        <v>3.3500000000000002E-2</v>
      </c>
    </row>
    <row r="4" spans="1:3" x14ac:dyDescent="0.2">
      <c r="A4" s="1">
        <v>1996</v>
      </c>
      <c r="B4" s="4">
        <v>1.5900000000000001E-2</v>
      </c>
      <c r="C4" s="5">
        <v>3.56E-2</v>
      </c>
    </row>
    <row r="5" spans="1:3" x14ac:dyDescent="0.2">
      <c r="A5" s="1">
        <v>1997</v>
      </c>
      <c r="B5" s="6">
        <v>1.6500000000000001E-2</v>
      </c>
      <c r="C5" s="7">
        <v>3.5900000000000001E-2</v>
      </c>
    </row>
    <row r="6" spans="1:3" x14ac:dyDescent="0.2">
      <c r="A6" s="1">
        <v>1998</v>
      </c>
      <c r="B6" s="8">
        <v>1.6300000000000002E-2</v>
      </c>
      <c r="C6" s="9">
        <v>3.7700000000000004E-2</v>
      </c>
    </row>
    <row r="7" spans="1:3" x14ac:dyDescent="0.2">
      <c r="A7" s="1">
        <v>1999</v>
      </c>
      <c r="B7" s="10">
        <v>1.72E-2</v>
      </c>
      <c r="C7" s="11">
        <v>4.0600000000000004E-2</v>
      </c>
    </row>
    <row r="8" spans="1:3" x14ac:dyDescent="0.2">
      <c r="A8" s="1">
        <v>2000</v>
      </c>
      <c r="B8" s="12">
        <v>1.77E-2</v>
      </c>
      <c r="C8" s="13">
        <v>4.1500000000000002E-2</v>
      </c>
    </row>
    <row r="9" spans="1:3" x14ac:dyDescent="0.2">
      <c r="A9" s="1">
        <v>2001</v>
      </c>
      <c r="B9" s="14">
        <v>1.8200000000000001E-2</v>
      </c>
      <c r="C9" s="15">
        <v>4.1500000000000002E-2</v>
      </c>
    </row>
    <row r="10" spans="1:3" x14ac:dyDescent="0.2">
      <c r="A10" s="1">
        <v>2002</v>
      </c>
      <c r="B10" s="16">
        <v>1.9400000000000001E-2</v>
      </c>
      <c r="C10" s="17">
        <v>3.9E-2</v>
      </c>
    </row>
    <row r="11" spans="1:3" x14ac:dyDescent="0.2">
      <c r="A11" s="1">
        <v>2003</v>
      </c>
      <c r="B11" s="18">
        <v>0.02</v>
      </c>
      <c r="C11" s="19">
        <v>3.7900000000000003E-2</v>
      </c>
    </row>
    <row r="12" spans="1:3" x14ac:dyDescent="0.2">
      <c r="A12" s="1">
        <v>2004</v>
      </c>
      <c r="B12" s="20">
        <v>0.02</v>
      </c>
      <c r="C12" s="21">
        <v>0.04</v>
      </c>
    </row>
    <row r="13" spans="1:3" x14ac:dyDescent="0.2">
      <c r="A13" s="1">
        <v>2005</v>
      </c>
      <c r="B13" s="22">
        <v>2.0300000000000002E-2</v>
      </c>
      <c r="C13" s="23">
        <v>0.04</v>
      </c>
    </row>
    <row r="14" spans="1:3" x14ac:dyDescent="0.2">
      <c r="A14" s="1">
        <v>2006</v>
      </c>
      <c r="B14" s="24">
        <v>2.0300000000000002E-2</v>
      </c>
      <c r="C14" s="25">
        <v>4.1700000000000001E-2</v>
      </c>
    </row>
    <row r="15" spans="1:3" x14ac:dyDescent="0.2">
      <c r="A15" s="1">
        <v>2007</v>
      </c>
      <c r="B15" s="26">
        <v>2.0300000000000002E-2</v>
      </c>
      <c r="C15" s="27">
        <v>5.2700000000000004E-2</v>
      </c>
    </row>
    <row r="16" spans="1:3" x14ac:dyDescent="0.2">
      <c r="A16" s="1">
        <v>2008</v>
      </c>
      <c r="B16" s="28">
        <v>2.1000000000000001E-2</v>
      </c>
      <c r="C16" s="29">
        <v>5.7200000000000001E-2</v>
      </c>
    </row>
    <row r="17" spans="1:5" x14ac:dyDescent="0.2">
      <c r="A17" s="1">
        <v>2009</v>
      </c>
      <c r="B17" s="30">
        <v>2.1600000000000001E-2</v>
      </c>
      <c r="C17" s="31">
        <v>4.07E-2</v>
      </c>
    </row>
    <row r="18" spans="1:5" x14ac:dyDescent="0.2">
      <c r="A18" s="1">
        <v>2010</v>
      </c>
      <c r="B18" s="32">
        <v>1.7400000000000002E-2</v>
      </c>
      <c r="C18" s="33">
        <v>5.0100000000000006E-2</v>
      </c>
    </row>
    <row r="19" spans="1:5" x14ac:dyDescent="0.2">
      <c r="A19" s="1">
        <v>2011</v>
      </c>
      <c r="B19" s="34">
        <v>1.7100000000000001E-2</v>
      </c>
      <c r="C19" s="35">
        <v>5.3100000000000001E-2</v>
      </c>
    </row>
    <row r="20" spans="1:5" x14ac:dyDescent="0.2">
      <c r="A20" s="1">
        <v>2012</v>
      </c>
      <c r="B20" s="36">
        <v>1.7899999999999999E-2</v>
      </c>
      <c r="C20" s="37">
        <v>4.9800000000000004E-2</v>
      </c>
    </row>
    <row r="21" spans="1:5" x14ac:dyDescent="0.2">
      <c r="A21" s="1">
        <v>2013</v>
      </c>
      <c r="B21" s="38">
        <v>1.8600000000000002E-2</v>
      </c>
      <c r="C21" s="39">
        <v>5.1500000000000004E-2</v>
      </c>
    </row>
    <row r="22" spans="1:5" x14ac:dyDescent="0.2">
      <c r="A22" s="1">
        <v>2014</v>
      </c>
      <c r="B22" s="40">
        <v>1.8500000000000003E-2</v>
      </c>
      <c r="C22" s="41">
        <v>5.4700000000000006E-2</v>
      </c>
    </row>
    <row r="23" spans="1:5" x14ac:dyDescent="0.2">
      <c r="A23" s="1">
        <v>2015</v>
      </c>
      <c r="B23" s="42">
        <v>1.9100000000000002E-2</v>
      </c>
      <c r="C23" s="43">
        <v>5.9500000000000004E-2</v>
      </c>
    </row>
    <row r="24" spans="1:5" x14ac:dyDescent="0.2">
      <c r="A24" s="1">
        <v>2016</v>
      </c>
      <c r="B24" s="44">
        <v>1.95E-2</v>
      </c>
      <c r="C24" s="45">
        <v>5.5E-2</v>
      </c>
    </row>
    <row r="25" spans="1:5" x14ac:dyDescent="0.2">
      <c r="A25" s="1">
        <v>2017</v>
      </c>
      <c r="B25" s="46">
        <v>1.9700000000000002E-2</v>
      </c>
      <c r="C25" s="47">
        <v>5.6600000000000004E-2</v>
      </c>
    </row>
    <row r="26" spans="1:5" x14ac:dyDescent="0.2">
      <c r="A26" s="1">
        <v>2018</v>
      </c>
      <c r="B26" s="48">
        <v>1.9700000000000002E-2</v>
      </c>
      <c r="C26" s="49">
        <v>5.8000000000000003E-2</v>
      </c>
    </row>
    <row r="27" spans="1:5" x14ac:dyDescent="0.2">
      <c r="A27" s="1">
        <v>2019</v>
      </c>
      <c r="B27" s="50">
        <v>1.9800000000000002E-2</v>
      </c>
      <c r="C27" s="51">
        <v>5.6500000000000002E-2</v>
      </c>
    </row>
    <row r="28" spans="1:5" x14ac:dyDescent="0.2">
      <c r="A28" s="1">
        <v>2020</v>
      </c>
      <c r="B28" s="52">
        <v>0.02</v>
      </c>
      <c r="C28" s="53">
        <v>5.4900000000000004E-2</v>
      </c>
    </row>
    <row r="29" spans="1:5" x14ac:dyDescent="0.2">
      <c r="A29" s="1">
        <v>2021</v>
      </c>
      <c r="B29" s="54">
        <v>1.9900000000000001E-2</v>
      </c>
      <c r="C29" s="55">
        <v>6.430000000000001E-2</v>
      </c>
      <c r="E29" s="95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26F3-3313-4D75-9EF5-D29254336DA5}">
  <dimension ref="A1:D28"/>
  <sheetViews>
    <sheetView workbookViewId="0">
      <selection sqref="A1:D28"/>
    </sheetView>
  </sheetViews>
  <sheetFormatPr baseColWidth="10" defaultColWidth="8.83203125" defaultRowHeight="15" x14ac:dyDescent="0.2"/>
  <sheetData>
    <row r="1" spans="1:4" x14ac:dyDescent="0.2">
      <c r="A1" s="982" t="s">
        <v>0</v>
      </c>
      <c r="B1" s="982" t="s">
        <v>112</v>
      </c>
      <c r="C1" s="982" t="s">
        <v>113</v>
      </c>
      <c r="D1" s="982" t="s">
        <v>114</v>
      </c>
    </row>
    <row r="2" spans="1:4" x14ac:dyDescent="0.2">
      <c r="A2" s="983">
        <v>1995</v>
      </c>
      <c r="B2" s="984">
        <v>3.150717169046402E-2</v>
      </c>
      <c r="C2" s="984">
        <v>7.1314806118607521E-3</v>
      </c>
      <c r="D2" s="984">
        <v>1.0817259550094604E-2</v>
      </c>
    </row>
    <row r="3" spans="1:4" x14ac:dyDescent="0.2">
      <c r="A3" s="983">
        <v>1996</v>
      </c>
      <c r="B3" s="984">
        <v>3.4003064036369324E-2</v>
      </c>
      <c r="C3" s="984">
        <v>7.6191555708646774E-3</v>
      </c>
      <c r="D3" s="984">
        <v>1.1425800621509552E-2</v>
      </c>
    </row>
    <row r="4" spans="1:4" x14ac:dyDescent="0.2">
      <c r="A4" s="983">
        <v>1997</v>
      </c>
      <c r="B4" s="984">
        <v>3.0559629201889038E-2</v>
      </c>
      <c r="C4" s="984">
        <v>6.7128725349903107E-3</v>
      </c>
      <c r="D4" s="984">
        <v>1.0075037367641926E-2</v>
      </c>
    </row>
    <row r="5" spans="1:4" x14ac:dyDescent="0.2">
      <c r="A5" s="983">
        <v>1998</v>
      </c>
      <c r="B5" s="984">
        <v>3.1592197716236115E-2</v>
      </c>
      <c r="C5" s="984">
        <v>6.7171733826398849E-3</v>
      </c>
      <c r="D5" s="984">
        <v>9.9474284797906876E-3</v>
      </c>
    </row>
    <row r="6" spans="1:4" x14ac:dyDescent="0.2">
      <c r="A6" s="983">
        <v>1999</v>
      </c>
      <c r="B6" s="984">
        <v>3.736245259642601E-2</v>
      </c>
      <c r="C6" s="984">
        <v>7.7199507504701614E-3</v>
      </c>
      <c r="D6" s="984">
        <v>1.1193804442882538E-2</v>
      </c>
    </row>
    <row r="7" spans="1:4" x14ac:dyDescent="0.2">
      <c r="A7" s="983">
        <v>2000</v>
      </c>
      <c r="B7" s="984">
        <v>3.8749393075704575E-2</v>
      </c>
      <c r="C7" s="984">
        <v>7.9247346147894859E-3</v>
      </c>
      <c r="D7" s="984">
        <v>1.1535854078829288E-2</v>
      </c>
    </row>
    <row r="8" spans="1:4" x14ac:dyDescent="0.2">
      <c r="A8" s="983">
        <v>2001</v>
      </c>
      <c r="B8" s="984">
        <v>4.683203250169754E-2</v>
      </c>
      <c r="C8" s="984">
        <v>9.5190685242414474E-3</v>
      </c>
      <c r="D8" s="984">
        <v>1.3913389295339584E-2</v>
      </c>
    </row>
    <row r="9" spans="1:4" x14ac:dyDescent="0.2">
      <c r="A9" s="983">
        <v>2002</v>
      </c>
      <c r="B9" s="984">
        <v>4.0303833782672882E-2</v>
      </c>
      <c r="C9" s="984">
        <v>8.1924106925725937E-3</v>
      </c>
      <c r="D9" s="984">
        <v>1.1883716098964214E-2</v>
      </c>
    </row>
    <row r="10" spans="1:4" x14ac:dyDescent="0.2">
      <c r="A10" s="983">
        <v>2003</v>
      </c>
      <c r="B10" s="984">
        <v>3.5959333181381226E-2</v>
      </c>
      <c r="C10" s="984">
        <v>7.1992203593254089E-3</v>
      </c>
      <c r="D10" s="984">
        <v>1.0289773344993591E-2</v>
      </c>
    </row>
    <row r="11" spans="1:4" x14ac:dyDescent="0.2">
      <c r="A11" s="983">
        <v>2004</v>
      </c>
      <c r="B11" s="984">
        <v>4.4829048216342926E-2</v>
      </c>
      <c r="C11" s="984">
        <v>8.7436223402619362E-3</v>
      </c>
      <c r="D11" s="984">
        <v>1.2676389887928963E-2</v>
      </c>
    </row>
    <row r="12" spans="1:4" x14ac:dyDescent="0.2">
      <c r="A12" s="983">
        <v>2005</v>
      </c>
      <c r="B12" s="984">
        <v>4.8161022365093231E-2</v>
      </c>
      <c r="C12" s="984">
        <v>9.049595333635807E-3</v>
      </c>
      <c r="D12" s="984">
        <v>1.3148767873644829E-2</v>
      </c>
    </row>
    <row r="13" spans="1:4" x14ac:dyDescent="0.2">
      <c r="A13" s="983">
        <v>2006</v>
      </c>
      <c r="B13" s="984">
        <v>5.2150782197713852E-2</v>
      </c>
      <c r="C13" s="984">
        <v>9.5365643501281738E-3</v>
      </c>
      <c r="D13" s="984">
        <v>1.3991648331284523E-2</v>
      </c>
    </row>
    <row r="14" spans="1:4" x14ac:dyDescent="0.2">
      <c r="A14" s="983">
        <v>2007</v>
      </c>
      <c r="B14" s="984">
        <v>6.3476227223873138E-2</v>
      </c>
      <c r="C14" s="984">
        <v>1.131838746368885E-2</v>
      </c>
      <c r="D14" s="984">
        <v>1.6698431223630905E-2</v>
      </c>
    </row>
    <row r="15" spans="1:4" x14ac:dyDescent="0.2">
      <c r="A15" s="983">
        <v>2008</v>
      </c>
      <c r="B15" s="984">
        <v>7.7693305909633636E-2</v>
      </c>
      <c r="C15" s="984">
        <v>1.4112755656242371E-2</v>
      </c>
      <c r="D15" s="984">
        <v>2.1107347682118416E-2</v>
      </c>
    </row>
    <row r="16" spans="1:4" x14ac:dyDescent="0.2">
      <c r="A16" s="983">
        <v>2009</v>
      </c>
      <c r="B16" s="984">
        <v>4.3771367520093918E-2</v>
      </c>
      <c r="C16" s="984">
        <v>7.9647321254014969E-3</v>
      </c>
      <c r="D16" s="984">
        <v>1.1754374019801617E-2</v>
      </c>
    </row>
    <row r="17" spans="1:4" x14ac:dyDescent="0.2">
      <c r="A17" s="983">
        <v>2010</v>
      </c>
      <c r="B17" s="984">
        <v>6.0966752469539642E-2</v>
      </c>
      <c r="C17" s="984">
        <v>1.1171143501996994E-2</v>
      </c>
      <c r="D17" s="984">
        <v>1.6418075188994408E-2</v>
      </c>
    </row>
    <row r="18" spans="1:4" x14ac:dyDescent="0.2">
      <c r="A18" s="983">
        <v>2011</v>
      </c>
      <c r="B18" s="984">
        <v>7.2321467101573944E-2</v>
      </c>
      <c r="C18" s="984">
        <v>1.3365982100367546E-2</v>
      </c>
      <c r="D18" s="984">
        <v>1.9611511379480362E-2</v>
      </c>
    </row>
    <row r="19" spans="1:4" x14ac:dyDescent="0.2">
      <c r="A19" s="983">
        <v>2012</v>
      </c>
      <c r="B19" s="984">
        <v>7.0019856095314026E-2</v>
      </c>
      <c r="C19" s="984">
        <v>1.2900782749056816E-2</v>
      </c>
      <c r="D19" s="984">
        <v>1.8814459443092346E-2</v>
      </c>
    </row>
    <row r="20" spans="1:4" x14ac:dyDescent="0.2">
      <c r="A20" s="983">
        <v>2013</v>
      </c>
      <c r="B20" s="984">
        <v>7.9614236950874329E-2</v>
      </c>
      <c r="C20" s="984">
        <v>1.432339008897543E-2</v>
      </c>
      <c r="D20" s="984">
        <v>2.0675618201494217E-2</v>
      </c>
    </row>
    <row r="21" spans="1:4" x14ac:dyDescent="0.2">
      <c r="A21" s="983">
        <v>2014</v>
      </c>
      <c r="B21" s="984">
        <v>9.0880528092384338E-2</v>
      </c>
      <c r="C21" s="984">
        <v>1.6108488664031029E-2</v>
      </c>
      <c r="D21" s="984">
        <v>2.2932300344109535E-2</v>
      </c>
    </row>
    <row r="22" spans="1:4" x14ac:dyDescent="0.2">
      <c r="A22" s="983">
        <v>2015</v>
      </c>
      <c r="B22" s="984">
        <v>9.7051195800304413E-2</v>
      </c>
      <c r="C22" s="984">
        <v>1.7061134800314903E-2</v>
      </c>
      <c r="D22" s="984">
        <v>2.3889290168881416E-2</v>
      </c>
    </row>
    <row r="23" spans="1:4" x14ac:dyDescent="0.2">
      <c r="A23" s="983">
        <v>2016</v>
      </c>
      <c r="B23" s="984">
        <v>8.7830066680908203E-2</v>
      </c>
      <c r="C23" s="984">
        <v>1.522593479603529E-2</v>
      </c>
      <c r="D23" s="984">
        <v>2.1082999184727669E-2</v>
      </c>
    </row>
    <row r="24" spans="1:4" x14ac:dyDescent="0.2">
      <c r="A24" s="983">
        <v>2017</v>
      </c>
      <c r="B24" s="984">
        <v>0.10024689137935638</v>
      </c>
      <c r="C24" s="984">
        <v>1.7204750329256058E-2</v>
      </c>
      <c r="D24" s="984">
        <v>2.3488445207476616E-2</v>
      </c>
    </row>
    <row r="25" spans="1:4" x14ac:dyDescent="0.2">
      <c r="A25" s="983">
        <v>2018</v>
      </c>
      <c r="B25" s="984">
        <v>0.11401485651731491</v>
      </c>
      <c r="C25" s="984">
        <v>1.9476959481835365E-2</v>
      </c>
      <c r="D25" s="984">
        <v>2.6223847642540932E-2</v>
      </c>
    </row>
    <row r="26" spans="1:4" x14ac:dyDescent="0.2">
      <c r="A26" s="983">
        <v>2019</v>
      </c>
      <c r="B26" s="984">
        <v>0.10787641257047653</v>
      </c>
      <c r="C26" s="984">
        <v>1.7988342791795731E-2</v>
      </c>
      <c r="D26" s="984">
        <v>2.3779835551977158E-2</v>
      </c>
    </row>
    <row r="27" spans="1:4" x14ac:dyDescent="0.2">
      <c r="A27" s="983">
        <v>2020</v>
      </c>
      <c r="B27" s="984">
        <v>0.10449434071779251</v>
      </c>
      <c r="C27" s="984">
        <v>1.7210241407155991E-2</v>
      </c>
      <c r="D27" s="984">
        <v>2.2011382505297661E-2</v>
      </c>
    </row>
    <row r="28" spans="1:4" x14ac:dyDescent="0.2">
      <c r="A28" s="983">
        <v>2021</v>
      </c>
      <c r="B28" s="984">
        <v>0.16120345890522003</v>
      </c>
      <c r="C28" s="984"/>
      <c r="D28" s="984">
        <v>3.3361218869686127E-2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E14"/>
  <sheetViews>
    <sheetView workbookViewId="0">
      <selection activeCell="C14" sqref="C14"/>
    </sheetView>
  </sheetViews>
  <sheetFormatPr baseColWidth="10" defaultColWidth="9.1640625" defaultRowHeight="15" x14ac:dyDescent="0.2"/>
  <sheetData>
    <row r="2" spans="1:5" x14ac:dyDescent="0.2">
      <c r="A2" t="s">
        <v>31</v>
      </c>
      <c r="B2" t="s">
        <v>32</v>
      </c>
      <c r="C2" t="s">
        <v>33</v>
      </c>
      <c r="D2" t="s">
        <v>34</v>
      </c>
      <c r="E2" t="s">
        <v>35</v>
      </c>
    </row>
    <row r="3" spans="1:5" x14ac:dyDescent="0.2">
      <c r="A3" s="1">
        <v>1910</v>
      </c>
      <c r="B3" s="552">
        <v>7.0000002160668373E-3</v>
      </c>
      <c r="C3" s="553">
        <v>0.42544052004814148</v>
      </c>
      <c r="D3" s="554">
        <v>1.2793333269655704E-2</v>
      </c>
      <c r="E3" s="555">
        <v>0.55436527729034424</v>
      </c>
    </row>
    <row r="4" spans="1:5" x14ac:dyDescent="0.2">
      <c r="A4" s="1">
        <v>1920</v>
      </c>
      <c r="B4" s="556">
        <v>1.0233268141746521E-2</v>
      </c>
      <c r="C4" s="557">
        <v>0.40952101349830627</v>
      </c>
      <c r="D4" s="558">
        <v>1.3937037438154221E-2</v>
      </c>
      <c r="E4" s="559">
        <v>0.49605622887611389</v>
      </c>
    </row>
    <row r="5" spans="1:5" x14ac:dyDescent="0.2">
      <c r="A5" s="1">
        <v>1930</v>
      </c>
      <c r="B5" s="560">
        <v>7.3715467005968094E-3</v>
      </c>
      <c r="C5" s="561">
        <v>0.409126877784729</v>
      </c>
      <c r="D5" s="562">
        <v>1.7462963238358498E-2</v>
      </c>
      <c r="E5" s="563">
        <v>0.46368217468261719</v>
      </c>
    </row>
    <row r="6" spans="1:5" x14ac:dyDescent="0.2">
      <c r="A6" s="1">
        <v>1940</v>
      </c>
      <c r="B6" s="564">
        <v>1.1213014833629131E-2</v>
      </c>
      <c r="C6" s="565">
        <v>0.3185390830039978</v>
      </c>
      <c r="D6" s="566">
        <v>2.8243333101272583E-2</v>
      </c>
      <c r="E6" s="567">
        <v>0.41161942481994629</v>
      </c>
    </row>
    <row r="7" spans="1:5" x14ac:dyDescent="0.2">
      <c r="A7" s="1">
        <v>1950</v>
      </c>
      <c r="B7" s="568">
        <v>2.7012532576918602E-2</v>
      </c>
      <c r="C7" s="569">
        <v>0.27602776885032654</v>
      </c>
      <c r="D7" s="570">
        <v>2.716333232820034E-2</v>
      </c>
      <c r="E7" s="571">
        <v>0.33880215883255005</v>
      </c>
    </row>
    <row r="8" spans="1:5" x14ac:dyDescent="0.2">
      <c r="A8" s="1">
        <v>1960</v>
      </c>
      <c r="B8" s="572">
        <v>2.3194873705506325E-2</v>
      </c>
      <c r="C8" s="573">
        <v>0.27872994542121887</v>
      </c>
      <c r="D8" s="574">
        <v>5.0266668200492859E-2</v>
      </c>
      <c r="E8" s="575">
        <v>0.30443531274795532</v>
      </c>
    </row>
    <row r="9" spans="1:5" x14ac:dyDescent="0.2">
      <c r="A9" s="1">
        <v>1970</v>
      </c>
      <c r="B9" s="576">
        <v>2.2069999948143959E-2</v>
      </c>
      <c r="C9" s="577">
        <v>0.24087999761104584</v>
      </c>
      <c r="D9" s="578">
        <v>6.4936667680740356E-2</v>
      </c>
      <c r="E9" s="579">
        <v>0.23495560884475708</v>
      </c>
    </row>
    <row r="10" spans="1:5" x14ac:dyDescent="0.2">
      <c r="A10" s="1">
        <v>1980</v>
      </c>
      <c r="B10" s="580">
        <v>2.6040000841021538E-2</v>
      </c>
      <c r="C10" s="581">
        <v>0.25128000974655151</v>
      </c>
      <c r="D10" s="582">
        <v>6.5833330154418945E-2</v>
      </c>
      <c r="E10" s="583">
        <v>0.20042634010314941</v>
      </c>
    </row>
    <row r="11" spans="1:5" x14ac:dyDescent="0.2">
      <c r="A11" s="1">
        <v>1990</v>
      </c>
      <c r="B11" s="584">
        <v>2.1069999784231186E-2</v>
      </c>
      <c r="C11" s="585">
        <v>0.29398000240325928</v>
      </c>
      <c r="D11" s="586">
        <v>5.3544167429208755E-2</v>
      </c>
      <c r="E11" s="587">
        <v>0.1996895968914032</v>
      </c>
    </row>
    <row r="12" spans="1:5" x14ac:dyDescent="0.2">
      <c r="A12" s="1">
        <v>2000</v>
      </c>
      <c r="B12" s="588">
        <v>1.6200000420212746E-2</v>
      </c>
      <c r="C12" s="589">
        <v>0.32282000780105591</v>
      </c>
      <c r="D12" s="590">
        <v>5.4281666874885559E-2</v>
      </c>
      <c r="E12" s="591">
        <v>0.21446166932582855</v>
      </c>
    </row>
    <row r="13" spans="1:5" x14ac:dyDescent="0.2">
      <c r="A13" s="1">
        <v>2010</v>
      </c>
      <c r="B13" s="592">
        <v>1.1130000464618206E-2</v>
      </c>
      <c r="C13" s="593">
        <v>0.35747998952865601</v>
      </c>
      <c r="D13" s="594">
        <v>4.9971666187047958E-2</v>
      </c>
      <c r="E13" s="595">
        <v>0.21907000243663788</v>
      </c>
    </row>
    <row r="14" spans="1:5" x14ac:dyDescent="0.2">
      <c r="A14" s="1">
        <v>2020</v>
      </c>
      <c r="B14" s="596">
        <v>1.4899999834597111E-2</v>
      </c>
      <c r="C14" s="597">
        <v>0.35374999046325684</v>
      </c>
      <c r="D14" s="598">
        <v>5.7624999433755875E-2</v>
      </c>
      <c r="E14" s="599">
        <v>0.21932083368301392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29"/>
  <sheetViews>
    <sheetView workbookViewId="0"/>
  </sheetViews>
  <sheetFormatPr baseColWidth="10" defaultColWidth="9.1640625" defaultRowHeight="15" x14ac:dyDescent="0.2"/>
  <sheetData>
    <row r="2" spans="1:6" x14ac:dyDescent="0.2">
      <c r="A2" t="s">
        <v>51</v>
      </c>
      <c r="B2" t="s">
        <v>52</v>
      </c>
      <c r="C2" t="s">
        <v>53</v>
      </c>
      <c r="D2" t="s">
        <v>54</v>
      </c>
      <c r="E2" t="s">
        <v>55</v>
      </c>
      <c r="F2" t="s">
        <v>56</v>
      </c>
    </row>
    <row r="3" spans="1:6" x14ac:dyDescent="0.2">
      <c r="A3" s="1">
        <v>1995</v>
      </c>
      <c r="B3" s="624">
        <v>0.41370000000000001</v>
      </c>
      <c r="C3" s="625">
        <v>0.15840000000000001</v>
      </c>
      <c r="D3" s="626">
        <v>0.23150000000000001</v>
      </c>
      <c r="E3" s="627">
        <v>0.215</v>
      </c>
      <c r="F3" s="628">
        <v>0.47390000000000004</v>
      </c>
    </row>
    <row r="4" spans="1:6" x14ac:dyDescent="0.2">
      <c r="A4" s="1">
        <v>1996</v>
      </c>
      <c r="B4" s="629">
        <v>0.41510000000000002</v>
      </c>
      <c r="C4" s="630">
        <v>0.1701</v>
      </c>
      <c r="D4" s="631">
        <v>0.23090000000000002</v>
      </c>
      <c r="E4" s="632">
        <v>0.23420000000000002</v>
      </c>
      <c r="F4" s="633">
        <v>0.48910000000000003</v>
      </c>
    </row>
    <row r="5" spans="1:6" x14ac:dyDescent="0.2">
      <c r="A5" s="1">
        <v>1997</v>
      </c>
      <c r="B5" s="634">
        <v>0.41000000000000003</v>
      </c>
      <c r="C5" s="635">
        <v>0.1792</v>
      </c>
      <c r="D5" s="636">
        <v>0.2326</v>
      </c>
      <c r="E5" s="637">
        <v>0.31880000000000003</v>
      </c>
      <c r="F5" s="638">
        <v>0.48330000000000001</v>
      </c>
    </row>
    <row r="6" spans="1:6" x14ac:dyDescent="0.2">
      <c r="A6" s="1">
        <v>1998</v>
      </c>
      <c r="B6" s="639">
        <v>0.41160000000000002</v>
      </c>
      <c r="C6" s="640">
        <v>0.18630000000000002</v>
      </c>
      <c r="D6" s="641">
        <v>0.23350000000000001</v>
      </c>
      <c r="E6" s="642">
        <v>0.3574</v>
      </c>
      <c r="F6" s="643">
        <v>0.47950000000000004</v>
      </c>
    </row>
    <row r="7" spans="1:6" x14ac:dyDescent="0.2">
      <c r="A7" s="1">
        <v>1999</v>
      </c>
      <c r="B7" s="644">
        <v>0.41050000000000003</v>
      </c>
      <c r="C7" s="645">
        <v>0.19190000000000002</v>
      </c>
      <c r="D7" s="646">
        <v>0.23450000000000001</v>
      </c>
      <c r="E7" s="647">
        <v>0.41250000000000003</v>
      </c>
      <c r="F7" s="648">
        <v>0.50740000000000007</v>
      </c>
    </row>
    <row r="8" spans="1:6" x14ac:dyDescent="0.2">
      <c r="A8" s="1">
        <v>2000</v>
      </c>
      <c r="B8" s="649">
        <v>0.41420000000000001</v>
      </c>
      <c r="C8" s="650">
        <v>0.19650000000000001</v>
      </c>
      <c r="D8" s="651">
        <v>0.23530000000000001</v>
      </c>
      <c r="E8" s="652">
        <v>0.39180000000000004</v>
      </c>
      <c r="F8" s="653">
        <v>0.49490000000000001</v>
      </c>
    </row>
    <row r="9" spans="1:6" x14ac:dyDescent="0.2">
      <c r="A9" s="1">
        <v>2001</v>
      </c>
      <c r="B9" s="654">
        <v>0.41050000000000003</v>
      </c>
      <c r="C9" s="655">
        <v>0.20030000000000001</v>
      </c>
      <c r="D9" s="656">
        <v>0.23870000000000002</v>
      </c>
      <c r="E9" s="657">
        <v>0.43</v>
      </c>
      <c r="F9" s="658">
        <v>0.50729999999999997</v>
      </c>
    </row>
    <row r="10" spans="1:6" x14ac:dyDescent="0.2">
      <c r="A10" s="1">
        <v>2002</v>
      </c>
      <c r="B10" s="659">
        <v>0.39690000000000003</v>
      </c>
      <c r="C10" s="660">
        <v>0.20350000000000001</v>
      </c>
      <c r="D10" s="661">
        <v>0.2437</v>
      </c>
      <c r="E10" s="662">
        <v>0.38600000000000001</v>
      </c>
      <c r="F10" s="663">
        <v>0.49840000000000001</v>
      </c>
    </row>
    <row r="11" spans="1:6" x14ac:dyDescent="0.2">
      <c r="A11" s="1">
        <v>2003</v>
      </c>
      <c r="B11" s="664">
        <v>0.41240000000000004</v>
      </c>
      <c r="C11" s="665">
        <v>0.20500000000000002</v>
      </c>
      <c r="D11" s="666">
        <v>0.23910000000000001</v>
      </c>
      <c r="E11" s="667">
        <v>0.43390000000000001</v>
      </c>
      <c r="F11" s="668">
        <v>0.50070000000000003</v>
      </c>
    </row>
    <row r="12" spans="1:6" x14ac:dyDescent="0.2">
      <c r="A12" s="1">
        <v>2004</v>
      </c>
      <c r="B12" s="669">
        <v>0.43590000000000001</v>
      </c>
      <c r="C12" s="670">
        <v>0.22450000000000001</v>
      </c>
      <c r="D12" s="671">
        <v>0.2369</v>
      </c>
      <c r="E12" s="672">
        <v>0.4466</v>
      </c>
      <c r="F12" s="673">
        <v>0.49110000000000004</v>
      </c>
    </row>
    <row r="13" spans="1:6" x14ac:dyDescent="0.2">
      <c r="A13" s="1">
        <v>2005</v>
      </c>
      <c r="B13" s="674">
        <v>0.45090000000000002</v>
      </c>
      <c r="C13" s="675">
        <v>0.23700000000000002</v>
      </c>
      <c r="D13" s="676">
        <v>0.23580000000000001</v>
      </c>
      <c r="E13" s="677">
        <v>0.42480000000000001</v>
      </c>
      <c r="F13" s="678">
        <v>0.51360000000000006</v>
      </c>
    </row>
    <row r="14" spans="1:6" x14ac:dyDescent="0.2">
      <c r="A14" s="1">
        <v>2006</v>
      </c>
      <c r="B14" s="679">
        <v>0.43210000000000004</v>
      </c>
      <c r="C14" s="680">
        <v>0.26200000000000001</v>
      </c>
      <c r="D14" s="681">
        <v>0.24110000000000001</v>
      </c>
      <c r="E14" s="682">
        <v>0.3982</v>
      </c>
      <c r="F14" s="683">
        <v>0.52239999999999998</v>
      </c>
    </row>
    <row r="15" spans="1:6" x14ac:dyDescent="0.2">
      <c r="A15" s="1">
        <v>2007</v>
      </c>
      <c r="B15" s="684">
        <v>0.42200000000000004</v>
      </c>
      <c r="C15" s="685">
        <v>0.2848</v>
      </c>
      <c r="D15" s="686">
        <v>0.26600000000000001</v>
      </c>
      <c r="E15" s="687">
        <v>0.4022</v>
      </c>
      <c r="F15" s="688">
        <v>0.52029999999999998</v>
      </c>
    </row>
    <row r="16" spans="1:6" x14ac:dyDescent="0.2">
      <c r="A16" s="1">
        <v>2008</v>
      </c>
      <c r="B16" s="689">
        <v>0.44170000000000004</v>
      </c>
      <c r="C16" s="690">
        <v>0.29250000000000004</v>
      </c>
      <c r="D16" s="691">
        <v>0.2969</v>
      </c>
      <c r="E16" s="692">
        <v>0.44480000000000003</v>
      </c>
      <c r="F16" s="693">
        <v>0.50190000000000001</v>
      </c>
    </row>
    <row r="17" spans="1:6" x14ac:dyDescent="0.2">
      <c r="A17" s="1">
        <v>2009</v>
      </c>
      <c r="B17" s="694">
        <v>0.4597</v>
      </c>
      <c r="C17" s="695">
        <v>0.31159999999999999</v>
      </c>
      <c r="D17" s="696">
        <v>0.27510000000000001</v>
      </c>
      <c r="E17" s="697">
        <v>0.33340000000000003</v>
      </c>
      <c r="F17" s="698">
        <v>0.53129999999999999</v>
      </c>
    </row>
    <row r="18" spans="1:6" x14ac:dyDescent="0.2">
      <c r="A18" s="1">
        <v>2010</v>
      </c>
      <c r="B18" s="699">
        <v>0.45570000000000005</v>
      </c>
      <c r="C18" s="700">
        <v>0.30449999999999999</v>
      </c>
      <c r="D18" s="701">
        <v>0.30470000000000003</v>
      </c>
      <c r="E18" s="702">
        <v>0.38540000000000002</v>
      </c>
      <c r="F18" s="703">
        <v>0.57290000000000008</v>
      </c>
    </row>
    <row r="19" spans="1:6" x14ac:dyDescent="0.2">
      <c r="A19" s="1">
        <v>2011</v>
      </c>
      <c r="B19" s="704">
        <v>0.46860000000000002</v>
      </c>
      <c r="C19" s="705">
        <v>0.27990000000000004</v>
      </c>
      <c r="D19" s="706">
        <v>0.31740000000000002</v>
      </c>
      <c r="E19" s="707">
        <v>0.4123</v>
      </c>
      <c r="F19" s="708">
        <v>0.58320000000000005</v>
      </c>
    </row>
    <row r="20" spans="1:6" x14ac:dyDescent="0.2">
      <c r="A20" s="1">
        <v>2012</v>
      </c>
      <c r="B20" s="709">
        <v>0.47300000000000003</v>
      </c>
      <c r="C20" s="710">
        <v>0.2727</v>
      </c>
      <c r="D20" s="711">
        <v>0.30710000000000004</v>
      </c>
      <c r="E20" s="712">
        <v>0.40679999999999999</v>
      </c>
      <c r="F20" s="713">
        <v>0.57240000000000002</v>
      </c>
    </row>
    <row r="21" spans="1:6" x14ac:dyDescent="0.2">
      <c r="A21" s="1">
        <v>2013</v>
      </c>
      <c r="B21" s="714">
        <v>0.44570000000000004</v>
      </c>
      <c r="C21" s="715">
        <v>0.27250000000000002</v>
      </c>
      <c r="D21" s="716">
        <v>0.30930000000000002</v>
      </c>
      <c r="E21" s="717">
        <v>0.40610000000000002</v>
      </c>
      <c r="F21" s="718">
        <v>0.56900000000000006</v>
      </c>
    </row>
    <row r="22" spans="1:6" x14ac:dyDescent="0.2">
      <c r="A22" s="1">
        <v>2014</v>
      </c>
      <c r="B22" s="719">
        <v>0.46460000000000001</v>
      </c>
      <c r="C22" s="720">
        <v>0.27829999999999999</v>
      </c>
      <c r="D22" s="721">
        <v>0.317</v>
      </c>
      <c r="E22" s="722">
        <v>0.41860000000000003</v>
      </c>
      <c r="F22" s="723">
        <v>0.55780000000000007</v>
      </c>
    </row>
    <row r="23" spans="1:6" x14ac:dyDescent="0.2">
      <c r="A23" s="1">
        <v>2015</v>
      </c>
      <c r="B23" s="724">
        <v>0.45170000000000005</v>
      </c>
      <c r="C23" s="725">
        <v>0.29630000000000001</v>
      </c>
      <c r="D23" s="726">
        <v>0.31930000000000003</v>
      </c>
      <c r="E23" s="727">
        <v>0.46880000000000005</v>
      </c>
      <c r="F23" s="728">
        <v>0.55680000000000007</v>
      </c>
    </row>
    <row r="24" spans="1:6" x14ac:dyDescent="0.2">
      <c r="A24" s="1">
        <v>2016</v>
      </c>
      <c r="B24" s="729">
        <v>0.43280000000000002</v>
      </c>
      <c r="C24" s="730">
        <v>0.29650000000000004</v>
      </c>
      <c r="D24" s="731">
        <v>0.31690000000000002</v>
      </c>
      <c r="E24" s="732">
        <v>0.4637</v>
      </c>
      <c r="F24" s="733">
        <v>0.54370000000000007</v>
      </c>
    </row>
    <row r="25" spans="1:6" x14ac:dyDescent="0.2">
      <c r="A25" s="1">
        <v>2017</v>
      </c>
      <c r="B25" s="734">
        <v>0.46060000000000001</v>
      </c>
      <c r="C25" s="735">
        <v>0.29650000000000004</v>
      </c>
      <c r="D25" s="736">
        <v>0.31670000000000004</v>
      </c>
      <c r="E25" s="737">
        <v>0.47200000000000003</v>
      </c>
      <c r="F25" s="738">
        <v>0.55470000000000008</v>
      </c>
    </row>
    <row r="26" spans="1:6" x14ac:dyDescent="0.2">
      <c r="A26" s="1">
        <v>2018</v>
      </c>
      <c r="B26" s="739">
        <v>0.48630000000000001</v>
      </c>
      <c r="C26" s="740">
        <v>0.29630000000000001</v>
      </c>
      <c r="D26" s="741">
        <v>0.32350000000000001</v>
      </c>
      <c r="E26" s="742">
        <v>0.47810000000000002</v>
      </c>
      <c r="F26" s="743">
        <v>0.5504</v>
      </c>
    </row>
    <row r="27" spans="1:6" x14ac:dyDescent="0.2">
      <c r="A27" s="1">
        <v>2019</v>
      </c>
      <c r="B27" s="744">
        <v>0.4859</v>
      </c>
      <c r="C27" s="745">
        <v>0.29630000000000001</v>
      </c>
      <c r="D27" s="746">
        <v>0.31890000000000002</v>
      </c>
      <c r="E27" s="747">
        <v>0.47690000000000005</v>
      </c>
      <c r="F27" s="748">
        <v>0.54900000000000004</v>
      </c>
    </row>
    <row r="28" spans="1:6" x14ac:dyDescent="0.2">
      <c r="A28" s="1">
        <v>2020</v>
      </c>
      <c r="B28" s="749">
        <v>0.4763</v>
      </c>
      <c r="C28" s="750">
        <v>0.2964</v>
      </c>
      <c r="D28" s="751">
        <v>0.31680000000000003</v>
      </c>
      <c r="E28" s="752">
        <v>0.47650000000000003</v>
      </c>
      <c r="F28" s="753">
        <v>0.54749999999999999</v>
      </c>
    </row>
    <row r="29" spans="1:6" x14ac:dyDescent="0.2">
      <c r="A29" s="1">
        <v>2021</v>
      </c>
      <c r="B29" s="754">
        <v>0.48910000000000003</v>
      </c>
      <c r="C29" s="755">
        <v>0.30460000000000004</v>
      </c>
      <c r="D29" s="756">
        <v>0.3301</v>
      </c>
      <c r="E29" s="757">
        <v>0.47690000000000005</v>
      </c>
      <c r="F29" s="758">
        <v>0.55030000000000001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09"/>
  <sheetViews>
    <sheetView workbookViewId="0">
      <selection activeCell="E28" sqref="E28"/>
    </sheetView>
  </sheetViews>
  <sheetFormatPr baseColWidth="10" defaultColWidth="9.1640625" defaultRowHeight="15" x14ac:dyDescent="0.2"/>
  <sheetData>
    <row r="2" spans="1:5" x14ac:dyDescent="0.2">
      <c r="A2" t="s">
        <v>3</v>
      </c>
      <c r="B2" t="s">
        <v>4</v>
      </c>
      <c r="C2" t="s">
        <v>5</v>
      </c>
      <c r="D2" t="s">
        <v>6</v>
      </c>
      <c r="E2" t="s">
        <v>7</v>
      </c>
    </row>
    <row r="3" spans="1:5" x14ac:dyDescent="0.2">
      <c r="A3" s="1">
        <v>1995</v>
      </c>
      <c r="B3" s="60">
        <v>1.5860015526413918E-2</v>
      </c>
      <c r="C3" s="61">
        <v>0.19385045766830444</v>
      </c>
      <c r="D3" s="62">
        <v>0.16007718443870544</v>
      </c>
      <c r="E3" s="63">
        <v>0.63021236658096313</v>
      </c>
    </row>
    <row r="4" spans="1:5" x14ac:dyDescent="0.2">
      <c r="A4" s="1">
        <v>1996</v>
      </c>
      <c r="B4" s="64">
        <v>1.6023237258195877E-2</v>
      </c>
      <c r="C4" s="65">
        <v>0.19640474021434784</v>
      </c>
      <c r="D4" s="66">
        <v>0.16426797211170197</v>
      </c>
      <c r="E4" s="67">
        <v>0.62330406904220581</v>
      </c>
    </row>
    <row r="5" spans="1:5" x14ac:dyDescent="0.2">
      <c r="A5" s="1">
        <v>1997</v>
      </c>
      <c r="B5" s="68">
        <v>1.6621982678771019E-2</v>
      </c>
      <c r="C5" s="69">
        <v>0.19813251495361328</v>
      </c>
      <c r="D5" s="70">
        <v>0.16829982399940491</v>
      </c>
      <c r="E5" s="71">
        <v>0.61694574356079102</v>
      </c>
    </row>
    <row r="6" spans="1:5" x14ac:dyDescent="0.2">
      <c r="A6" s="1">
        <v>1998</v>
      </c>
      <c r="B6" s="72">
        <v>1.6379322856664658E-2</v>
      </c>
      <c r="C6" s="73">
        <v>0.1951787918806076</v>
      </c>
      <c r="D6" s="74">
        <v>0.17630624771118164</v>
      </c>
      <c r="E6" s="75">
        <v>0.61213564872741699</v>
      </c>
    </row>
    <row r="7" spans="1:5" x14ac:dyDescent="0.2">
      <c r="A7" s="1">
        <v>1999</v>
      </c>
      <c r="B7" s="76">
        <v>1.7350127920508385E-2</v>
      </c>
      <c r="C7" s="77">
        <v>0.19314977526664734</v>
      </c>
      <c r="D7" s="78">
        <v>0.17750091850757599</v>
      </c>
      <c r="E7" s="79">
        <v>0.61199915409088135</v>
      </c>
    </row>
    <row r="8" spans="1:5" x14ac:dyDescent="0.2">
      <c r="A8" s="1">
        <v>2000</v>
      </c>
      <c r="B8" s="80">
        <v>1.784285344183445E-2</v>
      </c>
      <c r="C8" s="81">
        <v>0.19622522592544556</v>
      </c>
      <c r="D8" s="82">
        <v>0.17760075628757477</v>
      </c>
      <c r="E8" s="83">
        <v>0.60833114385604858</v>
      </c>
    </row>
    <row r="9" spans="1:5" x14ac:dyDescent="0.2">
      <c r="A9" s="1">
        <v>2001</v>
      </c>
      <c r="B9" s="84">
        <v>1.8354294821619987E-2</v>
      </c>
      <c r="C9" s="85">
        <v>0.20125548541545868</v>
      </c>
      <c r="D9" s="86">
        <v>0.1783762127161026</v>
      </c>
      <c r="E9" s="87">
        <v>0.60201400518417358</v>
      </c>
    </row>
    <row r="10" spans="1:5" x14ac:dyDescent="0.2">
      <c r="A10" s="1">
        <v>2002</v>
      </c>
      <c r="B10" s="88">
        <v>1.949995756149292E-2</v>
      </c>
      <c r="C10" s="89">
        <v>0.21003073453903198</v>
      </c>
      <c r="D10" s="90">
        <v>0.17193327844142914</v>
      </c>
      <c r="E10" s="91">
        <v>0.59853607416152954</v>
      </c>
    </row>
    <row r="11" spans="1:5" x14ac:dyDescent="0.2">
      <c r="A11" s="1">
        <v>2003</v>
      </c>
      <c r="B11" s="92">
        <v>2.0085284486413002E-2</v>
      </c>
      <c r="C11" s="93">
        <v>0.21377867460250854</v>
      </c>
      <c r="D11" s="94">
        <v>0.17022310197353363</v>
      </c>
      <c r="E11" s="95">
        <v>0.5959128737449646</v>
      </c>
    </row>
    <row r="12" spans="1:5" x14ac:dyDescent="0.2">
      <c r="A12" s="1">
        <v>2004</v>
      </c>
      <c r="B12" s="96">
        <v>2.0156936720013618E-2</v>
      </c>
      <c r="C12" s="97">
        <v>0.21142728626728058</v>
      </c>
      <c r="D12" s="98">
        <v>0.17512975633144379</v>
      </c>
      <c r="E12" s="99">
        <v>0.59328603744506836</v>
      </c>
    </row>
    <row r="13" spans="1:5" x14ac:dyDescent="0.2">
      <c r="A13" s="1">
        <v>2005</v>
      </c>
      <c r="B13" s="100">
        <v>2.0370285958051682E-2</v>
      </c>
      <c r="C13" s="101">
        <v>0.21220903098583221</v>
      </c>
      <c r="D13" s="102">
        <v>0.17338310182094574</v>
      </c>
      <c r="E13" s="103">
        <v>0.59403759241104126</v>
      </c>
    </row>
    <row r="14" spans="1:5" x14ac:dyDescent="0.2">
      <c r="A14" s="1">
        <v>2006</v>
      </c>
      <c r="B14" s="104">
        <v>2.0444167777895927E-2</v>
      </c>
      <c r="C14" s="105">
        <v>0.21231295168399811</v>
      </c>
      <c r="D14" s="106">
        <v>0.17744700610637665</v>
      </c>
      <c r="E14" s="107">
        <v>0.58979588747024536</v>
      </c>
    </row>
    <row r="15" spans="1:5" x14ac:dyDescent="0.2">
      <c r="A15" s="1">
        <v>2007</v>
      </c>
      <c r="B15" s="108">
        <v>2.0386332646012306E-2</v>
      </c>
      <c r="C15" s="109">
        <v>0.21188725531101227</v>
      </c>
      <c r="D15" s="110">
        <v>0.18947649002075195</v>
      </c>
      <c r="E15" s="111">
        <v>0.57824993133544922</v>
      </c>
    </row>
    <row r="16" spans="1:5" x14ac:dyDescent="0.2">
      <c r="A16" s="1">
        <v>2008</v>
      </c>
      <c r="B16" s="112">
        <v>2.1156813949346542E-2</v>
      </c>
      <c r="C16" s="113">
        <v>0.21650855243206024</v>
      </c>
      <c r="D16" s="114">
        <v>0.18579660356044769</v>
      </c>
      <c r="E16" s="115">
        <v>0.57653802633285522</v>
      </c>
    </row>
    <row r="17" spans="1:5" x14ac:dyDescent="0.2">
      <c r="A17" s="1">
        <v>2009</v>
      </c>
      <c r="B17" s="116">
        <v>2.1763313561677933E-2</v>
      </c>
      <c r="C17" s="117">
        <v>0.22838965058326721</v>
      </c>
      <c r="D17" s="118">
        <v>0.16623462736606598</v>
      </c>
      <c r="E17" s="119">
        <v>0.58361238241195679</v>
      </c>
    </row>
    <row r="18" spans="1:5" x14ac:dyDescent="0.2">
      <c r="A18" s="1">
        <v>2010</v>
      </c>
      <c r="B18" s="120">
        <v>1.7510028555989265E-2</v>
      </c>
      <c r="C18" s="121">
        <v>0.2282867431640625</v>
      </c>
      <c r="D18" s="122">
        <v>0.17728573083877563</v>
      </c>
      <c r="E18" s="123">
        <v>0.57691746950149536</v>
      </c>
    </row>
    <row r="19" spans="1:5" x14ac:dyDescent="0.2">
      <c r="A19" s="1">
        <v>2011</v>
      </c>
      <c r="B19" s="124">
        <v>1.7237279564142227E-2</v>
      </c>
      <c r="C19" s="125">
        <v>0.22106483578681946</v>
      </c>
      <c r="D19" s="126">
        <v>0.18300670385360718</v>
      </c>
      <c r="E19" s="127">
        <v>0.57869118452072144</v>
      </c>
    </row>
    <row r="20" spans="1:5" x14ac:dyDescent="0.2">
      <c r="A20" s="1">
        <v>2012</v>
      </c>
      <c r="B20" s="128">
        <v>1.801772229373455E-2</v>
      </c>
      <c r="C20" s="129">
        <v>0.22430737316608429</v>
      </c>
      <c r="D20" s="130">
        <v>0.17899493873119354</v>
      </c>
      <c r="E20" s="131">
        <v>0.57867997884750366</v>
      </c>
    </row>
    <row r="21" spans="1:5" x14ac:dyDescent="0.2">
      <c r="A21" s="1">
        <v>2013</v>
      </c>
      <c r="B21" s="132">
        <v>1.8672183156013489E-2</v>
      </c>
      <c r="C21" s="133">
        <v>0.22490565478801727</v>
      </c>
      <c r="D21" s="134">
        <v>0.1821502298116684</v>
      </c>
      <c r="E21" s="135">
        <v>0.57427191734313965</v>
      </c>
    </row>
    <row r="22" spans="1:5" x14ac:dyDescent="0.2">
      <c r="A22" s="1">
        <v>2014</v>
      </c>
      <c r="B22" s="136">
        <v>1.8651308491826057E-2</v>
      </c>
      <c r="C22" s="137">
        <v>0.22360813617706299</v>
      </c>
      <c r="D22" s="138">
        <v>0.18770253658294678</v>
      </c>
      <c r="E22" s="139">
        <v>0.57003802061080933</v>
      </c>
    </row>
    <row r="23" spans="1:5" x14ac:dyDescent="0.2">
      <c r="A23" s="1">
        <v>2015</v>
      </c>
      <c r="B23" s="140">
        <v>1.9158892333507538E-2</v>
      </c>
      <c r="C23" s="141">
        <v>0.22305406630039215</v>
      </c>
      <c r="D23" s="142">
        <v>0.19395829737186432</v>
      </c>
      <c r="E23" s="143">
        <v>0.56382876634597778</v>
      </c>
    </row>
    <row r="24" spans="1:5" x14ac:dyDescent="0.2">
      <c r="A24" s="1">
        <v>2016</v>
      </c>
      <c r="B24" s="144">
        <v>1.9609978422522545E-2</v>
      </c>
      <c r="C24" s="145">
        <v>0.22617983818054199</v>
      </c>
      <c r="D24" s="146">
        <v>0.18880686163902283</v>
      </c>
      <c r="E24" s="147">
        <v>0.56540334224700928</v>
      </c>
    </row>
    <row r="25" spans="1:5" x14ac:dyDescent="0.2">
      <c r="A25" s="1">
        <v>2017</v>
      </c>
      <c r="B25" s="148">
        <v>1.9850317388772964E-2</v>
      </c>
      <c r="C25" s="149">
        <v>0.22691616415977478</v>
      </c>
      <c r="D25" s="150">
        <v>0.18832249939441681</v>
      </c>
      <c r="E25" s="151">
        <v>0.56491100788116455</v>
      </c>
    </row>
    <row r="26" spans="1:5" x14ac:dyDescent="0.2">
      <c r="A26" s="1">
        <v>2018</v>
      </c>
      <c r="B26" s="152">
        <v>1.9819965586066246E-2</v>
      </c>
      <c r="C26" s="153">
        <v>0.22810287773609161</v>
      </c>
      <c r="D26" s="154">
        <v>0.18901892006397247</v>
      </c>
      <c r="E26" s="155">
        <v>0.56305819749832153</v>
      </c>
    </row>
    <row r="27" spans="1:5" x14ac:dyDescent="0.2">
      <c r="A27" s="1">
        <v>2019</v>
      </c>
      <c r="B27" s="156">
        <v>1.988728903234005E-2</v>
      </c>
      <c r="C27" s="157">
        <v>0.22927992045879364</v>
      </c>
      <c r="D27" s="158">
        <v>0.18776662647724152</v>
      </c>
      <c r="E27" s="159">
        <v>0.56306618452072144</v>
      </c>
    </row>
    <row r="28" spans="1:5" x14ac:dyDescent="0.2">
      <c r="A28" s="1">
        <v>2020</v>
      </c>
      <c r="B28" s="160">
        <v>2.0080035552382469E-2</v>
      </c>
      <c r="C28" s="161">
        <v>0.22611081600189209</v>
      </c>
      <c r="D28" s="162">
        <v>0.18806616961956024</v>
      </c>
      <c r="E28" s="163">
        <v>0.56574296951293945</v>
      </c>
    </row>
    <row r="29" spans="1:5" x14ac:dyDescent="0.2">
      <c r="A29" s="1">
        <v>2021</v>
      </c>
      <c r="B29" s="164">
        <v>2.0049542188644409E-2</v>
      </c>
      <c r="C29" s="165">
        <v>0.22573597729206085</v>
      </c>
      <c r="D29" s="166">
        <v>0.19492159783840179</v>
      </c>
      <c r="E29" s="167">
        <v>0.55929285287857056</v>
      </c>
    </row>
    <row r="30" spans="1:5" x14ac:dyDescent="0.2">
      <c r="A30" s="1">
        <v>2022</v>
      </c>
      <c r="B30" s="168">
        <v>2.0239800214767456E-2</v>
      </c>
      <c r="C30" s="169">
        <v>0.22691516578197479</v>
      </c>
      <c r="D30" s="170">
        <v>0.19648177921772003</v>
      </c>
      <c r="E30" s="171">
        <v>0.55636328458786011</v>
      </c>
    </row>
    <row r="31" spans="1:5" x14ac:dyDescent="0.2">
      <c r="A31" s="1">
        <v>2023</v>
      </c>
      <c r="B31" s="172">
        <v>2.043113112449646E-2</v>
      </c>
      <c r="C31" s="173">
        <v>0.22809232771396637</v>
      </c>
      <c r="D31" s="174">
        <v>0.19804732501506805</v>
      </c>
      <c r="E31" s="175">
        <v>0.5534292459487915</v>
      </c>
    </row>
    <row r="32" spans="1:5" x14ac:dyDescent="0.2">
      <c r="A32" s="1">
        <v>2024</v>
      </c>
      <c r="B32" s="176">
        <v>2.0623529329895973E-2</v>
      </c>
      <c r="C32" s="177">
        <v>0.22926735877990723</v>
      </c>
      <c r="D32" s="178">
        <v>0.19961820542812347</v>
      </c>
      <c r="E32" s="179">
        <v>0.5504908561706543</v>
      </c>
    </row>
    <row r="33" spans="1:5" x14ac:dyDescent="0.2">
      <c r="A33" s="1">
        <v>2025</v>
      </c>
      <c r="B33" s="180">
        <v>2.0816994830965996E-2</v>
      </c>
      <c r="C33" s="181">
        <v>0.23044019937515259</v>
      </c>
      <c r="D33" s="182">
        <v>0.20119433104991913</v>
      </c>
      <c r="E33" s="183">
        <v>0.54754853248596191</v>
      </c>
    </row>
    <row r="34" spans="1:5" x14ac:dyDescent="0.2">
      <c r="A34" s="1">
        <v>2026</v>
      </c>
      <c r="B34" s="184">
        <v>2.1011516451835632E-2</v>
      </c>
      <c r="C34" s="185">
        <v>0.23161067068576813</v>
      </c>
      <c r="D34" s="186">
        <v>0.20277556777000427</v>
      </c>
      <c r="E34" s="187">
        <v>0.54460221529006958</v>
      </c>
    </row>
    <row r="35" spans="1:5" x14ac:dyDescent="0.2">
      <c r="A35" s="1">
        <v>2027</v>
      </c>
      <c r="B35" s="188">
        <v>2.1207094192504883E-2</v>
      </c>
      <c r="C35" s="189">
        <v>0.23277871310710907</v>
      </c>
      <c r="D35" s="190">
        <v>0.20436188578605652</v>
      </c>
      <c r="E35" s="191">
        <v>0.54165232181549072</v>
      </c>
    </row>
    <row r="36" spans="1:5" x14ac:dyDescent="0.2">
      <c r="A36" s="1">
        <v>2028</v>
      </c>
      <c r="B36" s="192">
        <v>2.1403716877102852E-2</v>
      </c>
      <c r="C36" s="193">
        <v>0.23394419252872467</v>
      </c>
      <c r="D36" s="194">
        <v>0.20595318078994751</v>
      </c>
      <c r="E36" s="195">
        <v>0.53869891166687012</v>
      </c>
    </row>
    <row r="37" spans="1:5" x14ac:dyDescent="0.2">
      <c r="A37" s="1">
        <v>2029</v>
      </c>
      <c r="B37" s="196">
        <v>2.1601384505629539E-2</v>
      </c>
      <c r="C37" s="197">
        <v>0.23510701954364777</v>
      </c>
      <c r="D37" s="198">
        <v>0.20754936337471008</v>
      </c>
      <c r="E37" s="199">
        <v>0.53574222326278687</v>
      </c>
    </row>
    <row r="38" spans="1:5" x14ac:dyDescent="0.2">
      <c r="A38" s="1">
        <v>2030</v>
      </c>
      <c r="B38" s="200">
        <v>2.180008590221405E-2</v>
      </c>
      <c r="C38" s="201">
        <v>0.23626707494258881</v>
      </c>
      <c r="D38" s="202">
        <v>0.20915034413337708</v>
      </c>
      <c r="E38" s="203">
        <v>0.53278249502182007</v>
      </c>
    </row>
    <row r="39" spans="1:5" x14ac:dyDescent="0.2">
      <c r="A39" s="1">
        <v>2031</v>
      </c>
      <c r="B39" s="204">
        <v>2.1999819204211235E-2</v>
      </c>
      <c r="C39" s="205">
        <v>0.23742423951625824</v>
      </c>
      <c r="D39" s="206">
        <v>0.21075603365898132</v>
      </c>
      <c r="E39" s="207">
        <v>0.52981990575790405</v>
      </c>
    </row>
    <row r="40" spans="1:5" x14ac:dyDescent="0.2">
      <c r="A40" s="1">
        <v>2032</v>
      </c>
      <c r="B40" s="208">
        <v>2.2200573235750198E-2</v>
      </c>
      <c r="C40" s="209">
        <v>0.23857839405536652</v>
      </c>
      <c r="D40" s="210">
        <v>0.21236632764339447</v>
      </c>
      <c r="E40" s="211">
        <v>0.52685469388961792</v>
      </c>
    </row>
    <row r="41" spans="1:5" x14ac:dyDescent="0.2">
      <c r="A41" s="1">
        <v>2033</v>
      </c>
      <c r="B41" s="212">
        <v>2.240234799683094E-2</v>
      </c>
      <c r="C41" s="213">
        <v>0.23972946405410767</v>
      </c>
      <c r="D41" s="214">
        <v>0.21398116648197174</v>
      </c>
      <c r="E41" s="215">
        <v>0.52388697862625122</v>
      </c>
    </row>
    <row r="42" spans="1:5" x14ac:dyDescent="0.2">
      <c r="A42" s="1">
        <v>2034</v>
      </c>
      <c r="B42" s="216">
        <v>2.2605134174227715E-2</v>
      </c>
      <c r="C42" s="217">
        <v>0.24087733030319214</v>
      </c>
      <c r="D42" s="218">
        <v>0.21560043096542358</v>
      </c>
      <c r="E42" s="219">
        <v>0.52091705799102783</v>
      </c>
    </row>
    <row r="43" spans="1:5" x14ac:dyDescent="0.2">
      <c r="A43" s="1">
        <v>2035</v>
      </c>
      <c r="B43" s="220">
        <v>2.2808924317359924E-2</v>
      </c>
      <c r="C43" s="221">
        <v>0.24202187359333038</v>
      </c>
      <c r="D43" s="222">
        <v>0.21722404658794403</v>
      </c>
      <c r="E43" s="223">
        <v>0.51794517040252686</v>
      </c>
    </row>
    <row r="44" spans="1:5" x14ac:dyDescent="0.2">
      <c r="A44" s="1">
        <v>2036</v>
      </c>
      <c r="B44" s="224">
        <v>2.3013714700937271E-2</v>
      </c>
      <c r="C44" s="225">
        <v>0.24316298961639404</v>
      </c>
      <c r="D44" s="226">
        <v>0.21885190904140472</v>
      </c>
      <c r="E44" s="227">
        <v>0.51497137546539307</v>
      </c>
    </row>
    <row r="45" spans="1:5" x14ac:dyDescent="0.2">
      <c r="A45" s="1">
        <v>2037</v>
      </c>
      <c r="B45" s="228">
        <v>2.321949414908886E-2</v>
      </c>
      <c r="C45" s="229">
        <v>0.24430055916309357</v>
      </c>
      <c r="D45" s="230">
        <v>0.22048391401767731</v>
      </c>
      <c r="E45" s="231">
        <v>0.51199603080749512</v>
      </c>
    </row>
    <row r="46" spans="1:5" x14ac:dyDescent="0.2">
      <c r="A46" s="1">
        <v>2038</v>
      </c>
      <c r="B46" s="232">
        <v>2.3426258936524391E-2</v>
      </c>
      <c r="C46" s="233">
        <v>0.24543450772762299</v>
      </c>
      <c r="D46" s="234">
        <v>0.22211998701095581</v>
      </c>
      <c r="E46" s="235">
        <v>0.50901925563812256</v>
      </c>
    </row>
    <row r="47" spans="1:5" x14ac:dyDescent="0.2">
      <c r="A47" s="1">
        <v>2039</v>
      </c>
      <c r="B47" s="236">
        <v>2.3634001612663269E-2</v>
      </c>
      <c r="C47" s="237">
        <v>0.24656470119953156</v>
      </c>
      <c r="D47" s="238">
        <v>0.22376003861427307</v>
      </c>
      <c r="E47" s="239">
        <v>0.50604128837585449</v>
      </c>
    </row>
    <row r="48" spans="1:5" x14ac:dyDescent="0.2">
      <c r="A48" s="1">
        <v>2040</v>
      </c>
      <c r="B48" s="240">
        <v>2.3842712864279747E-2</v>
      </c>
      <c r="C48" s="241">
        <v>0.24769102036952972</v>
      </c>
      <c r="D48" s="242">
        <v>0.22540391981601715</v>
      </c>
      <c r="E48" s="243">
        <v>0.50306230783462524</v>
      </c>
    </row>
    <row r="49" spans="1:5" x14ac:dyDescent="0.2">
      <c r="A49" s="1">
        <v>2041</v>
      </c>
      <c r="B49" s="244">
        <v>2.4052387103438377E-2</v>
      </c>
      <c r="C49" s="245">
        <v>0.24881339073181152</v>
      </c>
      <c r="D49" s="246">
        <v>0.22705158591270447</v>
      </c>
      <c r="E49" s="247">
        <v>0.50008261203765869</v>
      </c>
    </row>
    <row r="50" spans="1:5" x14ac:dyDescent="0.2">
      <c r="A50" s="1">
        <v>2042</v>
      </c>
      <c r="B50" s="248">
        <v>2.4263016879558563E-2</v>
      </c>
      <c r="C50" s="249">
        <v>0.2499316930770874</v>
      </c>
      <c r="D50" s="250">
        <v>0.22870290279388428</v>
      </c>
      <c r="E50" s="251">
        <v>0.49710234999656677</v>
      </c>
    </row>
    <row r="51" spans="1:5" x14ac:dyDescent="0.2">
      <c r="A51" s="1">
        <v>2043</v>
      </c>
      <c r="B51" s="252">
        <v>2.4474594742059708E-2</v>
      </c>
      <c r="C51" s="253">
        <v>0.251045823097229</v>
      </c>
      <c r="D51" s="254">
        <v>0.2303578108549118</v>
      </c>
      <c r="E51" s="255">
        <v>0.4941217303276062</v>
      </c>
    </row>
    <row r="52" spans="1:5" x14ac:dyDescent="0.2">
      <c r="A52" s="1">
        <v>2044</v>
      </c>
      <c r="B52" s="256">
        <v>2.4687113240361214E-2</v>
      </c>
      <c r="C52" s="257">
        <v>0.25215569138526917</v>
      </c>
      <c r="D52" s="258">
        <v>0.2320161759853363</v>
      </c>
      <c r="E52" s="259">
        <v>0.49114102125167847</v>
      </c>
    </row>
    <row r="53" spans="1:5" x14ac:dyDescent="0.2">
      <c r="A53" s="1">
        <v>2045</v>
      </c>
      <c r="B53" s="260">
        <v>2.4900563061237335E-2</v>
      </c>
      <c r="C53" s="261">
        <v>0.25326114892959595</v>
      </c>
      <c r="D53" s="262">
        <v>0.23367792367935181</v>
      </c>
      <c r="E53" s="263">
        <v>0.48816037178039551</v>
      </c>
    </row>
    <row r="54" spans="1:5" x14ac:dyDescent="0.2">
      <c r="A54" s="1">
        <v>2046</v>
      </c>
      <c r="B54" s="264">
        <v>2.5114936754107475E-2</v>
      </c>
      <c r="C54" s="265">
        <v>0.25436213612556458</v>
      </c>
      <c r="D54" s="266">
        <v>0.23534291982650757</v>
      </c>
      <c r="E54" s="267">
        <v>0.48517999053001404</v>
      </c>
    </row>
    <row r="55" spans="1:5" x14ac:dyDescent="0.2">
      <c r="A55" s="1">
        <v>2047</v>
      </c>
      <c r="B55" s="268">
        <v>2.5330228731036186E-2</v>
      </c>
      <c r="C55" s="269">
        <v>0.25545856356620789</v>
      </c>
      <c r="D55" s="270">
        <v>0.23701110482215881</v>
      </c>
      <c r="E55" s="271">
        <v>0.48220011591911316</v>
      </c>
    </row>
    <row r="56" spans="1:5" x14ac:dyDescent="0.2">
      <c r="A56" s="1">
        <v>2048</v>
      </c>
      <c r="B56" s="272">
        <v>2.5546427816152573E-2</v>
      </c>
      <c r="C56" s="273">
        <v>0.25655028223991394</v>
      </c>
      <c r="D56" s="274">
        <v>0.23868235945701599</v>
      </c>
      <c r="E56" s="275">
        <v>0.47922098636627197</v>
      </c>
    </row>
    <row r="57" spans="1:5" x14ac:dyDescent="0.2">
      <c r="A57" s="1">
        <v>2049</v>
      </c>
      <c r="B57" s="276">
        <v>2.5763524696230888E-2</v>
      </c>
      <c r="C57" s="277">
        <v>0.25763717293739319</v>
      </c>
      <c r="D57" s="278">
        <v>0.24035654962062836</v>
      </c>
      <c r="E57" s="279">
        <v>0.47624275088310242</v>
      </c>
    </row>
    <row r="58" spans="1:5" x14ac:dyDescent="0.2">
      <c r="A58" s="1">
        <v>2050</v>
      </c>
      <c r="B58" s="280">
        <v>2.5981513783335686E-2</v>
      </c>
      <c r="C58" s="281">
        <v>0.25871920585632324</v>
      </c>
      <c r="D58" s="282">
        <v>0.24203361570835114</v>
      </c>
      <c r="E58" s="283">
        <v>0.47326564788818359</v>
      </c>
    </row>
    <row r="59" spans="1:5" x14ac:dyDescent="0.2">
      <c r="A59" s="1">
        <v>2051</v>
      </c>
      <c r="B59" s="284">
        <v>2.6200387626886368E-2</v>
      </c>
      <c r="C59" s="285">
        <v>0.25979626178741455</v>
      </c>
      <c r="D59" s="286">
        <v>0.24371343851089478</v>
      </c>
      <c r="E59" s="287">
        <v>0.4702899158000946</v>
      </c>
    </row>
    <row r="60" spans="1:5" x14ac:dyDescent="0.2">
      <c r="A60" s="1">
        <v>2052</v>
      </c>
      <c r="B60" s="288">
        <v>2.642013318836689E-2</v>
      </c>
      <c r="C60" s="289">
        <v>0.26086822152137756</v>
      </c>
      <c r="D60" s="290">
        <v>0.24539589881896973</v>
      </c>
      <c r="E60" s="291">
        <v>0.46731576323509216</v>
      </c>
    </row>
    <row r="61" spans="1:5" x14ac:dyDescent="0.2">
      <c r="A61" s="1">
        <v>2053</v>
      </c>
      <c r="B61" s="292">
        <v>2.6640746742486954E-2</v>
      </c>
      <c r="C61" s="293">
        <v>0.26193496584892273</v>
      </c>
      <c r="D61" s="294">
        <v>0.24708092212677002</v>
      </c>
      <c r="E61" s="295">
        <v>0.46434333920478821</v>
      </c>
    </row>
    <row r="62" spans="1:5" x14ac:dyDescent="0.2">
      <c r="A62" s="1">
        <v>2054</v>
      </c>
      <c r="B62" s="296">
        <v>2.6862215250730515E-2</v>
      </c>
      <c r="C62" s="297">
        <v>0.26299646496772766</v>
      </c>
      <c r="D62" s="298">
        <v>0.2487684041261673</v>
      </c>
      <c r="E62" s="299">
        <v>0.46137294173240662</v>
      </c>
    </row>
    <row r="63" spans="1:5" x14ac:dyDescent="0.2">
      <c r="A63" s="1">
        <v>2055</v>
      </c>
      <c r="B63" s="300">
        <v>2.7084531262516975E-2</v>
      </c>
      <c r="C63" s="301">
        <v>0.26405254006385803</v>
      </c>
      <c r="D63" s="302">
        <v>0.25045821070671082</v>
      </c>
      <c r="E63" s="303">
        <v>0.45840469002723694</v>
      </c>
    </row>
    <row r="64" spans="1:5" x14ac:dyDescent="0.2">
      <c r="A64" s="1">
        <v>2056</v>
      </c>
      <c r="B64" s="304">
        <v>2.7307689189910889E-2</v>
      </c>
      <c r="C64" s="305">
        <v>0.26510319113731384</v>
      </c>
      <c r="D64" s="306">
        <v>0.2521502673625946</v>
      </c>
      <c r="E64" s="307">
        <v>0.45543888211250305</v>
      </c>
    </row>
    <row r="65" spans="1:5" x14ac:dyDescent="0.2">
      <c r="A65" s="1">
        <v>2057</v>
      </c>
      <c r="B65" s="308">
        <v>2.753167413175106E-2</v>
      </c>
      <c r="C65" s="309">
        <v>0.26614823937416077</v>
      </c>
      <c r="D65" s="310">
        <v>0.25384443998336792</v>
      </c>
      <c r="E65" s="311">
        <v>0.45247566699981689</v>
      </c>
    </row>
    <row r="66" spans="1:5" x14ac:dyDescent="0.2">
      <c r="A66" s="1">
        <v>2058</v>
      </c>
      <c r="B66" s="312">
        <v>2.7756480500102043E-2</v>
      </c>
      <c r="C66" s="313">
        <v>0.26718762516975403</v>
      </c>
      <c r="D66" s="314">
        <v>0.2555406391620636</v>
      </c>
      <c r="E66" s="315">
        <v>0.44951525330543518</v>
      </c>
    </row>
    <row r="67" spans="1:5" x14ac:dyDescent="0.2">
      <c r="A67" s="1">
        <v>2059</v>
      </c>
      <c r="B67" s="316">
        <v>2.7982098981738091E-2</v>
      </c>
      <c r="C67" s="317">
        <v>0.26822122931480408</v>
      </c>
      <c r="D67" s="318">
        <v>0.25723874568939209</v>
      </c>
      <c r="E67" s="319">
        <v>0.4465579092502594</v>
      </c>
    </row>
    <row r="68" spans="1:5" x14ac:dyDescent="0.2">
      <c r="A68" s="1">
        <v>2060</v>
      </c>
      <c r="B68" s="320">
        <v>2.8208520263433456E-2</v>
      </c>
      <c r="C68" s="321">
        <v>0.26924902200698853</v>
      </c>
      <c r="D68" s="322">
        <v>0.25893867015838623</v>
      </c>
      <c r="E68" s="323">
        <v>0.4436037540435791</v>
      </c>
    </row>
    <row r="69" spans="1:5" x14ac:dyDescent="0.2">
      <c r="A69" s="1">
        <v>2061</v>
      </c>
      <c r="B69" s="324">
        <v>2.8435733169317245E-2</v>
      </c>
      <c r="C69" s="325">
        <v>0.27027085423469543</v>
      </c>
      <c r="D69" s="326">
        <v>0.26064032316207886</v>
      </c>
      <c r="E69" s="327">
        <v>0.44065305590629578</v>
      </c>
    </row>
    <row r="70" spans="1:5" x14ac:dyDescent="0.2">
      <c r="A70" s="1">
        <v>2062</v>
      </c>
      <c r="B70" s="328">
        <v>2.8663730248808861E-2</v>
      </c>
      <c r="C70" s="329">
        <v>0.27128666639328003</v>
      </c>
      <c r="D70" s="330">
        <v>0.26234355568885803</v>
      </c>
      <c r="E70" s="331">
        <v>0.43770599365234375</v>
      </c>
    </row>
    <row r="71" spans="1:5" x14ac:dyDescent="0.2">
      <c r="A71" s="1">
        <v>2063</v>
      </c>
      <c r="B71" s="332">
        <v>2.8892502188682556E-2</v>
      </c>
      <c r="C71" s="333">
        <v>0.27229639887809753</v>
      </c>
      <c r="D71" s="334">
        <v>0.26404833793640137</v>
      </c>
      <c r="E71" s="335">
        <v>0.43476280570030212</v>
      </c>
    </row>
    <row r="72" spans="1:5" x14ac:dyDescent="0.2">
      <c r="A72" s="1">
        <v>2064</v>
      </c>
      <c r="B72" s="336">
        <v>2.9122037813067436E-2</v>
      </c>
      <c r="C72" s="337">
        <v>0.27329987287521362</v>
      </c>
      <c r="D72" s="338">
        <v>0.26575446128845215</v>
      </c>
      <c r="E72" s="339">
        <v>0.43182367086410522</v>
      </c>
    </row>
    <row r="73" spans="1:5" x14ac:dyDescent="0.2">
      <c r="A73" s="1">
        <v>2065</v>
      </c>
      <c r="B73" s="340">
        <v>2.9352327808737755E-2</v>
      </c>
      <c r="C73" s="341">
        <v>0.2742970883846283</v>
      </c>
      <c r="D73" s="342">
        <v>0.2674618661403656</v>
      </c>
      <c r="E73" s="343">
        <v>0.42888873815536499</v>
      </c>
    </row>
    <row r="74" spans="1:5" x14ac:dyDescent="0.2">
      <c r="A74" s="1">
        <v>2066</v>
      </c>
      <c r="B74" s="344">
        <v>2.9583360999822617E-2</v>
      </c>
      <c r="C74" s="345">
        <v>0.27528789639472961</v>
      </c>
      <c r="D74" s="346">
        <v>0.26917046308517456</v>
      </c>
      <c r="E74" s="347">
        <v>0.42595827579498291</v>
      </c>
    </row>
    <row r="75" spans="1:5" x14ac:dyDescent="0.2">
      <c r="A75" s="1">
        <v>2067</v>
      </c>
      <c r="B75" s="348">
        <v>2.9815131798386574E-2</v>
      </c>
      <c r="C75" s="349">
        <v>0.27627226710319519</v>
      </c>
      <c r="D75" s="350">
        <v>0.27088013291358948</v>
      </c>
      <c r="E75" s="351">
        <v>0.42303246259689331</v>
      </c>
    </row>
    <row r="76" spans="1:5" x14ac:dyDescent="0.2">
      <c r="A76" s="1">
        <v>2068</v>
      </c>
      <c r="B76" s="352">
        <v>3.0047625303268433E-2</v>
      </c>
      <c r="C76" s="353">
        <v>0.27725008130073547</v>
      </c>
      <c r="D76" s="354">
        <v>0.2725907564163208</v>
      </c>
      <c r="E76" s="355">
        <v>0.42011150717735291</v>
      </c>
    </row>
    <row r="77" spans="1:5" x14ac:dyDescent="0.2">
      <c r="A77" s="1">
        <v>2069</v>
      </c>
      <c r="B77" s="356">
        <v>3.0280835926532745E-2</v>
      </c>
      <c r="C77" s="357">
        <v>0.27822127938270569</v>
      </c>
      <c r="D77" s="358">
        <v>0.27430224418640137</v>
      </c>
      <c r="E77" s="359">
        <v>0.41719558835029602</v>
      </c>
    </row>
    <row r="78" spans="1:5" x14ac:dyDescent="0.2">
      <c r="A78" s="1">
        <v>2070</v>
      </c>
      <c r="B78" s="360">
        <v>3.0514752492308617E-2</v>
      </c>
      <c r="C78" s="361">
        <v>0.27918577194213867</v>
      </c>
      <c r="D78" s="362">
        <v>0.27601450681686401</v>
      </c>
      <c r="E78" s="363">
        <v>0.41428494453430176</v>
      </c>
    </row>
    <row r="79" spans="1:5" x14ac:dyDescent="0.2">
      <c r="A79" s="1">
        <v>2071</v>
      </c>
      <c r="B79" s="364">
        <v>3.0749363824725151E-2</v>
      </c>
      <c r="C79" s="365">
        <v>0.28014349937438965</v>
      </c>
      <c r="D79" s="366">
        <v>0.2777273952960968</v>
      </c>
      <c r="E79" s="367">
        <v>0.41137972474098206</v>
      </c>
    </row>
    <row r="80" spans="1:5" x14ac:dyDescent="0.2">
      <c r="A80" s="1">
        <v>2072</v>
      </c>
      <c r="B80" s="368">
        <v>3.0984662473201752E-2</v>
      </c>
      <c r="C80" s="369">
        <v>0.28109437227249146</v>
      </c>
      <c r="D80" s="370">
        <v>0.27944085001945496</v>
      </c>
      <c r="E80" s="371">
        <v>0.40848013758659363</v>
      </c>
    </row>
    <row r="81" spans="1:5" x14ac:dyDescent="0.2">
      <c r="A81" s="1">
        <v>2073</v>
      </c>
      <c r="B81" s="372">
        <v>3.1220635399222374E-2</v>
      </c>
      <c r="C81" s="373">
        <v>0.28203827142715454</v>
      </c>
      <c r="D81" s="374">
        <v>0.28115472197532654</v>
      </c>
      <c r="E81" s="375">
        <v>0.4055863618850708</v>
      </c>
    </row>
    <row r="82" spans="1:5" x14ac:dyDescent="0.2">
      <c r="A82" s="1">
        <v>2074</v>
      </c>
      <c r="B82" s="376">
        <v>3.1457271426916122E-2</v>
      </c>
      <c r="C82" s="377">
        <v>0.28297516703605652</v>
      </c>
      <c r="D82" s="378">
        <v>0.28286895155906677</v>
      </c>
      <c r="E82" s="379">
        <v>0.4026985764503479</v>
      </c>
    </row>
    <row r="83" spans="1:5" x14ac:dyDescent="0.2">
      <c r="A83" s="1">
        <v>2075</v>
      </c>
      <c r="B83" s="380">
        <v>3.1694564968347549E-2</v>
      </c>
      <c r="C83" s="381">
        <v>0.28390499949455261</v>
      </c>
      <c r="D83" s="382">
        <v>0.28458338975906372</v>
      </c>
      <c r="E83" s="383">
        <v>0.39981701970100403</v>
      </c>
    </row>
    <row r="84" spans="1:5" x14ac:dyDescent="0.2">
      <c r="A84" s="1">
        <v>2076</v>
      </c>
      <c r="B84" s="384">
        <v>3.193250298500061E-2</v>
      </c>
      <c r="C84" s="385">
        <v>0.28482767939567566</v>
      </c>
      <c r="D84" s="386">
        <v>0.28629797697067261</v>
      </c>
      <c r="E84" s="387">
        <v>0.39694187045097351</v>
      </c>
    </row>
    <row r="85" spans="1:5" x14ac:dyDescent="0.2">
      <c r="A85" s="1">
        <v>2077</v>
      </c>
      <c r="B85" s="388">
        <v>3.217107430100441E-2</v>
      </c>
      <c r="C85" s="389">
        <v>0.2857431173324585</v>
      </c>
      <c r="D85" s="390">
        <v>0.28801256418228149</v>
      </c>
      <c r="E85" s="391">
        <v>0.3940732479095459</v>
      </c>
    </row>
    <row r="86" spans="1:5" x14ac:dyDescent="0.2">
      <c r="A86" s="1">
        <v>2078</v>
      </c>
      <c r="B86" s="392">
        <v>3.2410275191068649E-2</v>
      </c>
      <c r="C86" s="393">
        <v>0.28665125370025635</v>
      </c>
      <c r="D86" s="394">
        <v>0.28972706198692322</v>
      </c>
      <c r="E86" s="395">
        <v>0.39121142029762268</v>
      </c>
    </row>
    <row r="87" spans="1:5" x14ac:dyDescent="0.2">
      <c r="A87" s="1">
        <v>2079</v>
      </c>
      <c r="B87" s="396">
        <v>3.2650087028741837E-2</v>
      </c>
      <c r="C87" s="397">
        <v>0.28755202889442444</v>
      </c>
      <c r="D87" s="398">
        <v>0.291441410779953</v>
      </c>
      <c r="E87" s="399">
        <v>0.38835650682449341</v>
      </c>
    </row>
    <row r="88" spans="1:5" x14ac:dyDescent="0.2">
      <c r="A88" s="1">
        <v>2080</v>
      </c>
      <c r="B88" s="400">
        <v>3.2890502363443375E-2</v>
      </c>
      <c r="C88" s="401">
        <v>0.28844538331031799</v>
      </c>
      <c r="D88" s="402">
        <v>0.29315546154975891</v>
      </c>
      <c r="E88" s="403">
        <v>0.38550871610641479</v>
      </c>
    </row>
    <row r="89" spans="1:5" x14ac:dyDescent="0.2">
      <c r="A89" s="1">
        <v>2081</v>
      </c>
      <c r="B89" s="404">
        <v>3.3131513744592667E-2</v>
      </c>
      <c r="C89" s="405">
        <v>0.28933119773864746</v>
      </c>
      <c r="D89" s="406">
        <v>0.29486909508705139</v>
      </c>
      <c r="E89" s="407">
        <v>0.38266819715499878</v>
      </c>
    </row>
    <row r="90" spans="1:5" x14ac:dyDescent="0.2">
      <c r="A90" s="1">
        <v>2082</v>
      </c>
      <c r="B90" s="408">
        <v>3.337310254573822E-2</v>
      </c>
      <c r="C90" s="409">
        <v>0.29020947217941284</v>
      </c>
      <c r="D90" s="410">
        <v>0.29658222198486328</v>
      </c>
      <c r="E90" s="411">
        <v>0.37983515858650208</v>
      </c>
    </row>
    <row r="91" spans="1:5" x14ac:dyDescent="0.2">
      <c r="A91" s="1">
        <v>2083</v>
      </c>
      <c r="B91" s="412">
        <v>3.3615272492170334E-2</v>
      </c>
      <c r="C91" s="413">
        <v>0.29108014702796936</v>
      </c>
      <c r="D91" s="414">
        <v>0.29829481244087219</v>
      </c>
      <c r="E91" s="415">
        <v>0.37700977921485901</v>
      </c>
    </row>
    <row r="92" spans="1:5" x14ac:dyDescent="0.2">
      <c r="A92" s="1">
        <v>2084</v>
      </c>
      <c r="B92" s="416">
        <v>3.3858001232147217E-2</v>
      </c>
      <c r="C92" s="417">
        <v>0.29194310307502747</v>
      </c>
      <c r="D92" s="418">
        <v>0.3000066876411438</v>
      </c>
      <c r="E92" s="419">
        <v>0.37419220805168152</v>
      </c>
    </row>
    <row r="93" spans="1:5" x14ac:dyDescent="0.2">
      <c r="A93" s="1">
        <v>2085</v>
      </c>
      <c r="B93" s="420">
        <v>3.4101281315088272E-2</v>
      </c>
      <c r="C93" s="421">
        <v>0.29279831051826477</v>
      </c>
      <c r="D93" s="422">
        <v>0.30171775817871094</v>
      </c>
      <c r="E93" s="423">
        <v>0.37138262391090393</v>
      </c>
    </row>
    <row r="94" spans="1:5" x14ac:dyDescent="0.2">
      <c r="A94" s="1">
        <v>2086</v>
      </c>
      <c r="B94" s="424">
        <v>3.4345105290412903E-2</v>
      </c>
      <c r="C94" s="425">
        <v>0.29364573955535889</v>
      </c>
      <c r="D94" s="426">
        <v>0.30342793464660645</v>
      </c>
      <c r="E94" s="427">
        <v>0.36858117580413818</v>
      </c>
    </row>
    <row r="95" spans="1:5" x14ac:dyDescent="0.2">
      <c r="A95" s="1">
        <v>2087</v>
      </c>
      <c r="B95" s="428">
        <v>3.4589461982250214E-2</v>
      </c>
      <c r="C95" s="429">
        <v>0.29448530077934265</v>
      </c>
      <c r="D95" s="430">
        <v>0.30513715744018555</v>
      </c>
      <c r="E95" s="431">
        <v>0.36578810214996338</v>
      </c>
    </row>
    <row r="96" spans="1:5" x14ac:dyDescent="0.2">
      <c r="A96" s="1">
        <v>2088</v>
      </c>
      <c r="B96" s="432">
        <v>3.4834340214729309E-2</v>
      </c>
      <c r="C96" s="433">
        <v>0.29531693458557129</v>
      </c>
      <c r="D96" s="434">
        <v>0.30684524774551392</v>
      </c>
      <c r="E96" s="435">
        <v>0.36300349235534668</v>
      </c>
    </row>
    <row r="97" spans="1:5" x14ac:dyDescent="0.2">
      <c r="A97" s="1">
        <v>2089</v>
      </c>
      <c r="B97" s="436">
        <v>3.5079732537269592E-2</v>
      </c>
      <c r="C97" s="437">
        <v>0.29614061117172241</v>
      </c>
      <c r="D97" s="438">
        <v>0.30855217576026917</v>
      </c>
      <c r="E97" s="439">
        <v>0.36022752523422241</v>
      </c>
    </row>
    <row r="98" spans="1:5" x14ac:dyDescent="0.2">
      <c r="A98" s="1">
        <v>2090</v>
      </c>
      <c r="B98" s="440">
        <v>3.5325620323419571E-2</v>
      </c>
      <c r="C98" s="441">
        <v>0.29695624113082886</v>
      </c>
      <c r="D98" s="442">
        <v>0.31025776267051697</v>
      </c>
      <c r="E98" s="443">
        <v>0.35746034979820251</v>
      </c>
    </row>
    <row r="99" spans="1:5" x14ac:dyDescent="0.2">
      <c r="A99" s="1">
        <v>2091</v>
      </c>
      <c r="B99" s="444">
        <v>3.5572003573179245E-2</v>
      </c>
      <c r="C99" s="445">
        <v>0.29776385426521301</v>
      </c>
      <c r="D99" s="446">
        <v>0.31196203827857971</v>
      </c>
      <c r="E99" s="447">
        <v>0.35470214486122131</v>
      </c>
    </row>
    <row r="100" spans="1:5" x14ac:dyDescent="0.2">
      <c r="A100" s="1">
        <v>2092</v>
      </c>
      <c r="B100" s="448">
        <v>3.5818863660097122E-2</v>
      </c>
      <c r="C100" s="449">
        <v>0.29856330156326294</v>
      </c>
      <c r="D100" s="450">
        <v>0.31366479396820068</v>
      </c>
      <c r="E100" s="451">
        <v>0.35195305943489075</v>
      </c>
    </row>
    <row r="101" spans="1:5" x14ac:dyDescent="0.2">
      <c r="A101" s="1">
        <v>2093</v>
      </c>
      <c r="B101" s="452">
        <v>3.6066196858882904E-2</v>
      </c>
      <c r="C101" s="453">
        <v>0.29935458302497864</v>
      </c>
      <c r="D101" s="454">
        <v>0.31536597013473511</v>
      </c>
      <c r="E101" s="455">
        <v>0.34921324253082275</v>
      </c>
    </row>
    <row r="102" spans="1:5" x14ac:dyDescent="0.2">
      <c r="A102" s="1">
        <v>2094</v>
      </c>
      <c r="B102" s="456">
        <v>3.6313988268375397E-2</v>
      </c>
      <c r="C102" s="457">
        <v>0.30013763904571533</v>
      </c>
      <c r="D102" s="458">
        <v>0.31706547737121582</v>
      </c>
      <c r="E102" s="459">
        <v>0.34648287296295166</v>
      </c>
    </row>
    <row r="103" spans="1:5" x14ac:dyDescent="0.2">
      <c r="A103" s="1">
        <v>2095</v>
      </c>
      <c r="B103" s="460">
        <v>3.6562230437994003E-2</v>
      </c>
      <c r="C103" s="461">
        <v>0.30091246962547302</v>
      </c>
      <c r="D103" s="462">
        <v>0.31876325607299805</v>
      </c>
      <c r="E103" s="463">
        <v>0.34376206994056702</v>
      </c>
    </row>
    <row r="104" spans="1:5" x14ac:dyDescent="0.2">
      <c r="A104" s="1">
        <v>2096</v>
      </c>
      <c r="B104" s="464">
        <v>3.6810912191867828E-2</v>
      </c>
      <c r="C104" s="465">
        <v>0.30167895555496216</v>
      </c>
      <c r="D104" s="466">
        <v>0.32045915722846985</v>
      </c>
      <c r="E104" s="467">
        <v>0.34105095267295837</v>
      </c>
    </row>
    <row r="105" spans="1:5" x14ac:dyDescent="0.2">
      <c r="A105" s="1">
        <v>2097</v>
      </c>
      <c r="B105" s="468">
        <v>3.7060022354125977E-2</v>
      </c>
      <c r="C105" s="469">
        <v>0.30243712663650513</v>
      </c>
      <c r="D105" s="470">
        <v>0.32215312123298645</v>
      </c>
      <c r="E105" s="471">
        <v>0.33834972977638245</v>
      </c>
    </row>
    <row r="106" spans="1:5" x14ac:dyDescent="0.2">
      <c r="A106" s="1">
        <v>2098</v>
      </c>
      <c r="B106" s="472">
        <v>3.7309553474187851E-2</v>
      </c>
      <c r="C106" s="473">
        <v>0.30318689346313477</v>
      </c>
      <c r="D106" s="474">
        <v>0.32384505867958069</v>
      </c>
      <c r="E106" s="475">
        <v>0.3356584906578064</v>
      </c>
    </row>
    <row r="107" spans="1:5" x14ac:dyDescent="0.2">
      <c r="A107" s="1">
        <v>2099</v>
      </c>
      <c r="B107" s="476">
        <v>3.7559494376182556E-2</v>
      </c>
      <c r="C107" s="477">
        <v>0.30392825603485107</v>
      </c>
      <c r="D107" s="478">
        <v>0.32553485035896301</v>
      </c>
      <c r="E107" s="479">
        <v>0.33297741413116455</v>
      </c>
    </row>
    <row r="108" spans="1:5" x14ac:dyDescent="0.2">
      <c r="A108" s="1">
        <v>2100</v>
      </c>
      <c r="B108" s="480">
        <v>3.7809837609529495E-2</v>
      </c>
      <c r="C108" s="481">
        <v>0.30466115474700928</v>
      </c>
      <c r="D108" s="482">
        <v>0.32722243666648865</v>
      </c>
      <c r="E108" s="483">
        <v>0.33030658960342407</v>
      </c>
    </row>
    <row r="109" spans="1:5" x14ac:dyDescent="0.2">
      <c r="B109" s="56"/>
      <c r="C109" s="57"/>
      <c r="D109" s="58"/>
      <c r="E109" s="5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33"/>
  <sheetViews>
    <sheetView workbookViewId="0">
      <selection activeCell="C33" sqref="C33"/>
    </sheetView>
  </sheetViews>
  <sheetFormatPr baseColWidth="10" defaultColWidth="9.1640625" defaultRowHeight="15" x14ac:dyDescent="0.2"/>
  <sheetData>
    <row r="2" spans="1:3" x14ac:dyDescent="0.2">
      <c r="A2" t="s">
        <v>57</v>
      </c>
      <c r="B2" t="s">
        <v>89</v>
      </c>
      <c r="C2" t="s">
        <v>90</v>
      </c>
    </row>
    <row r="3" spans="1:3" x14ac:dyDescent="0.2">
      <c r="A3" t="s">
        <v>58</v>
      </c>
      <c r="B3" s="760">
        <v>0.61026924848556519</v>
      </c>
      <c r="C3" s="761">
        <v>0.34190383553504944</v>
      </c>
    </row>
    <row r="4" spans="1:3" x14ac:dyDescent="0.2">
      <c r="A4" t="s">
        <v>59</v>
      </c>
      <c r="B4" s="762">
        <v>0.52242690324783325</v>
      </c>
      <c r="C4" s="763">
        <v>0.3216576874256134</v>
      </c>
    </row>
    <row r="5" spans="1:3" x14ac:dyDescent="0.2">
      <c r="A5" t="s">
        <v>60</v>
      </c>
      <c r="B5" s="764">
        <v>0.59834998846054077</v>
      </c>
      <c r="C5" s="765">
        <v>0.32506152987480164</v>
      </c>
    </row>
    <row r="6" spans="1:3" x14ac:dyDescent="0.2">
      <c r="A6" t="s">
        <v>61</v>
      </c>
      <c r="B6" s="766">
        <v>0.57851153612136841</v>
      </c>
      <c r="C6" s="767">
        <v>0.40247306227684021</v>
      </c>
    </row>
    <row r="7" spans="1:3" x14ac:dyDescent="0.2">
      <c r="A7" t="s">
        <v>62</v>
      </c>
      <c r="B7" s="768">
        <v>0.56021541357040405</v>
      </c>
      <c r="C7" s="769">
        <v>0.35525000095367432</v>
      </c>
    </row>
    <row r="8" spans="1:3" x14ac:dyDescent="0.2">
      <c r="A8" t="s">
        <v>63</v>
      </c>
      <c r="B8" s="770">
        <v>0.58546924591064453</v>
      </c>
      <c r="C8" s="771">
        <v>0.35284999012947083</v>
      </c>
    </row>
    <row r="9" spans="1:3" x14ac:dyDescent="0.2">
      <c r="A9" t="s">
        <v>64</v>
      </c>
      <c r="B9" s="772">
        <v>0.51322305202484131</v>
      </c>
      <c r="C9" s="773">
        <v>0.31296539306640625</v>
      </c>
    </row>
    <row r="10" spans="1:3" x14ac:dyDescent="0.2">
      <c r="A10" t="s">
        <v>65</v>
      </c>
      <c r="B10" s="774">
        <v>0.66646921634674072</v>
      </c>
      <c r="C10" s="775">
        <v>0.38939616084098816</v>
      </c>
    </row>
    <row r="11" spans="1:3" x14ac:dyDescent="0.2">
      <c r="A11" t="s">
        <v>66</v>
      </c>
      <c r="B11" s="776">
        <v>0.46056538820266724</v>
      </c>
      <c r="C11" s="777">
        <v>0.34554615616798401</v>
      </c>
    </row>
    <row r="12" spans="1:3" x14ac:dyDescent="0.2">
      <c r="A12" t="s">
        <v>67</v>
      </c>
      <c r="B12" s="778">
        <v>0.55576539039611816</v>
      </c>
      <c r="C12" s="779">
        <v>0.32918077707290649</v>
      </c>
    </row>
    <row r="13" spans="1:3" x14ac:dyDescent="0.2">
      <c r="A13" t="s">
        <v>68</v>
      </c>
      <c r="B13" s="780">
        <v>0.57991153001785278</v>
      </c>
      <c r="C13" s="781">
        <v>0.32951539754867554</v>
      </c>
    </row>
    <row r="14" spans="1:3" x14ac:dyDescent="0.2">
      <c r="A14" t="s">
        <v>69</v>
      </c>
      <c r="B14" s="782">
        <v>0.55717694759368896</v>
      </c>
      <c r="C14" s="783">
        <v>0.36522307991981506</v>
      </c>
    </row>
    <row r="15" spans="1:3" x14ac:dyDescent="0.2">
      <c r="A15" t="s">
        <v>70</v>
      </c>
      <c r="B15" s="784">
        <v>0.53330385684967041</v>
      </c>
      <c r="C15" s="785">
        <v>0.3535153865814209</v>
      </c>
    </row>
    <row r="16" spans="1:3" x14ac:dyDescent="0.2">
      <c r="A16" t="s">
        <v>71</v>
      </c>
      <c r="B16" s="786">
        <v>0.55112689733505249</v>
      </c>
      <c r="C16" s="787">
        <v>0.3404499888420105</v>
      </c>
    </row>
    <row r="17" spans="1:3" x14ac:dyDescent="0.2">
      <c r="A17" t="s">
        <v>72</v>
      </c>
      <c r="B17" s="788">
        <v>0.61295384168624878</v>
      </c>
      <c r="C17" s="789">
        <v>0.3219769299030304</v>
      </c>
    </row>
    <row r="18" spans="1:3" x14ac:dyDescent="0.2">
      <c r="A18" t="s">
        <v>73</v>
      </c>
      <c r="B18" s="790">
        <v>0.69155770540237427</v>
      </c>
      <c r="C18" s="791">
        <v>0.34507307410240173</v>
      </c>
    </row>
    <row r="19" spans="1:3" x14ac:dyDescent="0.2">
      <c r="A19" t="s">
        <v>74</v>
      </c>
      <c r="B19" s="792">
        <v>0.5928230881690979</v>
      </c>
      <c r="C19" s="793">
        <v>0.49944999814033508</v>
      </c>
    </row>
    <row r="20" spans="1:3" x14ac:dyDescent="0.2">
      <c r="A20" t="s">
        <v>75</v>
      </c>
      <c r="B20" s="794">
        <v>0.46467307209968567</v>
      </c>
      <c r="C20" s="795">
        <v>0.31091538071632385</v>
      </c>
    </row>
    <row r="21" spans="1:3" x14ac:dyDescent="0.2">
      <c r="A21" t="s">
        <v>76</v>
      </c>
      <c r="B21" s="796">
        <v>0.55793076753616333</v>
      </c>
      <c r="C21" s="797">
        <v>0.35368075966835022</v>
      </c>
    </row>
    <row r="22" spans="1:3" x14ac:dyDescent="0.2">
      <c r="A22" t="s">
        <v>77</v>
      </c>
      <c r="B22" s="798">
        <v>0.61511152982711792</v>
      </c>
      <c r="C22" s="799">
        <v>0.3598884642124176</v>
      </c>
    </row>
    <row r="23" spans="1:3" x14ac:dyDescent="0.2">
      <c r="A23" t="s">
        <v>78</v>
      </c>
      <c r="B23" s="800">
        <v>0.64263075590133667</v>
      </c>
      <c r="C23" s="801">
        <v>0.36448076367378235</v>
      </c>
    </row>
    <row r="24" spans="1:3" x14ac:dyDescent="0.2">
      <c r="A24" t="s">
        <v>79</v>
      </c>
      <c r="B24" s="802">
        <v>0.46648076176643372</v>
      </c>
      <c r="C24" s="803">
        <v>0.31141921877861023</v>
      </c>
    </row>
    <row r="25" spans="1:3" x14ac:dyDescent="0.2">
      <c r="A25" t="s">
        <v>80</v>
      </c>
      <c r="B25" s="804">
        <v>0.50222307443618774</v>
      </c>
      <c r="C25" s="805">
        <v>0.28955769538879395</v>
      </c>
    </row>
    <row r="26" spans="1:3" x14ac:dyDescent="0.2">
      <c r="A26" t="s">
        <v>81</v>
      </c>
      <c r="B26" s="806">
        <v>0.5073922872543335</v>
      </c>
      <c r="C26" s="807">
        <v>0.31321537494659424</v>
      </c>
    </row>
    <row r="27" spans="1:3" x14ac:dyDescent="0.2">
      <c r="A27" t="s">
        <v>82</v>
      </c>
      <c r="B27" s="808">
        <v>0.60990387201309204</v>
      </c>
      <c r="C27" s="809">
        <v>0.35771924257278442</v>
      </c>
    </row>
    <row r="28" spans="1:3" x14ac:dyDescent="0.2">
      <c r="A28" t="s">
        <v>83</v>
      </c>
      <c r="B28" s="810">
        <v>0.59363460540771484</v>
      </c>
      <c r="C28" s="811">
        <v>0.37547308206558228</v>
      </c>
    </row>
    <row r="29" spans="1:3" x14ac:dyDescent="0.2">
      <c r="A29" t="s">
        <v>84</v>
      </c>
      <c r="B29" s="812">
        <v>0.6819269061088562</v>
      </c>
      <c r="C29" s="813">
        <v>0.47635000944137573</v>
      </c>
    </row>
    <row r="30" spans="1:3" x14ac:dyDescent="0.2">
      <c r="A30" t="s">
        <v>85</v>
      </c>
      <c r="B30" s="814">
        <v>0.51339232921600342</v>
      </c>
      <c r="C30" s="815">
        <v>0.29586154222488403</v>
      </c>
    </row>
    <row r="31" spans="1:3" x14ac:dyDescent="0.2">
      <c r="A31" t="s">
        <v>86</v>
      </c>
      <c r="B31" s="816">
        <v>0.44456154108047485</v>
      </c>
      <c r="C31" s="817">
        <v>0.28970769047737122</v>
      </c>
    </row>
    <row r="32" spans="1:3" x14ac:dyDescent="0.2">
      <c r="A32" t="s">
        <v>87</v>
      </c>
      <c r="B32" s="818">
        <v>0.69788074493408203</v>
      </c>
      <c r="C32" s="819">
        <v>0.43795770406723022</v>
      </c>
    </row>
    <row r="33" spans="1:3" x14ac:dyDescent="0.2">
      <c r="A33" t="s">
        <v>88</v>
      </c>
      <c r="B33" s="1">
        <v>0.86146920919418335</v>
      </c>
      <c r="C33" s="1">
        <v>0.60123074054718018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74F7-4E3B-42E5-A303-05209E94DAEE}">
  <dimension ref="A2:E32"/>
  <sheetViews>
    <sheetView zoomScale="125" workbookViewId="0">
      <selection activeCell="B2" sqref="B2"/>
    </sheetView>
  </sheetViews>
  <sheetFormatPr baseColWidth="10" defaultColWidth="12.5" defaultRowHeight="16" x14ac:dyDescent="0.2"/>
  <cols>
    <col min="1" max="16384" width="12.5" style="540"/>
  </cols>
  <sheetData>
    <row r="2" spans="1:3" x14ac:dyDescent="0.2">
      <c r="B2" s="820" t="s">
        <v>116</v>
      </c>
    </row>
    <row r="3" spans="1:3" x14ac:dyDescent="0.2">
      <c r="B3" s="541"/>
      <c r="C3" s="541"/>
    </row>
    <row r="4" spans="1:3" x14ac:dyDescent="0.2">
      <c r="A4" s="542"/>
      <c r="B4" s="543"/>
      <c r="C4" s="544"/>
    </row>
    <row r="5" spans="1:3" x14ac:dyDescent="0.2">
      <c r="A5" s="542"/>
      <c r="B5" s="543"/>
      <c r="C5" s="545"/>
    </row>
    <row r="6" spans="1:3" x14ac:dyDescent="0.2">
      <c r="A6" s="546"/>
      <c r="B6" s="547"/>
      <c r="C6" s="548"/>
    </row>
    <row r="7" spans="1:3" x14ac:dyDescent="0.2">
      <c r="A7" s="542"/>
      <c r="B7" s="543"/>
      <c r="C7" s="545"/>
    </row>
    <row r="8" spans="1:3" x14ac:dyDescent="0.2">
      <c r="A8" s="542"/>
      <c r="B8" s="543"/>
      <c r="C8" s="545"/>
    </row>
    <row r="9" spans="1:3" x14ac:dyDescent="0.2">
      <c r="A9" s="542"/>
      <c r="B9" s="543"/>
      <c r="C9" s="545"/>
    </row>
    <row r="10" spans="1:3" x14ac:dyDescent="0.2">
      <c r="A10" s="542"/>
      <c r="B10" s="543"/>
      <c r="C10" s="545"/>
    </row>
    <row r="11" spans="1:3" x14ac:dyDescent="0.2">
      <c r="A11" s="542"/>
      <c r="B11" s="543"/>
      <c r="C11" s="545"/>
    </row>
    <row r="12" spans="1:3" x14ac:dyDescent="0.2">
      <c r="A12" s="542"/>
      <c r="B12" s="543"/>
      <c r="C12" s="545"/>
    </row>
    <row r="13" spans="1:3" x14ac:dyDescent="0.2">
      <c r="A13" s="542"/>
      <c r="B13" s="543"/>
      <c r="C13" s="545"/>
    </row>
    <row r="14" spans="1:3" x14ac:dyDescent="0.2">
      <c r="A14" s="542"/>
      <c r="B14" s="543"/>
      <c r="C14" s="545"/>
    </row>
    <row r="15" spans="1:3" x14ac:dyDescent="0.2">
      <c r="A15" s="542"/>
      <c r="B15" s="543"/>
      <c r="C15" s="545"/>
    </row>
    <row r="16" spans="1:3" x14ac:dyDescent="0.2">
      <c r="A16" s="542"/>
      <c r="B16" s="543"/>
      <c r="C16" s="545"/>
    </row>
    <row r="17" spans="1:5" x14ac:dyDescent="0.2">
      <c r="A17" s="542"/>
      <c r="B17" s="549"/>
      <c r="C17" s="548"/>
      <c r="D17" s="541"/>
    </row>
    <row r="18" spans="1:5" x14ac:dyDescent="0.2">
      <c r="A18" s="542"/>
      <c r="B18" s="543"/>
      <c r="C18" s="545"/>
    </row>
    <row r="19" spans="1:5" x14ac:dyDescent="0.2">
      <c r="A19" s="542"/>
      <c r="B19" s="543"/>
      <c r="C19" s="545"/>
    </row>
    <row r="20" spans="1:5" x14ac:dyDescent="0.2">
      <c r="A20" s="542"/>
      <c r="B20" s="543"/>
      <c r="C20" s="545"/>
    </row>
    <row r="21" spans="1:5" x14ac:dyDescent="0.2">
      <c r="A21" s="542"/>
      <c r="B21" s="543"/>
      <c r="C21" s="545"/>
    </row>
    <row r="22" spans="1:5" x14ac:dyDescent="0.2">
      <c r="A22" s="542"/>
      <c r="B22" s="543"/>
      <c r="C22" s="545"/>
    </row>
    <row r="23" spans="1:5" x14ac:dyDescent="0.2">
      <c r="A23" s="542"/>
      <c r="B23" s="543"/>
      <c r="C23" s="545"/>
    </row>
    <row r="24" spans="1:5" x14ac:dyDescent="0.2">
      <c r="A24" s="542"/>
      <c r="B24" s="543"/>
      <c r="C24" s="545"/>
    </row>
    <row r="25" spans="1:5" x14ac:dyDescent="0.2">
      <c r="A25" s="542"/>
      <c r="B25" s="543"/>
      <c r="C25" s="545"/>
    </row>
    <row r="26" spans="1:5" x14ac:dyDescent="0.2">
      <c r="A26" s="542"/>
      <c r="B26" s="543"/>
      <c r="C26" s="545"/>
    </row>
    <row r="27" spans="1:5" x14ac:dyDescent="0.2">
      <c r="A27" s="542"/>
      <c r="B27" s="543"/>
      <c r="C27" s="545"/>
    </row>
    <row r="28" spans="1:5" x14ac:dyDescent="0.2">
      <c r="A28" s="542"/>
      <c r="B28" s="543"/>
      <c r="C28" s="545"/>
    </row>
    <row r="29" spans="1:5" x14ac:dyDescent="0.2">
      <c r="A29" s="542"/>
      <c r="B29" s="543"/>
      <c r="C29" s="545"/>
    </row>
    <row r="30" spans="1:5" x14ac:dyDescent="0.2">
      <c r="A30" s="542"/>
      <c r="B30" s="543"/>
      <c r="C30" s="545"/>
    </row>
    <row r="31" spans="1:5" x14ac:dyDescent="0.2">
      <c r="A31" s="542"/>
      <c r="B31" s="547"/>
      <c r="C31" s="548"/>
    </row>
    <row r="32" spans="1:5" ht="18" x14ac:dyDescent="0.2">
      <c r="B32" s="550" t="s">
        <v>29</v>
      </c>
      <c r="C32" s="551"/>
      <c r="D32" s="551"/>
      <c r="E32" s="550" t="s">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A8B2-0117-4635-B5C9-7422A29978D1}">
  <dimension ref="A1:G20"/>
  <sheetViews>
    <sheetView zoomScale="130" zoomScaleNormal="130" workbookViewId="0"/>
  </sheetViews>
  <sheetFormatPr baseColWidth="10" defaultColWidth="12.5" defaultRowHeight="16" x14ac:dyDescent="0.2"/>
  <cols>
    <col min="1" max="1" width="21.83203125" style="600" customWidth="1"/>
    <col min="2" max="2" width="13.33203125" style="600" customWidth="1"/>
    <col min="3" max="3" width="19" style="600" customWidth="1"/>
    <col min="4" max="4" width="18.33203125" style="601" customWidth="1"/>
    <col min="5" max="5" width="15.5" style="600" customWidth="1"/>
    <col min="6" max="6" width="12.5" style="600"/>
    <col min="7" max="7" width="49" style="600" bestFit="1" customWidth="1"/>
    <col min="8" max="16384" width="12.5" style="600"/>
  </cols>
  <sheetData>
    <row r="1" spans="1:7" x14ac:dyDescent="0.2">
      <c r="A1" s="622" t="s">
        <v>50</v>
      </c>
    </row>
    <row r="2" spans="1:7" ht="17" thickBot="1" x14ac:dyDescent="0.25"/>
    <row r="3" spans="1:7" ht="46" customHeight="1" x14ac:dyDescent="0.2">
      <c r="A3" s="602"/>
      <c r="B3" s="603" t="s">
        <v>36</v>
      </c>
      <c r="C3" s="603" t="s">
        <v>119</v>
      </c>
      <c r="D3" s="603" t="s">
        <v>37</v>
      </c>
      <c r="E3" s="611" t="s">
        <v>38</v>
      </c>
    </row>
    <row r="4" spans="1:7" x14ac:dyDescent="0.2">
      <c r="A4" s="604" t="s">
        <v>39</v>
      </c>
      <c r="B4" s="605">
        <f>'data-T4.1'!B3</f>
        <v>1</v>
      </c>
      <c r="C4" s="610">
        <f>'data-T4.1'!C3</f>
        <v>72913.453125</v>
      </c>
      <c r="D4" s="610">
        <f>'data-T4.1'!D3</f>
        <v>0</v>
      </c>
      <c r="E4" s="612">
        <f>'data-T4.1'!E3</f>
        <v>3.2330747693777084E-2</v>
      </c>
    </row>
    <row r="5" spans="1:7" x14ac:dyDescent="0.2">
      <c r="A5" s="604" t="s">
        <v>1</v>
      </c>
      <c r="B5" s="606">
        <f>'data-T4.1'!B4</f>
        <v>1.9938254728913307E-2</v>
      </c>
      <c r="C5" s="610">
        <f>'data-T4.1'!C4</f>
        <v>2907.533935546875</v>
      </c>
      <c r="D5" s="610">
        <f>'data-T4.1'!D4</f>
        <v>0</v>
      </c>
      <c r="E5" s="612">
        <f>'data-T4.1'!E4</f>
        <v>3.6521822214126587E-2</v>
      </c>
    </row>
    <row r="6" spans="1:7" x14ac:dyDescent="0.2">
      <c r="A6" s="604" t="s">
        <v>5</v>
      </c>
      <c r="B6" s="606">
        <f>'data-T4.1'!B5</f>
        <v>0.22448067367076874</v>
      </c>
      <c r="C6" s="610">
        <f>'data-T4.1'!C5</f>
        <v>40919.15234375</v>
      </c>
      <c r="D6" s="610">
        <f>'data-T4.1'!D5</f>
        <v>11953.8359375</v>
      </c>
      <c r="E6" s="612">
        <f>'data-T4.1'!E5</f>
        <v>3.8422971963882446E-2</v>
      </c>
    </row>
    <row r="7" spans="1:7" x14ac:dyDescent="0.2">
      <c r="A7" s="604" t="s">
        <v>7</v>
      </c>
      <c r="B7" s="606">
        <f>'data-T4.1'!B6</f>
        <v>0.7555810809135437</v>
      </c>
      <c r="C7" s="610">
        <f>'data-T4.1'!C6</f>
        <v>550920.25</v>
      </c>
      <c r="D7" s="610">
        <f>'data-T4.1'!D6</f>
        <v>124875.5859375</v>
      </c>
      <c r="E7" s="612">
        <f>'data-T4.1'!E6</f>
        <v>3.0483199283480644E-2</v>
      </c>
    </row>
    <row r="8" spans="1:7" x14ac:dyDescent="0.2">
      <c r="A8" s="604" t="s">
        <v>40</v>
      </c>
      <c r="B8" s="606">
        <f>'data-T4.1'!B7</f>
        <v>0.37787765264511108</v>
      </c>
      <c r="C8" s="615">
        <f>'data-T4.1'!C7</f>
        <v>2755236.25</v>
      </c>
      <c r="D8" s="610">
        <f>'data-T4.1'!D7</f>
        <v>893338.3125</v>
      </c>
      <c r="E8" s="612">
        <f>'data-T4.1'!E7</f>
        <v>3.240598738193512E-2</v>
      </c>
    </row>
    <row r="9" spans="1:7" x14ac:dyDescent="0.2">
      <c r="A9" s="604" t="s">
        <v>6</v>
      </c>
      <c r="B9" s="606">
        <f>'data-T4.1'!B8</f>
        <v>0.19383740425109863</v>
      </c>
      <c r="C9" s="615">
        <f>'data-T4.1'!C8</f>
        <v>14133354</v>
      </c>
      <c r="D9" s="615">
        <f>'data-T4.1'!D8</f>
        <v>3615631</v>
      </c>
      <c r="E9" s="612">
        <f>'data-T4.1'!E8</f>
        <v>4.0208153426647186E-2</v>
      </c>
      <c r="G9" s="955"/>
    </row>
    <row r="10" spans="1:7" x14ac:dyDescent="0.2">
      <c r="A10" s="604" t="s">
        <v>41</v>
      </c>
      <c r="B10" s="606">
        <f>'data-T4.1'!B9</f>
        <v>0.11201000958681107</v>
      </c>
      <c r="C10" s="615">
        <f>'data-T4.1'!C9</f>
        <v>81670368</v>
      </c>
      <c r="D10" s="615">
        <f>'data-T4.1'!D9</f>
        <v>18020690</v>
      </c>
      <c r="E10" s="612">
        <f>'data-T4.1'!E9</f>
        <v>5.0115570425987244E-2</v>
      </c>
      <c r="G10" s="955"/>
    </row>
    <row r="11" spans="1:7" x14ac:dyDescent="0.2">
      <c r="A11" s="604" t="s">
        <v>2</v>
      </c>
      <c r="B11" s="606">
        <f>'data-T4.1'!B10</f>
        <v>6.4328715205192566E-2</v>
      </c>
      <c r="C11" s="615">
        <f>'data-T4.1'!C10</f>
        <v>469042880</v>
      </c>
      <c r="D11" s="615">
        <f>'data-T4.1'!D10</f>
        <v>119397840</v>
      </c>
      <c r="E11" s="612">
        <f>'data-T4.1'!E10</f>
        <v>5.857338011264801E-2</v>
      </c>
      <c r="F11" s="600">
        <f>0.001%*5.2*1000000000</f>
        <v>52000</v>
      </c>
      <c r="G11" s="955"/>
    </row>
    <row r="12" spans="1:7" x14ac:dyDescent="0.2">
      <c r="A12" s="609" t="s">
        <v>43</v>
      </c>
      <c r="B12" s="606">
        <f>'data-T4.1'!B11</f>
        <v>3.546510636806488E-2</v>
      </c>
      <c r="C12" s="616" t="s">
        <v>44</v>
      </c>
      <c r="D12" s="615">
        <f>'data-T4.1'!D11</f>
        <v>674696256</v>
      </c>
      <c r="E12" s="612">
        <f>'data-T4.1'!E11</f>
        <v>6.9162070751190186E-2</v>
      </c>
      <c r="F12" s="614"/>
      <c r="G12" s="955"/>
    </row>
    <row r="13" spans="1:7" x14ac:dyDescent="0.2">
      <c r="A13" s="604" t="s">
        <v>42</v>
      </c>
      <c r="B13" s="606">
        <f>'data-T4.1'!B12</f>
        <v>1.9415756687521935E-2</v>
      </c>
      <c r="C13" s="616" t="s">
        <v>45</v>
      </c>
      <c r="D13" s="616" t="s">
        <v>47</v>
      </c>
      <c r="E13" s="612">
        <f>'data-T4.1'!E12</f>
        <v>8.0828875303268433E-2</v>
      </c>
      <c r="G13" s="955"/>
    </row>
    <row r="14" spans="1:7" ht="17" thickBot="1" x14ac:dyDescent="0.25">
      <c r="A14" s="607" t="s">
        <v>102</v>
      </c>
      <c r="B14" s="606">
        <f>'data-T4.1'!B13</f>
        <v>1.061582937836647E-2</v>
      </c>
      <c r="C14" s="616" t="s">
        <v>46</v>
      </c>
      <c r="D14" s="616" t="s">
        <v>48</v>
      </c>
      <c r="E14" s="613">
        <f>'data-T4.1'!E13</f>
        <v>9.2872485518455505E-2</v>
      </c>
      <c r="G14" s="955"/>
    </row>
    <row r="15" spans="1:7" ht="61.5" customHeight="1" x14ac:dyDescent="0.2">
      <c r="A15" s="989"/>
      <c r="B15" s="990"/>
      <c r="C15" s="990"/>
      <c r="D15" s="990"/>
      <c r="E15" s="990"/>
    </row>
    <row r="20" spans="1:5" s="601" customFormat="1" x14ac:dyDescent="0.2">
      <c r="A20" s="600"/>
      <c r="B20" s="600"/>
      <c r="C20" s="608"/>
      <c r="E20" s="600"/>
    </row>
  </sheetData>
  <mergeCells count="1">
    <mergeCell ref="A15:E1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61E2-70E6-4587-982A-C4E10D8EF16A}">
  <dimension ref="A1:O34"/>
  <sheetViews>
    <sheetView zoomScale="140" zoomScaleNormal="140" workbookViewId="0"/>
  </sheetViews>
  <sheetFormatPr baseColWidth="10" defaultColWidth="12.5" defaultRowHeight="16" x14ac:dyDescent="0.2"/>
  <cols>
    <col min="1" max="14" width="12.5" style="619"/>
    <col min="15" max="15" width="14.5" style="619" bestFit="1" customWidth="1"/>
    <col min="16" max="16384" width="12.5" style="619"/>
  </cols>
  <sheetData>
    <row r="1" spans="1:15" x14ac:dyDescent="0.2">
      <c r="A1" s="821" t="s">
        <v>91</v>
      </c>
    </row>
    <row r="9" spans="1:15" x14ac:dyDescent="0.2">
      <c r="O9" s="618"/>
    </row>
    <row r="34" spans="14:14" x14ac:dyDescent="0.2">
      <c r="N34" s="6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B847A-07BB-4244-AAD4-0F6D8548CC25}">
  <dimension ref="A1"/>
  <sheetViews>
    <sheetView zoomScale="130" zoomScaleNormal="130" workbookViewId="0">
      <selection activeCell="K6" sqref="K6"/>
    </sheetView>
  </sheetViews>
  <sheetFormatPr baseColWidth="10" defaultColWidth="12.5" defaultRowHeight="16" x14ac:dyDescent="0.2"/>
  <cols>
    <col min="1" max="16384" width="12.5" style="617"/>
  </cols>
  <sheetData>
    <row r="1" spans="1:1" x14ac:dyDescent="0.2">
      <c r="A1" s="759" t="s">
        <v>123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4625-D73B-3044-A129-D1C689354874}">
  <dimension ref="A1"/>
  <sheetViews>
    <sheetView workbookViewId="0">
      <selection activeCell="K28" sqref="K28"/>
    </sheetView>
  </sheetViews>
  <sheetFormatPr baseColWidth="10" defaultColWidth="12.5" defaultRowHeight="16" x14ac:dyDescent="0.2"/>
  <cols>
    <col min="1" max="16384" width="12.5" style="981"/>
  </cols>
  <sheetData>
    <row r="1" spans="1:1" x14ac:dyDescent="0.2">
      <c r="A1" s="98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F908-48EA-475F-9F8C-5C620D01D7E4}">
  <dimension ref="A1"/>
  <sheetViews>
    <sheetView zoomScale="75" zoomScaleNormal="130" workbookViewId="0">
      <selection activeCell="M38" sqref="M38"/>
    </sheetView>
  </sheetViews>
  <sheetFormatPr baseColWidth="10" defaultColWidth="12.5" defaultRowHeight="16" x14ac:dyDescent="0.2"/>
  <cols>
    <col min="1" max="16384" width="12.5" style="617"/>
  </cols>
  <sheetData>
    <row r="1" spans="1:1" x14ac:dyDescent="0.2">
      <c r="A1" s="759"/>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BC593-D13F-4002-9C22-41E046B42C5D}">
  <dimension ref="A1"/>
  <sheetViews>
    <sheetView zoomScale="88" zoomScaleNormal="140" workbookViewId="0">
      <selection activeCell="K33" sqref="K33"/>
    </sheetView>
  </sheetViews>
  <sheetFormatPr baseColWidth="10" defaultColWidth="12.5" defaultRowHeight="16" x14ac:dyDescent="0.2"/>
  <cols>
    <col min="1" max="16384" width="12.5" style="617"/>
  </cols>
  <sheetData>
    <row r="1" spans="1:1" x14ac:dyDescent="0.2">
      <c r="A1" s="623" t="s">
        <v>124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370B-C174-48CC-895F-6843B2AEFC71}">
  <dimension ref="A1"/>
  <sheetViews>
    <sheetView zoomScale="107" workbookViewId="0">
      <selection activeCell="K22" sqref="K22"/>
    </sheetView>
  </sheetViews>
  <sheetFormatPr baseColWidth="10" defaultColWidth="12.5" defaultRowHeight="16" x14ac:dyDescent="0.2"/>
  <cols>
    <col min="1" max="6" width="12.5" style="617"/>
    <col min="7" max="7" width="13.6640625" style="617" bestFit="1" customWidth="1"/>
    <col min="8" max="16384" width="12.5" style="617"/>
  </cols>
  <sheetData>
    <row r="1" spans="1:1" x14ac:dyDescent="0.2">
      <c r="A1" s="623"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19</vt:i4>
      </vt:variant>
    </vt:vector>
  </HeadingPairs>
  <TitlesOfParts>
    <vt:vector size="19" baseType="lpstr">
      <vt:lpstr>Index</vt:lpstr>
      <vt:lpstr>F4.1</vt:lpstr>
      <vt:lpstr>T4.1</vt:lpstr>
      <vt:lpstr>F4.2</vt:lpstr>
      <vt:lpstr>F4.3a</vt:lpstr>
      <vt:lpstr>F4.3b</vt:lpstr>
      <vt:lpstr>F4.4</vt:lpstr>
      <vt:lpstr>F4.5</vt:lpstr>
      <vt:lpstr>F4.6</vt:lpstr>
      <vt:lpstr>FB4.1</vt:lpstr>
      <vt:lpstr>data-T4.1</vt:lpstr>
      <vt:lpstr>data-F4.1</vt:lpstr>
      <vt:lpstr>data-F4.2</vt:lpstr>
      <vt:lpstr>data-F4.3a</vt:lpstr>
      <vt:lpstr>data-F4.3b</vt:lpstr>
      <vt:lpstr>data-F4.4</vt:lpstr>
      <vt:lpstr>data-F4.5</vt:lpstr>
      <vt:lpstr>data-F4.6</vt:lpstr>
      <vt:lpstr>data-FB4.1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Elodie Cassignol</cp:lastModifiedBy>
  <dcterms:modified xsi:type="dcterms:W3CDTF">2022-02-12T10:48:35Z</dcterms:modified>
</cp:coreProperties>
</file>