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garrm/FORCE/use_cases/IES_Feb23/data/"/>
    </mc:Choice>
  </mc:AlternateContent>
  <xr:revisionPtr revIDLastSave="0" documentId="13_ncr:1_{D5DC00C1-65F8-0B44-9606-9C16305B8BD7}" xr6:coauthVersionLast="47" xr6:coauthVersionMax="47" xr10:uidLastSave="{00000000-0000-0000-0000-000000000000}"/>
  <bookViews>
    <workbookView xWindow="0" yWindow="500" windowWidth="35840" windowHeight="20200" firstSheet="1" activeTab="1" xr2:uid="{55B2996E-4D9B-4837-9912-E8102172D780}"/>
  </bookViews>
  <sheets>
    <sheet name="Summary" sheetId="10" r:id="rId1"/>
    <sheet name="Braidwood" sheetId="1" r:id="rId2"/>
    <sheet name="South Texas Project" sheetId="2" r:id="rId3"/>
    <sheet name="Palo Verde" sheetId="3" r:id="rId4"/>
    <sheet name="Prairie Island" sheetId="4" r:id="rId5"/>
    <sheet name="Davis Besse" sheetId="5" r:id="rId6"/>
    <sheet name="Cooper" sheetId="7" r:id="rId7"/>
    <sheet name="California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D3" i="6"/>
  <c r="D4" i="6"/>
  <c r="D5" i="6"/>
  <c r="D6" i="6"/>
  <c r="D7" i="6"/>
  <c r="D8" i="6"/>
  <c r="E2" i="6"/>
  <c r="D2" i="6"/>
  <c r="E3" i="7"/>
  <c r="E4" i="7"/>
  <c r="E5" i="7"/>
  <c r="E6" i="7"/>
  <c r="E7" i="7"/>
  <c r="E8" i="7"/>
  <c r="E9" i="7"/>
  <c r="E10" i="7"/>
  <c r="E11" i="7"/>
  <c r="E12" i="7"/>
  <c r="E13" i="7"/>
  <c r="E14" i="7"/>
  <c r="D3" i="7"/>
  <c r="D4" i="7"/>
  <c r="D5" i="7"/>
  <c r="D6" i="7"/>
  <c r="D7" i="7"/>
  <c r="D8" i="7"/>
  <c r="D9" i="7"/>
  <c r="D10" i="7"/>
  <c r="D11" i="7"/>
  <c r="D12" i="7"/>
  <c r="D13" i="7"/>
  <c r="D14" i="7"/>
  <c r="E2" i="7"/>
  <c r="D2" i="7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2" i="5"/>
  <c r="D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E2" i="4"/>
  <c r="D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E2" i="3"/>
  <c r="D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E2" i="2"/>
  <c r="D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E2" i="1"/>
  <c r="D2" i="1"/>
</calcChain>
</file>

<file path=xl/sharedStrings.xml><?xml version="1.0" encoding="utf-8"?>
<sst xmlns="http://schemas.openxmlformats.org/spreadsheetml/2006/main" count="215" uniqueCount="142">
  <si>
    <t>Source</t>
  </si>
  <si>
    <t>Plant Location</t>
  </si>
  <si>
    <t>Cumulative amount of CO2 transported (MMT/year)</t>
  </si>
  <si>
    <t>Cumulative average logistics cost of CO2 ($/MT)</t>
  </si>
  <si>
    <t>Bioethanol</t>
  </si>
  <si>
    <t>Hennepin</t>
  </si>
  <si>
    <t>Decatur</t>
  </si>
  <si>
    <t>Pekin</t>
  </si>
  <si>
    <t>Ammonia</t>
  </si>
  <si>
    <t>Gibson City</t>
  </si>
  <si>
    <t>Peoria</t>
  </si>
  <si>
    <t>Linden</t>
  </si>
  <si>
    <t>Rochelle</t>
  </si>
  <si>
    <t>Annawan</t>
  </si>
  <si>
    <t>South Bend</t>
  </si>
  <si>
    <t>Rensselaer</t>
  </si>
  <si>
    <t>Wever</t>
  </si>
  <si>
    <t>Lima</t>
  </si>
  <si>
    <t>EAST DUBUQUE</t>
  </si>
  <si>
    <t>Cement</t>
  </si>
  <si>
    <t>BLOOMSDALE</t>
  </si>
  <si>
    <t>FESTUS</t>
  </si>
  <si>
    <t>WHEATFIELD</t>
  </si>
  <si>
    <t>Coal</t>
  </si>
  <si>
    <t>MARSHALLTOWN</t>
  </si>
  <si>
    <t>CLEAR LAKE</t>
  </si>
  <si>
    <t>BEATRICE</t>
  </si>
  <si>
    <t>JOPLIN</t>
  </si>
  <si>
    <t>Natural Gas</t>
  </si>
  <si>
    <t>EAST CHICAGO</t>
  </si>
  <si>
    <t>ROXANA</t>
  </si>
  <si>
    <t>Rosemount</t>
  </si>
  <si>
    <t>Hydrogen</t>
  </si>
  <si>
    <t>Steel Mills</t>
  </si>
  <si>
    <t>East Chicago</t>
  </si>
  <si>
    <t>Oro Grande</t>
  </si>
  <si>
    <t>Claremont</t>
  </si>
  <si>
    <t>Janesville</t>
  </si>
  <si>
    <t>St Ansgar</t>
  </si>
  <si>
    <t>Winthrop</t>
  </si>
  <si>
    <t>Boyceville</t>
  </si>
  <si>
    <t>Lake Crystal</t>
  </si>
  <si>
    <t>Preston</t>
  </si>
  <si>
    <t>Albert Lea</t>
  </si>
  <si>
    <t>Duncombe</t>
  </si>
  <si>
    <t>SERGEANT BLUFF</t>
  </si>
  <si>
    <t>ALPENA</t>
  </si>
  <si>
    <t>OAK PARK HEIGHTS</t>
  </si>
  <si>
    <t>SAINT PAUL</t>
  </si>
  <si>
    <t>COTTAGE GROVE</t>
  </si>
  <si>
    <t>ROMEOVILLE</t>
  </si>
  <si>
    <t>MOUNTAIN IRON</t>
  </si>
  <si>
    <t>FORBES</t>
  </si>
  <si>
    <t>Marion</t>
  </si>
  <si>
    <t>Fostoria</t>
  </si>
  <si>
    <t>Leipsic</t>
  </si>
  <si>
    <t>Bluffton</t>
  </si>
  <si>
    <t>Bloomingburg</t>
  </si>
  <si>
    <t>Coshocton</t>
  </si>
  <si>
    <t>Marysville</t>
  </si>
  <si>
    <t>LOUISVILLE</t>
  </si>
  <si>
    <t>CHANUTE</t>
  </si>
  <si>
    <t>MONROE</t>
  </si>
  <si>
    <t>Fremont</t>
  </si>
  <si>
    <t>MCPHERSON</t>
  </si>
  <si>
    <t>ECORSE</t>
  </si>
  <si>
    <t>Blair</t>
  </si>
  <si>
    <t>Adams</t>
  </si>
  <si>
    <t xml:space="preserve">Council bluffs </t>
  </si>
  <si>
    <t>Shenandoah</t>
  </si>
  <si>
    <t xml:space="preserve">Saint joseph </t>
  </si>
  <si>
    <t>Craig</t>
  </si>
  <si>
    <t>East DUBUQUE</t>
  </si>
  <si>
    <t>NEBRASKA CITY</t>
  </si>
  <si>
    <t>GRANITE CITY</t>
  </si>
  <si>
    <t>Braidwood</t>
  </si>
  <si>
    <t>All Sources</t>
  </si>
  <si>
    <t>Apple Valley</t>
  </si>
  <si>
    <t>Mojave</t>
  </si>
  <si>
    <t>Lucerne Valley</t>
  </si>
  <si>
    <t>Lebec</t>
  </si>
  <si>
    <t>TEHACHAPI</t>
  </si>
  <si>
    <t>KOCH FERITLIZER ENID LLC ENID NITROGEN PLT</t>
  </si>
  <si>
    <t>CARSON</t>
  </si>
  <si>
    <t>ONTARIO</t>
  </si>
  <si>
    <t>JOSEPH CITY</t>
  </si>
  <si>
    <t>ARLINGTON</t>
  </si>
  <si>
    <t>New Braunfels</t>
  </si>
  <si>
    <t>Buda</t>
  </si>
  <si>
    <t>PCS NITROGEN FERTILIZER LP - GEISMAR AGRICULTURAL NITROGEN &amp; PHOSPHATE PLANT</t>
  </si>
  <si>
    <t>THOMPSONS</t>
  </si>
  <si>
    <t>WHARTON</t>
  </si>
  <si>
    <t>Point Comfort</t>
  </si>
  <si>
    <t>TEXAS CITY</t>
  </si>
  <si>
    <t>FREEPORT</t>
  </si>
  <si>
    <t>Portland</t>
  </si>
  <si>
    <t>VIDOR</t>
  </si>
  <si>
    <t>SEGUIN</t>
  </si>
  <si>
    <t>JEWETT</t>
  </si>
  <si>
    <t>MIDLOTHIAN</t>
  </si>
  <si>
    <t>PINAL ENERGY</t>
  </si>
  <si>
    <t>Hereford Ethanol Partners LP</t>
  </si>
  <si>
    <t>WE HEREFORD LLC</t>
  </si>
  <si>
    <t>ARKALON ETHANOL LLC</t>
  </si>
  <si>
    <t>PLAINVIEW BIOENERY LLC</t>
  </si>
  <si>
    <t>Aemetis Advanced Fuels Keyes, Inc.</t>
  </si>
  <si>
    <t>PACIFIC ETHANOL STOCKTON LLC</t>
  </si>
  <si>
    <t>ALTO MAGIC VALLEY LLC</t>
  </si>
  <si>
    <t>KANSAS ETHANOL LLC</t>
  </si>
  <si>
    <t>KAAPA ETHANOL LLC</t>
  </si>
  <si>
    <t>BONANZA BIOENERGY, LLC</t>
  </si>
  <si>
    <t>BRIDGEPORT ETHANOL LLC</t>
  </si>
  <si>
    <t>STERLING ETHANOL, LLC</t>
  </si>
  <si>
    <t>YUMA ETHANOL, LLC</t>
  </si>
  <si>
    <t>Pratt Energy LLC</t>
  </si>
  <si>
    <t>PureField Ingredients LLC</t>
  </si>
  <si>
    <t>Chief Ethanol Fuels, Inc.</t>
  </si>
  <si>
    <t>MID AMERICA AGRI PRODUCTS WHEATLAND LLC</t>
  </si>
  <si>
    <t>FRONT RANGE ENERGY</t>
  </si>
  <si>
    <t>Nebraska Corn Processing, LLC</t>
  </si>
  <si>
    <t>TRENTON AGRI PRODUCTS</t>
  </si>
  <si>
    <t>PLAINVIEW</t>
  </si>
  <si>
    <t>Hereford</t>
  </si>
  <si>
    <t>RIVES</t>
  </si>
  <si>
    <t>LIBERAL</t>
  </si>
  <si>
    <t>HEREFORD</t>
  </si>
  <si>
    <t>Pelham</t>
  </si>
  <si>
    <t>LYONS</t>
  </si>
  <si>
    <t>MADISON</t>
  </si>
  <si>
    <t>GARDEN CITY</t>
  </si>
  <si>
    <t>COLWICH</t>
  </si>
  <si>
    <t>Pratt</t>
  </si>
  <si>
    <t>RUSSELL</t>
  </si>
  <si>
    <t>SAINT JOSEPH</t>
  </si>
  <si>
    <t>LADDONIA</t>
  </si>
  <si>
    <t>CARROLLTON</t>
  </si>
  <si>
    <t>HOPKINSVILLE</t>
  </si>
  <si>
    <t>Macon</t>
  </si>
  <si>
    <t>GARNETT</t>
  </si>
  <si>
    <t>MALTA BEND</t>
  </si>
  <si>
    <t>co2 (kg/year)</t>
  </si>
  <si>
    <t>cost ($/kg)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</si>
</sst>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3" fontId="3" fillId="0" borderId="0" xfId="0" applyNumberFormat="1" applyFont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Braidwood!$F$2</c:f>
              <c:strCache>
                <c:ptCount val="1"/>
                <c:pt idx="0">
                  <c:v>Bioethanol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Braidwood!$A$30:$A$49</c:f>
              <c:numCache>
                <c:formatCode>General</c:formatCode>
                <c:ptCount val="20"/>
              </c:numCache>
            </c:numRef>
          </c:xVal>
          <c:yVal>
            <c:numRef>
              <c:f>Braidwood!$B$30:$B$49</c:f>
              <c:numCache>
                <c:formatCode>General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D7-4C0C-AC67-D1F7C11A8B45}"/>
            </c:ext>
          </c:extLst>
        </c:ser>
        <c:ser>
          <c:idx val="1"/>
          <c:order val="1"/>
          <c:tx>
            <c:strRef>
              <c:f>Braidwood!$F$12</c:f>
              <c:strCache>
                <c:ptCount val="1"/>
                <c:pt idx="0">
                  <c:v>Ammonia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Braidwood!$A$52:$A$57</c:f>
              <c:numCache>
                <c:formatCode>0.00</c:formatCode>
                <c:ptCount val="6"/>
              </c:numCache>
            </c:numRef>
          </c:xVal>
          <c:yVal>
            <c:numRef>
              <c:f>Braidwood!$B$52:$B$57</c:f>
              <c:numCache>
                <c:formatCode>0.00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D7-4C0C-AC67-D1F7C11A8B45}"/>
            </c:ext>
          </c:extLst>
        </c:ser>
        <c:ser>
          <c:idx val="2"/>
          <c:order val="2"/>
          <c:tx>
            <c:strRef>
              <c:f>Braidwood!$F$15</c:f>
              <c:strCache>
                <c:ptCount val="1"/>
                <c:pt idx="0">
                  <c:v>Cement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Braidwood!$E$52:$E$55</c:f>
              <c:numCache>
                <c:formatCode>0.0</c:formatCode>
                <c:ptCount val="4"/>
              </c:numCache>
            </c:numRef>
          </c:xVal>
          <c:yVal>
            <c:numRef>
              <c:f>Braidwood!#REF!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D7-4C0C-AC67-D1F7C11A8B45}"/>
            </c:ext>
          </c:extLst>
        </c:ser>
        <c:ser>
          <c:idx val="3"/>
          <c:order val="3"/>
          <c:tx>
            <c:strRef>
              <c:f>Braidwood!$F$17</c:f>
              <c:strCache>
                <c:ptCount val="1"/>
                <c:pt idx="0">
                  <c:v>Coal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Braidwood!$M$30:$M$31</c:f>
              <c:numCache>
                <c:formatCode>0.00</c:formatCode>
                <c:ptCount val="2"/>
              </c:numCache>
            </c:numRef>
          </c:xVal>
          <c:yVal>
            <c:numRef>
              <c:f>Braidwood!$N$30:$N$31</c:f>
              <c:numCache>
                <c:formatCode>0.0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D7-4C0C-AC67-D1F7C11A8B45}"/>
            </c:ext>
          </c:extLst>
        </c:ser>
        <c:ser>
          <c:idx val="4"/>
          <c:order val="4"/>
          <c:tx>
            <c:strRef>
              <c:f>Braidwood!$F$18</c:f>
              <c:strCache>
                <c:ptCount val="1"/>
                <c:pt idx="0">
                  <c:v>Natural Gas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Braidwood!$M$35:$M$42</c:f>
              <c:numCache>
                <c:formatCode>0.0</c:formatCode>
                <c:ptCount val="8"/>
              </c:numCache>
            </c:numRef>
          </c:xVal>
          <c:yVal>
            <c:numRef>
              <c:f>Braidwood!$N$35:$N$42</c:f>
              <c:numCache>
                <c:formatCode>0.0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D7-4C0C-AC67-D1F7C11A8B45}"/>
            </c:ext>
          </c:extLst>
        </c:ser>
        <c:ser>
          <c:idx val="5"/>
          <c:order val="5"/>
          <c:tx>
            <c:strRef>
              <c:f>Braidwood!$F$22</c:f>
              <c:strCache>
                <c:ptCount val="1"/>
                <c:pt idx="0">
                  <c:v>Hydrogen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Braidwood!$M$45:$M$50</c:f>
              <c:numCache>
                <c:formatCode>0.0</c:formatCode>
                <c:ptCount val="6"/>
              </c:numCache>
            </c:numRef>
          </c:xVal>
          <c:yVal>
            <c:numRef>
              <c:f>Braidwood!$N$45:$N$50</c:f>
              <c:numCache>
                <c:formatCode>0.0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3D7-4C0C-AC67-D1F7C11A8B45}"/>
            </c:ext>
          </c:extLst>
        </c:ser>
        <c:ser>
          <c:idx val="6"/>
          <c:order val="6"/>
          <c:tx>
            <c:strRef>
              <c:f>Braidwood!$F$25</c:f>
              <c:strCache>
                <c:ptCount val="1"/>
                <c:pt idx="0">
                  <c:v>Steel Mills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Braidwood!$M$53:$M$54</c:f>
              <c:numCache>
                <c:formatCode>0.0</c:formatCode>
                <c:ptCount val="2"/>
              </c:numCache>
            </c:numRef>
          </c:xVal>
          <c:yVal>
            <c:numRef>
              <c:f>Braidwood!$N$53:$N$54</c:f>
              <c:numCache>
                <c:formatCode>0.0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3D7-4C0C-AC67-D1F7C11A8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163264"/>
        <c:axId val="1158157024"/>
      </c:scatterChart>
      <c:valAx>
        <c:axId val="1158163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CO2 transported (MMT/year)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157024"/>
        <c:crosses val="autoZero"/>
        <c:crossBetween val="midCat"/>
      </c:valAx>
      <c:valAx>
        <c:axId val="1158157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Cost of CO2  Transportation($/MT)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163264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Braidwood!$F$2</c:f>
              <c:strCache>
                <c:ptCount val="1"/>
                <c:pt idx="0">
                  <c:v>Bioethanol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Braidwood!$A$30:$A$49</c:f>
              <c:numCache>
                <c:formatCode>General</c:formatCode>
                <c:ptCount val="20"/>
              </c:numCache>
            </c:numRef>
          </c:xVal>
          <c:yVal>
            <c:numRef>
              <c:f>Braidwood!$B$30:$B$49</c:f>
              <c:numCache>
                <c:formatCode>General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3E-457F-803C-2DD00C67D16D}"/>
            </c:ext>
          </c:extLst>
        </c:ser>
        <c:ser>
          <c:idx val="2"/>
          <c:order val="2"/>
          <c:tx>
            <c:strRef>
              <c:f>Braidwood!$F$15</c:f>
              <c:strCache>
                <c:ptCount val="1"/>
                <c:pt idx="0">
                  <c:v>Cement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Braidwood!$E$52:$E$55</c:f>
              <c:numCache>
                <c:formatCode>0.0</c:formatCode>
                <c:ptCount val="4"/>
              </c:numCache>
              <c:extLst xmlns:c15="http://schemas.microsoft.com/office/drawing/2012/chart"/>
            </c:numRef>
          </c:xVal>
          <c:yVal>
            <c:numRef>
              <c:f>Braidwood!#REF!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9C3E-457F-803C-2DD00C67D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163264"/>
        <c:axId val="115815702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Braidwood!$F$12</c15:sqref>
                        </c15:formulaRef>
                      </c:ext>
                    </c:extLst>
                    <c:strCache>
                      <c:ptCount val="1"/>
                      <c:pt idx="0">
                        <c:v>Ammonia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Braidwood!$A$52:$A$57</c15:sqref>
                        </c15:formulaRef>
                      </c:ext>
                    </c:extLst>
                    <c:numCache>
                      <c:formatCode>0.00</c:formatCode>
                      <c:ptCount val="6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Braidwood!$B$52:$B$57</c15:sqref>
                        </c15:formulaRef>
                      </c:ext>
                    </c:extLst>
                    <c:numCache>
                      <c:formatCode>0.00</c:formatCode>
                      <c:ptCount val="6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C3E-457F-803C-2DD00C67D16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Braidwood!$F$17</c15:sqref>
                        </c15:formulaRef>
                      </c:ext>
                    </c:extLst>
                    <c:strCache>
                      <c:ptCount val="1"/>
                      <c:pt idx="0">
                        <c:v>Coal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Braidwood!$M$30:$M$31</c15:sqref>
                        </c15:formulaRef>
                      </c:ext>
                    </c:extLst>
                    <c:numCache>
                      <c:formatCode>0.00</c:formatCode>
                      <c:ptCount val="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Braidwood!$N$30:$N$31</c15:sqref>
                        </c15:formulaRef>
                      </c:ext>
                    </c:extLst>
                    <c:numCache>
                      <c:formatCode>0.0</c:formatCode>
                      <c:ptCount val="2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C3E-457F-803C-2DD00C67D16D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Braidwood!$F$18</c15:sqref>
                        </c15:formulaRef>
                      </c:ext>
                    </c:extLst>
                    <c:strCache>
                      <c:ptCount val="1"/>
                      <c:pt idx="0">
                        <c:v>Natural Gas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Braidwood!$M$35:$M$42</c15:sqref>
                        </c15:formulaRef>
                      </c:ext>
                    </c:extLst>
                    <c:numCache>
                      <c:formatCode>0.0</c:formatCode>
                      <c:ptCount val="8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Braidwood!$N$35:$N$42</c15:sqref>
                        </c15:formulaRef>
                      </c:ext>
                    </c:extLst>
                    <c:numCache>
                      <c:formatCode>0.0</c:formatCode>
                      <c:ptCount val="8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C3E-457F-803C-2DD00C67D16D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Braidwood!$F$22</c15:sqref>
                        </c15:formulaRef>
                      </c:ext>
                    </c:extLst>
                    <c:strCache>
                      <c:ptCount val="1"/>
                      <c:pt idx="0">
                        <c:v>Hydrogen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Braidwood!$M$45:$M$50</c15:sqref>
                        </c15:formulaRef>
                      </c:ext>
                    </c:extLst>
                    <c:numCache>
                      <c:formatCode>0.0</c:formatCode>
                      <c:ptCount val="6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Braidwood!$N$45:$N$50</c15:sqref>
                        </c15:formulaRef>
                      </c:ext>
                    </c:extLst>
                    <c:numCache>
                      <c:formatCode>0.0</c:formatCode>
                      <c:ptCount val="6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C3E-457F-803C-2DD00C67D16D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Braidwood!$F$25</c15:sqref>
                        </c15:formulaRef>
                      </c:ext>
                    </c:extLst>
                    <c:strCache>
                      <c:ptCount val="1"/>
                      <c:pt idx="0">
                        <c:v>Steel Mills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Braidwood!$M$53:$M$54</c15:sqref>
                        </c15:formulaRef>
                      </c:ext>
                    </c:extLst>
                    <c:numCache>
                      <c:formatCode>0.0</c:formatCode>
                      <c:ptCount val="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Braidwood!$N$53:$N$54</c15:sqref>
                        </c15:formulaRef>
                      </c:ext>
                    </c:extLst>
                    <c:numCache>
                      <c:formatCode>0.0</c:formatCode>
                      <c:ptCount val="2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C3E-457F-803C-2DD00C67D16D}"/>
                  </c:ext>
                </c:extLst>
              </c15:ser>
            </c15:filteredScatterSeries>
          </c:ext>
        </c:extLst>
      </c:scatterChart>
      <c:valAx>
        <c:axId val="1158163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CO2 transported (MMT/year)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157024"/>
        <c:crosses val="autoZero"/>
        <c:crossBetween val="midCat"/>
      </c:valAx>
      <c:valAx>
        <c:axId val="1158157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Cost of CO2  Transportation($/MT)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163264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Braidwood!$F$12</c:f>
              <c:strCache>
                <c:ptCount val="1"/>
                <c:pt idx="0">
                  <c:v>Ammonia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Braidwood!$A$52:$A$57</c:f>
              <c:numCache>
                <c:formatCode>0.00</c:formatCode>
                <c:ptCount val="6"/>
              </c:numCache>
            </c:numRef>
          </c:xVal>
          <c:yVal>
            <c:numRef>
              <c:f>Braidwood!$B$52:$B$57</c:f>
              <c:numCache>
                <c:formatCode>0.00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21-4A68-A95B-72149FD584D1}"/>
            </c:ext>
          </c:extLst>
        </c:ser>
        <c:ser>
          <c:idx val="2"/>
          <c:order val="2"/>
          <c:tx>
            <c:strRef>
              <c:f>Braidwood!$F$15</c:f>
              <c:strCache>
                <c:ptCount val="1"/>
                <c:pt idx="0">
                  <c:v>Cement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Braidwood!$E$52:$E$55</c:f>
              <c:numCache>
                <c:formatCode>0.0</c:formatCode>
                <c:ptCount val="4"/>
              </c:numCache>
              <c:extLst xmlns:c15="http://schemas.microsoft.com/office/drawing/2012/chart"/>
            </c:numRef>
          </c:xVal>
          <c:yVal>
            <c:numRef>
              <c:f>Braidwood!#REF!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D421-4A68-A95B-72149FD58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163264"/>
        <c:axId val="115815702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Braidwood!$F$2</c15:sqref>
                        </c15:formulaRef>
                      </c:ext>
                    </c:extLst>
                    <c:strCache>
                      <c:ptCount val="1"/>
                      <c:pt idx="0">
                        <c:v>Bioethanol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Braidwood!$A$30:$A$49</c15:sqref>
                        </c15:formulaRef>
                      </c:ext>
                    </c:extLst>
                    <c:numCache>
                      <c:formatCode>General</c:formatCode>
                      <c:ptCount val="20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Braidwood!$B$30:$B$49</c15:sqref>
                        </c15:formulaRef>
                      </c:ext>
                    </c:extLst>
                    <c:numCache>
                      <c:formatCode>General</c:formatCode>
                      <c:ptCount val="20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421-4A68-A95B-72149FD584D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Braidwood!$F$17</c15:sqref>
                        </c15:formulaRef>
                      </c:ext>
                    </c:extLst>
                    <c:strCache>
                      <c:ptCount val="1"/>
                      <c:pt idx="0">
                        <c:v>Coal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Braidwood!$M$30:$M$31</c15:sqref>
                        </c15:formulaRef>
                      </c:ext>
                    </c:extLst>
                    <c:numCache>
                      <c:formatCode>0.00</c:formatCode>
                      <c:ptCount val="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Braidwood!$N$30:$N$31</c15:sqref>
                        </c15:formulaRef>
                      </c:ext>
                    </c:extLst>
                    <c:numCache>
                      <c:formatCode>0.0</c:formatCode>
                      <c:ptCount val="2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421-4A68-A95B-72149FD584D1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Braidwood!$F$18</c15:sqref>
                        </c15:formulaRef>
                      </c:ext>
                    </c:extLst>
                    <c:strCache>
                      <c:ptCount val="1"/>
                      <c:pt idx="0">
                        <c:v>Natural Gas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Braidwood!$M$35:$M$42</c15:sqref>
                        </c15:formulaRef>
                      </c:ext>
                    </c:extLst>
                    <c:numCache>
                      <c:formatCode>0.0</c:formatCode>
                      <c:ptCount val="8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Braidwood!$N$35:$N$42</c15:sqref>
                        </c15:formulaRef>
                      </c:ext>
                    </c:extLst>
                    <c:numCache>
                      <c:formatCode>0.0</c:formatCode>
                      <c:ptCount val="8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421-4A68-A95B-72149FD584D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Braidwood!$F$22</c15:sqref>
                        </c15:formulaRef>
                      </c:ext>
                    </c:extLst>
                    <c:strCache>
                      <c:ptCount val="1"/>
                      <c:pt idx="0">
                        <c:v>Hydrogen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Braidwood!$M$45:$M$50</c15:sqref>
                        </c15:formulaRef>
                      </c:ext>
                    </c:extLst>
                    <c:numCache>
                      <c:formatCode>0.0</c:formatCode>
                      <c:ptCount val="6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Braidwood!$N$45:$N$50</c15:sqref>
                        </c15:formulaRef>
                      </c:ext>
                    </c:extLst>
                    <c:numCache>
                      <c:formatCode>0.0</c:formatCode>
                      <c:ptCount val="6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421-4A68-A95B-72149FD584D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Braidwood!$F$25</c15:sqref>
                        </c15:formulaRef>
                      </c:ext>
                    </c:extLst>
                    <c:strCache>
                      <c:ptCount val="1"/>
                      <c:pt idx="0">
                        <c:v>Steel Mills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Braidwood!$M$53:$M$54</c15:sqref>
                        </c15:formulaRef>
                      </c:ext>
                    </c:extLst>
                    <c:numCache>
                      <c:formatCode>0.0</c:formatCode>
                      <c:ptCount val="2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Braidwood!$N$53:$N$54</c15:sqref>
                        </c15:formulaRef>
                      </c:ext>
                    </c:extLst>
                    <c:numCache>
                      <c:formatCode>0.0</c:formatCode>
                      <c:ptCount val="2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421-4A68-A95B-72149FD584D1}"/>
                  </c:ext>
                </c:extLst>
              </c15:ser>
            </c15:filteredScatterSeries>
          </c:ext>
        </c:extLst>
      </c:scatterChart>
      <c:valAx>
        <c:axId val="1158163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CO2 transported (MMT/year)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157024"/>
        <c:crosses val="autoZero"/>
        <c:crossBetween val="midCat"/>
      </c:valAx>
      <c:valAx>
        <c:axId val="1158157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Cost of CO2  Transportation($/MT)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163264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184150</xdr:colOff>
      <xdr:row>1</xdr:row>
      <xdr:rowOff>69850</xdr:rowOff>
    </xdr:from>
    <xdr:to>
      <xdr:col>8</xdr:col>
      <xdr:colOff>488950</xdr:colOff>
      <xdr:row>16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DCEE90-5595-474A-B798-C6EEAD19F0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146050</xdr:colOff>
      <xdr:row>17</xdr:row>
      <xdr:rowOff>107950</xdr:rowOff>
    </xdr:from>
    <xdr:to>
      <xdr:col>8</xdr:col>
      <xdr:colOff>450850</xdr:colOff>
      <xdr:row>32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62AF93-6409-4825-A5F5-A656E533AA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8</xdr:col>
      <xdr:colOff>304800</xdr:colOff>
      <xdr:row>48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8C89A8-A03B-4051-8184-90704D2D47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38C33-693D-43FC-BEBE-2F7A0595117A}">
  <sheetPr codeName="Sheet1"/>
  <dimension ref="A1:B45"/>
  <sheetViews>
    <sheetView topLeftCell="A31" workbookViewId="0">
      <selection activeCell="B35" sqref="B35"/>
    </sheetView>
  </sheetViews>
  <sheetFormatPr baseColWidth="10" defaultColWidth="8.83203125" defaultRowHeight="15" x14ac:dyDescent="0.2"/>
  <sheetData>
    <row r="1" spans="1:2" x14ac:dyDescent="0.2">
      <c r="B1" t="s">
        <v>75</v>
      </c>
    </row>
    <row r="3" spans="1:2" x14ac:dyDescent="0.2">
      <c r="A3" t="s">
        <v>76</v>
      </c>
    </row>
    <row r="19" spans="1:1" x14ac:dyDescent="0.2">
      <c r="A19" t="s">
        <v>4</v>
      </c>
    </row>
    <row r="35" spans="1:1" x14ac:dyDescent="0.2">
      <c r="A35" t="s">
        <v>8</v>
      </c>
    </row>
    <row r="41" spans="1:1" x14ac:dyDescent="0.2">
      <c r="A41" t="s">
        <v>19</v>
      </c>
    </row>
    <row r="42" spans="1:1" x14ac:dyDescent="0.2">
      <c r="A42" t="s">
        <v>23</v>
      </c>
    </row>
    <row r="43" spans="1:1" x14ac:dyDescent="0.2">
      <c r="A43" t="s">
        <v>28</v>
      </c>
    </row>
    <row r="44" spans="1:1" x14ac:dyDescent="0.2">
      <c r="A44" t="s">
        <v>32</v>
      </c>
    </row>
    <row r="45" spans="1:1" x14ac:dyDescent="0.2">
      <c r="A45" t="s">
        <v>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98EA2-DC55-4CEF-A6D9-7274526314A7}">
  <sheetPr codeName="Sheet2"/>
  <dimension ref="A1:N57"/>
  <sheetViews>
    <sheetView tabSelected="1" workbookViewId="0">
      <selection activeCell="B43" sqref="B43"/>
    </sheetView>
  </sheetViews>
  <sheetFormatPr baseColWidth="10" defaultColWidth="8.83203125" defaultRowHeight="15" x14ac:dyDescent="0.2"/>
  <cols>
    <col min="1" max="1" width="15.83203125" customWidth="1"/>
    <col min="2" max="2" width="45.83203125" customWidth="1"/>
    <col min="3" max="3" width="40.83203125" customWidth="1"/>
    <col min="6" max="6" width="13.5" customWidth="1"/>
    <col min="7" max="7" width="8.6640625" customWidth="1"/>
  </cols>
  <sheetData>
    <row r="1" spans="1:6" x14ac:dyDescent="0.2">
      <c r="A1" s="2" t="s">
        <v>1</v>
      </c>
      <c r="B1" s="2" t="s">
        <v>2</v>
      </c>
      <c r="C1" s="2" t="s">
        <v>3</v>
      </c>
      <c r="D1" t="s">
        <v>140</v>
      </c>
      <c r="E1" t="s">
        <v>141</v>
      </c>
      <c r="F1" s="2" t="s">
        <v>0</v>
      </c>
    </row>
    <row r="2" spans="1:6" x14ac:dyDescent="0.2">
      <c r="A2" s="2" t="s">
        <v>5</v>
      </c>
      <c r="B2" s="2">
        <v>0.68</v>
      </c>
      <c r="C2" s="2">
        <v>25.35</v>
      </c>
      <c r="D2">
        <f>B2*1000000</f>
        <v>680000</v>
      </c>
      <c r="E2">
        <f>C2/1000</f>
        <v>2.5350000000000001E-2</v>
      </c>
      <c r="F2" s="2" t="s">
        <v>4</v>
      </c>
    </row>
    <row r="3" spans="1:6" x14ac:dyDescent="0.2">
      <c r="A3" s="2" t="s">
        <v>6</v>
      </c>
      <c r="B3" s="2">
        <v>1.37</v>
      </c>
      <c r="C3" s="2">
        <v>28.73</v>
      </c>
      <c r="D3">
        <f t="shared" ref="D3:D25" si="0">B3*1000000</f>
        <v>1370000</v>
      </c>
      <c r="E3">
        <f t="shared" ref="E3:E25" si="1">C3/1000</f>
        <v>2.8730000000000002E-2</v>
      </c>
      <c r="F3" s="2" t="s">
        <v>4</v>
      </c>
    </row>
    <row r="4" spans="1:6" x14ac:dyDescent="0.2">
      <c r="A4" s="2" t="s">
        <v>7</v>
      </c>
      <c r="B4" s="2">
        <v>1.91</v>
      </c>
      <c r="C4" s="2">
        <v>30.69</v>
      </c>
      <c r="D4">
        <f t="shared" si="0"/>
        <v>1910000</v>
      </c>
      <c r="E4">
        <f t="shared" si="1"/>
        <v>3.0690000000000002E-2</v>
      </c>
      <c r="F4" s="2" t="s">
        <v>4</v>
      </c>
    </row>
    <row r="5" spans="1:6" x14ac:dyDescent="0.2">
      <c r="A5" s="2" t="s">
        <v>9</v>
      </c>
      <c r="B5" s="2">
        <v>2.19</v>
      </c>
      <c r="C5" s="2">
        <v>31.83</v>
      </c>
      <c r="D5">
        <f t="shared" si="0"/>
        <v>2190000</v>
      </c>
      <c r="E5">
        <f t="shared" si="1"/>
        <v>3.1829999999999997E-2</v>
      </c>
      <c r="F5" s="2" t="s">
        <v>4</v>
      </c>
    </row>
    <row r="6" spans="1:6" x14ac:dyDescent="0.2">
      <c r="A6" s="2" t="s">
        <v>10</v>
      </c>
      <c r="B6" s="2">
        <v>2.44</v>
      </c>
      <c r="C6" s="2">
        <v>34.56</v>
      </c>
      <c r="D6">
        <f t="shared" si="0"/>
        <v>2440000</v>
      </c>
      <c r="E6">
        <f t="shared" si="1"/>
        <v>3.456E-2</v>
      </c>
      <c r="F6" s="2" t="s">
        <v>4</v>
      </c>
    </row>
    <row r="7" spans="1:6" x14ac:dyDescent="0.2">
      <c r="A7" s="2" t="s">
        <v>11</v>
      </c>
      <c r="B7" s="2">
        <v>2.69</v>
      </c>
      <c r="C7" s="2">
        <v>37.35</v>
      </c>
      <c r="D7">
        <f t="shared" si="0"/>
        <v>2690000</v>
      </c>
      <c r="E7">
        <f t="shared" si="1"/>
        <v>3.7350000000000001E-2</v>
      </c>
      <c r="F7" s="2" t="s">
        <v>4</v>
      </c>
    </row>
    <row r="8" spans="1:6" x14ac:dyDescent="0.2">
      <c r="A8" s="2" t="s">
        <v>12</v>
      </c>
      <c r="B8" s="2">
        <v>2.86</v>
      </c>
      <c r="C8" s="2">
        <v>39.22</v>
      </c>
      <c r="D8">
        <f t="shared" si="0"/>
        <v>2860000</v>
      </c>
      <c r="E8">
        <f t="shared" si="1"/>
        <v>3.9219999999999998E-2</v>
      </c>
      <c r="F8" s="2" t="s">
        <v>4</v>
      </c>
    </row>
    <row r="9" spans="1:6" x14ac:dyDescent="0.2">
      <c r="A9" s="2" t="s">
        <v>13</v>
      </c>
      <c r="B9" s="2">
        <v>3.03</v>
      </c>
      <c r="C9" s="2">
        <v>41.25</v>
      </c>
      <c r="D9">
        <f t="shared" si="0"/>
        <v>3030000</v>
      </c>
      <c r="E9">
        <f t="shared" si="1"/>
        <v>4.1250000000000002E-2</v>
      </c>
      <c r="F9" s="2" t="s">
        <v>4</v>
      </c>
    </row>
    <row r="10" spans="1:6" x14ac:dyDescent="0.2">
      <c r="A10" s="1" t="s">
        <v>14</v>
      </c>
      <c r="B10" s="2">
        <v>3.22</v>
      </c>
      <c r="C10" s="1">
        <v>43.54</v>
      </c>
      <c r="D10">
        <f t="shared" si="0"/>
        <v>3220000</v>
      </c>
      <c r="E10">
        <f t="shared" si="1"/>
        <v>4.3540000000000002E-2</v>
      </c>
      <c r="F10" s="2" t="s">
        <v>4</v>
      </c>
    </row>
    <row r="11" spans="1:6" x14ac:dyDescent="0.2">
      <c r="A11" s="1" t="s">
        <v>15</v>
      </c>
      <c r="B11" s="2">
        <v>3.32</v>
      </c>
      <c r="C11" s="1">
        <v>45.33</v>
      </c>
      <c r="D11">
        <f t="shared" si="0"/>
        <v>3320000</v>
      </c>
      <c r="E11">
        <f t="shared" si="1"/>
        <v>4.5329999999999995E-2</v>
      </c>
      <c r="F11" s="2" t="s">
        <v>4</v>
      </c>
    </row>
    <row r="12" spans="1:6" x14ac:dyDescent="0.2">
      <c r="A12" s="2" t="s">
        <v>16</v>
      </c>
      <c r="B12" s="3">
        <v>1.5347988000000001</v>
      </c>
      <c r="C12" s="3">
        <v>41.431016671594861</v>
      </c>
      <c r="D12">
        <f t="shared" si="0"/>
        <v>1534798.8</v>
      </c>
      <c r="E12">
        <f t="shared" si="1"/>
        <v>4.1431016671594864E-2</v>
      </c>
      <c r="F12" s="2" t="s">
        <v>8</v>
      </c>
    </row>
    <row r="13" spans="1:6" x14ac:dyDescent="0.2">
      <c r="A13" s="2" t="s">
        <v>17</v>
      </c>
      <c r="B13" s="3">
        <v>2.7128730000000001</v>
      </c>
      <c r="C13" s="3">
        <v>45.122170183019826</v>
      </c>
      <c r="D13">
        <f t="shared" si="0"/>
        <v>2712873</v>
      </c>
      <c r="E13">
        <f t="shared" si="1"/>
        <v>4.5122170183019825E-2</v>
      </c>
      <c r="F13" s="2" t="s">
        <v>8</v>
      </c>
    </row>
    <row r="14" spans="1:6" x14ac:dyDescent="0.2">
      <c r="A14" s="2" t="s">
        <v>18</v>
      </c>
      <c r="B14" s="3">
        <v>3.2622240000000002</v>
      </c>
      <c r="C14" s="3">
        <v>47.29430619125997</v>
      </c>
      <c r="D14">
        <f t="shared" si="0"/>
        <v>3262224.0000000005</v>
      </c>
      <c r="E14">
        <f t="shared" si="1"/>
        <v>4.7294306191259967E-2</v>
      </c>
      <c r="F14" s="2" t="s">
        <v>8</v>
      </c>
    </row>
    <row r="15" spans="1:6" x14ac:dyDescent="0.2">
      <c r="A15" s="2" t="s">
        <v>20</v>
      </c>
      <c r="B15" s="4">
        <v>1.7457133799999998</v>
      </c>
      <c r="C15" s="4">
        <v>125.64491213976028</v>
      </c>
      <c r="D15">
        <f t="shared" si="0"/>
        <v>1745713.3799999997</v>
      </c>
      <c r="E15">
        <f t="shared" si="1"/>
        <v>0.12564491213976028</v>
      </c>
      <c r="F15" s="2" t="s">
        <v>19</v>
      </c>
    </row>
    <row r="16" spans="1:6" x14ac:dyDescent="0.2">
      <c r="A16" s="2" t="s">
        <v>21</v>
      </c>
      <c r="B16" s="4">
        <v>3.2622239999999998</v>
      </c>
      <c r="C16" s="4">
        <v>126.4630836360156</v>
      </c>
      <c r="D16">
        <f t="shared" si="0"/>
        <v>3262224</v>
      </c>
      <c r="E16">
        <f t="shared" si="1"/>
        <v>0.12646308363601561</v>
      </c>
      <c r="F16" s="2" t="s">
        <v>19</v>
      </c>
    </row>
    <row r="17" spans="1:14" x14ac:dyDescent="0.2">
      <c r="A17" s="2" t="s">
        <v>22</v>
      </c>
      <c r="B17" s="3">
        <v>3.2622239999999998</v>
      </c>
      <c r="C17" s="4">
        <v>66.58</v>
      </c>
      <c r="D17">
        <f t="shared" si="0"/>
        <v>3262224</v>
      </c>
      <c r="E17">
        <f t="shared" si="1"/>
        <v>6.658E-2</v>
      </c>
      <c r="F17" s="2" t="s">
        <v>23</v>
      </c>
    </row>
    <row r="18" spans="1:14" x14ac:dyDescent="0.2">
      <c r="A18" s="2" t="s">
        <v>24</v>
      </c>
      <c r="B18" s="4">
        <v>1.3474773</v>
      </c>
      <c r="C18" s="4">
        <v>99.160796767199457</v>
      </c>
      <c r="D18">
        <f t="shared" si="0"/>
        <v>1347477.3</v>
      </c>
      <c r="E18">
        <f t="shared" si="1"/>
        <v>9.9160796767199452E-2</v>
      </c>
      <c r="F18" s="2" t="s">
        <v>28</v>
      </c>
    </row>
    <row r="19" spans="1:14" x14ac:dyDescent="0.2">
      <c r="A19" s="2" t="s">
        <v>25</v>
      </c>
      <c r="B19" s="4">
        <v>2.2915133999999999</v>
      </c>
      <c r="C19" s="4">
        <v>103.32581931125266</v>
      </c>
      <c r="D19">
        <f t="shared" si="0"/>
        <v>2291513.4</v>
      </c>
      <c r="E19">
        <f t="shared" si="1"/>
        <v>0.10332581931125266</v>
      </c>
      <c r="F19" s="2" t="s">
        <v>28</v>
      </c>
    </row>
    <row r="20" spans="1:14" x14ac:dyDescent="0.2">
      <c r="A20" s="2" t="s">
        <v>26</v>
      </c>
      <c r="B20" s="4">
        <v>2.5705431000000001</v>
      </c>
      <c r="C20" s="4">
        <v>104.08945857839413</v>
      </c>
      <c r="D20">
        <f t="shared" si="0"/>
        <v>2570543.1</v>
      </c>
      <c r="E20">
        <f t="shared" si="1"/>
        <v>0.10408945857839413</v>
      </c>
      <c r="F20" s="2" t="s">
        <v>28</v>
      </c>
    </row>
    <row r="21" spans="1:14" x14ac:dyDescent="0.2">
      <c r="A21" s="2" t="s">
        <v>27</v>
      </c>
      <c r="B21" s="4">
        <v>3.2622239999999998</v>
      </c>
      <c r="C21" s="4">
        <v>107.12809507197558</v>
      </c>
      <c r="D21">
        <f t="shared" si="0"/>
        <v>3262224</v>
      </c>
      <c r="E21">
        <f t="shared" si="1"/>
        <v>0.10712809507197558</v>
      </c>
      <c r="F21" s="2" t="s">
        <v>28</v>
      </c>
    </row>
    <row r="22" spans="1:14" x14ac:dyDescent="0.2">
      <c r="A22" s="2" t="s">
        <v>29</v>
      </c>
      <c r="B22" s="4">
        <v>1.4912118000000001</v>
      </c>
      <c r="C22" s="4">
        <v>102.91240319042046</v>
      </c>
      <c r="D22">
        <f t="shared" si="0"/>
        <v>1491211.8</v>
      </c>
      <c r="E22">
        <f t="shared" si="1"/>
        <v>0.10291240319042046</v>
      </c>
      <c r="F22" s="2" t="s">
        <v>32</v>
      </c>
    </row>
    <row r="23" spans="1:14" x14ac:dyDescent="0.2">
      <c r="A23" s="2" t="s">
        <v>30</v>
      </c>
      <c r="B23" s="4">
        <v>2.3989482000000004</v>
      </c>
      <c r="C23" s="4">
        <v>114.13921458551435</v>
      </c>
      <c r="D23">
        <f t="shared" si="0"/>
        <v>2398948.2000000007</v>
      </c>
      <c r="E23">
        <f t="shared" si="1"/>
        <v>0.11413921458551435</v>
      </c>
      <c r="F23" s="2" t="s">
        <v>32</v>
      </c>
    </row>
    <row r="24" spans="1:14" x14ac:dyDescent="0.2">
      <c r="A24" s="2" t="s">
        <v>31</v>
      </c>
      <c r="B24" s="4">
        <v>3.2622239999999998</v>
      </c>
      <c r="C24" s="4">
        <v>123.42585476333512</v>
      </c>
      <c r="D24">
        <f t="shared" si="0"/>
        <v>3262224</v>
      </c>
      <c r="E24">
        <f t="shared" si="1"/>
        <v>0.12342585476333512</v>
      </c>
      <c r="F24" s="2" t="s">
        <v>32</v>
      </c>
    </row>
    <row r="25" spans="1:14" x14ac:dyDescent="0.2">
      <c r="A25" t="s">
        <v>34</v>
      </c>
      <c r="B25" s="4">
        <v>3.2622239999999998</v>
      </c>
      <c r="C25" s="4">
        <v>117.68</v>
      </c>
      <c r="D25">
        <f t="shared" si="0"/>
        <v>3262224</v>
      </c>
      <c r="E25">
        <f t="shared" si="1"/>
        <v>0.11768000000000001</v>
      </c>
      <c r="F25" s="2" t="s">
        <v>33</v>
      </c>
    </row>
    <row r="29" spans="1:14" x14ac:dyDescent="0.2">
      <c r="M29" s="2"/>
      <c r="N29" s="2"/>
    </row>
    <row r="30" spans="1:14" x14ac:dyDescent="0.2">
      <c r="N30" s="4"/>
    </row>
    <row r="31" spans="1:14" x14ac:dyDescent="0.2">
      <c r="A31" s="2"/>
      <c r="B31" s="2"/>
      <c r="H31" s="2"/>
      <c r="I31" s="2"/>
      <c r="M31" s="3"/>
      <c r="N31" s="4"/>
    </row>
    <row r="32" spans="1:14" x14ac:dyDescent="0.2">
      <c r="A32" s="2"/>
      <c r="B32" s="2"/>
      <c r="H32" s="2"/>
      <c r="I32" s="2"/>
    </row>
    <row r="33" spans="1:14" x14ac:dyDescent="0.2">
      <c r="A33" s="2"/>
      <c r="B33" s="2"/>
      <c r="H33" s="2"/>
      <c r="I33" s="2"/>
    </row>
    <row r="34" spans="1:14" x14ac:dyDescent="0.2">
      <c r="A34" s="2"/>
      <c r="B34" s="2"/>
      <c r="H34" s="2"/>
      <c r="I34" s="2"/>
      <c r="M34" s="2"/>
      <c r="N34" s="2"/>
    </row>
    <row r="35" spans="1:14" x14ac:dyDescent="0.2">
      <c r="A35" s="2"/>
      <c r="B35" s="2"/>
      <c r="H35" s="2"/>
      <c r="I35" s="2"/>
      <c r="N35" s="4"/>
    </row>
    <row r="36" spans="1:14" x14ac:dyDescent="0.2">
      <c r="A36" s="2"/>
      <c r="B36" s="2"/>
      <c r="H36" s="2"/>
      <c r="I36" s="2"/>
      <c r="M36" s="4"/>
      <c r="N36" s="4"/>
    </row>
    <row r="37" spans="1:14" x14ac:dyDescent="0.2">
      <c r="A37" s="2"/>
      <c r="B37" s="2"/>
      <c r="H37" s="2"/>
      <c r="I37" s="2"/>
      <c r="M37" s="4"/>
      <c r="N37" s="4"/>
    </row>
    <row r="38" spans="1:14" x14ac:dyDescent="0.2">
      <c r="A38" s="2"/>
      <c r="B38" s="2"/>
      <c r="H38" s="2"/>
      <c r="I38" s="2"/>
      <c r="M38" s="4"/>
      <c r="N38" s="4"/>
    </row>
    <row r="39" spans="1:14" x14ac:dyDescent="0.2">
      <c r="A39" s="2"/>
      <c r="B39" s="2"/>
      <c r="H39" s="2"/>
      <c r="I39" s="2"/>
      <c r="M39" s="4"/>
      <c r="N39" s="4"/>
    </row>
    <row r="40" spans="1:14" x14ac:dyDescent="0.2">
      <c r="A40" s="2"/>
      <c r="B40" s="2"/>
      <c r="H40" s="2"/>
      <c r="I40" s="2"/>
      <c r="M40" s="4"/>
      <c r="N40" s="4"/>
    </row>
    <row r="41" spans="1:14" x14ac:dyDescent="0.2">
      <c r="A41" s="2"/>
      <c r="B41" s="2"/>
      <c r="H41" s="2"/>
      <c r="I41" s="2"/>
      <c r="M41" s="4"/>
      <c r="N41" s="4"/>
    </row>
    <row r="42" spans="1:14" x14ac:dyDescent="0.2">
      <c r="A42" s="2"/>
      <c r="B42" s="2"/>
      <c r="H42" s="2"/>
      <c r="I42" s="2"/>
      <c r="M42" s="4"/>
      <c r="N42" s="4"/>
    </row>
    <row r="43" spans="1:14" x14ac:dyDescent="0.2">
      <c r="A43" s="2"/>
      <c r="B43" s="2"/>
      <c r="J43" s="2"/>
      <c r="K43" s="2"/>
    </row>
    <row r="44" spans="1:14" x14ac:dyDescent="0.2">
      <c r="A44" s="2"/>
      <c r="B44" s="2"/>
      <c r="J44" s="2"/>
      <c r="K44" s="2"/>
      <c r="M44" s="2"/>
      <c r="N44" s="2"/>
    </row>
    <row r="45" spans="1:14" x14ac:dyDescent="0.2">
      <c r="A45" s="2"/>
      <c r="B45" s="2"/>
      <c r="J45" s="2"/>
      <c r="K45" s="2"/>
      <c r="M45" s="4"/>
      <c r="N45" s="4"/>
    </row>
    <row r="46" spans="1:14" x14ac:dyDescent="0.2">
      <c r="A46" s="2"/>
      <c r="B46" s="1"/>
      <c r="J46" s="2"/>
      <c r="K46" s="2"/>
      <c r="M46" s="4"/>
      <c r="N46" s="4"/>
    </row>
    <row r="47" spans="1:14" x14ac:dyDescent="0.2">
      <c r="A47" s="2"/>
      <c r="B47" s="1"/>
      <c r="J47" s="2"/>
      <c r="K47" s="2"/>
      <c r="M47" s="4"/>
      <c r="N47" s="4"/>
    </row>
    <row r="48" spans="1:14" x14ac:dyDescent="0.2">
      <c r="A48" s="2"/>
      <c r="B48" s="1"/>
      <c r="J48" s="2"/>
      <c r="K48" s="2"/>
      <c r="M48" s="4"/>
      <c r="N48" s="4"/>
    </row>
    <row r="49" spans="1:14" x14ac:dyDescent="0.2">
      <c r="A49" s="2"/>
      <c r="B49" s="1"/>
      <c r="J49" s="2"/>
      <c r="K49" s="2"/>
      <c r="M49" s="4"/>
      <c r="N49" s="4"/>
    </row>
    <row r="50" spans="1:14" x14ac:dyDescent="0.2">
      <c r="M50" s="4"/>
      <c r="N50" s="4"/>
    </row>
    <row r="51" spans="1:14" x14ac:dyDescent="0.2">
      <c r="A51" s="2"/>
      <c r="B51" s="2"/>
      <c r="E51" s="2"/>
    </row>
    <row r="52" spans="1:14" x14ac:dyDescent="0.2">
      <c r="A52" s="2"/>
      <c r="B52" s="3"/>
      <c r="M52" s="2"/>
      <c r="N52" s="2"/>
    </row>
    <row r="53" spans="1:14" x14ac:dyDescent="0.2">
      <c r="A53" s="3"/>
      <c r="B53" s="3"/>
      <c r="E53" s="4"/>
      <c r="M53" s="4"/>
      <c r="N53" s="4"/>
    </row>
    <row r="54" spans="1:14" x14ac:dyDescent="0.2">
      <c r="A54" s="3"/>
      <c r="B54" s="3"/>
      <c r="E54" s="4"/>
      <c r="M54" s="4"/>
      <c r="N54" s="4"/>
    </row>
    <row r="55" spans="1:14" x14ac:dyDescent="0.2">
      <c r="A55" s="3"/>
      <c r="B55" s="3"/>
      <c r="E55" s="4"/>
    </row>
    <row r="56" spans="1:14" x14ac:dyDescent="0.2">
      <c r="A56" s="3"/>
      <c r="B56" s="3"/>
    </row>
    <row r="57" spans="1:14" x14ac:dyDescent="0.2">
      <c r="A57" s="3"/>
      <c r="B57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82B1B-C760-4D20-BCD8-577F327E4A1C}">
  <sheetPr codeName="Sheet3"/>
  <dimension ref="A1:E34"/>
  <sheetViews>
    <sheetView workbookViewId="0">
      <selection activeCell="G21" sqref="G21"/>
    </sheetView>
  </sheetViews>
  <sheetFormatPr baseColWidth="10" defaultColWidth="8.83203125" defaultRowHeight="15" x14ac:dyDescent="0.2"/>
  <cols>
    <col min="1" max="1" width="68.6640625" bestFit="1" customWidth="1"/>
    <col min="2" max="2" width="40.6640625" bestFit="1" customWidth="1"/>
    <col min="3" max="3" width="37.33203125" bestFit="1" customWidth="1"/>
  </cols>
  <sheetData>
    <row r="1" spans="1:5" x14ac:dyDescent="0.2">
      <c r="A1" s="2" t="s">
        <v>1</v>
      </c>
      <c r="B1" s="2" t="s">
        <v>2</v>
      </c>
      <c r="C1" s="2" t="s">
        <v>3</v>
      </c>
      <c r="D1" t="s">
        <v>140</v>
      </c>
      <c r="E1" t="s">
        <v>141</v>
      </c>
    </row>
    <row r="2" spans="1:5" x14ac:dyDescent="0.2">
      <c r="A2" t="s">
        <v>121</v>
      </c>
      <c r="B2">
        <v>0.16699888239910726</v>
      </c>
      <c r="C2">
        <v>260.51</v>
      </c>
      <c r="D2">
        <f>B2*1000000</f>
        <v>166998.88239910727</v>
      </c>
      <c r="E2">
        <f>C2/1000</f>
        <v>0.26050999999999996</v>
      </c>
    </row>
    <row r="3" spans="1:5" x14ac:dyDescent="0.2">
      <c r="A3" t="s">
        <v>122</v>
      </c>
      <c r="B3">
        <v>0.3423477089181699</v>
      </c>
      <c r="C3">
        <v>268.34658536585368</v>
      </c>
      <c r="D3">
        <f t="shared" ref="D3:D34" si="0">B3*1000000</f>
        <v>342347.7089181699</v>
      </c>
      <c r="E3">
        <f t="shared" ref="E3:E34" si="1">C3/1000</f>
        <v>0.26834658536585371</v>
      </c>
    </row>
    <row r="4" spans="1:5" x14ac:dyDescent="0.2">
      <c r="A4" t="s">
        <v>123</v>
      </c>
      <c r="B4">
        <v>0.54274636779709862</v>
      </c>
      <c r="C4">
        <v>273.86784615384619</v>
      </c>
      <c r="D4">
        <f t="shared" si="0"/>
        <v>542746.36779709859</v>
      </c>
      <c r="E4">
        <f t="shared" si="1"/>
        <v>0.27386784615384618</v>
      </c>
    </row>
    <row r="5" spans="1:5" x14ac:dyDescent="0.2">
      <c r="A5" t="s">
        <v>124</v>
      </c>
      <c r="B5">
        <v>0.73479508255607195</v>
      </c>
      <c r="C5">
        <v>277.36545454545455</v>
      </c>
      <c r="D5">
        <f t="shared" si="0"/>
        <v>734795.08255607192</v>
      </c>
      <c r="E5">
        <f t="shared" si="1"/>
        <v>0.27736545454545458</v>
      </c>
    </row>
    <row r="6" spans="1:5" x14ac:dyDescent="0.2">
      <c r="A6" t="s">
        <v>125</v>
      </c>
      <c r="B6">
        <v>0.90179396495517916</v>
      </c>
      <c r="C6">
        <v>279.65518518518519</v>
      </c>
      <c r="D6">
        <f t="shared" si="0"/>
        <v>901793.96495517914</v>
      </c>
      <c r="E6">
        <f t="shared" si="1"/>
        <v>0.27965518518518517</v>
      </c>
    </row>
    <row r="7" spans="1:5" x14ac:dyDescent="0.2">
      <c r="A7" t="s">
        <v>126</v>
      </c>
      <c r="B7">
        <v>1.102192623834108</v>
      </c>
      <c r="C7">
        <v>285.7233333333333</v>
      </c>
      <c r="D7">
        <f t="shared" si="0"/>
        <v>1102192.623834108</v>
      </c>
      <c r="E7">
        <f t="shared" si="1"/>
        <v>0.28572333333333327</v>
      </c>
    </row>
    <row r="8" spans="1:5" x14ac:dyDescent="0.2">
      <c r="A8" t="s">
        <v>127</v>
      </c>
      <c r="B8">
        <v>1.2357917297533938</v>
      </c>
      <c r="C8">
        <v>300.49594594594595</v>
      </c>
      <c r="D8">
        <f t="shared" si="0"/>
        <v>1235791.7297533939</v>
      </c>
      <c r="E8">
        <f t="shared" si="1"/>
        <v>0.30049594594594597</v>
      </c>
    </row>
    <row r="9" spans="1:5" x14ac:dyDescent="0.2">
      <c r="A9" t="s">
        <v>128</v>
      </c>
      <c r="B9">
        <v>1.2524916179933046</v>
      </c>
      <c r="C9">
        <v>347.72693333333336</v>
      </c>
      <c r="D9">
        <f t="shared" si="0"/>
        <v>1252491.6179933045</v>
      </c>
      <c r="E9">
        <f t="shared" si="1"/>
        <v>0.34772693333333338</v>
      </c>
    </row>
    <row r="10" spans="1:5" x14ac:dyDescent="0.2">
      <c r="A10" t="s">
        <v>129</v>
      </c>
      <c r="B10">
        <v>1.356030925080751</v>
      </c>
      <c r="C10">
        <v>363.7166009852217</v>
      </c>
      <c r="D10">
        <f t="shared" si="0"/>
        <v>1356030.9250807511</v>
      </c>
      <c r="E10">
        <f t="shared" si="1"/>
        <v>0.36371660098522168</v>
      </c>
    </row>
    <row r="11" spans="1:5" x14ac:dyDescent="0.2">
      <c r="A11" t="s">
        <v>130</v>
      </c>
      <c r="B11">
        <v>1.449550299224251</v>
      </c>
      <c r="C11">
        <v>376.48327188940095</v>
      </c>
      <c r="D11">
        <f t="shared" si="0"/>
        <v>1449550.2992242509</v>
      </c>
      <c r="E11">
        <f t="shared" si="1"/>
        <v>0.37648327188940095</v>
      </c>
    </row>
    <row r="12" spans="1:5" x14ac:dyDescent="0.2">
      <c r="A12" t="s">
        <v>131</v>
      </c>
      <c r="B12">
        <v>1.5413996845437601</v>
      </c>
      <c r="C12">
        <v>388.43351029252443</v>
      </c>
      <c r="D12">
        <f t="shared" si="0"/>
        <v>1541399.68454376</v>
      </c>
      <c r="E12">
        <f t="shared" si="1"/>
        <v>0.38843351029252443</v>
      </c>
    </row>
    <row r="13" spans="1:5" x14ac:dyDescent="0.2">
      <c r="A13" t="s">
        <v>132</v>
      </c>
      <c r="B13">
        <v>1.6332490698632691</v>
      </c>
      <c r="C13">
        <v>403.03249488752562</v>
      </c>
      <c r="D13">
        <f t="shared" si="0"/>
        <v>1633249.0698632691</v>
      </c>
      <c r="E13">
        <f t="shared" si="1"/>
        <v>0.40303249488752563</v>
      </c>
    </row>
    <row r="14" spans="1:5" x14ac:dyDescent="0.2">
      <c r="A14" t="s">
        <v>133</v>
      </c>
      <c r="B14">
        <v>1.7167485110628227</v>
      </c>
      <c r="C14">
        <v>419.99443579766546</v>
      </c>
      <c r="D14">
        <f t="shared" si="0"/>
        <v>1716748.5110628228</v>
      </c>
      <c r="E14">
        <f t="shared" si="1"/>
        <v>0.41999443579766543</v>
      </c>
    </row>
    <row r="15" spans="1:5" x14ac:dyDescent="0.2">
      <c r="A15" t="s">
        <v>134</v>
      </c>
      <c r="B15">
        <v>1.8002479522623762</v>
      </c>
      <c r="C15">
        <v>435.6264192949908</v>
      </c>
      <c r="D15">
        <f t="shared" si="0"/>
        <v>1800247.9522623762</v>
      </c>
      <c r="E15">
        <f t="shared" si="1"/>
        <v>0.4356264192949908</v>
      </c>
    </row>
    <row r="16" spans="1:5" x14ac:dyDescent="0.2">
      <c r="A16" t="s">
        <v>135</v>
      </c>
      <c r="B16">
        <v>1.8770674381659656</v>
      </c>
      <c r="C16">
        <v>450.56224199288266</v>
      </c>
      <c r="D16">
        <f t="shared" si="0"/>
        <v>1877067.4381659655</v>
      </c>
      <c r="E16">
        <f t="shared" si="1"/>
        <v>0.45056224199288264</v>
      </c>
    </row>
    <row r="17" spans="1:5" x14ac:dyDescent="0.2">
      <c r="A17" t="s">
        <v>136</v>
      </c>
      <c r="B17">
        <v>1.9522169352455638</v>
      </c>
      <c r="C17">
        <v>464.77006843455951</v>
      </c>
      <c r="D17">
        <f t="shared" si="0"/>
        <v>1952216.9352455637</v>
      </c>
      <c r="E17">
        <f t="shared" si="1"/>
        <v>0.46477006843455948</v>
      </c>
    </row>
    <row r="18" spans="1:5" x14ac:dyDescent="0.2">
      <c r="A18" t="s">
        <v>137</v>
      </c>
      <c r="B18">
        <v>2.0273664323251621</v>
      </c>
      <c r="C18">
        <v>479.42579077429991</v>
      </c>
      <c r="D18">
        <f t="shared" si="0"/>
        <v>2027366.4323251622</v>
      </c>
      <c r="E18">
        <f t="shared" si="1"/>
        <v>0.47942579077429992</v>
      </c>
    </row>
    <row r="19" spans="1:5" x14ac:dyDescent="0.2">
      <c r="A19" t="s">
        <v>138</v>
      </c>
      <c r="B19">
        <v>2.0874860299888409</v>
      </c>
      <c r="C19">
        <v>491.57980000000003</v>
      </c>
      <c r="D19">
        <f t="shared" si="0"/>
        <v>2087486.0299888409</v>
      </c>
      <c r="E19">
        <f t="shared" si="1"/>
        <v>0.49157980000000001</v>
      </c>
    </row>
    <row r="20" spans="1:5" x14ac:dyDescent="0.2">
      <c r="A20" t="s">
        <v>139</v>
      </c>
      <c r="B20">
        <v>2.1476056276525197</v>
      </c>
      <c r="C20">
        <v>505.93277604976669</v>
      </c>
      <c r="D20">
        <f t="shared" si="0"/>
        <v>2147605.6276525198</v>
      </c>
      <c r="E20">
        <f t="shared" si="1"/>
        <v>0.50593277604976672</v>
      </c>
    </row>
    <row r="21" spans="1:5" x14ac:dyDescent="0.2">
      <c r="A21" t="s">
        <v>89</v>
      </c>
      <c r="B21">
        <v>2.3400000000000003</v>
      </c>
      <c r="C21">
        <v>45.711016671594862</v>
      </c>
      <c r="D21">
        <f t="shared" si="0"/>
        <v>2340000.0000000005</v>
      </c>
      <c r="E21">
        <f t="shared" si="1"/>
        <v>4.5711016671594863E-2</v>
      </c>
    </row>
    <row r="22" spans="1:5" x14ac:dyDescent="0.2">
      <c r="A22" t="s">
        <v>87</v>
      </c>
      <c r="B22">
        <v>1.5343635</v>
      </c>
      <c r="C22">
        <v>121.29491213976029</v>
      </c>
      <c r="D22">
        <f t="shared" si="0"/>
        <v>1534363.5</v>
      </c>
      <c r="E22">
        <f t="shared" si="1"/>
        <v>0.12129491213976029</v>
      </c>
    </row>
    <row r="23" spans="1:5" x14ac:dyDescent="0.2">
      <c r="A23" t="s">
        <v>88</v>
      </c>
      <c r="B23">
        <v>2.6828883000000001</v>
      </c>
      <c r="C23">
        <v>123.51671306676869</v>
      </c>
      <c r="D23">
        <f t="shared" si="0"/>
        <v>2682888.3000000003</v>
      </c>
      <c r="E23">
        <f t="shared" si="1"/>
        <v>0.12351671306676869</v>
      </c>
    </row>
    <row r="24" spans="1:5" x14ac:dyDescent="0.2">
      <c r="A24" t="s">
        <v>90</v>
      </c>
      <c r="B24">
        <v>2.5</v>
      </c>
      <c r="C24">
        <v>65.974827656219617</v>
      </c>
      <c r="D24">
        <f t="shared" si="0"/>
        <v>2500000</v>
      </c>
      <c r="E24">
        <f t="shared" si="1"/>
        <v>6.597482765621962E-2</v>
      </c>
    </row>
    <row r="25" spans="1:5" x14ac:dyDescent="0.2">
      <c r="A25" t="s">
        <v>91</v>
      </c>
      <c r="B25">
        <v>2.0119419000000001</v>
      </c>
      <c r="C25">
        <v>85.840796767199464</v>
      </c>
      <c r="D25">
        <f t="shared" si="0"/>
        <v>2011941.9000000001</v>
      </c>
      <c r="E25">
        <f t="shared" si="1"/>
        <v>8.5840796767199468E-2</v>
      </c>
    </row>
    <row r="26" spans="1:5" x14ac:dyDescent="0.2">
      <c r="A26" t="s">
        <v>92</v>
      </c>
      <c r="B26">
        <v>2.6261595</v>
      </c>
      <c r="C26">
        <v>87.41249957961432</v>
      </c>
      <c r="D26">
        <f t="shared" si="0"/>
        <v>2626159.5</v>
      </c>
      <c r="E26">
        <f t="shared" si="1"/>
        <v>8.7412499579614319E-2</v>
      </c>
    </row>
    <row r="27" spans="1:5" x14ac:dyDescent="0.2">
      <c r="A27" t="s">
        <v>93</v>
      </c>
      <c r="B27">
        <v>1.2670496999999998</v>
      </c>
      <c r="C27">
        <v>93.302403190420463</v>
      </c>
      <c r="D27">
        <f t="shared" si="0"/>
        <v>1267049.6999999997</v>
      </c>
      <c r="E27">
        <f t="shared" si="1"/>
        <v>9.3302403190420463E-2</v>
      </c>
    </row>
    <row r="28" spans="1:5" x14ac:dyDescent="0.2">
      <c r="A28" t="s">
        <v>94</v>
      </c>
      <c r="B28">
        <v>2.5340993999999997</v>
      </c>
      <c r="C28">
        <v>94.4</v>
      </c>
      <c r="D28">
        <f t="shared" si="0"/>
        <v>2534099.3999999994</v>
      </c>
      <c r="E28">
        <f t="shared" si="1"/>
        <v>9.4400000000000012E-2</v>
      </c>
    </row>
    <row r="29" spans="1:5" x14ac:dyDescent="0.2">
      <c r="A29" t="s">
        <v>95</v>
      </c>
      <c r="B29">
        <v>0.77191739999999998</v>
      </c>
      <c r="C29">
        <v>126.85149002661225</v>
      </c>
      <c r="D29">
        <f t="shared" si="0"/>
        <v>771917.4</v>
      </c>
      <c r="E29">
        <f t="shared" si="1"/>
        <v>0.12685149002661225</v>
      </c>
    </row>
    <row r="30" spans="1:5" x14ac:dyDescent="0.2">
      <c r="A30" t="s">
        <v>96</v>
      </c>
      <c r="B30">
        <v>1.6523631000000001</v>
      </c>
      <c r="C30">
        <v>139.35725257904397</v>
      </c>
      <c r="D30">
        <f t="shared" si="0"/>
        <v>1652363.1</v>
      </c>
      <c r="E30">
        <f t="shared" si="1"/>
        <v>0.13935725257904397</v>
      </c>
    </row>
    <row r="31" spans="1:5" x14ac:dyDescent="0.2">
      <c r="A31" t="s">
        <v>97</v>
      </c>
      <c r="B31">
        <v>1.8897156000000002</v>
      </c>
      <c r="C31">
        <v>142.80431009858495</v>
      </c>
      <c r="D31">
        <f t="shared" si="0"/>
        <v>1889715.6</v>
      </c>
      <c r="E31">
        <f t="shared" si="1"/>
        <v>0.14280431009858494</v>
      </c>
    </row>
    <row r="32" spans="1:5" x14ac:dyDescent="0.2">
      <c r="A32" t="s">
        <v>98</v>
      </c>
      <c r="B32">
        <v>2.051577</v>
      </c>
      <c r="C32">
        <v>155.7610304823281</v>
      </c>
      <c r="D32">
        <f t="shared" si="0"/>
        <v>2051577</v>
      </c>
      <c r="E32">
        <f t="shared" si="1"/>
        <v>0.15576103048232809</v>
      </c>
    </row>
    <row r="33" spans="1:5" x14ac:dyDescent="0.2">
      <c r="A33" t="s">
        <v>96</v>
      </c>
      <c r="B33">
        <v>2.1268062000000003</v>
      </c>
      <c r="C33">
        <v>166.46735246005804</v>
      </c>
      <c r="D33">
        <f t="shared" si="0"/>
        <v>2126806.2000000002</v>
      </c>
      <c r="E33">
        <f t="shared" si="1"/>
        <v>0.16646735246005803</v>
      </c>
    </row>
    <row r="34" spans="1:5" x14ac:dyDescent="0.2">
      <c r="A34" t="s">
        <v>99</v>
      </c>
      <c r="B34">
        <v>2.3619861000000002</v>
      </c>
      <c r="C34">
        <v>168</v>
      </c>
      <c r="D34">
        <f t="shared" si="0"/>
        <v>2361986.1</v>
      </c>
      <c r="E34">
        <f t="shared" si="1"/>
        <v>0.16800000000000001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64616-599B-4233-82FE-44FD1704E8B7}">
  <sheetPr codeName="Sheet4"/>
  <dimension ref="A1:E31"/>
  <sheetViews>
    <sheetView workbookViewId="0">
      <selection sqref="A1:A1048576"/>
    </sheetView>
  </sheetViews>
  <sheetFormatPr baseColWidth="10" defaultColWidth="8.83203125" defaultRowHeight="15" x14ac:dyDescent="0.2"/>
  <cols>
    <col min="1" max="1" width="15.33203125" customWidth="1"/>
    <col min="2" max="2" width="12.6640625" customWidth="1"/>
  </cols>
  <sheetData>
    <row r="1" spans="1:5" x14ac:dyDescent="0.2">
      <c r="A1" s="2" t="s">
        <v>1</v>
      </c>
      <c r="B1" s="2" t="s">
        <v>2</v>
      </c>
      <c r="C1" s="2" t="s">
        <v>3</v>
      </c>
      <c r="D1" t="s">
        <v>140</v>
      </c>
      <c r="E1" t="s">
        <v>141</v>
      </c>
    </row>
    <row r="2" spans="1:5" x14ac:dyDescent="0.2">
      <c r="A2" t="s">
        <v>100</v>
      </c>
      <c r="B2">
        <v>9.1849385319508994E-2</v>
      </c>
      <c r="C2">
        <v>82.29</v>
      </c>
      <c r="D2">
        <f>B2*1000000</f>
        <v>91849.385319508991</v>
      </c>
      <c r="E2">
        <f>C2/1000</f>
        <v>8.2290000000000002E-2</v>
      </c>
    </row>
    <row r="3" spans="1:5" x14ac:dyDescent="0.2">
      <c r="A3" t="s">
        <v>101</v>
      </c>
      <c r="B3">
        <v>0.26719821183857162</v>
      </c>
      <c r="C3">
        <v>226.389375</v>
      </c>
      <c r="D3">
        <f t="shared" ref="D3:D31" si="0">B3*1000000</f>
        <v>267198.21183857165</v>
      </c>
      <c r="E3">
        <f t="shared" ref="E3:E31" si="1">C3/1000</f>
        <v>0.226389375</v>
      </c>
    </row>
    <row r="4" spans="1:5" x14ac:dyDescent="0.2">
      <c r="A4" t="s">
        <v>102</v>
      </c>
      <c r="B4">
        <v>0.43419709423767888</v>
      </c>
      <c r="C4">
        <v>259.90884615384613</v>
      </c>
      <c r="D4">
        <f t="shared" si="0"/>
        <v>434197.09423767886</v>
      </c>
      <c r="E4">
        <f t="shared" si="1"/>
        <v>0.25990884615384613</v>
      </c>
    </row>
    <row r="5" spans="1:5" x14ac:dyDescent="0.2">
      <c r="A5" t="s">
        <v>103</v>
      </c>
      <c r="B5">
        <v>0.62624580899665228</v>
      </c>
      <c r="C5">
        <v>279.76279999999997</v>
      </c>
      <c r="D5">
        <f t="shared" si="0"/>
        <v>626245.80899665225</v>
      </c>
      <c r="E5">
        <f t="shared" si="1"/>
        <v>0.27976279999999998</v>
      </c>
    </row>
    <row r="6" spans="1:5" x14ac:dyDescent="0.2">
      <c r="A6" t="s">
        <v>104</v>
      </c>
      <c r="B6">
        <v>0.79324469139575959</v>
      </c>
      <c r="C6">
        <v>290.82957894736842</v>
      </c>
      <c r="D6">
        <f t="shared" si="0"/>
        <v>793244.69139575958</v>
      </c>
      <c r="E6">
        <f t="shared" si="1"/>
        <v>0.29082957894736844</v>
      </c>
    </row>
    <row r="7" spans="1:5" x14ac:dyDescent="0.2">
      <c r="A7" t="s">
        <v>105</v>
      </c>
      <c r="B7">
        <v>0.90179396495517927</v>
      </c>
      <c r="C7">
        <v>306.42842592592592</v>
      </c>
      <c r="D7">
        <f t="shared" si="0"/>
        <v>901793.96495517925</v>
      </c>
      <c r="E7">
        <f t="shared" si="1"/>
        <v>0.3064284259259259</v>
      </c>
    </row>
    <row r="8" spans="1:5" x14ac:dyDescent="0.2">
      <c r="A8" t="s">
        <v>106</v>
      </c>
      <c r="B8">
        <v>1.0019932943946437</v>
      </c>
      <c r="C8">
        <v>323.82958333333329</v>
      </c>
      <c r="D8">
        <f t="shared" si="0"/>
        <v>1001993.2943946436</v>
      </c>
      <c r="E8">
        <f t="shared" si="1"/>
        <v>0.32382958333333328</v>
      </c>
    </row>
    <row r="9" spans="1:5" x14ac:dyDescent="0.2">
      <c r="A9" t="s">
        <v>107</v>
      </c>
      <c r="B9">
        <v>1.102192623834108</v>
      </c>
      <c r="C9">
        <v>342.58325757575756</v>
      </c>
      <c r="D9">
        <f t="shared" si="0"/>
        <v>1102192.623834108</v>
      </c>
      <c r="E9">
        <f t="shared" si="1"/>
        <v>0.34258325757575758</v>
      </c>
    </row>
    <row r="10" spans="1:5" x14ac:dyDescent="0.2">
      <c r="A10" t="s">
        <v>108</v>
      </c>
      <c r="B10">
        <v>1.2357917297533938</v>
      </c>
      <c r="C10">
        <v>365.29317567567568</v>
      </c>
      <c r="D10">
        <f t="shared" si="0"/>
        <v>1235791.7297533939</v>
      </c>
      <c r="E10">
        <f t="shared" si="1"/>
        <v>0.36529317567567571</v>
      </c>
    </row>
    <row r="11" spans="1:5" x14ac:dyDescent="0.2">
      <c r="A11" t="s">
        <v>109</v>
      </c>
      <c r="B11">
        <v>1.3693908356726796</v>
      </c>
      <c r="C11">
        <v>384.53286585365851</v>
      </c>
      <c r="D11">
        <f t="shared" si="0"/>
        <v>1369390.8356726796</v>
      </c>
      <c r="E11">
        <f t="shared" si="1"/>
        <v>0.38453286585365853</v>
      </c>
    </row>
    <row r="12" spans="1:5" x14ac:dyDescent="0.2">
      <c r="A12" t="s">
        <v>110</v>
      </c>
      <c r="B12">
        <v>1.472930142760126</v>
      </c>
      <c r="C12">
        <v>399.57996598639454</v>
      </c>
      <c r="D12">
        <f t="shared" si="0"/>
        <v>1472930.1427601259</v>
      </c>
      <c r="E12">
        <f t="shared" si="1"/>
        <v>0.39957996598639456</v>
      </c>
    </row>
    <row r="13" spans="1:5" x14ac:dyDescent="0.2">
      <c r="A13" t="s">
        <v>111</v>
      </c>
      <c r="B13">
        <v>1.563109539255644</v>
      </c>
      <c r="C13">
        <v>417.90131410256402</v>
      </c>
      <c r="D13">
        <f t="shared" si="0"/>
        <v>1563109.539255644</v>
      </c>
      <c r="E13">
        <f t="shared" si="1"/>
        <v>0.41790131410256404</v>
      </c>
    </row>
    <row r="14" spans="1:5" x14ac:dyDescent="0.2">
      <c r="A14" t="s">
        <v>112</v>
      </c>
      <c r="B14">
        <v>1.6466089804551975</v>
      </c>
      <c r="C14">
        <v>433.48136916835693</v>
      </c>
      <c r="D14">
        <f t="shared" si="0"/>
        <v>1646608.9804551976</v>
      </c>
      <c r="E14">
        <f t="shared" si="1"/>
        <v>0.43348136916835694</v>
      </c>
    </row>
    <row r="15" spans="1:5" x14ac:dyDescent="0.2">
      <c r="A15" t="s">
        <v>113</v>
      </c>
      <c r="B15">
        <v>1.7301084216547511</v>
      </c>
      <c r="C15">
        <v>447.5281177606177</v>
      </c>
      <c r="D15">
        <f t="shared" si="0"/>
        <v>1730108.4216547511</v>
      </c>
      <c r="E15">
        <f t="shared" si="1"/>
        <v>0.44752811776061768</v>
      </c>
    </row>
    <row r="16" spans="1:5" x14ac:dyDescent="0.2">
      <c r="A16" t="s">
        <v>114</v>
      </c>
      <c r="B16">
        <v>1.9138071922937692</v>
      </c>
      <c r="C16">
        <v>450</v>
      </c>
      <c r="D16">
        <f t="shared" si="0"/>
        <v>1913807.1922937692</v>
      </c>
      <c r="E16">
        <f t="shared" si="1"/>
        <v>0.45</v>
      </c>
    </row>
    <row r="17" spans="1:5" x14ac:dyDescent="0.2">
      <c r="A17" t="s">
        <v>115</v>
      </c>
      <c r="B17">
        <v>2.0056565776132782</v>
      </c>
      <c r="C17">
        <v>456.58208159866774</v>
      </c>
      <c r="D17">
        <f t="shared" si="0"/>
        <v>2005656.5776132783</v>
      </c>
      <c r="E17">
        <f t="shared" si="1"/>
        <v>0.45658208159866775</v>
      </c>
    </row>
    <row r="18" spans="1:5" x14ac:dyDescent="0.2">
      <c r="A18" t="s">
        <v>116</v>
      </c>
      <c r="B18">
        <v>2.0874860299888409</v>
      </c>
      <c r="C18">
        <v>473.4467039999999</v>
      </c>
      <c r="D18">
        <f t="shared" si="0"/>
        <v>2087486.0299888409</v>
      </c>
      <c r="E18">
        <f t="shared" si="1"/>
        <v>0.47344670399999988</v>
      </c>
    </row>
    <row r="19" spans="1:5" x14ac:dyDescent="0.2">
      <c r="A19" t="s">
        <v>117</v>
      </c>
      <c r="B19">
        <v>2.1542855829484839</v>
      </c>
      <c r="C19">
        <v>484.06510077519368</v>
      </c>
      <c r="D19">
        <f t="shared" si="0"/>
        <v>2154285.582948484</v>
      </c>
      <c r="E19">
        <f t="shared" si="1"/>
        <v>0.48406510077519366</v>
      </c>
    </row>
    <row r="20" spans="1:5" x14ac:dyDescent="0.2">
      <c r="A20" t="s">
        <v>118</v>
      </c>
      <c r="B20">
        <v>2.2377850241480375</v>
      </c>
      <c r="C20">
        <v>495.76498507462679</v>
      </c>
      <c r="D20">
        <f t="shared" si="0"/>
        <v>2237785.0241480377</v>
      </c>
      <c r="E20">
        <f t="shared" si="1"/>
        <v>0.4957649850746268</v>
      </c>
    </row>
    <row r="21" spans="1:5" x14ac:dyDescent="0.2">
      <c r="A21" t="s">
        <v>119</v>
      </c>
      <c r="B21">
        <v>2.3045845771076805</v>
      </c>
      <c r="C21">
        <v>526.90864179104472</v>
      </c>
      <c r="D21">
        <f t="shared" si="0"/>
        <v>2304584.5771076805</v>
      </c>
      <c r="E21">
        <f t="shared" si="1"/>
        <v>0.52690864179104469</v>
      </c>
    </row>
    <row r="22" spans="1:5" x14ac:dyDescent="0.2">
      <c r="A22" t="s">
        <v>120</v>
      </c>
      <c r="B22">
        <v>2.3713841300673235</v>
      </c>
      <c r="C22">
        <v>540.37215942028979</v>
      </c>
      <c r="D22">
        <f t="shared" si="0"/>
        <v>2371384.1300673233</v>
      </c>
      <c r="E22">
        <f t="shared" si="1"/>
        <v>0.54037215942028982</v>
      </c>
    </row>
    <row r="23" spans="1:5" x14ac:dyDescent="0.2">
      <c r="A23" t="s">
        <v>82</v>
      </c>
      <c r="B23">
        <v>2.4</v>
      </c>
      <c r="C23">
        <v>80.131016671594907</v>
      </c>
      <c r="D23">
        <f t="shared" si="0"/>
        <v>2400000</v>
      </c>
      <c r="E23">
        <f t="shared" si="1"/>
        <v>8.0131016671594904E-2</v>
      </c>
    </row>
    <row r="24" spans="1:5" x14ac:dyDescent="0.2">
      <c r="A24" t="s">
        <v>74</v>
      </c>
      <c r="B24">
        <v>2.693187</v>
      </c>
      <c r="C24">
        <v>174.65149002661227</v>
      </c>
      <c r="D24">
        <f t="shared" si="0"/>
        <v>2693187</v>
      </c>
      <c r="E24">
        <f t="shared" si="1"/>
        <v>0.17465149002661226</v>
      </c>
    </row>
    <row r="25" spans="1:5" x14ac:dyDescent="0.2">
      <c r="A25" t="s">
        <v>83</v>
      </c>
      <c r="B25">
        <v>0.96898679999999993</v>
      </c>
      <c r="C25">
        <v>120.27240319042046</v>
      </c>
      <c r="D25">
        <f t="shared" si="0"/>
        <v>968986.79999999993</v>
      </c>
      <c r="E25">
        <f t="shared" si="1"/>
        <v>0.12027240319042046</v>
      </c>
    </row>
    <row r="26" spans="1:5" x14ac:dyDescent="0.2">
      <c r="A26" t="s">
        <v>83</v>
      </c>
      <c r="B26">
        <v>1.7666360999999999</v>
      </c>
      <c r="C26">
        <v>122.62475682623713</v>
      </c>
      <c r="D26">
        <f t="shared" si="0"/>
        <v>1766636.0999999999</v>
      </c>
      <c r="E26">
        <f t="shared" si="1"/>
        <v>0.12262475682623714</v>
      </c>
    </row>
    <row r="27" spans="1:5" x14ac:dyDescent="0.2">
      <c r="A27" t="s">
        <v>84</v>
      </c>
      <c r="B27">
        <v>2.3953085999999999</v>
      </c>
      <c r="C27">
        <v>125.77890731185182</v>
      </c>
      <c r="D27">
        <f t="shared" si="0"/>
        <v>2395308.6</v>
      </c>
      <c r="E27">
        <f t="shared" si="1"/>
        <v>0.12577890731185182</v>
      </c>
    </row>
    <row r="28" spans="1:5" x14ac:dyDescent="0.2">
      <c r="A28" t="s">
        <v>85</v>
      </c>
      <c r="B28">
        <v>2.4</v>
      </c>
      <c r="C28">
        <v>72.64</v>
      </c>
      <c r="D28">
        <f t="shared" si="0"/>
        <v>2400000</v>
      </c>
      <c r="E28">
        <f t="shared" si="1"/>
        <v>7.2639999999999996E-2</v>
      </c>
    </row>
    <row r="29" spans="1:5" x14ac:dyDescent="0.2">
      <c r="A29" t="s">
        <v>86</v>
      </c>
      <c r="B29">
        <v>2.2549608000000001</v>
      </c>
      <c r="C29">
        <v>83.800796767199458</v>
      </c>
      <c r="D29">
        <f t="shared" si="0"/>
        <v>2254960.8000000003</v>
      </c>
      <c r="E29">
        <f t="shared" si="1"/>
        <v>8.3800796767199454E-2</v>
      </c>
    </row>
    <row r="30" spans="1:5" x14ac:dyDescent="0.2">
      <c r="A30" t="s">
        <v>87</v>
      </c>
      <c r="B30">
        <v>1.7088212700000001</v>
      </c>
      <c r="C30">
        <v>126.77491213976</v>
      </c>
      <c r="D30">
        <f t="shared" si="0"/>
        <v>1708821.27</v>
      </c>
      <c r="E30">
        <f t="shared" si="1"/>
        <v>0.12677491213976</v>
      </c>
    </row>
    <row r="31" spans="1:5" x14ac:dyDescent="0.2">
      <c r="A31" t="s">
        <v>88</v>
      </c>
      <c r="B31">
        <v>2.6628985800000002</v>
      </c>
      <c r="C31">
        <v>130.39717611802243</v>
      </c>
      <c r="D31">
        <f t="shared" si="0"/>
        <v>2662898.58</v>
      </c>
      <c r="E31">
        <f t="shared" si="1"/>
        <v>0.13039717611802243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F1645-7051-43A4-993F-0E8C8732B945}">
  <sheetPr codeName="Sheet5"/>
  <dimension ref="A1:AE67"/>
  <sheetViews>
    <sheetView zoomScaleNormal="100" workbookViewId="0">
      <selection sqref="A1:A1048576"/>
    </sheetView>
  </sheetViews>
  <sheetFormatPr baseColWidth="10" defaultColWidth="8.83203125" defaultRowHeight="15" x14ac:dyDescent="0.2"/>
  <cols>
    <col min="1" max="1" width="19.6640625" customWidth="1"/>
    <col min="2" max="2" width="44.1640625" customWidth="1"/>
    <col min="3" max="3" width="41.33203125" customWidth="1"/>
    <col min="6" max="6" width="8.6640625" customWidth="1"/>
  </cols>
  <sheetData>
    <row r="1" spans="1:31" x14ac:dyDescent="0.2">
      <c r="A1" s="10" t="s">
        <v>1</v>
      </c>
      <c r="B1" s="10" t="s">
        <v>2</v>
      </c>
      <c r="C1" s="10" t="s">
        <v>3</v>
      </c>
      <c r="D1" t="s">
        <v>140</v>
      </c>
      <c r="E1" t="s">
        <v>141</v>
      </c>
      <c r="F1" s="11"/>
      <c r="G1" s="10"/>
      <c r="H1" s="10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0"/>
      <c r="U1" s="10"/>
      <c r="V1" s="11"/>
      <c r="W1" s="11"/>
      <c r="X1" s="11"/>
      <c r="Y1" s="11"/>
      <c r="Z1" s="11"/>
      <c r="AA1" s="11"/>
      <c r="AB1" s="11"/>
      <c r="AC1" s="11"/>
      <c r="AD1" s="11"/>
      <c r="AE1" s="11"/>
    </row>
    <row r="2" spans="1:31" x14ac:dyDescent="0.2">
      <c r="A2" s="10" t="s">
        <v>36</v>
      </c>
      <c r="B2" s="10">
        <v>0.24</v>
      </c>
      <c r="C2" s="10">
        <v>43.44</v>
      </c>
      <c r="D2" s="11">
        <f>B2*1000000</f>
        <v>240000</v>
      </c>
      <c r="E2" s="11">
        <f>C2/1000</f>
        <v>4.3439999999999999E-2</v>
      </c>
      <c r="F2" s="11"/>
      <c r="G2" s="11"/>
      <c r="H2" s="10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0"/>
      <c r="U2" s="12"/>
      <c r="V2" s="11"/>
      <c r="W2" s="11"/>
      <c r="X2" s="11"/>
      <c r="Y2" s="11"/>
      <c r="Z2" s="11"/>
      <c r="AA2" s="11"/>
      <c r="AB2" s="11"/>
      <c r="AC2" s="11"/>
      <c r="AD2" s="11"/>
      <c r="AE2" s="11"/>
    </row>
    <row r="3" spans="1:31" x14ac:dyDescent="0.2">
      <c r="A3" s="10" t="s">
        <v>37</v>
      </c>
      <c r="B3" s="10">
        <v>0.52</v>
      </c>
      <c r="C3" s="10">
        <v>44.21</v>
      </c>
      <c r="D3" s="11">
        <f t="shared" ref="D3:D20" si="0">B3*1000000</f>
        <v>520000</v>
      </c>
      <c r="E3" s="11">
        <f t="shared" ref="E3:E20" si="1">C3/1000</f>
        <v>4.4209999999999999E-2</v>
      </c>
      <c r="F3" s="11"/>
      <c r="G3" s="10"/>
      <c r="H3" s="10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2"/>
      <c r="U3" s="12"/>
      <c r="V3" s="11"/>
      <c r="W3" s="11"/>
      <c r="X3" s="11"/>
      <c r="Y3" s="11"/>
      <c r="Z3" s="11"/>
      <c r="AA3" s="11"/>
      <c r="AB3" s="11"/>
      <c r="AC3" s="11"/>
      <c r="AD3" s="11"/>
      <c r="AE3" s="11"/>
    </row>
    <row r="4" spans="1:31" x14ac:dyDescent="0.2">
      <c r="A4" s="10" t="s">
        <v>38</v>
      </c>
      <c r="B4" s="10">
        <v>0.76</v>
      </c>
      <c r="C4" s="10">
        <v>49.02</v>
      </c>
      <c r="D4" s="11">
        <f t="shared" si="0"/>
        <v>760000</v>
      </c>
      <c r="E4" s="11">
        <f t="shared" si="1"/>
        <v>4.9020000000000001E-2</v>
      </c>
      <c r="F4" s="11"/>
      <c r="G4" s="10"/>
      <c r="H4" s="10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2"/>
      <c r="U4" s="12"/>
      <c r="V4" s="11"/>
      <c r="W4" s="11"/>
      <c r="X4" s="11"/>
      <c r="Y4" s="11"/>
      <c r="Z4" s="11"/>
      <c r="AA4" s="11"/>
      <c r="AB4" s="11"/>
      <c r="AC4" s="11"/>
      <c r="AD4" s="11"/>
      <c r="AE4" s="11"/>
    </row>
    <row r="5" spans="1:31" x14ac:dyDescent="0.2">
      <c r="A5" s="10" t="s">
        <v>39</v>
      </c>
      <c r="B5" s="10">
        <v>0.97</v>
      </c>
      <c r="C5" s="10">
        <v>52.11</v>
      </c>
      <c r="D5" s="11">
        <f t="shared" si="0"/>
        <v>970000</v>
      </c>
      <c r="E5" s="11">
        <f t="shared" si="1"/>
        <v>5.2109999999999997E-2</v>
      </c>
      <c r="F5" s="11"/>
      <c r="G5" s="10"/>
      <c r="H5" s="10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2"/>
      <c r="U5" s="12"/>
      <c r="V5" s="11"/>
      <c r="W5" s="11"/>
      <c r="X5" s="11"/>
      <c r="Y5" s="11"/>
      <c r="Z5" s="11"/>
      <c r="AA5" s="11"/>
      <c r="AB5" s="11"/>
      <c r="AC5" s="11"/>
      <c r="AD5" s="11"/>
      <c r="AE5" s="11"/>
    </row>
    <row r="6" spans="1:31" x14ac:dyDescent="0.2">
      <c r="A6" s="10" t="s">
        <v>40</v>
      </c>
      <c r="B6" s="10">
        <v>1.07</v>
      </c>
      <c r="C6" s="10">
        <v>56.08</v>
      </c>
      <c r="D6" s="11">
        <f t="shared" si="0"/>
        <v>1070000</v>
      </c>
      <c r="E6" s="11">
        <f t="shared" si="1"/>
        <v>5.6079999999999998E-2</v>
      </c>
      <c r="F6" s="11"/>
      <c r="G6" s="10"/>
      <c r="H6" s="10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</row>
    <row r="7" spans="1:31" x14ac:dyDescent="0.2">
      <c r="A7" s="10" t="s">
        <v>41</v>
      </c>
      <c r="B7" s="10">
        <v>1.18</v>
      </c>
      <c r="C7" s="10">
        <v>61.45</v>
      </c>
      <c r="D7" s="11">
        <f t="shared" si="0"/>
        <v>1180000</v>
      </c>
      <c r="E7" s="11">
        <f t="shared" si="1"/>
        <v>6.1450000000000005E-2</v>
      </c>
      <c r="F7" s="11"/>
      <c r="G7" s="10"/>
      <c r="H7" s="10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0"/>
      <c r="U7" s="10"/>
      <c r="V7" s="11"/>
      <c r="W7" s="11"/>
      <c r="X7" s="11"/>
      <c r="Y7" s="11"/>
      <c r="Z7" s="11"/>
      <c r="AA7" s="11"/>
      <c r="AB7" s="11"/>
      <c r="AC7" s="11"/>
      <c r="AD7" s="11"/>
      <c r="AE7" s="11"/>
    </row>
    <row r="8" spans="1:31" x14ac:dyDescent="0.2">
      <c r="A8" s="10" t="s">
        <v>42</v>
      </c>
      <c r="B8" s="10">
        <v>1.27</v>
      </c>
      <c r="C8" s="10">
        <v>65.59</v>
      </c>
      <c r="D8" s="11">
        <f t="shared" si="0"/>
        <v>1270000</v>
      </c>
      <c r="E8" s="11">
        <f t="shared" si="1"/>
        <v>6.5590000000000009E-2</v>
      </c>
      <c r="F8" s="11"/>
      <c r="G8" s="10"/>
      <c r="H8" s="10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2"/>
      <c r="U8" s="12"/>
      <c r="V8" s="11"/>
      <c r="W8" s="11"/>
      <c r="X8" s="11"/>
      <c r="Y8" s="11"/>
      <c r="Z8" s="11"/>
      <c r="AA8" s="11"/>
      <c r="AB8" s="11"/>
      <c r="AC8" s="11"/>
      <c r="AD8" s="11"/>
      <c r="AE8" s="11"/>
    </row>
    <row r="9" spans="1:31" x14ac:dyDescent="0.2">
      <c r="A9" s="10" t="s">
        <v>43</v>
      </c>
      <c r="B9" s="10">
        <v>1.34</v>
      </c>
      <c r="C9" s="10">
        <v>70.47</v>
      </c>
      <c r="D9" s="11">
        <f t="shared" si="0"/>
        <v>1340000</v>
      </c>
      <c r="E9" s="11">
        <f t="shared" si="1"/>
        <v>7.0470000000000005E-2</v>
      </c>
      <c r="F9" s="11"/>
      <c r="G9" s="10"/>
      <c r="H9" s="10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2"/>
      <c r="U9" s="12"/>
      <c r="V9" s="11"/>
      <c r="W9" s="11"/>
      <c r="X9" s="11"/>
      <c r="Y9" s="11"/>
      <c r="Z9" s="11"/>
      <c r="AA9" s="11"/>
      <c r="AB9" s="11"/>
      <c r="AC9" s="11"/>
      <c r="AD9" s="11"/>
      <c r="AE9" s="11"/>
    </row>
    <row r="10" spans="1:31" x14ac:dyDescent="0.2">
      <c r="A10" s="13" t="s">
        <v>44</v>
      </c>
      <c r="B10" s="14">
        <v>0.52618229999999999</v>
      </c>
      <c r="C10" s="14">
        <v>62.061016671594871</v>
      </c>
      <c r="D10" s="11">
        <f t="shared" si="0"/>
        <v>526182.30000000005</v>
      </c>
      <c r="E10" s="11">
        <f t="shared" si="1"/>
        <v>6.2061016671594874E-2</v>
      </c>
      <c r="F10" s="11"/>
      <c r="G10" s="10"/>
      <c r="H10" s="10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2"/>
      <c r="U10" s="12"/>
      <c r="V10" s="11"/>
      <c r="W10" s="11"/>
      <c r="X10" s="11"/>
      <c r="Y10" s="11"/>
      <c r="Z10" s="11"/>
      <c r="AA10" s="11"/>
      <c r="AB10" s="11"/>
      <c r="AC10" s="11"/>
      <c r="AD10" s="11"/>
      <c r="AE10" s="11"/>
    </row>
    <row r="11" spans="1:31" x14ac:dyDescent="0.2">
      <c r="A11" s="13" t="s">
        <v>18</v>
      </c>
      <c r="B11" s="12">
        <v>1.0755333</v>
      </c>
      <c r="C11" s="12">
        <v>63.062127432182194</v>
      </c>
      <c r="D11" s="11">
        <f t="shared" si="0"/>
        <v>1075533.3</v>
      </c>
      <c r="E11" s="11">
        <f t="shared" si="1"/>
        <v>6.3062127432182188E-2</v>
      </c>
      <c r="F11" s="11"/>
      <c r="G11" s="10"/>
      <c r="H11" s="10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2"/>
      <c r="U11" s="12"/>
      <c r="V11" s="11"/>
      <c r="W11" s="11"/>
      <c r="X11" s="11"/>
      <c r="Y11" s="11"/>
      <c r="Z11" s="11"/>
      <c r="AA11" s="11"/>
      <c r="AB11" s="11"/>
      <c r="AC11" s="11"/>
      <c r="AD11" s="11"/>
      <c r="AE11" s="11"/>
    </row>
    <row r="12" spans="1:31" x14ac:dyDescent="0.2">
      <c r="A12" s="13" t="s">
        <v>45</v>
      </c>
      <c r="B12" s="12">
        <v>1.3592599999999999</v>
      </c>
      <c r="C12" s="12">
        <v>72.571914595465202</v>
      </c>
      <c r="D12" s="11">
        <f t="shared" si="0"/>
        <v>1359260</v>
      </c>
      <c r="E12" s="11">
        <f t="shared" si="1"/>
        <v>7.2571914595465206E-2</v>
      </c>
      <c r="F12" s="11"/>
      <c r="G12" s="10"/>
      <c r="H12" s="10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</row>
    <row r="13" spans="1:31" x14ac:dyDescent="0.2">
      <c r="A13" s="13" t="s">
        <v>46</v>
      </c>
      <c r="B13" s="12">
        <v>1.3592599999999999</v>
      </c>
      <c r="C13" s="12">
        <v>145.84</v>
      </c>
      <c r="D13" s="11">
        <f t="shared" si="0"/>
        <v>1359260</v>
      </c>
      <c r="E13" s="11">
        <f t="shared" si="1"/>
        <v>0.14584</v>
      </c>
      <c r="F13" s="11"/>
      <c r="G13" s="10"/>
      <c r="H13" s="10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</row>
    <row r="14" spans="1:31" x14ac:dyDescent="0.2">
      <c r="A14" s="13" t="s">
        <v>47</v>
      </c>
      <c r="B14" s="12">
        <v>1.359</v>
      </c>
      <c r="C14" s="12">
        <v>66.91</v>
      </c>
      <c r="D14" s="11">
        <f t="shared" si="0"/>
        <v>1359000</v>
      </c>
      <c r="E14" s="11">
        <f t="shared" si="1"/>
        <v>6.6909999999999997E-2</v>
      </c>
      <c r="F14" s="11"/>
      <c r="G14" s="10"/>
      <c r="H14" s="10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0"/>
      <c r="U14" s="10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 x14ac:dyDescent="0.2">
      <c r="A15" s="13" t="s">
        <v>48</v>
      </c>
      <c r="B15" s="12">
        <v>0.2303991</v>
      </c>
      <c r="C15" s="12">
        <v>88.310796767199463</v>
      </c>
      <c r="D15" s="11">
        <f t="shared" si="0"/>
        <v>230399.1</v>
      </c>
      <c r="E15" s="11">
        <f t="shared" si="1"/>
        <v>8.8310796767199468E-2</v>
      </c>
      <c r="F15" s="11"/>
      <c r="G15" s="10"/>
      <c r="H15" s="10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2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 x14ac:dyDescent="0.2">
      <c r="A16" s="13" t="s">
        <v>49</v>
      </c>
      <c r="B16" s="12">
        <v>1.3592599999999999</v>
      </c>
      <c r="C16" s="12">
        <v>90.461794059108286</v>
      </c>
      <c r="D16" s="11">
        <f t="shared" si="0"/>
        <v>1359260</v>
      </c>
      <c r="E16" s="11">
        <f t="shared" si="1"/>
        <v>9.0461794059108286E-2</v>
      </c>
      <c r="F16" s="11"/>
      <c r="G16" s="10"/>
      <c r="H16" s="10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2"/>
      <c r="U16" s="12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 x14ac:dyDescent="0.2">
      <c r="A17" s="13" t="s">
        <v>31</v>
      </c>
      <c r="B17" s="12">
        <v>1.1095479000000001</v>
      </c>
      <c r="C17" s="12">
        <v>89.362403190420451</v>
      </c>
      <c r="D17" s="11">
        <f t="shared" si="0"/>
        <v>1109547.9000000001</v>
      </c>
      <c r="E17" s="11">
        <f t="shared" si="1"/>
        <v>8.936240319042045E-2</v>
      </c>
      <c r="F17" s="11"/>
      <c r="G17" s="10"/>
      <c r="H17" s="10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2"/>
      <c r="U17" s="12"/>
      <c r="V17" s="11"/>
      <c r="W17" s="11"/>
      <c r="X17" s="11"/>
      <c r="Y17" s="11"/>
      <c r="Z17" s="11"/>
      <c r="AA17" s="11"/>
      <c r="AB17" s="11"/>
      <c r="AC17" s="11"/>
      <c r="AD17" s="11"/>
      <c r="AE17" s="11"/>
    </row>
    <row r="18" spans="1:31" x14ac:dyDescent="0.2">
      <c r="A18" s="13" t="s">
        <v>50</v>
      </c>
      <c r="B18" s="12">
        <v>1.3592599999999999</v>
      </c>
      <c r="C18" s="12">
        <v>108.76420628990104</v>
      </c>
      <c r="D18" s="11">
        <f t="shared" si="0"/>
        <v>1359260</v>
      </c>
      <c r="E18" s="11">
        <f t="shared" si="1"/>
        <v>0.10876420628990104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2"/>
      <c r="U18" s="12"/>
      <c r="V18" s="11"/>
      <c r="W18" s="11"/>
      <c r="X18" s="11"/>
      <c r="Y18" s="11"/>
      <c r="Z18" s="11"/>
      <c r="AA18" s="11"/>
      <c r="AB18" s="11"/>
      <c r="AC18" s="11"/>
      <c r="AD18" s="11"/>
      <c r="AE18" s="11"/>
    </row>
    <row r="19" spans="1:31" x14ac:dyDescent="0.2">
      <c r="A19" s="13" t="s">
        <v>51</v>
      </c>
      <c r="B19" s="12">
        <v>0.96212149999999985</v>
      </c>
      <c r="C19" s="12">
        <v>135.14149002661225</v>
      </c>
      <c r="D19" s="11">
        <f t="shared" si="0"/>
        <v>962121.49999999988</v>
      </c>
      <c r="E19" s="11">
        <f t="shared" si="1"/>
        <v>0.13514149002661224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</row>
    <row r="20" spans="1:31" x14ac:dyDescent="0.2">
      <c r="A20" s="13" t="s">
        <v>52</v>
      </c>
      <c r="B20" s="12">
        <v>1.3592599999999999</v>
      </c>
      <c r="C20" s="12">
        <v>142.20037954002396</v>
      </c>
      <c r="D20" s="11">
        <f t="shared" si="0"/>
        <v>1359260</v>
      </c>
      <c r="E20" s="11">
        <f t="shared" si="1"/>
        <v>0.14220037954002396</v>
      </c>
      <c r="F20" s="11"/>
      <c r="G20" s="10"/>
      <c r="H20" s="10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</row>
    <row r="21" spans="1:31" x14ac:dyDescent="0.2">
      <c r="A21" s="11"/>
      <c r="B21" s="11"/>
      <c r="C21" s="11"/>
      <c r="D21" s="11"/>
      <c r="E21" s="11"/>
      <c r="F21" s="11"/>
      <c r="G21" s="14"/>
      <c r="H21" s="14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</row>
    <row r="22" spans="1:31" x14ac:dyDescent="0.2">
      <c r="A22" s="11"/>
      <c r="B22" s="11"/>
      <c r="C22" s="11"/>
      <c r="D22" s="11"/>
      <c r="E22" s="11"/>
      <c r="F22" s="11"/>
      <c r="G22" s="14"/>
      <c r="H22" s="14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</row>
    <row r="23" spans="1:31" x14ac:dyDescent="0.2">
      <c r="A23" s="11"/>
      <c r="B23" s="11"/>
      <c r="C23" s="11"/>
      <c r="D23" s="11"/>
      <c r="E23" s="11"/>
      <c r="F23" s="11"/>
      <c r="G23" s="14"/>
      <c r="H23" s="12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</row>
    <row r="24" spans="1:31" x14ac:dyDescent="0.2">
      <c r="A24" s="11"/>
      <c r="B24" s="11"/>
      <c r="C24" s="11"/>
      <c r="D24" s="11"/>
      <c r="E24" s="11"/>
      <c r="F24" s="11"/>
      <c r="G24" s="12"/>
      <c r="H24" s="12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</row>
    <row r="25" spans="1:31" x14ac:dyDescent="0.2">
      <c r="A25" s="11"/>
      <c r="B25" s="11"/>
      <c r="C25" s="11"/>
      <c r="D25" s="11"/>
      <c r="E25" s="11"/>
      <c r="F25" s="11"/>
      <c r="G25" s="12"/>
      <c r="H25" s="12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</row>
    <row r="26" spans="1:31" x14ac:dyDescent="0.2">
      <c r="A26" s="11"/>
      <c r="B26" s="11"/>
      <c r="C26" s="11"/>
      <c r="D26" s="11"/>
      <c r="E26" s="11"/>
      <c r="F26" s="11"/>
      <c r="G26" s="12"/>
      <c r="H26" s="12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</row>
    <row r="27" spans="1:31" x14ac:dyDescent="0.2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</row>
    <row r="28" spans="1:31" x14ac:dyDescent="0.2">
      <c r="A28" s="11"/>
      <c r="B28" s="11"/>
      <c r="C28" s="11"/>
      <c r="D28" s="11"/>
      <c r="E28" s="11"/>
      <c r="F28" s="11"/>
      <c r="G28" s="10"/>
      <c r="H28" s="10"/>
      <c r="I28" s="11"/>
      <c r="J28" s="11"/>
      <c r="K28" s="10"/>
      <c r="L28" s="10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</row>
    <row r="29" spans="1:31" x14ac:dyDescent="0.2">
      <c r="A29" s="11"/>
      <c r="B29" s="11"/>
      <c r="C29" s="11"/>
      <c r="D29" s="11"/>
      <c r="E29" s="11"/>
      <c r="F29" s="11"/>
      <c r="G29" s="12"/>
      <c r="H29" s="12"/>
      <c r="I29" s="11"/>
      <c r="J29" s="11"/>
      <c r="K29" s="11"/>
      <c r="L29" s="12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</row>
    <row r="30" spans="1:31" x14ac:dyDescent="0.2">
      <c r="A30" s="11"/>
      <c r="B30" s="11"/>
      <c r="C30" s="11"/>
      <c r="D30" s="11"/>
      <c r="E30" s="11"/>
      <c r="F30" s="11"/>
      <c r="G30" s="12"/>
      <c r="H30" s="12"/>
      <c r="I30" s="11"/>
      <c r="J30" s="11"/>
      <c r="K30" s="12"/>
      <c r="L30" s="12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</row>
    <row r="31" spans="1:31" x14ac:dyDescent="0.2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</row>
    <row r="32" spans="1:31" x14ac:dyDescent="0.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</row>
    <row r="33" spans="1:31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:31" x14ac:dyDescent="0.2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</row>
    <row r="35" spans="1:31" x14ac:dyDescent="0.2">
      <c r="A35" s="10"/>
      <c r="B35" s="10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</row>
    <row r="36" spans="1:31" x14ac:dyDescent="0.2">
      <c r="A36" s="14"/>
      <c r="B36" s="14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pans="1:31" x14ac:dyDescent="0.2">
      <c r="A37" s="12"/>
      <c r="B37" s="12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</row>
    <row r="38" spans="1:31" x14ac:dyDescent="0.2">
      <c r="A38" s="12"/>
      <c r="B38" s="12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</row>
    <row r="39" spans="1:31" x14ac:dyDescent="0.2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</row>
    <row r="40" spans="1:31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</row>
    <row r="41" spans="1:31" x14ac:dyDescent="0.2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</row>
    <row r="42" spans="1:31" x14ac:dyDescent="0.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</row>
    <row r="43" spans="1:31" x14ac:dyDescent="0.2">
      <c r="A43" s="10"/>
      <c r="B43" s="10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</row>
    <row r="44" spans="1:31" x14ac:dyDescent="0.2">
      <c r="A44" s="12"/>
      <c r="B44" s="12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</row>
    <row r="45" spans="1:31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</row>
    <row r="46" spans="1:31" x14ac:dyDescent="0.2">
      <c r="A46" s="10"/>
      <c r="B46" s="10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</row>
    <row r="47" spans="1:31" x14ac:dyDescent="0.2">
      <c r="A47" s="12"/>
      <c r="B47" s="12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</row>
    <row r="48" spans="1:31" x14ac:dyDescent="0.2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</row>
    <row r="49" spans="1:31" x14ac:dyDescent="0.2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</row>
    <row r="50" spans="1:31" x14ac:dyDescent="0.2">
      <c r="A50" s="10"/>
      <c r="B50" s="10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</row>
    <row r="51" spans="1:31" x14ac:dyDescent="0.2">
      <c r="A51" s="12"/>
      <c r="B51" s="12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</row>
    <row r="52" spans="1:31" x14ac:dyDescent="0.2">
      <c r="A52" s="12"/>
      <c r="B52" s="12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</row>
    <row r="53" spans="1:31" x14ac:dyDescent="0.2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</row>
    <row r="54" spans="1:31" x14ac:dyDescent="0.2">
      <c r="A54" s="10"/>
      <c r="B54" s="10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</row>
    <row r="55" spans="1:31" x14ac:dyDescent="0.2">
      <c r="A55" s="12"/>
      <c r="B55" s="12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</row>
    <row r="56" spans="1:31" x14ac:dyDescent="0.2">
      <c r="A56" s="12"/>
      <c r="B56" s="12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</row>
    <row r="57" spans="1:31" x14ac:dyDescent="0.2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</row>
    <row r="58" spans="1:31" x14ac:dyDescent="0.2">
      <c r="A58" s="10"/>
      <c r="B58" s="10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</row>
    <row r="59" spans="1:31" x14ac:dyDescent="0.2">
      <c r="A59" s="12"/>
      <c r="B59" s="12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</row>
    <row r="60" spans="1:31" x14ac:dyDescent="0.2">
      <c r="A60" s="12"/>
      <c r="B60" s="12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</row>
    <row r="61" spans="1:31" x14ac:dyDescent="0.2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</row>
    <row r="62" spans="1:31" x14ac:dyDescent="0.2">
      <c r="A62" s="10"/>
      <c r="B62" s="10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</row>
    <row r="63" spans="1:31" x14ac:dyDescent="0.2">
      <c r="A63" s="12"/>
      <c r="B63" s="12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</row>
    <row r="64" spans="1:31" x14ac:dyDescent="0.2">
      <c r="A64" s="12"/>
      <c r="B64" s="12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</row>
    <row r="65" spans="1:31" x14ac:dyDescent="0.2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</row>
    <row r="66" spans="1:31" x14ac:dyDescent="0.2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</row>
    <row r="67" spans="1:31" x14ac:dyDescent="0.2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10D94-E741-49E5-951B-22D76DA9E902}">
  <sheetPr codeName="Sheet6"/>
  <dimension ref="A1:Z75"/>
  <sheetViews>
    <sheetView workbookViewId="0">
      <selection sqref="A1:A1048576"/>
    </sheetView>
  </sheetViews>
  <sheetFormatPr baseColWidth="10" defaultColWidth="8.83203125" defaultRowHeight="15" x14ac:dyDescent="0.2"/>
  <cols>
    <col min="1" max="1" width="21.1640625" customWidth="1"/>
    <col min="2" max="2" width="46.83203125" customWidth="1"/>
    <col min="3" max="3" width="42.5" customWidth="1"/>
  </cols>
  <sheetData>
    <row r="1" spans="1:26" x14ac:dyDescent="0.2">
      <c r="A1" s="10" t="s">
        <v>1</v>
      </c>
      <c r="B1" s="10" t="s">
        <v>2</v>
      </c>
      <c r="C1" s="10" t="s">
        <v>3</v>
      </c>
      <c r="D1" s="11" t="s">
        <v>140</v>
      </c>
      <c r="E1" s="11" t="s">
        <v>141</v>
      </c>
      <c r="F1" s="11"/>
      <c r="G1" s="11"/>
      <c r="H1" s="11"/>
      <c r="I1" s="10"/>
      <c r="J1" s="10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0"/>
      <c r="W1" s="10"/>
      <c r="X1" s="11"/>
      <c r="Y1" s="11"/>
      <c r="Z1" s="11"/>
    </row>
    <row r="2" spans="1:26" x14ac:dyDescent="0.2">
      <c r="A2" s="15" t="s">
        <v>53</v>
      </c>
      <c r="B2" s="15">
        <v>0.28000000000000003</v>
      </c>
      <c r="C2" s="16">
        <v>46.88</v>
      </c>
      <c r="D2" s="11">
        <f>B2*1000000</f>
        <v>280000</v>
      </c>
      <c r="E2" s="11">
        <f>C2/1000</f>
        <v>4.6880000000000005E-2</v>
      </c>
      <c r="F2" s="11"/>
      <c r="G2" s="11"/>
      <c r="H2" s="11"/>
      <c r="I2" s="11"/>
      <c r="J2" s="16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7"/>
      <c r="X2" s="11"/>
      <c r="Y2" s="11"/>
      <c r="Z2" s="11"/>
    </row>
    <row r="3" spans="1:26" x14ac:dyDescent="0.2">
      <c r="A3" s="15" t="s">
        <v>54</v>
      </c>
      <c r="B3" s="15">
        <v>0.41</v>
      </c>
      <c r="C3" s="16">
        <v>50.84</v>
      </c>
      <c r="D3" s="11">
        <f t="shared" ref="D3:D17" si="0">B3*1000000</f>
        <v>410000</v>
      </c>
      <c r="E3" s="11">
        <f t="shared" ref="E3:E17" si="1">C3/1000</f>
        <v>5.0840000000000003E-2</v>
      </c>
      <c r="F3" s="11"/>
      <c r="G3" s="11"/>
      <c r="H3" s="11"/>
      <c r="I3" s="15"/>
      <c r="J3" s="16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7"/>
      <c r="W3" s="17"/>
      <c r="X3" s="11"/>
      <c r="Y3" s="11"/>
      <c r="Z3" s="11"/>
    </row>
    <row r="4" spans="1:26" x14ac:dyDescent="0.2">
      <c r="A4" s="15" t="s">
        <v>55</v>
      </c>
      <c r="B4" s="15">
        <v>0.59</v>
      </c>
      <c r="C4" s="16">
        <v>53.93</v>
      </c>
      <c r="D4" s="11">
        <f t="shared" si="0"/>
        <v>590000</v>
      </c>
      <c r="E4" s="11">
        <f t="shared" si="1"/>
        <v>5.3929999999999999E-2</v>
      </c>
      <c r="F4" s="11"/>
      <c r="G4" s="11"/>
      <c r="H4" s="11"/>
      <c r="I4" s="15"/>
      <c r="J4" s="16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x14ac:dyDescent="0.2">
      <c r="A5" s="15" t="s">
        <v>56</v>
      </c>
      <c r="B5" s="15">
        <v>0.84</v>
      </c>
      <c r="C5" s="16">
        <v>60.12</v>
      </c>
      <c r="D5" s="11">
        <f t="shared" si="0"/>
        <v>840000</v>
      </c>
      <c r="E5" s="11">
        <f t="shared" si="1"/>
        <v>6.012E-2</v>
      </c>
      <c r="F5" s="11"/>
      <c r="G5" s="11"/>
      <c r="H5" s="11"/>
      <c r="I5" s="15"/>
      <c r="J5" s="16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x14ac:dyDescent="0.2">
      <c r="A6" s="15" t="s">
        <v>57</v>
      </c>
      <c r="B6" s="15">
        <v>1.0900000000000001</v>
      </c>
      <c r="C6" s="16">
        <v>64.31</v>
      </c>
      <c r="D6" s="11">
        <f t="shared" si="0"/>
        <v>1090000</v>
      </c>
      <c r="E6" s="11">
        <f t="shared" si="1"/>
        <v>6.4310000000000006E-2</v>
      </c>
      <c r="F6" s="11"/>
      <c r="G6" s="11"/>
      <c r="H6" s="11"/>
      <c r="I6" s="15"/>
      <c r="J6" s="16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7"/>
      <c r="X6" s="11"/>
      <c r="Y6" s="11"/>
      <c r="Z6" s="11"/>
    </row>
    <row r="7" spans="1:26" x14ac:dyDescent="0.2">
      <c r="A7" s="15" t="s">
        <v>17</v>
      </c>
      <c r="B7" s="15">
        <v>1.19</v>
      </c>
      <c r="C7" s="16">
        <v>68.58</v>
      </c>
      <c r="D7" s="11">
        <f t="shared" si="0"/>
        <v>1190000</v>
      </c>
      <c r="E7" s="11">
        <f t="shared" si="1"/>
        <v>6.8580000000000002E-2</v>
      </c>
      <c r="F7" s="11"/>
      <c r="G7" s="11"/>
      <c r="H7" s="11"/>
      <c r="I7" s="15"/>
      <c r="J7" s="16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7"/>
      <c r="W7" s="17"/>
      <c r="X7" s="11"/>
      <c r="Y7" s="11"/>
      <c r="Z7" s="11"/>
    </row>
    <row r="8" spans="1:26" x14ac:dyDescent="0.2">
      <c r="A8" s="15" t="s">
        <v>58</v>
      </c>
      <c r="B8" s="15">
        <v>1.3</v>
      </c>
      <c r="C8" s="16">
        <v>75</v>
      </c>
      <c r="D8" s="11">
        <f t="shared" si="0"/>
        <v>1300000</v>
      </c>
      <c r="E8" s="11">
        <f t="shared" si="1"/>
        <v>7.4999999999999997E-2</v>
      </c>
      <c r="F8" s="11"/>
      <c r="G8" s="11"/>
      <c r="H8" s="11"/>
      <c r="I8" s="15"/>
      <c r="J8" s="16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7"/>
      <c r="W8" s="17"/>
      <c r="X8" s="11"/>
      <c r="Y8" s="11"/>
      <c r="Z8" s="11"/>
    </row>
    <row r="9" spans="1:26" x14ac:dyDescent="0.2">
      <c r="A9" s="15" t="s">
        <v>59</v>
      </c>
      <c r="B9" s="15">
        <v>1.39</v>
      </c>
      <c r="C9" s="16">
        <v>80.680000000000007</v>
      </c>
      <c r="D9" s="11">
        <f t="shared" si="0"/>
        <v>1390000</v>
      </c>
      <c r="E9" s="11">
        <f t="shared" si="1"/>
        <v>8.0680000000000002E-2</v>
      </c>
      <c r="F9" s="11"/>
      <c r="G9" s="11"/>
      <c r="H9" s="11"/>
      <c r="I9" s="15"/>
      <c r="J9" s="16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7"/>
      <c r="W9" s="17"/>
      <c r="X9" s="11"/>
      <c r="Y9" s="11"/>
      <c r="Z9" s="11"/>
    </row>
    <row r="10" spans="1:26" x14ac:dyDescent="0.2">
      <c r="A10" s="10" t="s">
        <v>45</v>
      </c>
      <c r="B10" s="17">
        <v>1.3592599999999999</v>
      </c>
      <c r="C10" s="17">
        <v>40.941016671594902</v>
      </c>
      <c r="D10" s="11">
        <f t="shared" si="0"/>
        <v>1359260</v>
      </c>
      <c r="E10" s="11">
        <f t="shared" si="1"/>
        <v>4.0941016671594901E-2</v>
      </c>
      <c r="F10" s="11"/>
      <c r="G10" s="11"/>
      <c r="H10" s="11"/>
      <c r="I10" s="15"/>
      <c r="J10" s="16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x14ac:dyDescent="0.2">
      <c r="A11" s="10" t="s">
        <v>60</v>
      </c>
      <c r="B11" s="17">
        <v>0.54386001000000006</v>
      </c>
      <c r="C11" s="17">
        <v>122.33491213976029</v>
      </c>
      <c r="D11" s="11">
        <f t="shared" si="0"/>
        <v>543860.01</v>
      </c>
      <c r="E11" s="11">
        <f t="shared" si="1"/>
        <v>0.12233491213976029</v>
      </c>
      <c r="F11" s="11"/>
      <c r="G11" s="11"/>
      <c r="H11" s="11"/>
      <c r="I11" s="15"/>
      <c r="J11" s="16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7"/>
      <c r="W11" s="17"/>
      <c r="X11" s="11"/>
      <c r="Y11" s="11"/>
      <c r="Z11" s="11"/>
    </row>
    <row r="12" spans="1:26" x14ac:dyDescent="0.2">
      <c r="A12" s="10" t="s">
        <v>61</v>
      </c>
      <c r="B12" s="17">
        <v>1.3592599999999999</v>
      </c>
      <c r="C12" s="17">
        <v>128.91565305047641</v>
      </c>
      <c r="D12" s="11">
        <f t="shared" si="0"/>
        <v>1359260</v>
      </c>
      <c r="E12" s="11">
        <f t="shared" si="1"/>
        <v>0.12891565305047642</v>
      </c>
      <c r="F12" s="11"/>
      <c r="G12" s="11"/>
      <c r="H12" s="11"/>
      <c r="I12" s="15"/>
      <c r="J12" s="16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7"/>
      <c r="W12" s="17"/>
      <c r="X12" s="11"/>
      <c r="Y12" s="11"/>
      <c r="Z12" s="11"/>
    </row>
    <row r="13" spans="1:26" x14ac:dyDescent="0.2">
      <c r="A13" s="10" t="s">
        <v>62</v>
      </c>
      <c r="B13" s="17">
        <v>1.3592599999999999</v>
      </c>
      <c r="C13" s="17">
        <v>66.584827656219616</v>
      </c>
      <c r="D13" s="11">
        <f t="shared" si="0"/>
        <v>1359260</v>
      </c>
      <c r="E13" s="11">
        <f t="shared" si="1"/>
        <v>6.658482765621962E-2</v>
      </c>
      <c r="F13" s="11"/>
      <c r="G13" s="11"/>
      <c r="H13" s="11"/>
      <c r="I13" s="15"/>
      <c r="J13" s="16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x14ac:dyDescent="0.2">
      <c r="A14" s="10" t="s">
        <v>63</v>
      </c>
      <c r="B14" s="17">
        <v>1.36</v>
      </c>
      <c r="C14" s="17">
        <v>104.24517847920433</v>
      </c>
      <c r="D14" s="11">
        <f t="shared" si="0"/>
        <v>1360000</v>
      </c>
      <c r="E14" s="11">
        <f t="shared" si="1"/>
        <v>0.10424517847920432</v>
      </c>
      <c r="F14" s="11"/>
      <c r="G14" s="11"/>
      <c r="H14" s="11"/>
      <c r="I14" s="15"/>
      <c r="J14" s="16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x14ac:dyDescent="0.2">
      <c r="A15" s="10" t="s">
        <v>31</v>
      </c>
      <c r="B15" s="17">
        <v>1.0321747999999999</v>
      </c>
      <c r="C15" s="17">
        <v>119.96240319042046</v>
      </c>
      <c r="D15" s="11">
        <f t="shared" si="0"/>
        <v>1032174.7999999999</v>
      </c>
      <c r="E15" s="11">
        <f t="shared" si="1"/>
        <v>0.11996240319042047</v>
      </c>
      <c r="F15" s="11"/>
      <c r="G15" s="11"/>
      <c r="H15" s="11"/>
      <c r="I15" s="15"/>
      <c r="J15" s="16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x14ac:dyDescent="0.2">
      <c r="A16" s="10" t="s">
        <v>64</v>
      </c>
      <c r="B16" s="17">
        <v>1.3592599999999999</v>
      </c>
      <c r="C16" s="17">
        <v>124.26254630064221</v>
      </c>
      <c r="D16" s="11">
        <f t="shared" si="0"/>
        <v>1359260</v>
      </c>
      <c r="E16" s="11">
        <f t="shared" si="1"/>
        <v>0.12426254630064221</v>
      </c>
      <c r="F16" s="11"/>
      <c r="G16" s="11"/>
      <c r="H16" s="11"/>
      <c r="I16" s="15"/>
      <c r="J16" s="16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x14ac:dyDescent="0.2">
      <c r="A17" s="13" t="s">
        <v>65</v>
      </c>
      <c r="B17" s="17">
        <v>1.3592599999999999</v>
      </c>
      <c r="C17" s="17">
        <v>116.55149002661226</v>
      </c>
      <c r="D17" s="11">
        <f t="shared" si="0"/>
        <v>1359260</v>
      </c>
      <c r="E17" s="11">
        <f t="shared" si="1"/>
        <v>0.11655149002661226</v>
      </c>
      <c r="F17" s="11"/>
      <c r="G17" s="11"/>
      <c r="H17" s="11"/>
      <c r="I17" s="15"/>
      <c r="J17" s="16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x14ac:dyDescent="0.2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x14ac:dyDescent="0.2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x14ac:dyDescent="0.2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x14ac:dyDescent="0.2">
      <c r="A21" s="11"/>
      <c r="B21" s="11"/>
      <c r="C21" s="11"/>
      <c r="D21" s="11"/>
      <c r="E21" s="11"/>
      <c r="F21" s="11"/>
      <c r="G21" s="11"/>
      <c r="H21" s="11"/>
      <c r="I21" s="10"/>
      <c r="J21" s="10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x14ac:dyDescent="0.2">
      <c r="A22" s="11"/>
      <c r="B22" s="11"/>
      <c r="C22" s="11"/>
      <c r="D22" s="11"/>
      <c r="E22" s="11"/>
      <c r="F22" s="11"/>
      <c r="G22" s="11"/>
      <c r="H22" s="11"/>
      <c r="I22" s="17"/>
      <c r="J22" s="17"/>
      <c r="K22" s="11"/>
      <c r="L22" s="11"/>
      <c r="M22" s="11"/>
      <c r="N22" s="11"/>
      <c r="O22" s="10"/>
      <c r="P22" s="10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x14ac:dyDescent="0.2">
      <c r="A23" s="11"/>
      <c r="B23" s="11"/>
      <c r="C23" s="11"/>
      <c r="D23" s="11"/>
      <c r="E23" s="11"/>
      <c r="F23" s="11"/>
      <c r="G23" s="11"/>
      <c r="H23" s="11"/>
      <c r="I23" s="17"/>
      <c r="J23" s="17"/>
      <c r="K23" s="11"/>
      <c r="L23" s="11"/>
      <c r="M23" s="11"/>
      <c r="N23" s="11"/>
      <c r="O23" s="11"/>
      <c r="P23" s="17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7"/>
      <c r="P24" s="17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x14ac:dyDescent="0.2">
      <c r="A25" s="11"/>
      <c r="B25" s="11"/>
      <c r="C25" s="11"/>
      <c r="D25" s="11"/>
      <c r="E25" s="11"/>
      <c r="F25" s="11"/>
      <c r="G25" s="11"/>
      <c r="H25" s="11"/>
      <c r="I25" s="10"/>
      <c r="J25" s="10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x14ac:dyDescent="0.2">
      <c r="A26" s="11"/>
      <c r="B26" s="11"/>
      <c r="C26" s="11"/>
      <c r="D26" s="11"/>
      <c r="E26" s="11"/>
      <c r="F26" s="11"/>
      <c r="G26" s="11"/>
      <c r="H26" s="11"/>
      <c r="I26" s="11"/>
      <c r="J26" s="17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x14ac:dyDescent="0.2">
      <c r="A27" s="11"/>
      <c r="B27" s="11"/>
      <c r="C27" s="11"/>
      <c r="D27" s="11"/>
      <c r="E27" s="11"/>
      <c r="F27" s="11"/>
      <c r="G27" s="11"/>
      <c r="H27" s="11"/>
      <c r="I27" s="17"/>
      <c r="J27" s="17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x14ac:dyDescent="0.2">
      <c r="A28" s="11"/>
      <c r="B28" s="11"/>
      <c r="C28" s="11"/>
      <c r="D28" s="11"/>
      <c r="E28" s="11"/>
      <c r="F28" s="11"/>
      <c r="G28" s="11"/>
      <c r="H28" s="11"/>
      <c r="I28" s="17"/>
      <c r="J28" s="17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x14ac:dyDescent="0.2">
      <c r="A29" s="11"/>
      <c r="B29" s="11"/>
      <c r="C29" s="11"/>
      <c r="D29" s="11"/>
      <c r="E29" s="11"/>
      <c r="F29" s="11"/>
      <c r="G29" s="11"/>
      <c r="H29" s="11"/>
      <c r="I29" s="17"/>
      <c r="J29" s="17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x14ac:dyDescent="0.2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x14ac:dyDescent="0.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x14ac:dyDescent="0.2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x14ac:dyDescent="0.2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x14ac:dyDescent="0.2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x14ac:dyDescent="0.2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x14ac:dyDescent="0.2">
      <c r="A38" s="10"/>
      <c r="B38" s="10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x14ac:dyDescent="0.2">
      <c r="A39" s="10"/>
      <c r="B39" s="17"/>
      <c r="C39" s="17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x14ac:dyDescent="0.2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x14ac:dyDescent="0.2">
      <c r="A42" s="10"/>
      <c r="B42" s="10"/>
      <c r="C42" s="10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x14ac:dyDescent="0.2">
      <c r="A43" s="10"/>
      <c r="B43" s="17"/>
      <c r="C43" s="17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x14ac:dyDescent="0.2">
      <c r="A44" s="10"/>
      <c r="B44" s="17"/>
      <c r="C44" s="17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x14ac:dyDescent="0.2">
      <c r="A47" s="10"/>
      <c r="B47" s="10"/>
      <c r="C47" s="10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x14ac:dyDescent="0.2">
      <c r="A48" s="10"/>
      <c r="B48" s="17"/>
      <c r="C48" s="17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x14ac:dyDescent="0.2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x14ac:dyDescent="0.2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x14ac:dyDescent="0.2">
      <c r="A51" s="10"/>
      <c r="B51" s="10"/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x14ac:dyDescent="0.2">
      <c r="A52" s="10"/>
      <c r="B52" s="17"/>
      <c r="C52" s="17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x14ac:dyDescent="0.2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x14ac:dyDescent="0.2">
      <c r="A54" s="10"/>
      <c r="B54" s="10"/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x14ac:dyDescent="0.2">
      <c r="A55" s="10"/>
      <c r="B55" s="17"/>
      <c r="C55" s="17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x14ac:dyDescent="0.2">
      <c r="A56" s="10"/>
      <c r="B56" s="17"/>
      <c r="C56" s="17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x14ac:dyDescent="0.2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x14ac:dyDescent="0.2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x14ac:dyDescent="0.2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x14ac:dyDescent="0.2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x14ac:dyDescent="0.2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x14ac:dyDescent="0.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x14ac:dyDescent="0.2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x14ac:dyDescent="0.2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x14ac:dyDescent="0.2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x14ac:dyDescent="0.2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x14ac:dyDescent="0.2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x14ac:dyDescent="0.2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x14ac:dyDescent="0.2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4" spans="1:26" x14ac:dyDescent="0.2">
      <c r="A74" s="6" t="s">
        <v>1</v>
      </c>
      <c r="B74" s="6" t="s">
        <v>2</v>
      </c>
      <c r="C74" s="6" t="s">
        <v>3</v>
      </c>
    </row>
    <row r="75" spans="1:26" x14ac:dyDescent="0.2">
      <c r="A75" s="5" t="s">
        <v>65</v>
      </c>
      <c r="B75" s="7">
        <v>1.3592599999999999</v>
      </c>
      <c r="C75" s="7">
        <v>116.55149002661226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8EF6F-8BDA-4770-B7F3-097249A91D8E}">
  <sheetPr codeName="Sheet7"/>
  <dimension ref="A1:U66"/>
  <sheetViews>
    <sheetView workbookViewId="0">
      <selection sqref="A1:A1048576"/>
    </sheetView>
  </sheetViews>
  <sheetFormatPr baseColWidth="10" defaultColWidth="8.83203125" defaultRowHeight="15" x14ac:dyDescent="0.2"/>
  <cols>
    <col min="1" max="1" width="22.1640625" customWidth="1"/>
    <col min="2" max="2" width="35.33203125" customWidth="1"/>
    <col min="3" max="3" width="43.5" customWidth="1"/>
  </cols>
  <sheetData>
    <row r="1" spans="1:21" x14ac:dyDescent="0.2">
      <c r="A1" t="s">
        <v>1</v>
      </c>
      <c r="B1" t="s">
        <v>2</v>
      </c>
      <c r="C1" t="s">
        <v>3</v>
      </c>
      <c r="D1" t="s">
        <v>140</v>
      </c>
      <c r="E1" t="s">
        <v>141</v>
      </c>
    </row>
    <row r="2" spans="1:21" x14ac:dyDescent="0.2">
      <c r="A2" s="2" t="s">
        <v>66</v>
      </c>
      <c r="B2" s="2">
        <v>0.39</v>
      </c>
      <c r="C2" s="2">
        <v>42.79</v>
      </c>
      <c r="D2">
        <f>B2*1000000</f>
        <v>390000</v>
      </c>
      <c r="E2">
        <f>C2/1000</f>
        <v>4.2790000000000002E-2</v>
      </c>
      <c r="G2" s="2"/>
      <c r="H2" s="2"/>
      <c r="T2" s="3"/>
      <c r="U2" s="4"/>
    </row>
    <row r="3" spans="1:21" x14ac:dyDescent="0.2">
      <c r="A3" s="2" t="s">
        <v>67</v>
      </c>
      <c r="B3" s="2">
        <v>0.56999999999999995</v>
      </c>
      <c r="C3" s="2">
        <v>45.14</v>
      </c>
      <c r="D3">
        <f t="shared" ref="D3:D14" si="0">B3*1000000</f>
        <v>570000</v>
      </c>
      <c r="E3">
        <f t="shared" ref="E3:E14" si="1">C3/1000</f>
        <v>4.514E-2</v>
      </c>
      <c r="G3" s="2"/>
      <c r="H3" s="2"/>
      <c r="T3" s="1"/>
      <c r="U3" s="4"/>
    </row>
    <row r="4" spans="1:21" x14ac:dyDescent="0.2">
      <c r="A4" s="2" t="s">
        <v>68</v>
      </c>
      <c r="B4" s="2">
        <v>0.76</v>
      </c>
      <c r="C4" s="2">
        <v>48.13</v>
      </c>
      <c r="D4">
        <f t="shared" si="0"/>
        <v>760000</v>
      </c>
      <c r="E4">
        <f t="shared" si="1"/>
        <v>4.8129999999999999E-2</v>
      </c>
      <c r="G4" s="2"/>
      <c r="H4" s="2"/>
    </row>
    <row r="5" spans="1:21" x14ac:dyDescent="0.2">
      <c r="A5" s="2" t="s">
        <v>69</v>
      </c>
      <c r="B5" s="2">
        <v>0.91</v>
      </c>
      <c r="C5" s="2">
        <v>50.35</v>
      </c>
      <c r="D5">
        <f t="shared" si="0"/>
        <v>910000</v>
      </c>
      <c r="E5">
        <f t="shared" si="1"/>
        <v>5.0349999999999999E-2</v>
      </c>
      <c r="G5" s="2"/>
      <c r="H5" s="2"/>
    </row>
    <row r="6" spans="1:21" x14ac:dyDescent="0.2">
      <c r="A6" s="2" t="s">
        <v>70</v>
      </c>
      <c r="B6" s="3">
        <v>1</v>
      </c>
      <c r="C6" s="2">
        <v>55.85</v>
      </c>
      <c r="D6">
        <f t="shared" si="0"/>
        <v>1000000</v>
      </c>
      <c r="E6">
        <f t="shared" si="1"/>
        <v>5.5850000000000004E-2</v>
      </c>
      <c r="G6" s="2"/>
      <c r="H6" s="2"/>
    </row>
    <row r="7" spans="1:21" x14ac:dyDescent="0.2">
      <c r="A7" s="2" t="s">
        <v>71</v>
      </c>
      <c r="B7" s="2">
        <v>1.04</v>
      </c>
      <c r="C7" s="2">
        <v>60.14</v>
      </c>
      <c r="D7">
        <f t="shared" si="0"/>
        <v>1040000</v>
      </c>
      <c r="E7">
        <f t="shared" si="1"/>
        <v>6.0139999999999999E-2</v>
      </c>
      <c r="G7" s="2"/>
      <c r="H7" s="2"/>
      <c r="T7" s="3"/>
      <c r="U7" s="4"/>
    </row>
    <row r="8" spans="1:21" x14ac:dyDescent="0.2">
      <c r="A8" s="2" t="s">
        <v>17</v>
      </c>
      <c r="B8" s="3">
        <v>1.2027402</v>
      </c>
      <c r="C8" s="3">
        <v>37.821016671594897</v>
      </c>
      <c r="D8">
        <f t="shared" si="0"/>
        <v>1202740.2</v>
      </c>
      <c r="E8">
        <f t="shared" si="1"/>
        <v>3.7821016671594897E-2</v>
      </c>
      <c r="G8" s="2"/>
      <c r="H8" s="2"/>
      <c r="T8" s="2"/>
      <c r="U8" s="4"/>
    </row>
    <row r="9" spans="1:21" x14ac:dyDescent="0.2">
      <c r="A9" s="2" t="s">
        <v>72</v>
      </c>
      <c r="B9" s="2">
        <v>1.04</v>
      </c>
      <c r="C9" s="3">
        <v>59.2</v>
      </c>
      <c r="D9">
        <f t="shared" si="0"/>
        <v>1040000</v>
      </c>
      <c r="E9">
        <f t="shared" si="1"/>
        <v>5.9200000000000003E-2</v>
      </c>
      <c r="G9" s="2"/>
      <c r="H9" s="2"/>
    </row>
    <row r="10" spans="1:21" x14ac:dyDescent="0.2">
      <c r="A10" s="2" t="s">
        <v>46</v>
      </c>
      <c r="B10" s="3">
        <v>1.04</v>
      </c>
      <c r="C10" s="3">
        <v>129.24491213976029</v>
      </c>
      <c r="D10">
        <f t="shared" si="0"/>
        <v>1040000</v>
      </c>
      <c r="E10">
        <f t="shared" si="1"/>
        <v>0.12924491213976028</v>
      </c>
      <c r="G10" s="2"/>
      <c r="H10" s="2"/>
    </row>
    <row r="11" spans="1:21" x14ac:dyDescent="0.2">
      <c r="A11" s="2" t="s">
        <v>73</v>
      </c>
      <c r="B11" s="1">
        <v>1.04</v>
      </c>
      <c r="C11" s="4">
        <v>64.704256928839499</v>
      </c>
      <c r="D11">
        <f t="shared" si="0"/>
        <v>1040000</v>
      </c>
      <c r="E11">
        <f t="shared" si="1"/>
        <v>6.4704256928839493E-2</v>
      </c>
      <c r="G11" s="3"/>
      <c r="H11" s="2"/>
      <c r="T11" s="3"/>
      <c r="U11" s="4"/>
    </row>
    <row r="12" spans="1:21" x14ac:dyDescent="0.2">
      <c r="A12" s="2" t="s">
        <v>24</v>
      </c>
      <c r="B12" s="2">
        <v>1.04</v>
      </c>
      <c r="C12" s="4">
        <v>102.99079676719946</v>
      </c>
      <c r="D12">
        <f t="shared" si="0"/>
        <v>1040000</v>
      </c>
      <c r="E12">
        <f t="shared" si="1"/>
        <v>0.10299079676719945</v>
      </c>
      <c r="G12" s="3"/>
      <c r="H12" s="2"/>
      <c r="T12" s="2"/>
      <c r="U12" s="4"/>
    </row>
    <row r="13" spans="1:21" x14ac:dyDescent="0.2">
      <c r="A13" s="2" t="s">
        <v>29</v>
      </c>
      <c r="B13" s="2">
        <v>1.04</v>
      </c>
      <c r="C13" s="4">
        <v>104.37240319042046</v>
      </c>
      <c r="D13">
        <f t="shared" si="0"/>
        <v>1040000</v>
      </c>
      <c r="E13">
        <f t="shared" si="1"/>
        <v>0.10437240319042046</v>
      </c>
      <c r="G13" s="2"/>
      <c r="H13" s="2"/>
    </row>
    <row r="14" spans="1:21" x14ac:dyDescent="0.2">
      <c r="A14" s="2" t="s">
        <v>74</v>
      </c>
      <c r="B14" s="2">
        <v>1.04</v>
      </c>
      <c r="C14" s="4">
        <v>137.41999999999999</v>
      </c>
      <c r="D14">
        <f t="shared" si="0"/>
        <v>1040000</v>
      </c>
      <c r="E14">
        <f t="shared" si="1"/>
        <v>0.13741999999999999</v>
      </c>
      <c r="U14" s="4"/>
    </row>
    <row r="15" spans="1:21" x14ac:dyDescent="0.2">
      <c r="E15" s="8"/>
      <c r="T15" s="2"/>
      <c r="U15" s="4"/>
    </row>
    <row r="16" spans="1:21" x14ac:dyDescent="0.2">
      <c r="E16" s="9"/>
    </row>
    <row r="17" spans="1:8" x14ac:dyDescent="0.2">
      <c r="A17" s="2"/>
    </row>
    <row r="18" spans="1:8" x14ac:dyDescent="0.2">
      <c r="A18" s="2"/>
      <c r="B18" s="3"/>
      <c r="C18" s="3"/>
    </row>
    <row r="19" spans="1:8" ht="26.5" customHeight="1" x14ac:dyDescent="0.2">
      <c r="A19" s="2"/>
      <c r="B19" s="2"/>
      <c r="C19" s="3"/>
    </row>
    <row r="26" spans="1:8" x14ac:dyDescent="0.2">
      <c r="G26" s="3"/>
      <c r="H26" s="3"/>
    </row>
    <row r="27" spans="1:8" x14ac:dyDescent="0.2">
      <c r="G27" s="3"/>
      <c r="H27" s="3"/>
    </row>
    <row r="46" spans="1:3" x14ac:dyDescent="0.2">
      <c r="A46" s="2"/>
    </row>
    <row r="47" spans="1:3" x14ac:dyDescent="0.2">
      <c r="A47" s="2"/>
      <c r="B47" s="3"/>
      <c r="C47" s="3"/>
    </row>
    <row r="51" spans="1:3" x14ac:dyDescent="0.2">
      <c r="A51" s="2"/>
      <c r="B51" s="1"/>
      <c r="C51" s="4"/>
    </row>
    <row r="66" spans="15:17" x14ac:dyDescent="0.2">
      <c r="O66" s="2"/>
      <c r="P66" s="2"/>
      <c r="Q6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FE8E-6255-418C-861F-FA2C75A94FE5}">
  <sheetPr codeName="Sheet8"/>
  <dimension ref="A1:K14"/>
  <sheetViews>
    <sheetView workbookViewId="0">
      <selection activeCell="D22" sqref="D22"/>
    </sheetView>
  </sheetViews>
  <sheetFormatPr baseColWidth="10" defaultColWidth="8.83203125" defaultRowHeight="15" x14ac:dyDescent="0.2"/>
  <cols>
    <col min="1" max="1" width="17.1640625" customWidth="1"/>
    <col min="2" max="2" width="46.33203125" customWidth="1"/>
    <col min="3" max="3" width="41.83203125" customWidth="1"/>
    <col min="10" max="10" width="43.6640625" customWidth="1"/>
    <col min="11" max="11" width="24.5" customWidth="1"/>
  </cols>
  <sheetData>
    <row r="1" spans="1:11" x14ac:dyDescent="0.2">
      <c r="A1" s="2" t="s">
        <v>1</v>
      </c>
      <c r="B1" s="2" t="s">
        <v>2</v>
      </c>
      <c r="C1" s="2" t="s">
        <v>3</v>
      </c>
      <c r="D1" t="s">
        <v>140</v>
      </c>
      <c r="E1" t="s">
        <v>141</v>
      </c>
      <c r="J1" s="2"/>
      <c r="K1" s="2"/>
    </row>
    <row r="2" spans="1:11" x14ac:dyDescent="0.2">
      <c r="A2" t="s">
        <v>35</v>
      </c>
      <c r="B2" s="4">
        <v>1.0243070000000001</v>
      </c>
      <c r="C2" s="4">
        <v>113.88491213976029</v>
      </c>
      <c r="D2">
        <f>B2*1000000</f>
        <v>1024307.0000000001</v>
      </c>
      <c r="E2">
        <f>C2/1000</f>
        <v>0.11388491213976029</v>
      </c>
      <c r="J2" s="4"/>
      <c r="K2" s="4"/>
    </row>
    <row r="3" spans="1:11" x14ac:dyDescent="0.2">
      <c r="A3" t="s">
        <v>77</v>
      </c>
      <c r="B3" s="4">
        <v>1.7088212700000001</v>
      </c>
      <c r="C3" s="4">
        <v>111.65491213976028</v>
      </c>
      <c r="D3">
        <f t="shared" ref="D3:D8" si="0">B3*1000000</f>
        <v>1708821.27</v>
      </c>
      <c r="E3">
        <f t="shared" ref="E3:E8" si="1">C3/1000</f>
        <v>0.11165491213976028</v>
      </c>
      <c r="J3" s="2"/>
      <c r="K3" s="2"/>
    </row>
    <row r="4" spans="1:11" x14ac:dyDescent="0.2">
      <c r="A4" t="s">
        <v>35</v>
      </c>
      <c r="B4" s="4">
        <v>2.8313414100000003</v>
      </c>
      <c r="C4" s="4">
        <v>112.32889805726927</v>
      </c>
      <c r="D4">
        <f t="shared" si="0"/>
        <v>2831341.41</v>
      </c>
      <c r="E4">
        <f t="shared" si="1"/>
        <v>0.11232889805726927</v>
      </c>
      <c r="J4" s="2"/>
      <c r="K4" s="4"/>
    </row>
    <row r="5" spans="1:11" x14ac:dyDescent="0.2">
      <c r="A5" t="s">
        <v>78</v>
      </c>
      <c r="B5" s="4">
        <v>3.8403069300000006</v>
      </c>
      <c r="C5" s="4">
        <v>113.40767293370025</v>
      </c>
      <c r="D5">
        <f t="shared" si="0"/>
        <v>3840306.9300000006</v>
      </c>
      <c r="E5">
        <f t="shared" si="1"/>
        <v>0.11340767293370026</v>
      </c>
      <c r="J5" s="4"/>
      <c r="K5" s="4"/>
    </row>
    <row r="6" spans="1:11" x14ac:dyDescent="0.2">
      <c r="A6" t="s">
        <v>79</v>
      </c>
      <c r="B6" s="4">
        <v>4.7943842400000003</v>
      </c>
      <c r="C6" s="4">
        <v>114.05586003431202</v>
      </c>
      <c r="D6">
        <f t="shared" si="0"/>
        <v>4794384.24</v>
      </c>
      <c r="E6">
        <f t="shared" si="1"/>
        <v>0.11405586003431202</v>
      </c>
      <c r="J6" s="4"/>
      <c r="K6" s="4"/>
    </row>
    <row r="7" spans="1:11" x14ac:dyDescent="0.2">
      <c r="A7" t="s">
        <v>80</v>
      </c>
      <c r="B7" s="4">
        <v>5.6483157000000004</v>
      </c>
      <c r="C7" s="4">
        <v>115.02026669412771</v>
      </c>
      <c r="D7">
        <f t="shared" si="0"/>
        <v>5648315.7000000002</v>
      </c>
      <c r="E7">
        <f t="shared" si="1"/>
        <v>0.11502026669412771</v>
      </c>
      <c r="J7" s="4"/>
      <c r="K7" s="4"/>
    </row>
    <row r="8" spans="1:11" x14ac:dyDescent="0.2">
      <c r="A8" t="s">
        <v>81</v>
      </c>
      <c r="B8" s="4">
        <v>6.145842</v>
      </c>
      <c r="C8" s="4">
        <v>115.76865141397202</v>
      </c>
      <c r="D8">
        <f t="shared" si="0"/>
        <v>6145842</v>
      </c>
      <c r="E8">
        <f t="shared" si="1"/>
        <v>0.11576865141397202</v>
      </c>
      <c r="J8" s="4"/>
      <c r="K8" s="4"/>
    </row>
    <row r="9" spans="1:11" x14ac:dyDescent="0.2">
      <c r="J9" s="4"/>
      <c r="K9" s="4"/>
    </row>
    <row r="10" spans="1:11" x14ac:dyDescent="0.2">
      <c r="J10" s="4"/>
      <c r="K10" s="4"/>
    </row>
    <row r="11" spans="1:11" x14ac:dyDescent="0.2">
      <c r="J11" s="4"/>
      <c r="K11" s="4"/>
    </row>
    <row r="12" spans="1:11" x14ac:dyDescent="0.2">
      <c r="J12" s="4"/>
      <c r="K12" s="4"/>
    </row>
    <row r="13" spans="1:11" x14ac:dyDescent="0.2">
      <c r="J13" s="4"/>
      <c r="K13" s="4"/>
    </row>
    <row r="14" spans="1:11" x14ac:dyDescent="0.2">
      <c r="J14" s="4"/>
      <c r="K14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C54001E51BCB4E891A50F1A8EF595E" ma:contentTypeVersion="9" ma:contentTypeDescription="Create a new document." ma:contentTypeScope="" ma:versionID="1f9a631dc048c11df68d309683b4a121">
  <xsd:schema xmlns:xsd="http://www.w3.org/2001/XMLSchema" xmlns:xs="http://www.w3.org/2001/XMLSchema" xmlns:p="http://schemas.microsoft.com/office/2006/metadata/properties" xmlns:ns3="41c676a3-f653-406b-880b-10152a4dc1a2" xmlns:ns4="5cd94d12-691a-4c1d-8494-d603d3916a74" targetNamespace="http://schemas.microsoft.com/office/2006/metadata/properties" ma:root="true" ma:fieldsID="212fd58e7d14da73dd9553978fa2ec8d" ns3:_="" ns4:_="">
    <xsd:import namespace="41c676a3-f653-406b-880b-10152a4dc1a2"/>
    <xsd:import namespace="5cd94d12-691a-4c1d-8494-d603d3916a7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c676a3-f653-406b-880b-10152a4dc1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d94d12-691a-4c1d-8494-d603d3916a7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74BFF63-2CA8-47D2-B92A-33F589B40A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c676a3-f653-406b-880b-10152a4dc1a2"/>
    <ds:schemaRef ds:uri="5cd94d12-691a-4c1d-8494-d603d3916a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FCFE5B0-CDB0-4531-8165-18B8CFADF59A}">
  <ds:schemaRefs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5cd94d12-691a-4c1d-8494-d603d3916a74"/>
    <ds:schemaRef ds:uri="http://purl.org/dc/terms/"/>
    <ds:schemaRef ds:uri="http://schemas.microsoft.com/office/2006/metadata/properties"/>
    <ds:schemaRef ds:uri="41c676a3-f653-406b-880b-10152a4dc1a2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51A251E-4C26-49E1-A71F-E646135E4BF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Braidwood</vt:lpstr>
      <vt:lpstr>South Texas Project</vt:lpstr>
      <vt:lpstr>Palo Verde</vt:lpstr>
      <vt:lpstr>Prairie Island</vt:lpstr>
      <vt:lpstr>Davis Besse</vt:lpstr>
      <vt:lpstr>Cooper</vt:lpstr>
      <vt:lpstr>California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A. Herrera Diaz</dc:creator>
  <cp:lastModifiedBy>Microsoft Office User</cp:lastModifiedBy>
  <dcterms:created xsi:type="dcterms:W3CDTF">2022-11-03T18:17:12Z</dcterms:created>
  <dcterms:modified xsi:type="dcterms:W3CDTF">2022-11-14T15:29:09Z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0x01010002C54001E51BCB4E891A50F1A8EF595E</vt:lpwstr>
  </property>
</Properties>
</file>