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projects/FORCE/use_cases/2022_05/data/"/>
    </mc:Choice>
  </mc:AlternateContent>
  <xr:revisionPtr revIDLastSave="0" documentId="13_ncr:1_{A372ADAA-0944-3542-9970-153A67585D44}" xr6:coauthVersionLast="47" xr6:coauthVersionMax="47" xr10:uidLastSave="{00000000-0000-0000-0000-000000000000}"/>
  <bookViews>
    <workbookView xWindow="7360" yWindow="1300" windowWidth="19460" windowHeight="21640" activeTab="3" xr2:uid="{D53B6B06-4856-41C2-AFE8-9ACAA3E37143}"/>
  </bookViews>
  <sheets>
    <sheet name="Braidwood" sheetId="1" r:id="rId1"/>
    <sheet name="Prairie Island" sheetId="2" r:id="rId2"/>
    <sheet name="Davis-Besse" sheetId="3" r:id="rId3"/>
    <sheet name="Coo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  <c r="D3" i="3"/>
  <c r="D4" i="3"/>
  <c r="D5" i="3"/>
  <c r="D6" i="3"/>
  <c r="D7" i="3"/>
  <c r="D8" i="3"/>
  <c r="D9" i="3"/>
  <c r="D2" i="3"/>
  <c r="D3" i="2"/>
  <c r="D4" i="2"/>
  <c r="D5" i="2"/>
  <c r="D6" i="2"/>
  <c r="D7" i="2"/>
  <c r="D8" i="2"/>
  <c r="D9" i="2"/>
  <c r="D2" i="2"/>
  <c r="D3" i="1"/>
  <c r="D4" i="1"/>
  <c r="D5" i="1"/>
  <c r="D6" i="1"/>
  <c r="D7" i="1"/>
  <c r="D8" i="1"/>
  <c r="D9" i="1"/>
  <c r="D10" i="1"/>
  <c r="D11" i="1"/>
  <c r="D2" i="1"/>
  <c r="E7" i="4"/>
  <c r="E6" i="4"/>
  <c r="E5" i="4"/>
  <c r="E4" i="4"/>
  <c r="E3" i="4"/>
  <c r="E2" i="4"/>
  <c r="E9" i="3"/>
  <c r="E8" i="3"/>
  <c r="E7" i="3"/>
  <c r="E6" i="3"/>
  <c r="E5" i="3"/>
  <c r="E4" i="3"/>
  <c r="E3" i="3"/>
  <c r="E2" i="3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<sst xmlns="http://schemas.openxmlformats.org/spreadsheetml/2006/main" count="52" uniqueCount="37">
  <si>
    <t>Ethanol plant location</t>
  </si>
  <si>
    <t>Hennepin</t>
  </si>
  <si>
    <t>Decatur</t>
  </si>
  <si>
    <t>Pekin</t>
  </si>
  <si>
    <t>Gibson City</t>
  </si>
  <si>
    <t>Peoria</t>
  </si>
  <si>
    <t>Linden</t>
  </si>
  <si>
    <t>Rochelle</t>
  </si>
  <si>
    <t>Annawan</t>
  </si>
  <si>
    <t>South Bend</t>
  </si>
  <si>
    <t>Rensselaer</t>
  </si>
  <si>
    <t>Cumulative amount of CO2 transported (MMT/year)</t>
  </si>
  <si>
    <t>Cumulative Avg. Logistics cost of CO2 ($/MT)</t>
  </si>
  <si>
    <t>cost ($/kg)</t>
  </si>
  <si>
    <t>Claremont</t>
  </si>
  <si>
    <t>Janesville</t>
  </si>
  <si>
    <t>St Ansgar</t>
  </si>
  <si>
    <t>Winthrop</t>
  </si>
  <si>
    <t>Boyceville</t>
  </si>
  <si>
    <t>Lake Crystal</t>
  </si>
  <si>
    <t>Preston</t>
  </si>
  <si>
    <t>Albert Lea</t>
  </si>
  <si>
    <t>Marion</t>
  </si>
  <si>
    <t>Fostoria</t>
  </si>
  <si>
    <t>Leipsic</t>
  </si>
  <si>
    <t>Bluffton</t>
  </si>
  <si>
    <t>Bloomingburg</t>
  </si>
  <si>
    <t>Lima</t>
  </si>
  <si>
    <t>Coshocton</t>
  </si>
  <si>
    <t>Marysville</t>
  </si>
  <si>
    <t>Blair</t>
  </si>
  <si>
    <t>Adams</t>
  </si>
  <si>
    <t>Council bluffs</t>
  </si>
  <si>
    <t>Shenandoah</t>
  </si>
  <si>
    <t>Saint Joseph</t>
  </si>
  <si>
    <t>Craig</t>
  </si>
  <si>
    <t>co2 (kg/year)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</si>
</sst>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B853-36C8-45C4-A6D0-11C71B7D9669}">
  <dimension ref="A1:E11"/>
  <sheetViews>
    <sheetView zoomScale="140" zoomScaleNormal="140" workbookViewId="0">
      <selection activeCell="C12" sqref="C12"/>
    </sheetView>
  </sheetViews>
  <sheetFormatPr baseColWidth="10" defaultColWidth="8.83203125" defaultRowHeight="15" x14ac:dyDescent="0.2"/>
  <cols>
    <col min="1" max="1" width="19.6640625" bestFit="1" customWidth="1"/>
    <col min="2" max="2" width="16.5" customWidth="1"/>
    <col min="3" max="3" width="39.1640625" bestFit="1" customWidth="1"/>
    <col min="4" max="4" width="10.83203125" bestFit="1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36</v>
      </c>
      <c r="E1" t="s">
        <v>13</v>
      </c>
    </row>
    <row r="2" spans="1:5" x14ac:dyDescent="0.2">
      <c r="A2" t="s">
        <v>1</v>
      </c>
      <c r="B2">
        <v>0.68</v>
      </c>
      <c r="C2">
        <v>11.95</v>
      </c>
      <c r="D2">
        <f>B2*1000000</f>
        <v>680000</v>
      </c>
      <c r="E2">
        <f>C2/1000</f>
        <v>1.1949999999999999E-2</v>
      </c>
    </row>
    <row r="3" spans="1:5" x14ac:dyDescent="0.2">
      <c r="A3" t="s">
        <v>2</v>
      </c>
      <c r="B3">
        <v>1.37</v>
      </c>
      <c r="C3">
        <v>15.39</v>
      </c>
      <c r="D3">
        <f t="shared" ref="D3:D11" si="0">B3*1000000</f>
        <v>1370000</v>
      </c>
      <c r="E3">
        <f t="shared" ref="E3:E11" si="1">C3/1000</f>
        <v>1.5390000000000001E-2</v>
      </c>
    </row>
    <row r="4" spans="1:5" x14ac:dyDescent="0.2">
      <c r="A4" t="s">
        <v>3</v>
      </c>
      <c r="B4">
        <v>1.91</v>
      </c>
      <c r="C4">
        <v>17</v>
      </c>
      <c r="D4">
        <f t="shared" si="0"/>
        <v>1910000</v>
      </c>
      <c r="E4">
        <f t="shared" si="1"/>
        <v>1.7000000000000001E-2</v>
      </c>
    </row>
    <row r="5" spans="1:5" x14ac:dyDescent="0.2">
      <c r="A5" t="s">
        <v>4</v>
      </c>
      <c r="B5">
        <v>2.19</v>
      </c>
      <c r="C5">
        <v>17.54</v>
      </c>
      <c r="D5">
        <f t="shared" si="0"/>
        <v>2190000</v>
      </c>
      <c r="E5">
        <f t="shared" si="1"/>
        <v>1.754E-2</v>
      </c>
    </row>
    <row r="6" spans="1:5" x14ac:dyDescent="0.2">
      <c r="A6" t="s">
        <v>5</v>
      </c>
      <c r="B6">
        <v>2.44</v>
      </c>
      <c r="C6">
        <v>19.75</v>
      </c>
      <c r="D6">
        <f t="shared" si="0"/>
        <v>2440000</v>
      </c>
      <c r="E6">
        <f t="shared" si="1"/>
        <v>1.975E-2</v>
      </c>
    </row>
    <row r="7" spans="1:5" x14ac:dyDescent="0.2">
      <c r="A7" t="s">
        <v>6</v>
      </c>
      <c r="B7">
        <v>2.69</v>
      </c>
      <c r="C7">
        <v>22.11</v>
      </c>
      <c r="D7">
        <f t="shared" si="0"/>
        <v>2690000</v>
      </c>
      <c r="E7">
        <f t="shared" si="1"/>
        <v>2.2109999999999998E-2</v>
      </c>
    </row>
    <row r="8" spans="1:5" x14ac:dyDescent="0.2">
      <c r="A8" t="s">
        <v>7</v>
      </c>
      <c r="B8">
        <v>2.86</v>
      </c>
      <c r="C8">
        <v>23.53</v>
      </c>
      <c r="D8">
        <f t="shared" si="0"/>
        <v>2860000</v>
      </c>
      <c r="E8">
        <f t="shared" si="1"/>
        <v>2.3530000000000002E-2</v>
      </c>
    </row>
    <row r="9" spans="1:5" x14ac:dyDescent="0.2">
      <c r="A9" t="s">
        <v>8</v>
      </c>
      <c r="B9">
        <v>3.03</v>
      </c>
      <c r="C9">
        <v>25.17</v>
      </c>
      <c r="D9">
        <f t="shared" si="0"/>
        <v>3030000</v>
      </c>
      <c r="E9">
        <f t="shared" si="1"/>
        <v>2.5170000000000001E-2</v>
      </c>
    </row>
    <row r="10" spans="1:5" x14ac:dyDescent="0.2">
      <c r="A10" t="s">
        <v>9</v>
      </c>
      <c r="B10">
        <v>3.22</v>
      </c>
      <c r="C10">
        <v>27.12</v>
      </c>
      <c r="D10">
        <f t="shared" si="0"/>
        <v>3220000</v>
      </c>
      <c r="E10">
        <f t="shared" si="1"/>
        <v>2.7120000000000002E-2</v>
      </c>
    </row>
    <row r="11" spans="1:5" x14ac:dyDescent="0.2">
      <c r="A11" t="s">
        <v>10</v>
      </c>
      <c r="B11">
        <v>3.32</v>
      </c>
      <c r="C11">
        <v>28.52</v>
      </c>
      <c r="D11">
        <f t="shared" si="0"/>
        <v>3320000</v>
      </c>
      <c r="E11">
        <f t="shared" si="1"/>
        <v>2.852E-2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2658-68F7-4CD9-AA86-7BE66411A562}">
  <dimension ref="A1:E9"/>
  <sheetViews>
    <sheetView zoomScale="140" zoomScaleNormal="140" workbookViewId="0">
      <selection activeCell="E2" sqref="E2"/>
    </sheetView>
  </sheetViews>
  <sheetFormatPr baseColWidth="10" defaultColWidth="8.83203125" defaultRowHeight="15" x14ac:dyDescent="0.2"/>
  <cols>
    <col min="1" max="1" width="19.6640625" bestFit="1" customWidth="1"/>
    <col min="2" max="2" width="20" customWidth="1"/>
    <col min="3" max="3" width="39.1640625" bestFit="1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36</v>
      </c>
      <c r="E1" t="s">
        <v>13</v>
      </c>
    </row>
    <row r="2" spans="1:5" x14ac:dyDescent="0.2">
      <c r="A2" t="s">
        <v>14</v>
      </c>
      <c r="B2">
        <v>0.24</v>
      </c>
      <c r="C2">
        <v>23.49</v>
      </c>
      <c r="D2">
        <f>B2*1000000</f>
        <v>240000</v>
      </c>
      <c r="E2">
        <f>C2/1000</f>
        <v>2.3489999999999997E-2</v>
      </c>
    </row>
    <row r="3" spans="1:5" x14ac:dyDescent="0.2">
      <c r="A3" t="s">
        <v>15</v>
      </c>
      <c r="B3">
        <v>0.52</v>
      </c>
      <c r="C3">
        <v>24.85</v>
      </c>
      <c r="D3">
        <f t="shared" ref="D3:D9" si="0">B3*1000000</f>
        <v>520000</v>
      </c>
      <c r="E3">
        <f t="shared" ref="E3:E9" si="1">C3/1000</f>
        <v>2.4850000000000001E-2</v>
      </c>
    </row>
    <row r="4" spans="1:5" x14ac:dyDescent="0.2">
      <c r="A4" t="s">
        <v>16</v>
      </c>
      <c r="B4">
        <v>0.76</v>
      </c>
      <c r="C4">
        <v>29.42</v>
      </c>
      <c r="D4">
        <f t="shared" si="0"/>
        <v>760000</v>
      </c>
      <c r="E4">
        <f t="shared" si="1"/>
        <v>2.9420000000000002E-2</v>
      </c>
    </row>
    <row r="5" spans="1:5" x14ac:dyDescent="0.2">
      <c r="A5" t="s">
        <v>17</v>
      </c>
      <c r="B5">
        <v>0.97</v>
      </c>
      <c r="C5">
        <v>32.18</v>
      </c>
      <c r="D5">
        <f t="shared" si="0"/>
        <v>970000</v>
      </c>
      <c r="E5">
        <f t="shared" si="1"/>
        <v>3.218E-2</v>
      </c>
    </row>
    <row r="6" spans="1:5" x14ac:dyDescent="0.2">
      <c r="A6" t="s">
        <v>18</v>
      </c>
      <c r="B6">
        <v>1.07</v>
      </c>
      <c r="C6">
        <v>35.28</v>
      </c>
      <c r="D6">
        <f t="shared" si="0"/>
        <v>1070000</v>
      </c>
      <c r="E6">
        <f t="shared" si="1"/>
        <v>3.5279999999999999E-2</v>
      </c>
    </row>
    <row r="7" spans="1:5" x14ac:dyDescent="0.2">
      <c r="A7" t="s">
        <v>19</v>
      </c>
      <c r="B7">
        <v>1.18</v>
      </c>
      <c r="C7">
        <v>39.979999999999997</v>
      </c>
      <c r="D7">
        <f t="shared" si="0"/>
        <v>1180000</v>
      </c>
      <c r="E7">
        <f t="shared" si="1"/>
        <v>3.9979999999999995E-2</v>
      </c>
    </row>
    <row r="8" spans="1:5" x14ac:dyDescent="0.2">
      <c r="A8" t="s">
        <v>20</v>
      </c>
      <c r="B8">
        <v>1.27</v>
      </c>
      <c r="C8">
        <v>43.43</v>
      </c>
      <c r="D8">
        <f t="shared" si="0"/>
        <v>1270000</v>
      </c>
      <c r="E8">
        <f t="shared" si="1"/>
        <v>4.3429999999999996E-2</v>
      </c>
    </row>
    <row r="9" spans="1:5" x14ac:dyDescent="0.2">
      <c r="A9" t="s">
        <v>21</v>
      </c>
      <c r="B9">
        <v>1.34</v>
      </c>
      <c r="C9">
        <v>47.67</v>
      </c>
      <c r="D9">
        <f t="shared" si="0"/>
        <v>1340000</v>
      </c>
      <c r="E9">
        <f t="shared" si="1"/>
        <v>4.7670000000000004E-2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5BAD-BA4F-4815-A494-C3CAA4011C21}">
  <dimension ref="A1:E9"/>
  <sheetViews>
    <sheetView zoomScale="140" zoomScaleNormal="140" workbookViewId="0">
      <selection activeCell="D2" sqref="D2"/>
    </sheetView>
  </sheetViews>
  <sheetFormatPr baseColWidth="10" defaultColWidth="8.83203125" defaultRowHeight="15" x14ac:dyDescent="0.2"/>
  <cols>
    <col min="1" max="1" width="19.6640625" bestFit="1" customWidth="1"/>
    <col min="2" max="2" width="12" customWidth="1"/>
    <col min="3" max="3" width="39.1640625" bestFit="1" customWidth="1"/>
    <col min="4" max="4" width="11.83203125" bestFit="1" customWidth="1"/>
    <col min="5" max="5" width="9.83203125" bestFit="1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36</v>
      </c>
      <c r="E1" t="s">
        <v>13</v>
      </c>
    </row>
    <row r="2" spans="1:5" x14ac:dyDescent="0.2">
      <c r="A2" t="s">
        <v>22</v>
      </c>
      <c r="B2">
        <v>0.28000000000000003</v>
      </c>
      <c r="C2">
        <v>28.34</v>
      </c>
      <c r="D2">
        <f>B2*1000000</f>
        <v>280000</v>
      </c>
      <c r="E2">
        <f>C2/1000</f>
        <v>2.8340000000000001E-2</v>
      </c>
    </row>
    <row r="3" spans="1:5" x14ac:dyDescent="0.2">
      <c r="A3" t="s">
        <v>23</v>
      </c>
      <c r="B3">
        <v>0.41</v>
      </c>
      <c r="C3">
        <v>29.94</v>
      </c>
      <c r="D3">
        <f t="shared" ref="D3:D9" si="0">B3*1000000</f>
        <v>410000</v>
      </c>
      <c r="E3">
        <f t="shared" ref="E3:E9" si="1">C3/1000</f>
        <v>2.9940000000000001E-2</v>
      </c>
    </row>
    <row r="4" spans="1:5" x14ac:dyDescent="0.2">
      <c r="A4" t="s">
        <v>24</v>
      </c>
      <c r="B4">
        <v>0.59</v>
      </c>
      <c r="C4">
        <v>32.78</v>
      </c>
      <c r="D4">
        <f t="shared" si="0"/>
        <v>590000</v>
      </c>
      <c r="E4">
        <f t="shared" si="1"/>
        <v>3.2780000000000004E-2</v>
      </c>
    </row>
    <row r="5" spans="1:5" x14ac:dyDescent="0.2">
      <c r="A5" t="s">
        <v>25</v>
      </c>
      <c r="B5">
        <v>0.84</v>
      </c>
      <c r="C5">
        <v>39.39</v>
      </c>
      <c r="D5">
        <f t="shared" si="0"/>
        <v>840000</v>
      </c>
      <c r="E5">
        <f t="shared" si="1"/>
        <v>3.9390000000000001E-2</v>
      </c>
    </row>
    <row r="6" spans="1:5" x14ac:dyDescent="0.2">
      <c r="A6" t="s">
        <v>26</v>
      </c>
      <c r="B6">
        <v>1.0900000000000001</v>
      </c>
      <c r="C6">
        <v>43.9</v>
      </c>
      <c r="D6">
        <f t="shared" si="0"/>
        <v>1090000</v>
      </c>
      <c r="E6">
        <f t="shared" si="1"/>
        <v>4.3900000000000002E-2</v>
      </c>
    </row>
    <row r="7" spans="1:5" x14ac:dyDescent="0.2">
      <c r="A7" t="s">
        <v>27</v>
      </c>
      <c r="B7">
        <v>1.19</v>
      </c>
      <c r="C7">
        <v>47.5</v>
      </c>
      <c r="D7">
        <f t="shared" si="0"/>
        <v>1190000</v>
      </c>
      <c r="E7">
        <f t="shared" si="1"/>
        <v>4.7500000000000001E-2</v>
      </c>
    </row>
    <row r="8" spans="1:5" x14ac:dyDescent="0.2">
      <c r="A8" t="s">
        <v>28</v>
      </c>
      <c r="B8">
        <v>1.3</v>
      </c>
      <c r="C8">
        <v>53.32</v>
      </c>
      <c r="D8">
        <f t="shared" si="0"/>
        <v>1300000</v>
      </c>
      <c r="E8">
        <f t="shared" si="1"/>
        <v>5.3319999999999999E-2</v>
      </c>
    </row>
    <row r="9" spans="1:5" x14ac:dyDescent="0.2">
      <c r="A9" t="s">
        <v>29</v>
      </c>
      <c r="B9">
        <v>1.39</v>
      </c>
      <c r="C9">
        <v>58.44</v>
      </c>
      <c r="D9">
        <f t="shared" si="0"/>
        <v>1390000</v>
      </c>
      <c r="E9">
        <f t="shared" si="1"/>
        <v>5.8439999999999999E-2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2B8C-0FE1-422D-BE97-FCE3E84E584D}">
  <dimension ref="A1:E7"/>
  <sheetViews>
    <sheetView tabSelected="1" zoomScale="140" zoomScaleNormal="140" workbookViewId="0">
      <selection activeCell="C8" sqref="C8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11</v>
      </c>
      <c r="C1" t="s">
        <v>12</v>
      </c>
      <c r="D1" t="s">
        <v>36</v>
      </c>
      <c r="E1" t="s">
        <v>13</v>
      </c>
    </row>
    <row r="2" spans="1:5" x14ac:dyDescent="0.2">
      <c r="A2" t="s">
        <v>30</v>
      </c>
      <c r="B2">
        <v>0.39</v>
      </c>
      <c r="C2">
        <v>26.21</v>
      </c>
      <c r="D2">
        <f>B2*1000000</f>
        <v>390000</v>
      </c>
      <c r="E2">
        <f>C2/1000</f>
        <v>2.6210000000000001E-2</v>
      </c>
    </row>
    <row r="3" spans="1:5" x14ac:dyDescent="0.2">
      <c r="A3" t="s">
        <v>31</v>
      </c>
      <c r="B3">
        <v>0.56999999999999995</v>
      </c>
      <c r="C3">
        <v>26.73</v>
      </c>
      <c r="D3">
        <f t="shared" ref="D3:D7" si="0">B3*1000000</f>
        <v>570000</v>
      </c>
      <c r="E3">
        <f t="shared" ref="E3:E7" si="1">C3/1000</f>
        <v>2.673E-2</v>
      </c>
    </row>
    <row r="4" spans="1:5" x14ac:dyDescent="0.2">
      <c r="A4" t="s">
        <v>32</v>
      </c>
      <c r="B4">
        <v>0.76</v>
      </c>
      <c r="C4">
        <v>28.74</v>
      </c>
      <c r="D4">
        <f t="shared" si="0"/>
        <v>760000</v>
      </c>
      <c r="E4">
        <f t="shared" si="1"/>
        <v>2.8739999999999998E-2</v>
      </c>
    </row>
    <row r="5" spans="1:5" x14ac:dyDescent="0.2">
      <c r="A5" t="s">
        <v>33</v>
      </c>
      <c r="B5">
        <v>0.91</v>
      </c>
      <c r="C5">
        <v>30.14</v>
      </c>
      <c r="D5">
        <f t="shared" si="0"/>
        <v>910000</v>
      </c>
      <c r="E5">
        <f t="shared" si="1"/>
        <v>3.014E-2</v>
      </c>
    </row>
    <row r="6" spans="1:5" x14ac:dyDescent="0.2">
      <c r="A6" t="s">
        <v>34</v>
      </c>
      <c r="B6">
        <v>1</v>
      </c>
      <c r="C6">
        <v>34.69</v>
      </c>
      <c r="D6">
        <f t="shared" si="0"/>
        <v>1000000</v>
      </c>
      <c r="E6">
        <f t="shared" si="1"/>
        <v>3.4689999999999999E-2</v>
      </c>
    </row>
    <row r="7" spans="1:5" x14ac:dyDescent="0.2">
      <c r="A7" t="s">
        <v>35</v>
      </c>
      <c r="B7">
        <v>1.04</v>
      </c>
      <c r="C7">
        <v>38.03</v>
      </c>
      <c r="D7">
        <f t="shared" si="0"/>
        <v>1040000</v>
      </c>
      <c r="E7">
        <f t="shared" si="1"/>
        <v>3.8030000000000001E-2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Braidwood</vt:lpstr>
      <vt:lpstr>Prairie Island</vt:lpstr>
      <vt:lpstr>Davis-Besse</vt:lpstr>
      <vt:lpstr>Cooper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2022-06-09T17:19:00Z</dcterms:created>
  <dcterms:modified xsi:type="dcterms:W3CDTF">2022-06-22T21:06:31Z</dcterms:modified>
</cp:coreProperties>
</file>