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ALBPW\projects\raven\doc\workshop\advancedSampling\scripts\"/>
    </mc:Choice>
  </mc:AlternateContent>
  <xr:revisionPtr revIDLastSave="0" documentId="13_ncr:1_{96F2E5E5-F267-4817-9888-123ABFD3DD69}" xr6:coauthVersionLast="47" xr6:coauthVersionMax="47" xr10:uidLastSave="{00000000-0000-0000-0000-000000000000}"/>
  <bookViews>
    <workbookView xWindow="972" yWindow="372" windowWidth="20196" windowHeight="13560" xr2:uid="{CA0B74F1-620F-407B-A5B0-733F1C165343}"/>
  </bookViews>
  <sheets>
    <sheet name="High" sheetId="2" r:id="rId1"/>
    <sheet name="MC" sheetId="1" r:id="rId2"/>
    <sheet name="Grid" sheetId="4" r:id="rId3"/>
    <sheet name="LHS" sheetId="5" r:id="rId4"/>
    <sheet name="scgpc" sheetId="7" r:id="rId5"/>
    <sheet name="ErrMeanR" sheetId="3" r:id="rId6"/>
    <sheet name="ErrMeanT" sheetId="8" r:id="rId7"/>
    <sheet name="Var" sheetId="6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8" l="1"/>
  <c r="J5" i="8"/>
  <c r="J6" i="8"/>
  <c r="K3" i="8"/>
  <c r="J3" i="8"/>
  <c r="K4" i="3"/>
  <c r="K5" i="3"/>
  <c r="K6" i="3"/>
  <c r="J4" i="3"/>
  <c r="J5" i="3"/>
  <c r="J6" i="3"/>
  <c r="K3" i="3"/>
  <c r="J3" i="3"/>
  <c r="H7" i="8"/>
  <c r="E11" i="8"/>
  <c r="G11" i="8"/>
  <c r="D11" i="8"/>
  <c r="A11" i="8"/>
  <c r="G10" i="8"/>
  <c r="D10" i="8"/>
  <c r="A10" i="8"/>
  <c r="G9" i="8"/>
  <c r="D9" i="8"/>
  <c r="A9" i="8"/>
  <c r="G8" i="8"/>
  <c r="D8" i="8"/>
  <c r="A8" i="8"/>
  <c r="G7" i="8"/>
  <c r="D7" i="8"/>
  <c r="A7" i="8"/>
  <c r="G6" i="8"/>
  <c r="D6" i="8"/>
  <c r="A6" i="8"/>
  <c r="G5" i="8"/>
  <c r="D5" i="8"/>
  <c r="A5" i="8"/>
  <c r="G4" i="8"/>
  <c r="D4" i="8"/>
  <c r="A4" i="8"/>
  <c r="G3" i="8"/>
  <c r="D3" i="8"/>
  <c r="A3" i="8"/>
  <c r="G2" i="7"/>
  <c r="H2" i="7"/>
  <c r="I2" i="7"/>
  <c r="J2" i="7"/>
  <c r="J11" i="7"/>
  <c r="I11" i="7"/>
  <c r="H11" i="7"/>
  <c r="G11" i="7"/>
  <c r="J10" i="7"/>
  <c r="I10" i="7"/>
  <c r="H10" i="7"/>
  <c r="G10" i="7"/>
  <c r="J9" i="7"/>
  <c r="I9" i="7"/>
  <c r="H9" i="7"/>
  <c r="G9" i="7"/>
  <c r="J8" i="7"/>
  <c r="I8" i="7"/>
  <c r="H8" i="7"/>
  <c r="G8" i="7"/>
  <c r="J7" i="7"/>
  <c r="I7" i="7"/>
  <c r="H7" i="7"/>
  <c r="G7" i="7"/>
  <c r="J6" i="7"/>
  <c r="I6" i="7"/>
  <c r="H6" i="7"/>
  <c r="G6" i="7"/>
  <c r="J5" i="7"/>
  <c r="I5" i="7"/>
  <c r="K6" i="8" s="1"/>
  <c r="H5" i="7"/>
  <c r="G5" i="7"/>
  <c r="J4" i="7"/>
  <c r="I4" i="7"/>
  <c r="K5" i="8" s="1"/>
  <c r="H4" i="7"/>
  <c r="G4" i="7"/>
  <c r="J3" i="7"/>
  <c r="I3" i="7"/>
  <c r="K4" i="8" s="1"/>
  <c r="H3" i="7"/>
  <c r="G3" i="7"/>
  <c r="A3" i="3"/>
  <c r="B3" i="3"/>
  <c r="G2" i="1"/>
  <c r="H2" i="1"/>
  <c r="I2" i="1"/>
  <c r="B3" i="8" s="1"/>
  <c r="J2" i="1"/>
  <c r="G3" i="3"/>
  <c r="H3" i="3"/>
  <c r="G2" i="5"/>
  <c r="H2" i="5"/>
  <c r="I2" i="5"/>
  <c r="H3" i="8" s="1"/>
  <c r="J2" i="5"/>
  <c r="E7" i="6"/>
  <c r="E9" i="6"/>
  <c r="E10" i="6"/>
  <c r="E3" i="6"/>
  <c r="B10" i="6"/>
  <c r="G10" i="6"/>
  <c r="D11" i="6"/>
  <c r="G9" i="6"/>
  <c r="D10" i="6"/>
  <c r="A10" i="6"/>
  <c r="G8" i="6"/>
  <c r="D9" i="6"/>
  <c r="A9" i="6"/>
  <c r="G7" i="6"/>
  <c r="D8" i="6"/>
  <c r="A8" i="6"/>
  <c r="G6" i="6"/>
  <c r="D7" i="6"/>
  <c r="A7" i="6"/>
  <c r="G5" i="6"/>
  <c r="D6" i="6"/>
  <c r="A6" i="6"/>
  <c r="G4" i="6"/>
  <c r="D5" i="6"/>
  <c r="A5" i="6"/>
  <c r="G3" i="6"/>
  <c r="D4" i="6"/>
  <c r="A4" i="6"/>
  <c r="D3" i="6"/>
  <c r="A3" i="6"/>
  <c r="M3" i="4"/>
  <c r="M4" i="4"/>
  <c r="M5" i="4"/>
  <c r="M6" i="4"/>
  <c r="M7" i="4"/>
  <c r="M8" i="4"/>
  <c r="M9" i="4"/>
  <c r="M10" i="4"/>
  <c r="M1" i="4"/>
  <c r="G4" i="3"/>
  <c r="G5" i="3"/>
  <c r="G6" i="3"/>
  <c r="G7" i="3"/>
  <c r="G8" i="3"/>
  <c r="G9" i="3"/>
  <c r="G10" i="3"/>
  <c r="G11" i="3"/>
  <c r="J10" i="5"/>
  <c r="I10" i="5"/>
  <c r="H11" i="8" s="1"/>
  <c r="H10" i="5"/>
  <c r="H10" i="6" s="1"/>
  <c r="G10" i="5"/>
  <c r="H11" i="3" s="1"/>
  <c r="J9" i="5"/>
  <c r="I9" i="5"/>
  <c r="H10" i="8" s="1"/>
  <c r="H9" i="5"/>
  <c r="H9" i="6" s="1"/>
  <c r="G9" i="5"/>
  <c r="H10" i="3" s="1"/>
  <c r="J8" i="5"/>
  <c r="I8" i="5"/>
  <c r="H9" i="8" s="1"/>
  <c r="H8" i="5"/>
  <c r="H8" i="6" s="1"/>
  <c r="G8" i="5"/>
  <c r="H9" i="3" s="1"/>
  <c r="J7" i="5"/>
  <c r="I7" i="5"/>
  <c r="H8" i="8" s="1"/>
  <c r="H7" i="5"/>
  <c r="H7" i="6" s="1"/>
  <c r="G7" i="5"/>
  <c r="H8" i="3" s="1"/>
  <c r="J6" i="5"/>
  <c r="I6" i="5"/>
  <c r="H6" i="5"/>
  <c r="H6" i="6" s="1"/>
  <c r="G6" i="5"/>
  <c r="H7" i="3" s="1"/>
  <c r="J5" i="5"/>
  <c r="I5" i="5"/>
  <c r="H6" i="8" s="1"/>
  <c r="H5" i="5"/>
  <c r="H5" i="6" s="1"/>
  <c r="G5" i="5"/>
  <c r="H6" i="3" s="1"/>
  <c r="J4" i="5"/>
  <c r="I4" i="5"/>
  <c r="H5" i="8" s="1"/>
  <c r="H4" i="5"/>
  <c r="H4" i="6" s="1"/>
  <c r="G4" i="5"/>
  <c r="H5" i="3" s="1"/>
  <c r="J3" i="5"/>
  <c r="I3" i="5"/>
  <c r="H4" i="8" s="1"/>
  <c r="H3" i="5"/>
  <c r="H3" i="6" s="1"/>
  <c r="G3" i="5"/>
  <c r="H4" i="3" s="1"/>
  <c r="D4" i="3"/>
  <c r="D5" i="3"/>
  <c r="D6" i="3"/>
  <c r="D7" i="3"/>
  <c r="D8" i="3"/>
  <c r="D9" i="3"/>
  <c r="D10" i="3"/>
  <c r="D11" i="3"/>
  <c r="D3" i="3"/>
  <c r="A5" i="3"/>
  <c r="A6" i="3"/>
  <c r="A7" i="3"/>
  <c r="A8" i="3"/>
  <c r="A9" i="3"/>
  <c r="A10" i="3"/>
  <c r="A11" i="3"/>
  <c r="A4" i="3"/>
  <c r="J10" i="4"/>
  <c r="I10" i="4"/>
  <c r="H10" i="4"/>
  <c r="E11" i="6" s="1"/>
  <c r="G10" i="4"/>
  <c r="E11" i="3" s="1"/>
  <c r="J9" i="4"/>
  <c r="I9" i="4"/>
  <c r="E10" i="8" s="1"/>
  <c r="H9" i="4"/>
  <c r="G9" i="4"/>
  <c r="E10" i="3" s="1"/>
  <c r="J8" i="4"/>
  <c r="I8" i="4"/>
  <c r="E9" i="8" s="1"/>
  <c r="H8" i="4"/>
  <c r="G8" i="4"/>
  <c r="E9" i="3" s="1"/>
  <c r="J7" i="4"/>
  <c r="I7" i="4"/>
  <c r="E8" i="8" s="1"/>
  <c r="H7" i="4"/>
  <c r="E8" i="6" s="1"/>
  <c r="G7" i="4"/>
  <c r="E8" i="3" s="1"/>
  <c r="J6" i="4"/>
  <c r="I6" i="4"/>
  <c r="E7" i="8" s="1"/>
  <c r="H6" i="4"/>
  <c r="G6" i="4"/>
  <c r="E7" i="3" s="1"/>
  <c r="J5" i="4"/>
  <c r="I5" i="4"/>
  <c r="E6" i="8" s="1"/>
  <c r="H5" i="4"/>
  <c r="E6" i="6" s="1"/>
  <c r="G5" i="4"/>
  <c r="E6" i="3" s="1"/>
  <c r="J4" i="4"/>
  <c r="I4" i="4"/>
  <c r="E5" i="8" s="1"/>
  <c r="H4" i="4"/>
  <c r="E5" i="6" s="1"/>
  <c r="G4" i="4"/>
  <c r="E5" i="3" s="1"/>
  <c r="J3" i="4"/>
  <c r="I3" i="4"/>
  <c r="E4" i="8" s="1"/>
  <c r="H3" i="4"/>
  <c r="E4" i="6" s="1"/>
  <c r="G3" i="4"/>
  <c r="E4" i="3" s="1"/>
  <c r="J2" i="4"/>
  <c r="I2" i="4"/>
  <c r="E3" i="8" s="1"/>
  <c r="H2" i="4"/>
  <c r="G2" i="4"/>
  <c r="E3" i="3" s="1"/>
  <c r="G9" i="1"/>
  <c r="B10" i="3" s="1"/>
  <c r="H9" i="1"/>
  <c r="B9" i="6" s="1"/>
  <c r="I9" i="1"/>
  <c r="B10" i="8" s="1"/>
  <c r="J9" i="1"/>
  <c r="G10" i="1"/>
  <c r="B11" i="3" s="1"/>
  <c r="H10" i="1"/>
  <c r="I10" i="1"/>
  <c r="B11" i="8" s="1"/>
  <c r="J10" i="1"/>
  <c r="H4" i="1"/>
  <c r="B4" i="6" s="1"/>
  <c r="I4" i="1"/>
  <c r="B5" i="8" s="1"/>
  <c r="J4" i="1"/>
  <c r="H5" i="1"/>
  <c r="B5" i="6" s="1"/>
  <c r="I5" i="1"/>
  <c r="B6" i="8" s="1"/>
  <c r="J5" i="1"/>
  <c r="H6" i="1"/>
  <c r="B6" i="6" s="1"/>
  <c r="I6" i="1"/>
  <c r="B7" i="8" s="1"/>
  <c r="J6" i="1"/>
  <c r="H7" i="1"/>
  <c r="B7" i="6" s="1"/>
  <c r="I7" i="1"/>
  <c r="B8" i="8" s="1"/>
  <c r="J7" i="1"/>
  <c r="H8" i="1"/>
  <c r="B8" i="6" s="1"/>
  <c r="I8" i="1"/>
  <c r="B9" i="8" s="1"/>
  <c r="J8" i="1"/>
  <c r="H3" i="1"/>
  <c r="B3" i="6" s="1"/>
  <c r="I3" i="1"/>
  <c r="B4" i="8" s="1"/>
  <c r="J3" i="1"/>
  <c r="G4" i="1"/>
  <c r="B5" i="3" s="1"/>
  <c r="G5" i="1"/>
  <c r="B6" i="3" s="1"/>
  <c r="G6" i="1"/>
  <c r="B7" i="3" s="1"/>
  <c r="G7" i="1"/>
  <c r="B8" i="3" s="1"/>
  <c r="G8" i="1"/>
  <c r="B9" i="3" s="1"/>
  <c r="G3" i="1"/>
  <c r="B4" i="3" s="1"/>
</calcChain>
</file>

<file path=xl/sharedStrings.xml><?xml version="1.0" encoding="utf-8"?>
<sst xmlns="http://schemas.openxmlformats.org/spreadsheetml/2006/main" count="74" uniqueCount="15">
  <si>
    <t>mean_r</t>
  </si>
  <si>
    <t>var_r</t>
  </si>
  <si>
    <t>mean_t</t>
  </si>
  <si>
    <t>var_t</t>
  </si>
  <si>
    <t>samples_r</t>
  </si>
  <si>
    <t>e_mean_r</t>
  </si>
  <si>
    <t>e_var_r</t>
  </si>
  <si>
    <t>e_mean_t</t>
  </si>
  <si>
    <t>e_var_t</t>
  </si>
  <si>
    <t>MC</t>
  </si>
  <si>
    <t>Samples</t>
  </si>
  <si>
    <t>Grid</t>
  </si>
  <si>
    <t>LHS</t>
  </si>
  <si>
    <t>SCgPC</t>
  </si>
  <si>
    <t>analytic integrals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</si>
</sst>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8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in Mean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ErrMeanR!$B$2</c:f>
              <c:strCache>
                <c:ptCount val="1"/>
                <c:pt idx="0">
                  <c:v>MC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ErrMeanR!$A$3:$A$11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ErrMeanR!$B$3:$B$11</c:f>
              <c:numCache>
                <c:formatCode>General</c:formatCode>
                <c:ptCount val="9"/>
                <c:pt idx="0">
                  <c:v>0.24115708549881909</c:v>
                </c:pt>
                <c:pt idx="1">
                  <c:v>7.7896579936758026E-2</c:v>
                </c:pt>
                <c:pt idx="2">
                  <c:v>8.3717466586794409E-2</c:v>
                </c:pt>
                <c:pt idx="3">
                  <c:v>5.095162021421825E-2</c:v>
                </c:pt>
                <c:pt idx="4">
                  <c:v>3.6800006225237859E-2</c:v>
                </c:pt>
                <c:pt idx="5">
                  <c:v>1.1015630369740747E-2</c:v>
                </c:pt>
                <c:pt idx="6">
                  <c:v>3.8675648456974938E-3</c:v>
                </c:pt>
                <c:pt idx="7">
                  <c:v>9.2974472213630229E-4</c:v>
                </c:pt>
                <c:pt idx="8">
                  <c:v>7.7177259458533658E-4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A0-49D4-82EF-6B954AB56083}"/>
            </c:ext>
          </c:extLst>
        </c:ser>
        <c:ser>
          <c:idx val="1"/>
          <c:order val="1"/>
          <c:tx>
            <c:strRef>
              <c:f>ErrMeanR!$E$2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ErrMeanR!$D$3:$D$11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49</c:v>
                </c:pt>
                <c:pt idx="3">
                  <c:v>100</c:v>
                </c:pt>
                <c:pt idx="4">
                  <c:v>529</c:v>
                </c:pt>
                <c:pt idx="5">
                  <c:v>1089</c:v>
                </c:pt>
                <c:pt idx="6">
                  <c:v>5041</c:v>
                </c:pt>
                <c:pt idx="7">
                  <c:v>10000</c:v>
                </c:pt>
                <c:pt idx="8">
                  <c:v>50176</c:v>
                </c:pt>
              </c:numCache>
            </c:numRef>
          </c:xVal>
          <c:yVal>
            <c:numRef>
              <c:f>ErrMeanR!$E$3:$E$11</c:f>
              <c:numCache>
                <c:formatCode>General</c:formatCode>
                <c:ptCount val="9"/>
                <c:pt idx="0">
                  <c:v>0.71040631823756328</c:v>
                </c:pt>
                <c:pt idx="1">
                  <c:v>5.5120946709756431E-2</c:v>
                </c:pt>
                <c:pt idx="2">
                  <c:v>1.3309529998219405E-2</c:v>
                </c:pt>
                <c:pt idx="3">
                  <c:v>5.8771975476661206E-3</c:v>
                </c:pt>
                <c:pt idx="4">
                  <c:v>9.7934461736336924E-4</c:v>
                </c:pt>
                <c:pt idx="5">
                  <c:v>4.6268151049784809E-4</c:v>
                </c:pt>
                <c:pt idx="6">
                  <c:v>9.6659611928005836E-5</c:v>
                </c:pt>
                <c:pt idx="7">
                  <c:v>4.8322800752322206E-5</c:v>
                </c:pt>
                <c:pt idx="8">
                  <c:v>9.5235241272634479E-6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2A0-49D4-82EF-6B954AB56083}"/>
            </c:ext>
          </c:extLst>
        </c:ser>
        <c:ser>
          <c:idx val="2"/>
          <c:order val="2"/>
          <c:tx>
            <c:strRef>
              <c:f>ErrMeanR!$H$2</c:f>
              <c:strCache>
                <c:ptCount val="1"/>
                <c:pt idx="0">
                  <c:v>LHS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ErrMeanR!$G$3:$G$11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ErrMeanR!$H$3:$H$11</c:f>
              <c:numCache>
                <c:formatCode>General</c:formatCode>
                <c:ptCount val="9"/>
                <c:pt idx="0">
                  <c:v>4.2554739548452472E-3</c:v>
                </c:pt>
                <c:pt idx="1">
                  <c:v>2.6948502198119052E-2</c:v>
                </c:pt>
                <c:pt idx="2">
                  <c:v>1.9761883354751753E-2</c:v>
                </c:pt>
                <c:pt idx="3">
                  <c:v>1.6969677903810598E-3</c:v>
                </c:pt>
                <c:pt idx="4">
                  <c:v>2.0691446958580246E-3</c:v>
                </c:pt>
                <c:pt idx="5">
                  <c:v>4.7455073204145919E-3</c:v>
                </c:pt>
                <c:pt idx="6">
                  <c:v>3.0152265217064831E-5</c:v>
                </c:pt>
                <c:pt idx="7">
                  <c:v>2.3264328511969318E-3</c:v>
                </c:pt>
                <c:pt idx="8">
                  <c:v>6.6907055094176987E-4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2A0-49D4-82EF-6B954AB56083}"/>
            </c:ext>
          </c:extLst>
        </c:ser>
        <c:ser>
          <c:idx val="3"/>
          <c:order val="3"/>
          <c:tx>
            <c:strRef>
              <c:f>ErrMeanR!$K$2</c:f>
              <c:strCache>
                <c:ptCount val="1"/>
                <c:pt idx="0">
                  <c:v>SCgPC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ErrMeanR!$J$3:$J$6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29</c:v>
                </c:pt>
                <c:pt idx="3">
                  <c:v>53</c:v>
                </c:pt>
              </c:numCache>
            </c:numRef>
          </c:xVal>
          <c:yVal>
            <c:numRef>
              <c:f>ErrMeanR!$K$3:$K$6</c:f>
              <c:numCache>
                <c:formatCode>General</c:formatCode>
                <c:ptCount val="4"/>
                <c:pt idx="0">
                  <c:v>1.9984535028937957E-2</c:v>
                </c:pt>
                <c:pt idx="1">
                  <c:v>1.3406972100690991E-3</c:v>
                </c:pt>
                <c:pt idx="2">
                  <c:v>2.5124474841285953E-5</c:v>
                </c:pt>
                <c:pt idx="3">
                  <c:v>2.3350745638309499E-7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52A0-49D4-82EF-6B954AB56083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283762351"/>
        <c:axId val="1001068528"/>
      </c:scatterChart>
      <c:valAx>
        <c:axId val="2837623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8466244813043855"/>
              <c:y val="0.1821984806965208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68528"/>
        <c:crosses val="autoZero"/>
        <c:crossBetween val="midCat"/>
      </c:valAx>
      <c:valAx>
        <c:axId val="100106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Rel. Error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</a:t>
            </a:r>
            <a:r>
              <a:rPr lang="en-US" baseline="0"/>
              <a:t> in Mean Flight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ErrMeanT!$B$2</c:f>
              <c:strCache>
                <c:ptCount val="1"/>
                <c:pt idx="0">
                  <c:v>MC</c:v>
                </c:pt>
              </c:strCache>
            </c:strRef>
          </c:tx>
          <c:spPr>
            <a:ln w="381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ErrMeanT!$A$3:$A$11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ErrMeanT!$B$3:$B$11</c:f>
              <c:numCache>
                <c:formatCode>General</c:formatCode>
                <c:ptCount val="9"/>
                <c:pt idx="0">
                  <c:v>0.14761646010044091</c:v>
                </c:pt>
                <c:pt idx="1">
                  <c:v>2.1225806124423426E-2</c:v>
                </c:pt>
                <c:pt idx="2">
                  <c:v>9.215420755198675E-2</c:v>
                </c:pt>
                <c:pt idx="3">
                  <c:v>3.9933359231581693E-2</c:v>
                </c:pt>
                <c:pt idx="4">
                  <c:v>6.1368305888245163E-3</c:v>
                </c:pt>
                <c:pt idx="5">
                  <c:v>6.0613584107805244E-3</c:v>
                </c:pt>
                <c:pt idx="6">
                  <c:v>3.7244912700833167E-3</c:v>
                </c:pt>
                <c:pt idx="7">
                  <c:v>7.7138579886126225E-3</c:v>
                </c:pt>
                <c:pt idx="8">
                  <c:v>1.7365037347989978E-3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DCE-4C8E-B2B1-F4C96FCEBE88}"/>
            </c:ext>
          </c:extLst>
        </c:ser>
        <c:ser>
          <c:idx val="1"/>
          <c:order val="1"/>
          <c:tx>
            <c:strRef>
              <c:f>ErrMeanT!$E$2</c:f>
              <c:strCache>
                <c:ptCount val="1"/>
                <c:pt idx="0">
                  <c:v>Grid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ErrMeanT!$D$3:$D$11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49</c:v>
                </c:pt>
                <c:pt idx="3">
                  <c:v>100</c:v>
                </c:pt>
                <c:pt idx="4">
                  <c:v>529</c:v>
                </c:pt>
                <c:pt idx="5">
                  <c:v>1089</c:v>
                </c:pt>
                <c:pt idx="6">
                  <c:v>5041</c:v>
                </c:pt>
                <c:pt idx="7">
                  <c:v>10000</c:v>
                </c:pt>
                <c:pt idx="8">
                  <c:v>50176</c:v>
                </c:pt>
              </c:numCache>
            </c:numRef>
          </c:xVal>
          <c:yVal>
            <c:numRef>
              <c:f>ErrMeanT!$E$3:$E$11</c:f>
              <c:numCache>
                <c:formatCode>General</c:formatCode>
                <c:ptCount val="9"/>
                <c:pt idx="0">
                  <c:v>0.16799903746951333</c:v>
                </c:pt>
                <c:pt idx="1">
                  <c:v>1.8116911231551319E-2</c:v>
                </c:pt>
                <c:pt idx="2">
                  <c:v>4.5169290860347499E-3</c:v>
                </c:pt>
                <c:pt idx="3">
                  <c:v>2.0065164418652678E-3</c:v>
                </c:pt>
                <c:pt idx="4">
                  <c:v>3.3568911392365932E-4</c:v>
                </c:pt>
                <c:pt idx="5">
                  <c:v>1.5865994098182435E-4</c:v>
                </c:pt>
                <c:pt idx="6">
                  <c:v>3.3155857232170065E-5</c:v>
                </c:pt>
                <c:pt idx="7">
                  <c:v>1.657618173057476E-5</c:v>
                </c:pt>
                <c:pt idx="8">
                  <c:v>3.2669616966419652E-6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DCE-4C8E-B2B1-F4C96FCEBE88}"/>
            </c:ext>
          </c:extLst>
        </c:ser>
        <c:ser>
          <c:idx val="2"/>
          <c:order val="2"/>
          <c:tx>
            <c:strRef>
              <c:f>ErrMeanT!$H$2</c:f>
              <c:strCache>
                <c:ptCount val="1"/>
                <c:pt idx="0">
                  <c:v>LHS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ErrMeanT!$G$3:$G$11</c:f>
              <c:numCache>
                <c:formatCode>General</c:formatCode>
                <c:ptCount val="9"/>
                <c:pt idx="0">
                  <c:v>5</c:v>
                </c:pt>
                <c:pt idx="1">
                  <c:v>10</c:v>
                </c:pt>
                <c:pt idx="2">
                  <c:v>50</c:v>
                </c:pt>
                <c:pt idx="3">
                  <c:v>100</c:v>
                </c:pt>
                <c:pt idx="4">
                  <c:v>500</c:v>
                </c:pt>
                <c:pt idx="5">
                  <c:v>1000</c:v>
                </c:pt>
                <c:pt idx="6">
                  <c:v>5000</c:v>
                </c:pt>
                <c:pt idx="7">
                  <c:v>10000</c:v>
                </c:pt>
                <c:pt idx="8">
                  <c:v>50000</c:v>
                </c:pt>
              </c:numCache>
            </c:numRef>
          </c:xVal>
          <c:yVal>
            <c:numRef>
              <c:f>ErrMeanT!$H$3:$H$11</c:f>
              <c:numCache>
                <c:formatCode>General</c:formatCode>
                <c:ptCount val="9"/>
                <c:pt idx="0">
                  <c:v>0.11673644186653817</c:v>
                </c:pt>
                <c:pt idx="1">
                  <c:v>9.8722693656028607E-2</c:v>
                </c:pt>
                <c:pt idx="2">
                  <c:v>1.2986991065399738E-3</c:v>
                </c:pt>
                <c:pt idx="3">
                  <c:v>1.3412426548911876E-3</c:v>
                </c:pt>
                <c:pt idx="4">
                  <c:v>3.1200178013803819E-3</c:v>
                </c:pt>
                <c:pt idx="5">
                  <c:v>7.6373954025998683E-3</c:v>
                </c:pt>
                <c:pt idx="6">
                  <c:v>2.8494326956548456E-3</c:v>
                </c:pt>
                <c:pt idx="7">
                  <c:v>1.0302588889565527E-4</c:v>
                </c:pt>
                <c:pt idx="8">
                  <c:v>7.9804420178425112E-4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DCE-4C8E-B2B1-F4C96FCEBE88}"/>
            </c:ext>
          </c:extLst>
        </c:ser>
        <c:ser>
          <c:idx val="3"/>
          <c:order val="3"/>
          <c:tx>
            <c:strRef>
              <c:f>ErrMeanT!$K$2</c:f>
              <c:strCache>
                <c:ptCount val="1"/>
                <c:pt idx="0">
                  <c:v>SCgPC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ErrMeanT!$J$3:$J$6</c:f>
              <c:numCache>
                <c:formatCode>General</c:formatCode>
                <c:ptCount val="4"/>
                <c:pt idx="0">
                  <c:v>5</c:v>
                </c:pt>
                <c:pt idx="1">
                  <c:v>13</c:v>
                </c:pt>
                <c:pt idx="2">
                  <c:v>29</c:v>
                </c:pt>
                <c:pt idx="3">
                  <c:v>53</c:v>
                </c:pt>
              </c:numCache>
            </c:numRef>
          </c:xVal>
          <c:yVal>
            <c:numRef>
              <c:f>ErrMeanT!$K$3:$K$6</c:f>
              <c:numCache>
                <c:formatCode>General</c:formatCode>
                <c:ptCount val="4"/>
                <c:pt idx="0">
                  <c:v>9.3722288874305455E-4</c:v>
                </c:pt>
                <c:pt idx="1">
                  <c:v>3.9328770732270474E-6</c:v>
                </c:pt>
                <c:pt idx="2">
                  <c:v>8.7173449848594188E-9</c:v>
                </c:pt>
                <c:pt idx="3">
                  <c:v>1.0835571096792385E-11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DCE-4C8E-B2B1-F4C96FCE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83762351"/>
        <c:axId val="1001068528"/>
      </c:scatterChart>
      <c:valAx>
        <c:axId val="2837623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Samples</a:t>
                </a:r>
              </a:p>
            </c:rich>
          </c:tx>
          <c:layout>
            <c:manualLayout>
              <c:xMode val="edge"/>
              <c:yMode val="edge"/>
              <c:x val="0.85118273109449005"/>
              <c:y val="0.186203286463441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1068528"/>
        <c:crosses val="autoZero"/>
        <c:crossBetween val="midCat"/>
      </c:valAx>
      <c:valAx>
        <c:axId val="100106852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Rel. Error</a:t>
                </a:r>
              </a:p>
            </c:rich>
          </c:tx>
          <c:layout>
            <c:manualLayout>
              <c:xMode val="edge"/>
              <c:yMode val="edge"/>
              <c:x val="1.8386587371150825E-2"/>
              <c:y val="0.3016907599032588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3762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Relative Error in Variance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Var!$B$2</c:f>
              <c:strCache>
                <c:ptCount val="1"/>
                <c:pt idx="0">
                  <c:v>MC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Var!$A$3:$A$10</c:f>
              <c:numCache>
                <c:formatCode>General</c:formatCode>
                <c:ptCount val="8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500</c:v>
                </c:pt>
                <c:pt idx="4">
                  <c:v>1000</c:v>
                </c:pt>
                <c:pt idx="5">
                  <c:v>5000</c:v>
                </c:pt>
                <c:pt idx="6">
                  <c:v>10000</c:v>
                </c:pt>
                <c:pt idx="7">
                  <c:v>50000</c:v>
                </c:pt>
              </c:numCache>
            </c:numRef>
          </c:xVal>
          <c:yVal>
            <c:numRef>
              <c:f>Var!$B$3:$B$10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FCE-4460-8254-2CFD943BB056}"/>
            </c:ext>
          </c:extLst>
        </c:ser>
        <c:ser>
          <c:idx val="1"/>
          <c:order val="1"/>
          <c:tx>
            <c:strRef>
              <c:f>Var!$E$2</c:f>
              <c:strCache>
                <c:ptCount val="1"/>
                <c:pt idx="0">
                  <c:v>Grid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Var!$D$3:$D$11</c:f>
              <c:numCache>
                <c:formatCode>General</c:formatCode>
                <c:ptCount val="9"/>
                <c:pt idx="0">
                  <c:v>4</c:v>
                </c:pt>
                <c:pt idx="1">
                  <c:v>16</c:v>
                </c:pt>
                <c:pt idx="2">
                  <c:v>49</c:v>
                </c:pt>
                <c:pt idx="3">
                  <c:v>100</c:v>
                </c:pt>
                <c:pt idx="4">
                  <c:v>529</c:v>
                </c:pt>
                <c:pt idx="5">
                  <c:v>1089</c:v>
                </c:pt>
                <c:pt idx="6">
                  <c:v>5041</c:v>
                </c:pt>
                <c:pt idx="7">
                  <c:v>10000</c:v>
                </c:pt>
                <c:pt idx="8">
                  <c:v>50176</c:v>
                </c:pt>
              </c:numCache>
            </c:numRef>
          </c:xVal>
          <c:yVal>
            <c:numRef>
              <c:f>Var!$E$3:$E$11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FCE-4460-8254-2CFD943BB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5410495"/>
        <c:axId val="615412415"/>
      </c:scatterChart>
      <c:valAx>
        <c:axId val="6154104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12415"/>
        <c:crosses val="autoZero"/>
        <c:crossBetween val="midCat"/>
      </c:valAx>
      <c:valAx>
        <c:axId val="615412415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5410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173990</xdr:colOff>
      <xdr:row>12</xdr:row>
      <xdr:rowOff>160654</xdr:rowOff>
    </xdr:from>
    <xdr:to>
      <xdr:col>13</xdr:col>
      <xdr:colOff>0</xdr:colOff>
      <xdr:row>30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F8B2273-C690-0FCB-E9B8-AEC790C987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160655</xdr:colOff>
      <xdr:row>12</xdr:row>
      <xdr:rowOff>114934</xdr:rowOff>
    </xdr:from>
    <xdr:to>
      <xdr:col>12</xdr:col>
      <xdr:colOff>600075</xdr:colOff>
      <xdr:row>30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CC8EF3-141B-4614-9852-A8BA2F55F0D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544195</xdr:colOff>
      <xdr:row>11</xdr:row>
      <xdr:rowOff>177165</xdr:rowOff>
    </xdr:from>
    <xdr:to>
      <xdr:col>11</xdr:col>
      <xdr:colOff>163195</xdr:colOff>
      <xdr:row>26</xdr:row>
      <xdr:rowOff>155575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996B6-7416-E34D-56BC-F148E82A34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3B107-99DC-4D3F-A442-D3AB6E549883}">
  <dimension ref="A1:D4"/>
  <sheetViews>
    <sheetView tabSelected="1" workbookViewId="0">
      <selection activeCell="A5" sqref="A5"/>
    </sheetView>
  </sheetViews>
  <sheetFormatPr defaultRowHeight="14.4" x14ac:dyDescent="0.3"/>
  <cols>
    <col min="1" max="1" width="10" bestFit="1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83.366502712599996</v>
      </c>
      <c r="C2">
        <v>4.3181966977332102</v>
      </c>
    </row>
    <row r="4" spans="1:4" x14ac:dyDescent="0.3">
      <c r="A4" t="s">
        <v>14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36BD93-3CF8-49D9-ABDF-1547CB9DDB26}">
  <dimension ref="A1:J14"/>
  <sheetViews>
    <sheetView workbookViewId="0">
      <selection activeCell="D11" sqref="D11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103.47092553500001</v>
      </c>
      <c r="B2">
        <v>4474.5275732299997</v>
      </c>
      <c r="C2">
        <v>4.9556336082700003</v>
      </c>
      <c r="D2">
        <v>4.5902813328400001</v>
      </c>
      <c r="E2">
        <v>5</v>
      </c>
      <c r="G2" s="1">
        <f>ABS(A2-High!A$2)/High!A$2</f>
        <v>0.24115708549881909</v>
      </c>
      <c r="H2" s="1" t="e">
        <f>ABS(B2-High!B$2)/High!B$2</f>
        <v>#DIV/0!</v>
      </c>
      <c r="I2" s="1">
        <f>ABS(C2-High!C$2)/High!C$2</f>
        <v>0.14761646010044091</v>
      </c>
      <c r="J2" s="1" t="e">
        <f>ABS(D2-High!D$2)/High!D$2</f>
        <v>#DIV/0!</v>
      </c>
    </row>
    <row r="3" spans="1:10" x14ac:dyDescent="0.3">
      <c r="A3">
        <v>76.872537269999995</v>
      </c>
      <c r="B3">
        <v>3509.83714543</v>
      </c>
      <c r="C3">
        <v>4.2265394918199997</v>
      </c>
      <c r="D3">
        <v>5.4553629460400002</v>
      </c>
      <c r="E3">
        <v>10</v>
      </c>
      <c r="G3" s="1">
        <f>ABS(A3-High!A$2)/High!A$2</f>
        <v>7.7896579936758026E-2</v>
      </c>
      <c r="H3" s="1" t="e">
        <f>ABS(B3-High!B$2)/High!B$2</f>
        <v>#DIV/0!</v>
      </c>
      <c r="I3" s="1">
        <f>ABS(C3-High!C$2)/High!C$2</f>
        <v>2.1225806124423426E-2</v>
      </c>
      <c r="J3" s="1" t="e">
        <f>ABS(D3-High!D$2)/High!D$2</f>
        <v>#DIV/0!</v>
      </c>
    </row>
    <row r="4" spans="1:10" x14ac:dyDescent="0.3">
      <c r="A4">
        <v>76.3872703073</v>
      </c>
      <c r="B4">
        <v>3550.25470903</v>
      </c>
      <c r="C4">
        <v>3.9202567030000002</v>
      </c>
      <c r="D4">
        <v>6.1708734251399999</v>
      </c>
      <c r="E4">
        <v>50</v>
      </c>
      <c r="G4" s="1">
        <f>ABS(A4-High!A$2)/High!A$2</f>
        <v>8.3717466586794409E-2</v>
      </c>
      <c r="H4" s="1" t="e">
        <f>ABS(B4-High!B$2)/High!B$2</f>
        <v>#DIV/0!</v>
      </c>
      <c r="I4" s="1">
        <f>ABS(C4-High!C$2)/High!C$2</f>
        <v>9.215420755198675E-2</v>
      </c>
      <c r="J4" s="1" t="e">
        <f>ABS(D4-High!D$2)/High!D$2</f>
        <v>#DIV/0!</v>
      </c>
    </row>
    <row r="5" spans="1:10" x14ac:dyDescent="0.3">
      <c r="A5">
        <v>79.118844327800005</v>
      </c>
      <c r="B5">
        <v>3103.0737424899999</v>
      </c>
      <c r="C5">
        <v>4.1457565977700002</v>
      </c>
      <c r="D5">
        <v>5.9711044254500001</v>
      </c>
      <c r="E5">
        <v>100</v>
      </c>
      <c r="G5" s="1">
        <f>ABS(A5-High!A$2)/High!A$2</f>
        <v>5.095162021421825E-2</v>
      </c>
      <c r="H5" s="1" t="e">
        <f>ABS(B5-High!B$2)/High!B$2</f>
        <v>#DIV/0!</v>
      </c>
      <c r="I5" s="1">
        <f>ABS(C5-High!C$2)/High!C$2</f>
        <v>3.9933359231581693E-2</v>
      </c>
      <c r="J5" s="1" t="e">
        <f>ABS(D5-High!D$2)/High!D$2</f>
        <v>#DIV/0!</v>
      </c>
    </row>
    <row r="6" spans="1:10" x14ac:dyDescent="0.3">
      <c r="A6">
        <v>80.298614893800007</v>
      </c>
      <c r="B6">
        <v>3255.9751261199999</v>
      </c>
      <c r="C6">
        <v>4.2916966561500001</v>
      </c>
      <c r="D6">
        <v>5.6962952993</v>
      </c>
      <c r="E6">
        <v>500</v>
      </c>
      <c r="G6" s="1">
        <f>ABS(A6-High!A$2)/High!A$2</f>
        <v>3.6800006225237859E-2</v>
      </c>
      <c r="H6" s="1" t="e">
        <f>ABS(B6-High!B$2)/High!B$2</f>
        <v>#DIV/0!</v>
      </c>
      <c r="I6" s="1">
        <f>ABS(C6-High!C$2)/High!C$2</f>
        <v>6.1368305888245163E-3</v>
      </c>
      <c r="J6" s="1" t="e">
        <f>ABS(D6-High!D$2)/High!D$2</f>
        <v>#DIV/0!</v>
      </c>
    </row>
    <row r="7" spans="1:10" x14ac:dyDescent="0.3">
      <c r="A7">
        <v>82.448168133500005</v>
      </c>
      <c r="B7">
        <v>3148.3629782899998</v>
      </c>
      <c r="C7">
        <v>4.2920225598600004</v>
      </c>
      <c r="D7">
        <v>5.6411977936</v>
      </c>
      <c r="E7">
        <v>1000</v>
      </c>
      <c r="G7" s="1">
        <f>ABS(A7-High!A$2)/High!A$2</f>
        <v>1.1015630369740747E-2</v>
      </c>
      <c r="H7" s="1" t="e">
        <f>ABS(B7-High!B$2)/High!B$2</f>
        <v>#DIV/0!</v>
      </c>
      <c r="I7" s="1">
        <f>ABS(C7-High!C$2)/High!C$2</f>
        <v>6.0613584107805244E-3</v>
      </c>
      <c r="J7" s="1" t="e">
        <f>ABS(D7-High!D$2)/High!D$2</f>
        <v>#DIV/0!</v>
      </c>
    </row>
    <row r="8" spans="1:10" x14ac:dyDescent="0.3">
      <c r="A8">
        <v>83.044077357399999</v>
      </c>
      <c r="B8">
        <v>3348.1008138299999</v>
      </c>
      <c r="C8">
        <v>4.3021136118300003</v>
      </c>
      <c r="D8">
        <v>5.5108575028400004</v>
      </c>
      <c r="E8">
        <v>5000</v>
      </c>
      <c r="G8" s="1">
        <f>ABS(A8-High!A$2)/High!A$2</f>
        <v>3.8675648456974938E-3</v>
      </c>
      <c r="H8" s="1" t="e">
        <f>ABS(B8-High!B$2)/High!B$2</f>
        <v>#DIV/0!</v>
      </c>
      <c r="I8" s="1">
        <f>ABS(C8-High!C$2)/High!C$2</f>
        <v>3.7244912700833167E-3</v>
      </c>
      <c r="J8" s="1" t="e">
        <f>ABS(D8-High!D$2)/High!D$2</f>
        <v>#DIV/0!</v>
      </c>
    </row>
    <row r="9" spans="1:10" x14ac:dyDescent="0.3">
      <c r="A9">
        <v>83.444012278499997</v>
      </c>
      <c r="B9">
        <v>3387.6310847</v>
      </c>
      <c r="C9">
        <v>4.2848867416400003</v>
      </c>
      <c r="D9">
        <v>5.4483465961700004</v>
      </c>
      <c r="E9">
        <v>10000</v>
      </c>
      <c r="G9" s="1">
        <f>ABS(A9-High!A$2)/High!A$2</f>
        <v>9.2974472213630229E-4</v>
      </c>
      <c r="H9" s="1" t="e">
        <f>ABS(B9-High!B$2)/High!B$2</f>
        <v>#DIV/0!</v>
      </c>
      <c r="I9" s="1">
        <f>ABS(C9-High!C$2)/High!C$2</f>
        <v>7.7138579886126225E-3</v>
      </c>
      <c r="J9" s="1" t="e">
        <f>ABS(D9-High!D$2)/High!D$2</f>
        <v>#DIV/0!</v>
      </c>
    </row>
    <row r="10" spans="1:10" x14ac:dyDescent="0.3">
      <c r="A10">
        <v>83.430842694700004</v>
      </c>
      <c r="B10">
        <v>3430.3930941399999</v>
      </c>
      <c r="C10">
        <v>4.3106981330399998</v>
      </c>
      <c r="D10">
        <v>5.4377876493999997</v>
      </c>
      <c r="E10">
        <v>50000</v>
      </c>
      <c r="G10" s="1">
        <f>ABS(A10-High!A$2)/High!A$2</f>
        <v>7.7177259458533658E-4</v>
      </c>
      <c r="H10" s="1" t="e">
        <f>ABS(B10-High!B$2)/High!B$2</f>
        <v>#DIV/0!</v>
      </c>
      <c r="I10" s="1">
        <f>ABS(C10-High!C$2)/High!C$2</f>
        <v>1.7365037347989978E-3</v>
      </c>
      <c r="J10" s="1" t="e">
        <f>ABS(D10-High!D$2)/High!D$2</f>
        <v>#DIV/0!</v>
      </c>
    </row>
    <row r="11" spans="1:10" x14ac:dyDescent="0.3">
      <c r="G11" s="1"/>
      <c r="H11" s="1"/>
      <c r="I11" s="1"/>
      <c r="J11" s="1"/>
    </row>
    <row r="12" spans="1:10" x14ac:dyDescent="0.3">
      <c r="G12" s="1"/>
      <c r="H12" s="1"/>
      <c r="I12" s="1"/>
      <c r="J12" s="1"/>
    </row>
    <row r="13" spans="1:10" x14ac:dyDescent="0.3">
      <c r="G13" s="1"/>
      <c r="H13" s="1"/>
      <c r="I13" s="1"/>
      <c r="J13" s="1"/>
    </row>
    <row r="14" spans="1:10" x14ac:dyDescent="0.3">
      <c r="G14" s="1"/>
      <c r="H14" s="1"/>
      <c r="I14" s="1"/>
      <c r="J14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45ADA-124C-476E-803A-AD4D960B0565}">
  <dimension ref="A1:M13"/>
  <sheetViews>
    <sheetView workbookViewId="0">
      <selection activeCell="G11" sqref="G11:J14"/>
    </sheetView>
  </sheetViews>
  <sheetFormatPr defaultRowHeight="14.4" x14ac:dyDescent="0.3"/>
  <cols>
    <col min="12" max="12" width="12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  <c r="M1">
        <f>SQRT(L1)</f>
        <v>0</v>
      </c>
    </row>
    <row r="2" spans="1:13" x14ac:dyDescent="0.3">
      <c r="A2">
        <v>24.142412456199999</v>
      </c>
      <c r="B2">
        <v>541.66385454800002</v>
      </c>
      <c r="C2">
        <v>3.5927438089099999</v>
      </c>
      <c r="D2">
        <v>20.6210483457</v>
      </c>
      <c r="E2">
        <v>4</v>
      </c>
      <c r="G2" s="1">
        <f>ABS(A2-High!A$2)/High!A$2</f>
        <v>0.71040631823756328</v>
      </c>
      <c r="H2" s="1" t="e">
        <f>ABS(B2-High!B$2)/High!B$2</f>
        <v>#DIV/0!</v>
      </c>
      <c r="I2" s="1">
        <f>ABS(C2-High!C$2)/High!C$2</f>
        <v>0.16799903746951333</v>
      </c>
      <c r="J2" s="1" t="e">
        <f>ABS(D2-High!D$2)/High!D$2</f>
        <v>#DIV/0!</v>
      </c>
    </row>
    <row r="3" spans="1:13" x14ac:dyDescent="0.3">
      <c r="A3">
        <v>78.771262159200006</v>
      </c>
      <c r="B3">
        <v>5139.95372365</v>
      </c>
      <c r="C3">
        <v>4.2399643114799996</v>
      </c>
      <c r="D3">
        <v>7.1702689744599999</v>
      </c>
      <c r="E3">
        <v>16</v>
      </c>
      <c r="G3" s="1">
        <f>ABS(A3-High!A$2)/High!A$2</f>
        <v>5.5120946709756431E-2</v>
      </c>
      <c r="H3" s="1" t="e">
        <f>ABS(B3-High!B$2)/High!B$2</f>
        <v>#DIV/0!</v>
      </c>
      <c r="I3" s="1">
        <f>ABS(C3-High!C$2)/High!C$2</f>
        <v>1.8116911231551319E-2</v>
      </c>
      <c r="J3" s="1" t="e">
        <f>ABS(D3-High!D$2)/High!D$2</f>
        <v>#DIV/0!</v>
      </c>
      <c r="L3">
        <v>10</v>
      </c>
      <c r="M3">
        <f t="shared" ref="M3:M10" si="0">SQRT(L3)</f>
        <v>3.1622776601683795</v>
      </c>
    </row>
    <row r="4" spans="1:13" x14ac:dyDescent="0.3">
      <c r="A4">
        <v>82.256933743900007</v>
      </c>
      <c r="B4">
        <v>3879.38932368</v>
      </c>
      <c r="C4">
        <v>4.2986917094699999</v>
      </c>
      <c r="D4">
        <v>5.8989333332899996</v>
      </c>
      <c r="E4">
        <v>49</v>
      </c>
      <c r="G4" s="1">
        <f>ABS(A4-High!A$2)/High!A$2</f>
        <v>1.3309529998219405E-2</v>
      </c>
      <c r="H4" s="1" t="e">
        <f>ABS(B4-High!B$2)/High!B$2</f>
        <v>#DIV/0!</v>
      </c>
      <c r="I4" s="1">
        <f>ABS(C4-High!C$2)/High!C$2</f>
        <v>4.5169290860347499E-3</v>
      </c>
      <c r="J4" s="1" t="e">
        <f>ABS(D4-High!D$2)/High!D$2</f>
        <v>#DIV/0!</v>
      </c>
      <c r="L4">
        <v>50</v>
      </c>
      <c r="M4">
        <f t="shared" si="0"/>
        <v>7.0710678118654755</v>
      </c>
    </row>
    <row r="5" spans="1:13" x14ac:dyDescent="0.3">
      <c r="A5">
        <v>82.876541307300002</v>
      </c>
      <c r="B5">
        <v>3646.9154521800001</v>
      </c>
      <c r="C5">
        <v>4.3095321650600003</v>
      </c>
      <c r="D5">
        <v>5.6646961712600001</v>
      </c>
      <c r="E5">
        <v>100</v>
      </c>
      <c r="G5" s="1">
        <f>ABS(A5-High!A$2)/High!A$2</f>
        <v>5.8771975476661206E-3</v>
      </c>
      <c r="H5" s="1" t="e">
        <f>ABS(B5-High!B$2)/High!B$2</f>
        <v>#DIV/0!</v>
      </c>
      <c r="I5" s="1">
        <f>ABS(C5-High!C$2)/High!C$2</f>
        <v>2.0065164418652678E-3</v>
      </c>
      <c r="J5" s="1" t="e">
        <f>ABS(D5-High!D$2)/High!D$2</f>
        <v>#DIV/0!</v>
      </c>
      <c r="L5">
        <v>100</v>
      </c>
      <c r="M5">
        <f t="shared" si="0"/>
        <v>10</v>
      </c>
    </row>
    <row r="6" spans="1:13" x14ac:dyDescent="0.3">
      <c r="A6">
        <v>83.284858176900002</v>
      </c>
      <c r="B6">
        <v>3491.53408648</v>
      </c>
      <c r="C6">
        <v>4.3167471261100001</v>
      </c>
      <c r="D6">
        <v>5.50723967312</v>
      </c>
      <c r="E6">
        <v>529</v>
      </c>
      <c r="G6" s="1">
        <f>ABS(A6-High!A$2)/High!A$2</f>
        <v>9.7934461736336924E-4</v>
      </c>
      <c r="H6" s="1" t="e">
        <f>ABS(B6-High!B$2)/High!B$2</f>
        <v>#DIV/0!</v>
      </c>
      <c r="I6" s="1">
        <f>ABS(C6-High!C$2)/High!C$2</f>
        <v>3.3568911392365932E-4</v>
      </c>
      <c r="J6" s="1" t="e">
        <f>ABS(D6-High!D$2)/High!D$2</f>
        <v>#DIV/0!</v>
      </c>
      <c r="L6">
        <v>500</v>
      </c>
      <c r="M6">
        <f t="shared" si="0"/>
        <v>22.360679774997898</v>
      </c>
    </row>
    <row r="7" spans="1:13" x14ac:dyDescent="0.3">
      <c r="A7">
        <v>83.327930573200007</v>
      </c>
      <c r="B7">
        <v>3474.9523978000002</v>
      </c>
      <c r="C7">
        <v>4.3175115729</v>
      </c>
      <c r="D7">
        <v>5.4903349372100001</v>
      </c>
      <c r="E7">
        <v>1089</v>
      </c>
      <c r="G7" s="1">
        <f>ABS(A7-High!A$2)/High!A$2</f>
        <v>4.6268151049784809E-4</v>
      </c>
      <c r="H7" s="1" t="e">
        <f>ABS(B7-High!B$2)/High!B$2</f>
        <v>#DIV/0!</v>
      </c>
      <c r="I7" s="1">
        <f>ABS(C7-High!C$2)/High!C$2</f>
        <v>1.5865994098182435E-4</v>
      </c>
      <c r="J7" s="1" t="e">
        <f>ABS(D7-High!D$2)/High!D$2</f>
        <v>#DIV/0!</v>
      </c>
      <c r="L7">
        <v>1000</v>
      </c>
      <c r="M7">
        <f t="shared" si="0"/>
        <v>31.622776601683793</v>
      </c>
    </row>
    <row r="8" spans="1:13" x14ac:dyDescent="0.3">
      <c r="A8">
        <v>83.358444538800001</v>
      </c>
      <c r="B8">
        <v>3463.1536785500002</v>
      </c>
      <c r="C8">
        <v>4.3180535242199998</v>
      </c>
      <c r="D8">
        <v>5.4782772125600001</v>
      </c>
      <c r="E8">
        <v>5041</v>
      </c>
      <c r="G8" s="1">
        <f>ABS(A8-High!A$2)/High!A$2</f>
        <v>9.6659611928005836E-5</v>
      </c>
      <c r="H8" s="1" t="e">
        <f>ABS(B8-High!B$2)/High!B$2</f>
        <v>#DIV/0!</v>
      </c>
      <c r="I8" s="1">
        <f>ABS(C8-High!C$2)/High!C$2</f>
        <v>3.3155857232170065E-5</v>
      </c>
      <c r="J8" s="1" t="e">
        <f>ABS(D8-High!D$2)/High!D$2</f>
        <v>#DIV/0!</v>
      </c>
      <c r="L8">
        <v>5000</v>
      </c>
      <c r="M8">
        <f t="shared" si="0"/>
        <v>70.710678118654755</v>
      </c>
    </row>
    <row r="9" spans="1:13" x14ac:dyDescent="0.3">
      <c r="A9">
        <v>83.362474209699997</v>
      </c>
      <c r="B9">
        <v>3461.5899963000002</v>
      </c>
      <c r="C9">
        <v>4.3181251185200002</v>
      </c>
      <c r="D9">
        <v>5.4766760764000004</v>
      </c>
      <c r="E9">
        <v>10000</v>
      </c>
      <c r="G9" s="1">
        <f>ABS(A9-High!A$2)/High!A$2</f>
        <v>4.8322800752322206E-5</v>
      </c>
      <c r="H9" s="1" t="e">
        <f>ABS(B9-High!B$2)/High!B$2</f>
        <v>#DIV/0!</v>
      </c>
      <c r="I9" s="1">
        <f>ABS(C9-High!C$2)/High!C$2</f>
        <v>1.657618173057476E-5</v>
      </c>
      <c r="J9" s="1" t="e">
        <f>ABS(D9-High!D$2)/High!D$2</f>
        <v>#DIV/0!</v>
      </c>
      <c r="L9">
        <v>10000</v>
      </c>
      <c r="M9">
        <f t="shared" si="0"/>
        <v>100</v>
      </c>
    </row>
    <row r="10" spans="1:13" x14ac:dyDescent="0.3">
      <c r="A10">
        <v>83.365708769700007</v>
      </c>
      <c r="B10">
        <v>3460.3329669999998</v>
      </c>
      <c r="C10">
        <v>4.3181825903500002</v>
      </c>
      <c r="D10">
        <v>5.4753878805599996</v>
      </c>
      <c r="E10">
        <v>50176</v>
      </c>
      <c r="G10" s="1">
        <f>ABS(A10-High!A$2)/High!A$2</f>
        <v>9.5235241272634479E-6</v>
      </c>
      <c r="H10" s="1" t="e">
        <f>ABS(B10-High!B$2)/High!B$2</f>
        <v>#DIV/0!</v>
      </c>
      <c r="I10" s="1">
        <f>ABS(C10-High!C$2)/High!C$2</f>
        <v>3.2669616966419652E-6</v>
      </c>
      <c r="J10" s="1" t="e">
        <f>ABS(D10-High!D$2)/High!D$2</f>
        <v>#DIV/0!</v>
      </c>
      <c r="L10">
        <v>50000</v>
      </c>
      <c r="M10">
        <f t="shared" si="0"/>
        <v>223.60679774997897</v>
      </c>
    </row>
    <row r="11" spans="1:13" x14ac:dyDescent="0.3">
      <c r="G11" s="1"/>
      <c r="H11" s="1"/>
      <c r="I11" s="1"/>
      <c r="J11" s="1"/>
    </row>
    <row r="12" spans="1:13" x14ac:dyDescent="0.3">
      <c r="G12" s="1"/>
      <c r="H12" s="1"/>
      <c r="I12" s="1"/>
      <c r="J12" s="1"/>
    </row>
    <row r="13" spans="1:13" x14ac:dyDescent="0.3">
      <c r="G13" s="1"/>
      <c r="H13" s="1"/>
      <c r="I13" s="1"/>
      <c r="J13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96AB01-3C4E-4C62-A0E2-FE3BB2168A9A}">
  <dimension ref="A1:J13"/>
  <sheetViews>
    <sheetView workbookViewId="0">
      <selection sqref="A1:J10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83.721266693600001</v>
      </c>
      <c r="B2">
        <v>5802.6582050799998</v>
      </c>
      <c r="C2">
        <v>3.8141057799600002</v>
      </c>
      <c r="D2">
        <v>4.1435750559000004</v>
      </c>
      <c r="E2">
        <v>5</v>
      </c>
      <c r="G2" s="1">
        <f>ABS(A2-High!A$2)/High!A$2</f>
        <v>4.2554739548452472E-3</v>
      </c>
      <c r="H2" s="1" t="e">
        <f>ABS(B2-High!B$2)/High!B$2</f>
        <v>#DIV/0!</v>
      </c>
      <c r="I2" s="1">
        <f>ABS(C2-High!C$2)/High!C$2</f>
        <v>0.11673644186653817</v>
      </c>
      <c r="J2" s="1" t="e">
        <f>ABS(D2-High!D$2)/High!D$2</f>
        <v>#DIV/0!</v>
      </c>
    </row>
    <row r="3" spans="1:10" x14ac:dyDescent="0.3">
      <c r="A3">
        <v>85.613105094199994</v>
      </c>
      <c r="B3">
        <v>3789.8642671900002</v>
      </c>
      <c r="C3">
        <v>4.7445007074700003</v>
      </c>
      <c r="D3">
        <v>8.9838329539000004</v>
      </c>
      <c r="E3">
        <v>10</v>
      </c>
      <c r="G3" s="1">
        <f>ABS(A3-High!A$2)/High!A$2</f>
        <v>2.6948502198119052E-2</v>
      </c>
      <c r="H3" s="1" t="e">
        <f>ABS(B3-High!B$2)/High!B$2</f>
        <v>#DIV/0!</v>
      </c>
      <c r="I3" s="1">
        <f>ABS(C3-High!C$2)/High!C$2</f>
        <v>9.8722693656028607E-2</v>
      </c>
      <c r="J3" s="1" t="e">
        <f>ABS(D3-High!D$2)/High!D$2</f>
        <v>#DIV/0!</v>
      </c>
    </row>
    <row r="4" spans="1:10" x14ac:dyDescent="0.3">
      <c r="A4">
        <v>81.719023610299999</v>
      </c>
      <c r="B4">
        <v>3080.6567254199999</v>
      </c>
      <c r="C4">
        <v>4.3125886595400003</v>
      </c>
      <c r="D4">
        <v>5.6588484283099998</v>
      </c>
      <c r="E4">
        <v>50</v>
      </c>
      <c r="G4" s="1">
        <f>ABS(A4-High!A$2)/High!A$2</f>
        <v>1.9761883354751753E-2</v>
      </c>
      <c r="H4" s="1" t="e">
        <f>ABS(B4-High!B$2)/High!B$2</f>
        <v>#DIV/0!</v>
      </c>
      <c r="I4" s="1">
        <f>ABS(C4-High!C$2)/High!C$2</f>
        <v>1.2986991065399738E-3</v>
      </c>
      <c r="J4" s="1" t="e">
        <f>ABS(D4-High!D$2)/High!D$2</f>
        <v>#DIV/0!</v>
      </c>
    </row>
    <row r="5" spans="1:10" x14ac:dyDescent="0.3">
      <c r="A5">
        <v>83.507972982499993</v>
      </c>
      <c r="B5">
        <v>3580.7495023800002</v>
      </c>
      <c r="C5">
        <v>4.3124049481300002</v>
      </c>
      <c r="D5">
        <v>5.6155289472199996</v>
      </c>
      <c r="E5">
        <v>100</v>
      </c>
      <c r="G5" s="1">
        <f>ABS(A5-High!A$2)/High!A$2</f>
        <v>1.6969677903810598E-3</v>
      </c>
      <c r="H5" s="1" t="e">
        <f>ABS(B5-High!B$2)/High!B$2</f>
        <v>#DIV/0!</v>
      </c>
      <c r="I5" s="1">
        <f>ABS(C5-High!C$2)/High!C$2</f>
        <v>1.3412426548911876E-3</v>
      </c>
      <c r="J5" s="1" t="e">
        <f>ABS(D5-High!D$2)/High!D$2</f>
        <v>#DIV/0!</v>
      </c>
    </row>
    <row r="6" spans="1:10" x14ac:dyDescent="0.3">
      <c r="A6">
        <v>83.539000069500005</v>
      </c>
      <c r="B6">
        <v>3535.69549104</v>
      </c>
      <c r="C6">
        <v>4.3316695482999998</v>
      </c>
      <c r="D6">
        <v>5.6517592789100002</v>
      </c>
      <c r="E6">
        <v>500</v>
      </c>
      <c r="G6" s="1">
        <f>ABS(A6-High!A$2)/High!A$2</f>
        <v>2.0691446958580246E-3</v>
      </c>
      <c r="H6" s="1" t="e">
        <f>ABS(B6-High!B$2)/High!B$2</f>
        <v>#DIV/0!</v>
      </c>
      <c r="I6" s="1">
        <f>ABS(C6-High!C$2)/High!C$2</f>
        <v>3.1200178013803819E-3</v>
      </c>
      <c r="J6" s="1" t="e">
        <f>ABS(D6-High!D$2)/High!D$2</f>
        <v>#DIV/0!</v>
      </c>
    </row>
    <row r="7" spans="1:10" x14ac:dyDescent="0.3">
      <c r="A7">
        <v>83.762119061500002</v>
      </c>
      <c r="B7">
        <v>3522.8886099000001</v>
      </c>
      <c r="C7">
        <v>4.3511764733399998</v>
      </c>
      <c r="D7">
        <v>5.7379108502899996</v>
      </c>
      <c r="E7">
        <v>1000</v>
      </c>
      <c r="G7" s="1">
        <f>ABS(A7-High!A$2)/High!A$2</f>
        <v>4.7455073204145919E-3</v>
      </c>
      <c r="H7" s="1" t="e">
        <f>ABS(B7-High!B$2)/High!B$2</f>
        <v>#DIV/0!</v>
      </c>
      <c r="I7" s="1">
        <f>ABS(C7-High!C$2)/High!C$2</f>
        <v>7.6373954025998683E-3</v>
      </c>
      <c r="J7" s="1" t="e">
        <f>ABS(D7-High!D$2)/High!D$2</f>
        <v>#DIV/0!</v>
      </c>
    </row>
    <row r="8" spans="1:10" x14ac:dyDescent="0.3">
      <c r="A8">
        <v>83.369016401500005</v>
      </c>
      <c r="B8">
        <v>3473.0970910599999</v>
      </c>
      <c r="C8">
        <v>4.33050110859</v>
      </c>
      <c r="D8">
        <v>5.5719051218300004</v>
      </c>
      <c r="E8">
        <v>5000</v>
      </c>
      <c r="G8" s="1">
        <f>ABS(A8-High!A$2)/High!A$2</f>
        <v>3.0152265217064831E-5</v>
      </c>
      <c r="H8" s="1" t="e">
        <f>ABS(B8-High!B$2)/High!B$2</f>
        <v>#DIV/0!</v>
      </c>
      <c r="I8" s="1">
        <f>ABS(C8-High!C$2)/High!C$2</f>
        <v>2.8494326956548456E-3</v>
      </c>
      <c r="J8" s="1" t="e">
        <f>ABS(D8-High!D$2)/High!D$2</f>
        <v>#DIV/0!</v>
      </c>
    </row>
    <row r="9" spans="1:10" x14ac:dyDescent="0.3">
      <c r="A9">
        <v>83.172556142000005</v>
      </c>
      <c r="B9">
        <v>3434.9940753300002</v>
      </c>
      <c r="C9">
        <v>4.31775181168</v>
      </c>
      <c r="D9">
        <v>5.4785976347199998</v>
      </c>
      <c r="E9">
        <v>10000</v>
      </c>
      <c r="G9" s="1">
        <f>ABS(A9-High!A$2)/High!A$2</f>
        <v>2.3264328511969318E-3</v>
      </c>
      <c r="H9" s="1" t="e">
        <f>ABS(B9-High!B$2)/High!B$2</f>
        <v>#DIV/0!</v>
      </c>
      <c r="I9" s="1">
        <f>ABS(C9-High!C$2)/High!C$2</f>
        <v>1.0302588889565527E-4</v>
      </c>
      <c r="J9" s="1" t="e">
        <f>ABS(D9-High!D$2)/High!D$2</f>
        <v>#DIV/0!</v>
      </c>
    </row>
    <row r="10" spans="1:10" x14ac:dyDescent="0.3">
      <c r="A10">
        <v>83.422280784500003</v>
      </c>
      <c r="B10">
        <v>3461.6283266099999</v>
      </c>
      <c r="C10">
        <v>4.3216428095700001</v>
      </c>
      <c r="D10">
        <v>5.4861303834599999</v>
      </c>
      <c r="E10">
        <v>50000</v>
      </c>
      <c r="G10" s="1">
        <f>ABS(A10-High!A$2)/High!A$2</f>
        <v>6.6907055094176987E-4</v>
      </c>
      <c r="H10" s="1" t="e">
        <f>ABS(B10-High!B$2)/High!B$2</f>
        <v>#DIV/0!</v>
      </c>
      <c r="I10" s="1">
        <f>ABS(C10-High!C$2)/High!C$2</f>
        <v>7.9804420178425112E-4</v>
      </c>
      <c r="J10" s="1" t="e">
        <f>ABS(D10-High!D$2)/High!D$2</f>
        <v>#DIV/0!</v>
      </c>
    </row>
    <row r="11" spans="1:10" x14ac:dyDescent="0.3">
      <c r="G11" s="1"/>
      <c r="H11" s="1"/>
      <c r="I11" s="1"/>
      <c r="J11" s="1"/>
    </row>
    <row r="12" spans="1:10" x14ac:dyDescent="0.3">
      <c r="G12" s="1"/>
      <c r="H12" s="1"/>
      <c r="I12" s="1"/>
      <c r="J12" s="1"/>
    </row>
    <row r="13" spans="1:10" x14ac:dyDescent="0.3">
      <c r="G13" s="1"/>
      <c r="H13" s="1"/>
      <c r="I13" s="1"/>
      <c r="J1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0D98B4-6141-4D7E-A091-C65780E7170D}">
  <dimension ref="A1:J11"/>
  <sheetViews>
    <sheetView workbookViewId="0">
      <selection activeCell="E6" sqref="E6"/>
    </sheetView>
  </sheetViews>
  <sheetFormatPr defaultRowHeight="14.4" x14ac:dyDescent="0.3"/>
  <cols>
    <col min="1" max="1" width="12" bestFit="1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>
        <v>85.032543506300001</v>
      </c>
      <c r="B2">
        <v>4490.8588435399997</v>
      </c>
      <c r="C2">
        <v>4.31414958495</v>
      </c>
      <c r="D2">
        <v>5.5100070141400002</v>
      </c>
      <c r="E2">
        <v>5</v>
      </c>
      <c r="G2" s="1">
        <f>ABS(A2-High!A$2)/High!A$2</f>
        <v>1.9984535028937957E-2</v>
      </c>
      <c r="H2" s="1" t="e">
        <f>ABS(B2-High!B$2)/High!B$2</f>
        <v>#DIV/0!</v>
      </c>
      <c r="I2" s="1">
        <f>ABS(C2-High!C$2)/High!C$2</f>
        <v>9.3722288874305455E-4</v>
      </c>
      <c r="J2" s="1" t="e">
        <f>ABS(D2-High!D$2)/High!D$2</f>
        <v>#DIV/0!</v>
      </c>
    </row>
    <row r="3" spans="1:10" x14ac:dyDescent="0.3">
      <c r="A3">
        <v>83.254733474999995</v>
      </c>
      <c r="B3">
        <v>3017.75621774</v>
      </c>
      <c r="C3">
        <v>4.3182136806700004</v>
      </c>
      <c r="D3">
        <v>5.4749449095999996</v>
      </c>
      <c r="E3">
        <v>13</v>
      </c>
      <c r="G3" s="1">
        <f>ABS(A3-High!A$2)/High!A$2</f>
        <v>1.3406972100690991E-3</v>
      </c>
      <c r="H3" s="1" t="e">
        <f>ABS(B3-High!B$2)/High!B$2</f>
        <v>#DIV/0!</v>
      </c>
      <c r="I3" s="1">
        <f>ABS(C3-High!C$2)/High!C$2</f>
        <v>3.9328770732270474E-6</v>
      </c>
      <c r="J3" s="1" t="e">
        <f>ABS(D3-High!D$2)/High!D$2</f>
        <v>#DIV/0!</v>
      </c>
    </row>
    <row r="4" spans="1:10" x14ac:dyDescent="0.3">
      <c r="A4">
        <v>83.368597252200004</v>
      </c>
      <c r="B4">
        <v>3484.61691737</v>
      </c>
      <c r="C4">
        <v>4.3181966600899999</v>
      </c>
      <c r="D4">
        <v>5.4750729955899997</v>
      </c>
      <c r="E4">
        <v>29</v>
      </c>
      <c r="G4" s="1">
        <f>ABS(A4-High!A$2)/High!A$2</f>
        <v>2.5124474841285953E-5</v>
      </c>
      <c r="H4" s="1" t="e">
        <f>ABS(B4-High!B$2)/High!B$2</f>
        <v>#DIV/0!</v>
      </c>
      <c r="I4" s="1">
        <f>ABS(C4-High!C$2)/High!C$2</f>
        <v>8.7173449848594188E-9</v>
      </c>
      <c r="J4" s="1" t="e">
        <f>ABS(D4-High!D$2)/High!D$2</f>
        <v>#DIV/0!</v>
      </c>
    </row>
    <row r="5" spans="1:10" x14ac:dyDescent="0.3">
      <c r="A5">
        <v>83.3664832459</v>
      </c>
      <c r="B5">
        <v>3459.1019189200001</v>
      </c>
      <c r="C5">
        <v>4.3181966977800004</v>
      </c>
      <c r="D5">
        <v>5.4750709417300003</v>
      </c>
      <c r="E5">
        <v>53</v>
      </c>
      <c r="G5" s="1">
        <f>ABS(A5-High!A$2)/High!A$2</f>
        <v>2.3350745638309499E-7</v>
      </c>
      <c r="H5" s="1" t="e">
        <f>ABS(B5-High!B$2)/High!B$2</f>
        <v>#DIV/0!</v>
      </c>
      <c r="I5" s="1">
        <f>ABS(C5-High!C$2)/High!C$2</f>
        <v>1.0835571096792385E-11</v>
      </c>
      <c r="J5" s="1" t="e">
        <f>ABS(D5-High!D$2)/High!D$2</f>
        <v>#DIV/0!</v>
      </c>
    </row>
    <row r="6" spans="1:10" x14ac:dyDescent="0.3">
      <c r="G6" s="1">
        <f>ABS(A6-High!A$2)/High!A$2</f>
        <v>1</v>
      </c>
      <c r="H6" s="1" t="e">
        <f>ABS(B6-High!B$2)/High!B$2</f>
        <v>#DIV/0!</v>
      </c>
      <c r="I6" s="1">
        <f>ABS(C6-High!C$2)/High!C$2</f>
        <v>1</v>
      </c>
      <c r="J6" s="1" t="e">
        <f>ABS(D6-High!D$2)/High!D$2</f>
        <v>#DIV/0!</v>
      </c>
    </row>
    <row r="7" spans="1:10" x14ac:dyDescent="0.3">
      <c r="G7" s="1">
        <f>ABS(A7-High!A$2)/High!A$2</f>
        <v>1</v>
      </c>
      <c r="H7" s="1" t="e">
        <f>ABS(B7-High!B$2)/High!B$2</f>
        <v>#DIV/0!</v>
      </c>
      <c r="I7" s="1">
        <f>ABS(C7-High!C$2)/High!C$2</f>
        <v>1</v>
      </c>
      <c r="J7" s="1" t="e">
        <f>ABS(D7-High!D$2)/High!D$2</f>
        <v>#DIV/0!</v>
      </c>
    </row>
    <row r="8" spans="1:10" x14ac:dyDescent="0.3">
      <c r="G8" s="1">
        <f>ABS(A8-High!A$2)/High!A$2</f>
        <v>1</v>
      </c>
      <c r="H8" s="1" t="e">
        <f>ABS(B8-High!B$2)/High!B$2</f>
        <v>#DIV/0!</v>
      </c>
      <c r="I8" s="1">
        <f>ABS(C8-High!C$2)/High!C$2</f>
        <v>1</v>
      </c>
      <c r="J8" s="1" t="e">
        <f>ABS(D8-High!D$2)/High!D$2</f>
        <v>#DIV/0!</v>
      </c>
    </row>
    <row r="9" spans="1:10" x14ac:dyDescent="0.3">
      <c r="G9" s="1">
        <f>ABS(A9-High!A$2)/High!A$2</f>
        <v>1</v>
      </c>
      <c r="H9" s="1" t="e">
        <f>ABS(B9-High!B$2)/High!B$2</f>
        <v>#DIV/0!</v>
      </c>
      <c r="I9" s="1">
        <f>ABS(C9-High!C$2)/High!C$2</f>
        <v>1</v>
      </c>
      <c r="J9" s="1" t="e">
        <f>ABS(D9-High!D$2)/High!D$2</f>
        <v>#DIV/0!</v>
      </c>
    </row>
    <row r="10" spans="1:10" x14ac:dyDescent="0.3">
      <c r="G10" s="1">
        <f>ABS(A10-High!A$2)/High!A$2</f>
        <v>1</v>
      </c>
      <c r="H10" s="1" t="e">
        <f>ABS(B10-High!B$2)/High!B$2</f>
        <v>#DIV/0!</v>
      </c>
      <c r="I10" s="1">
        <f>ABS(C10-High!C$2)/High!C$2</f>
        <v>1</v>
      </c>
      <c r="J10" s="1" t="e">
        <f>ABS(D10-High!D$2)/High!D$2</f>
        <v>#DIV/0!</v>
      </c>
    </row>
    <row r="11" spans="1:10" x14ac:dyDescent="0.3">
      <c r="G11" s="1">
        <f>ABS(A11-High!A$2)/High!A$2</f>
        <v>1</v>
      </c>
      <c r="H11" s="1" t="e">
        <f>ABS(B11-High!B$2)/High!B$2</f>
        <v>#DIV/0!</v>
      </c>
      <c r="I11" s="1">
        <f>ABS(C11-High!C$2)/High!C$2</f>
        <v>1</v>
      </c>
      <c r="J11" s="1" t="e">
        <f>ABS(D11-High!D$2)/High!D$2</f>
        <v>#DIV/0!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B2FF9D-8262-4D00-B5A8-15426F388AFA}">
  <dimension ref="A1:K11"/>
  <sheetViews>
    <sheetView workbookViewId="0">
      <selection activeCell="B19" sqref="B19"/>
    </sheetView>
  </sheetViews>
  <sheetFormatPr defaultRowHeight="14.4" x14ac:dyDescent="0.3"/>
  <cols>
    <col min="1" max="1" width="10" bestFit="1" customWidth="1"/>
  </cols>
  <sheetData>
    <row r="1" spans="1:11" x14ac:dyDescent="0.3">
      <c r="A1" t="s">
        <v>9</v>
      </c>
      <c r="D1" t="s">
        <v>11</v>
      </c>
      <c r="G1" t="s">
        <v>12</v>
      </c>
      <c r="J1" t="s">
        <v>13</v>
      </c>
    </row>
    <row r="2" spans="1:11" x14ac:dyDescent="0.3">
      <c r="A2" t="s">
        <v>10</v>
      </c>
      <c r="B2" t="s">
        <v>9</v>
      </c>
      <c r="D2" t="s">
        <v>10</v>
      </c>
      <c r="E2" t="s">
        <v>11</v>
      </c>
      <c r="G2" t="s">
        <v>10</v>
      </c>
      <c r="H2" t="s">
        <v>12</v>
      </c>
      <c r="J2" t="s">
        <v>10</v>
      </c>
      <c r="K2" t="s">
        <v>13</v>
      </c>
    </row>
    <row r="3" spans="1:11" x14ac:dyDescent="0.3">
      <c r="A3">
        <f>MC!E2</f>
        <v>5</v>
      </c>
      <c r="B3">
        <f>MC!G2</f>
        <v>0.24115708549881909</v>
      </c>
      <c r="D3">
        <f>Grid!E2</f>
        <v>4</v>
      </c>
      <c r="E3">
        <f>Grid!G2</f>
        <v>0.71040631823756328</v>
      </c>
      <c r="G3">
        <f>LHS!E2</f>
        <v>5</v>
      </c>
      <c r="H3">
        <f>LHS!G2</f>
        <v>4.2554739548452472E-3</v>
      </c>
      <c r="J3">
        <f>scgpc!E2</f>
        <v>5</v>
      </c>
      <c r="K3">
        <f>scgpc!G2</f>
        <v>1.9984535028937957E-2</v>
      </c>
    </row>
    <row r="4" spans="1:11" x14ac:dyDescent="0.3">
      <c r="A4">
        <f>MC!E3</f>
        <v>10</v>
      </c>
      <c r="B4">
        <f>MC!G3</f>
        <v>7.7896579936758026E-2</v>
      </c>
      <c r="D4">
        <f>Grid!E3</f>
        <v>16</v>
      </c>
      <c r="E4">
        <f>Grid!G3</f>
        <v>5.5120946709756431E-2</v>
      </c>
      <c r="G4">
        <f>LHS!E3</f>
        <v>10</v>
      </c>
      <c r="H4">
        <f>LHS!G3</f>
        <v>2.6948502198119052E-2</v>
      </c>
      <c r="J4">
        <f>scgpc!E3</f>
        <v>13</v>
      </c>
      <c r="K4">
        <f>scgpc!G3</f>
        <v>1.3406972100690991E-3</v>
      </c>
    </row>
    <row r="5" spans="1:11" x14ac:dyDescent="0.3">
      <c r="A5">
        <f>MC!E4</f>
        <v>50</v>
      </c>
      <c r="B5">
        <f>MC!G4</f>
        <v>8.3717466586794409E-2</v>
      </c>
      <c r="D5">
        <f>Grid!E4</f>
        <v>49</v>
      </c>
      <c r="E5">
        <f>Grid!G4</f>
        <v>1.3309529998219405E-2</v>
      </c>
      <c r="G5">
        <f>LHS!E4</f>
        <v>50</v>
      </c>
      <c r="H5">
        <f>LHS!G4</f>
        <v>1.9761883354751753E-2</v>
      </c>
      <c r="J5">
        <f>scgpc!E4</f>
        <v>29</v>
      </c>
      <c r="K5">
        <f>scgpc!G4</f>
        <v>2.5124474841285953E-5</v>
      </c>
    </row>
    <row r="6" spans="1:11" x14ac:dyDescent="0.3">
      <c r="A6">
        <f>MC!E5</f>
        <v>100</v>
      </c>
      <c r="B6">
        <f>MC!G5</f>
        <v>5.095162021421825E-2</v>
      </c>
      <c r="D6">
        <f>Grid!E5</f>
        <v>100</v>
      </c>
      <c r="E6">
        <f>Grid!G5</f>
        <v>5.8771975476661206E-3</v>
      </c>
      <c r="G6">
        <f>LHS!E5</f>
        <v>100</v>
      </c>
      <c r="H6">
        <f>LHS!G5</f>
        <v>1.6969677903810598E-3</v>
      </c>
      <c r="J6">
        <f>scgpc!E5</f>
        <v>53</v>
      </c>
      <c r="K6">
        <f>scgpc!G5</f>
        <v>2.3350745638309499E-7</v>
      </c>
    </row>
    <row r="7" spans="1:11" x14ac:dyDescent="0.3">
      <c r="A7">
        <f>MC!E6</f>
        <v>500</v>
      </c>
      <c r="B7">
        <f>MC!G6</f>
        <v>3.6800006225237859E-2</v>
      </c>
      <c r="D7">
        <f>Grid!E6</f>
        <v>529</v>
      </c>
      <c r="E7">
        <f>Grid!G6</f>
        <v>9.7934461736336924E-4</v>
      </c>
      <c r="G7">
        <f>LHS!E6</f>
        <v>500</v>
      </c>
      <c r="H7">
        <f>LHS!G6</f>
        <v>2.0691446958580246E-3</v>
      </c>
    </row>
    <row r="8" spans="1:11" x14ac:dyDescent="0.3">
      <c r="A8">
        <f>MC!E7</f>
        <v>1000</v>
      </c>
      <c r="B8">
        <f>MC!G7</f>
        <v>1.1015630369740747E-2</v>
      </c>
      <c r="D8">
        <f>Grid!E7</f>
        <v>1089</v>
      </c>
      <c r="E8">
        <f>Grid!G7</f>
        <v>4.6268151049784809E-4</v>
      </c>
      <c r="G8">
        <f>LHS!E7</f>
        <v>1000</v>
      </c>
      <c r="H8">
        <f>LHS!G7</f>
        <v>4.7455073204145919E-3</v>
      </c>
    </row>
    <row r="9" spans="1:11" x14ac:dyDescent="0.3">
      <c r="A9">
        <f>MC!E8</f>
        <v>5000</v>
      </c>
      <c r="B9">
        <f>MC!G8</f>
        <v>3.8675648456974938E-3</v>
      </c>
      <c r="D9">
        <f>Grid!E8</f>
        <v>5041</v>
      </c>
      <c r="E9">
        <f>Grid!G8</f>
        <v>9.6659611928005836E-5</v>
      </c>
      <c r="G9">
        <f>LHS!E8</f>
        <v>5000</v>
      </c>
      <c r="H9">
        <f>LHS!G8</f>
        <v>3.0152265217064831E-5</v>
      </c>
    </row>
    <row r="10" spans="1:11" x14ac:dyDescent="0.3">
      <c r="A10">
        <f>MC!E9</f>
        <v>10000</v>
      </c>
      <c r="B10">
        <f>MC!G9</f>
        <v>9.2974472213630229E-4</v>
      </c>
      <c r="D10">
        <f>Grid!E9</f>
        <v>10000</v>
      </c>
      <c r="E10">
        <f>Grid!G9</f>
        <v>4.8322800752322206E-5</v>
      </c>
      <c r="G10">
        <f>LHS!E9</f>
        <v>10000</v>
      </c>
      <c r="H10">
        <f>LHS!G9</f>
        <v>2.3264328511969318E-3</v>
      </c>
    </row>
    <row r="11" spans="1:11" x14ac:dyDescent="0.3">
      <c r="A11">
        <f>MC!E10</f>
        <v>50000</v>
      </c>
      <c r="B11">
        <f>MC!G10</f>
        <v>7.7177259458533658E-4</v>
      </c>
      <c r="D11">
        <f>Grid!E10</f>
        <v>50176</v>
      </c>
      <c r="E11">
        <f>Grid!G10</f>
        <v>9.5235241272634479E-6</v>
      </c>
      <c r="G11">
        <f>LHS!E10</f>
        <v>50000</v>
      </c>
      <c r="H11">
        <f>LHS!G10</f>
        <v>6.6907055094176987E-4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A8D15C-2CC2-4BE5-9CB7-6FBB8C3AE4D1}">
  <dimension ref="A1:K11"/>
  <sheetViews>
    <sheetView workbookViewId="0">
      <selection activeCell="J8" sqref="J8"/>
    </sheetView>
  </sheetViews>
  <sheetFormatPr defaultRowHeight="14.4" x14ac:dyDescent="0.3"/>
  <cols>
    <col min="1" max="1" width="10" bestFit="1" customWidth="1"/>
    <col min="11" max="11" width="12" bestFit="1" customWidth="1"/>
  </cols>
  <sheetData>
    <row r="1" spans="1:11" x14ac:dyDescent="0.3">
      <c r="A1" t="s">
        <v>9</v>
      </c>
      <c r="D1" t="s">
        <v>11</v>
      </c>
      <c r="G1" t="s">
        <v>12</v>
      </c>
      <c r="J1" t="s">
        <v>13</v>
      </c>
    </row>
    <row r="2" spans="1:11" x14ac:dyDescent="0.3">
      <c r="A2" t="s">
        <v>10</v>
      </c>
      <c r="B2" t="s">
        <v>9</v>
      </c>
      <c r="D2" t="s">
        <v>10</v>
      </c>
      <c r="E2" t="s">
        <v>11</v>
      </c>
      <c r="G2" t="s">
        <v>10</v>
      </c>
      <c r="H2" t="s">
        <v>12</v>
      </c>
      <c r="J2" t="s">
        <v>10</v>
      </c>
      <c r="K2" t="s">
        <v>13</v>
      </c>
    </row>
    <row r="3" spans="1:11" x14ac:dyDescent="0.3">
      <c r="A3">
        <f>MC!E2</f>
        <v>5</v>
      </c>
      <c r="B3">
        <f>MC!I2</f>
        <v>0.14761646010044091</v>
      </c>
      <c r="D3">
        <f>Grid!E2</f>
        <v>4</v>
      </c>
      <c r="E3">
        <f>Grid!I2</f>
        <v>0.16799903746951333</v>
      </c>
      <c r="G3">
        <f>LHS!E2</f>
        <v>5</v>
      </c>
      <c r="H3">
        <f>LHS!I2</f>
        <v>0.11673644186653817</v>
      </c>
      <c r="J3">
        <f>scgpc!E2</f>
        <v>5</v>
      </c>
      <c r="K3">
        <f>scgpc!I2</f>
        <v>9.3722288874305455E-4</v>
      </c>
    </row>
    <row r="4" spans="1:11" x14ac:dyDescent="0.3">
      <c r="A4">
        <f>MC!E3</f>
        <v>10</v>
      </c>
      <c r="B4">
        <f>MC!I3</f>
        <v>2.1225806124423426E-2</v>
      </c>
      <c r="D4">
        <f>Grid!E3</f>
        <v>16</v>
      </c>
      <c r="E4">
        <f>Grid!I3</f>
        <v>1.8116911231551319E-2</v>
      </c>
      <c r="G4">
        <f>LHS!E3</f>
        <v>10</v>
      </c>
      <c r="H4">
        <f>LHS!I3</f>
        <v>9.8722693656028607E-2</v>
      </c>
      <c r="J4">
        <f>scgpc!E3</f>
        <v>13</v>
      </c>
      <c r="K4">
        <f>scgpc!I3</f>
        <v>3.9328770732270474E-6</v>
      </c>
    </row>
    <row r="5" spans="1:11" x14ac:dyDescent="0.3">
      <c r="A5">
        <f>MC!E4</f>
        <v>50</v>
      </c>
      <c r="B5">
        <f>MC!I4</f>
        <v>9.215420755198675E-2</v>
      </c>
      <c r="D5">
        <f>Grid!E4</f>
        <v>49</v>
      </c>
      <c r="E5">
        <f>Grid!I4</f>
        <v>4.5169290860347499E-3</v>
      </c>
      <c r="G5">
        <f>LHS!E4</f>
        <v>50</v>
      </c>
      <c r="H5">
        <f>LHS!I4</f>
        <v>1.2986991065399738E-3</v>
      </c>
      <c r="J5">
        <f>scgpc!E4</f>
        <v>29</v>
      </c>
      <c r="K5">
        <f>scgpc!I4</f>
        <v>8.7173449848594188E-9</v>
      </c>
    </row>
    <row r="6" spans="1:11" x14ac:dyDescent="0.3">
      <c r="A6">
        <f>MC!E5</f>
        <v>100</v>
      </c>
      <c r="B6">
        <f>MC!I5</f>
        <v>3.9933359231581693E-2</v>
      </c>
      <c r="D6">
        <f>Grid!E5</f>
        <v>100</v>
      </c>
      <c r="E6">
        <f>Grid!I5</f>
        <v>2.0065164418652678E-3</v>
      </c>
      <c r="G6">
        <f>LHS!E5</f>
        <v>100</v>
      </c>
      <c r="H6">
        <f>LHS!I5</f>
        <v>1.3412426548911876E-3</v>
      </c>
      <c r="J6">
        <f>scgpc!E5</f>
        <v>53</v>
      </c>
      <c r="K6">
        <f>scgpc!I5</f>
        <v>1.0835571096792385E-11</v>
      </c>
    </row>
    <row r="7" spans="1:11" x14ac:dyDescent="0.3">
      <c r="A7">
        <f>MC!E6</f>
        <v>500</v>
      </c>
      <c r="B7">
        <f>MC!I6</f>
        <v>6.1368305888245163E-3</v>
      </c>
      <c r="D7">
        <f>Grid!E6</f>
        <v>529</v>
      </c>
      <c r="E7">
        <f>Grid!I6</f>
        <v>3.3568911392365932E-4</v>
      </c>
      <c r="G7">
        <f>LHS!E6</f>
        <v>500</v>
      </c>
      <c r="H7">
        <f>LHS!I6</f>
        <v>3.1200178013803819E-3</v>
      </c>
    </row>
    <row r="8" spans="1:11" x14ac:dyDescent="0.3">
      <c r="A8">
        <f>MC!E7</f>
        <v>1000</v>
      </c>
      <c r="B8">
        <f>MC!I7</f>
        <v>6.0613584107805244E-3</v>
      </c>
      <c r="D8">
        <f>Grid!E7</f>
        <v>1089</v>
      </c>
      <c r="E8">
        <f>Grid!I7</f>
        <v>1.5865994098182435E-4</v>
      </c>
      <c r="G8">
        <f>LHS!E7</f>
        <v>1000</v>
      </c>
      <c r="H8">
        <f>LHS!I7</f>
        <v>7.6373954025998683E-3</v>
      </c>
    </row>
    <row r="9" spans="1:11" x14ac:dyDescent="0.3">
      <c r="A9">
        <f>MC!E8</f>
        <v>5000</v>
      </c>
      <c r="B9">
        <f>MC!I8</f>
        <v>3.7244912700833167E-3</v>
      </c>
      <c r="D9">
        <f>Grid!E8</f>
        <v>5041</v>
      </c>
      <c r="E9">
        <f>Grid!I8</f>
        <v>3.3155857232170065E-5</v>
      </c>
      <c r="G9">
        <f>LHS!E8</f>
        <v>5000</v>
      </c>
      <c r="H9">
        <f>LHS!I8</f>
        <v>2.8494326956548456E-3</v>
      </c>
    </row>
    <row r="10" spans="1:11" x14ac:dyDescent="0.3">
      <c r="A10">
        <f>MC!E9</f>
        <v>10000</v>
      </c>
      <c r="B10">
        <f>MC!I9</f>
        <v>7.7138579886126225E-3</v>
      </c>
      <c r="D10">
        <f>Grid!E9</f>
        <v>10000</v>
      </c>
      <c r="E10">
        <f>Grid!I9</f>
        <v>1.657618173057476E-5</v>
      </c>
      <c r="G10">
        <f>LHS!E9</f>
        <v>10000</v>
      </c>
      <c r="H10">
        <f>LHS!I9</f>
        <v>1.0302588889565527E-4</v>
      </c>
    </row>
    <row r="11" spans="1:11" x14ac:dyDescent="0.3">
      <c r="A11">
        <f>MC!E10</f>
        <v>50000</v>
      </c>
      <c r="B11">
        <f>MC!I10</f>
        <v>1.7365037347989978E-3</v>
      </c>
      <c r="D11">
        <f>Grid!E10</f>
        <v>50176</v>
      </c>
      <c r="E11">
        <f>Grid!I10</f>
        <v>3.2669616966419652E-6</v>
      </c>
      <c r="G11">
        <f>LHS!E10</f>
        <v>50000</v>
      </c>
      <c r="H11">
        <f>LHS!I10</f>
        <v>7.9804420178425112E-4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93146-4F52-492A-9693-575F89E9D9FC}">
  <dimension ref="A1:H11"/>
  <sheetViews>
    <sheetView workbookViewId="0">
      <selection activeCell="K6" sqref="K6:K7"/>
    </sheetView>
  </sheetViews>
  <sheetFormatPr defaultRowHeight="14.4" x14ac:dyDescent="0.3"/>
  <cols>
    <col min="2" max="2" width="12" bestFit="1" customWidth="1"/>
    <col min="5" max="5" width="10" bestFit="1" customWidth="1"/>
  </cols>
  <sheetData>
    <row r="1" spans="1:8" x14ac:dyDescent="0.3">
      <c r="A1" t="s">
        <v>9</v>
      </c>
      <c r="D1" t="s">
        <v>11</v>
      </c>
      <c r="G1" t="s">
        <v>12</v>
      </c>
    </row>
    <row r="2" spans="1:8" x14ac:dyDescent="0.3">
      <c r="A2" t="s">
        <v>10</v>
      </c>
      <c r="B2" t="s">
        <v>9</v>
      </c>
      <c r="D2" t="s">
        <v>10</v>
      </c>
      <c r="E2" t="s">
        <v>11</v>
      </c>
      <c r="G2" t="s">
        <v>10</v>
      </c>
      <c r="H2" t="s">
        <v>12</v>
      </c>
    </row>
    <row r="3" spans="1:8" x14ac:dyDescent="0.3">
      <c r="A3">
        <f>MC!E3</f>
        <v>10</v>
      </c>
      <c r="B3" t="e">
        <f>MC!H3</f>
        <v>#DIV/0!</v>
      </c>
      <c r="D3">
        <f>Grid!E2</f>
        <v>4</v>
      </c>
      <c r="E3" t="e">
        <f>Grid!H2</f>
        <v>#DIV/0!</v>
      </c>
      <c r="G3">
        <f>LHS!E3</f>
        <v>10</v>
      </c>
      <c r="H3" t="e">
        <f>LHS!H3</f>
        <v>#DIV/0!</v>
      </c>
    </row>
    <row r="4" spans="1:8" x14ac:dyDescent="0.3">
      <c r="A4">
        <f>MC!E4</f>
        <v>50</v>
      </c>
      <c r="B4" t="e">
        <f>MC!H4</f>
        <v>#DIV/0!</v>
      </c>
      <c r="D4">
        <f>Grid!E3</f>
        <v>16</v>
      </c>
      <c r="E4" t="e">
        <f>Grid!H3</f>
        <v>#DIV/0!</v>
      </c>
      <c r="G4">
        <f>LHS!E4</f>
        <v>50</v>
      </c>
      <c r="H4" t="e">
        <f>LHS!H4</f>
        <v>#DIV/0!</v>
      </c>
    </row>
    <row r="5" spans="1:8" x14ac:dyDescent="0.3">
      <c r="A5">
        <f>MC!E5</f>
        <v>100</v>
      </c>
      <c r="B5" t="e">
        <f>MC!H5</f>
        <v>#DIV/0!</v>
      </c>
      <c r="D5">
        <f>Grid!E4</f>
        <v>49</v>
      </c>
      <c r="E5" t="e">
        <f>Grid!H4</f>
        <v>#DIV/0!</v>
      </c>
      <c r="G5">
        <f>LHS!E5</f>
        <v>100</v>
      </c>
      <c r="H5" t="e">
        <f>LHS!H5</f>
        <v>#DIV/0!</v>
      </c>
    </row>
    <row r="6" spans="1:8" x14ac:dyDescent="0.3">
      <c r="A6">
        <f>MC!E6</f>
        <v>500</v>
      </c>
      <c r="B6" t="e">
        <f>MC!H6</f>
        <v>#DIV/0!</v>
      </c>
      <c r="D6">
        <f>Grid!E5</f>
        <v>100</v>
      </c>
      <c r="E6" t="e">
        <f>Grid!H5</f>
        <v>#DIV/0!</v>
      </c>
      <c r="G6">
        <f>LHS!E6</f>
        <v>500</v>
      </c>
      <c r="H6" t="e">
        <f>LHS!H6</f>
        <v>#DIV/0!</v>
      </c>
    </row>
    <row r="7" spans="1:8" x14ac:dyDescent="0.3">
      <c r="A7">
        <f>MC!E7</f>
        <v>1000</v>
      </c>
      <c r="B7" t="e">
        <f>MC!H7</f>
        <v>#DIV/0!</v>
      </c>
      <c r="D7">
        <f>Grid!E6</f>
        <v>529</v>
      </c>
      <c r="E7" t="e">
        <f>Grid!H6</f>
        <v>#DIV/0!</v>
      </c>
      <c r="G7">
        <f>LHS!E7</f>
        <v>1000</v>
      </c>
      <c r="H7" t="e">
        <f>LHS!H7</f>
        <v>#DIV/0!</v>
      </c>
    </row>
    <row r="8" spans="1:8" x14ac:dyDescent="0.3">
      <c r="A8">
        <f>MC!E8</f>
        <v>5000</v>
      </c>
      <c r="B8" t="e">
        <f>MC!H8</f>
        <v>#DIV/0!</v>
      </c>
      <c r="D8">
        <f>Grid!E7</f>
        <v>1089</v>
      </c>
      <c r="E8" t="e">
        <f>Grid!H7</f>
        <v>#DIV/0!</v>
      </c>
      <c r="G8">
        <f>LHS!E8</f>
        <v>5000</v>
      </c>
      <c r="H8" t="e">
        <f>LHS!H8</f>
        <v>#DIV/0!</v>
      </c>
    </row>
    <row r="9" spans="1:8" x14ac:dyDescent="0.3">
      <c r="A9">
        <f>MC!E9</f>
        <v>10000</v>
      </c>
      <c r="B9" t="e">
        <f>MC!H9</f>
        <v>#DIV/0!</v>
      </c>
      <c r="D9">
        <f>Grid!E8</f>
        <v>5041</v>
      </c>
      <c r="E9" t="e">
        <f>Grid!H8</f>
        <v>#DIV/0!</v>
      </c>
      <c r="G9">
        <f>LHS!E9</f>
        <v>10000</v>
      </c>
      <c r="H9" t="e">
        <f>LHS!H9</f>
        <v>#DIV/0!</v>
      </c>
    </row>
    <row r="10" spans="1:8" x14ac:dyDescent="0.3">
      <c r="A10">
        <f>MC!E10</f>
        <v>50000</v>
      </c>
      <c r="B10" t="e">
        <f>MC!H10</f>
        <v>#DIV/0!</v>
      </c>
      <c r="D10">
        <f>Grid!E9</f>
        <v>10000</v>
      </c>
      <c r="E10" t="e">
        <f>Grid!H9</f>
        <v>#DIV/0!</v>
      </c>
      <c r="G10">
        <f>LHS!E10</f>
        <v>50000</v>
      </c>
      <c r="H10" t="e">
        <f>LHS!H10</f>
        <v>#DIV/0!</v>
      </c>
    </row>
    <row r="11" spans="1:8" x14ac:dyDescent="0.3">
      <c r="D11">
        <f>Grid!E10</f>
        <v>50176</v>
      </c>
      <c r="E11" t="e">
        <f>Grid!H10</f>
        <v>#DIV/0!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High</vt:lpstr>
      <vt:lpstr>MC</vt:lpstr>
      <vt:lpstr>Grid</vt:lpstr>
      <vt:lpstr>LHS</vt:lpstr>
      <vt:lpstr>scgpc</vt:lpstr>
      <vt:lpstr>ErrMeanR</vt:lpstr>
      <vt:lpstr>ErrMeanT</vt:lpstr>
      <vt:lpstr>Var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 W. Talbot</dc:creator>
  <cp:lastModifiedBy>Paul W. Talbot</cp:lastModifiedBy>
  <dcterms:created xsi:type="dcterms:W3CDTF">2024-06-17T21:12:49Z</dcterms:created>
  <dcterms:modified xsi:type="dcterms:W3CDTF">2024-06-18T17:29:58Z</dcterms:modified>
</cp:coreProperties>
</file>