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1315" windowHeight="1003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36" i="1" l="1"/>
  <c r="C34" i="1"/>
  <c r="C33" i="1"/>
  <c r="C28" i="1"/>
  <c r="C31" i="1" s="1"/>
  <c r="C29" i="1"/>
  <c r="C26" i="1"/>
  <c r="C24" i="1"/>
  <c r="C23" i="1"/>
  <c r="C21" i="1"/>
  <c r="C16" i="1"/>
  <c r="C15" i="1"/>
  <c r="C14" i="1"/>
  <c r="C13" i="1"/>
  <c r="C10" i="1"/>
  <c r="C5" i="1"/>
</calcChain>
</file>

<file path=xl/sharedStrings.xml><?xml version="1.0" encoding="utf-8"?>
<sst xmlns="http://schemas.openxmlformats.org/spreadsheetml/2006/main" count="40" uniqueCount="14">
  <si>
    <t>Capital (VP)</t>
  </si>
  <si>
    <t>Tasa de interes</t>
  </si>
  <si>
    <t>anual</t>
  </si>
  <si>
    <t>Tiempo</t>
  </si>
  <si>
    <t>años</t>
  </si>
  <si>
    <t>Valor Futuro (VF)</t>
  </si>
  <si>
    <t>Valor Futuro (VA)</t>
  </si>
  <si>
    <t>Capital (VR)</t>
  </si>
  <si>
    <t>mensual</t>
  </si>
  <si>
    <t>Tasa mensual</t>
  </si>
  <si>
    <t>Tasa anual</t>
  </si>
  <si>
    <t>meses</t>
  </si>
  <si>
    <t>Tasa</t>
  </si>
  <si>
    <t>Anualidad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</si>
</sst>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Bs. F&quot;\ #,##0.00;[Red]&quot;Bs. F&quot;\ \-#,##0.00"/>
    <numFmt numFmtId="43" formatCode="_ * #,##0.00_ ;_ * \-#,##0.00_ ;_ * &quot;-&quot;??_ ;_ @_ "/>
    <numFmt numFmtId="164" formatCode="_-&quot;$&quot;\ * #,##0.00_-;\-&quot;$&quot;\ * #,##0.00_-;_-&quot;$&quot;\ * &quot;-&quot;??_-;_-@_-"/>
    <numFmt numFmtId="172" formatCode="_ * #,##0.00000000_ ;_ * \-#,##0.00000000_ ;_ * &quot;-&quot;??_ ;_ @_ "/>
    <numFmt numFmtId="175" formatCode="&quot;Bs. F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1" xfId="3" applyFont="1" applyBorder="1"/>
    <xf numFmtId="0" fontId="0" fillId="0" borderId="1" xfId="3" applyNumberFormat="1" applyFont="1" applyBorder="1"/>
    <xf numFmtId="9" fontId="0" fillId="0" borderId="1" xfId="3" applyNumberFormat="1" applyFont="1" applyBorder="1"/>
    <xf numFmtId="164" fontId="0" fillId="0" borderId="1" xfId="3" applyFont="1" applyFill="1" applyBorder="1"/>
    <xf numFmtId="8" fontId="0" fillId="0" borderId="1" xfId="0" applyNumberFormat="1" applyBorder="1"/>
    <xf numFmtId="0" fontId="0" fillId="0" borderId="1" xfId="0" applyBorder="1"/>
    <xf numFmtId="172" fontId="0" fillId="0" borderId="1" xfId="1" applyNumberFormat="1" applyFont="1" applyBorder="1"/>
    <xf numFmtId="175" fontId="0" fillId="0" borderId="1" xfId="3" applyNumberFormat="1" applyFont="1" applyBorder="1"/>
    <xf numFmtId="9" fontId="0" fillId="0" borderId="1" xfId="0" applyNumberFormat="1" applyBorder="1"/>
    <xf numFmtId="9" fontId="0" fillId="0" borderId="1" xfId="2" applyFont="1" applyBorder="1"/>
    <xf numFmtId="0" fontId="2" fillId="0" borderId="0" xfId="0" applyFont="1"/>
  </cellXfs>
  <cellStyles count="4">
    <cellStyle name="Millares" xfId="1" builtinId="3"/>
    <cellStyle name="Moneda 2" xf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6"/>
  <sheetViews>
    <sheetView tabSelected="1" workbookViewId="0">
      <selection activeCell="C36" sqref="C36"/>
    </sheetView>
  </sheetViews>
  <sheetFormatPr baseColWidth="10" defaultRowHeight="15" x14ac:dyDescent="0.25"/>
  <cols>
    <col min="2" max="2" width="15.7109375" customWidth="1"/>
    <col min="3" max="3" width="19" customWidth="1"/>
    <col min="4" max="4" width="18.28515625" customWidth="1"/>
  </cols>
  <sheetData>
    <row r="2" spans="2:4" x14ac:dyDescent="0.25">
      <c r="B2" s="1" t="s">
        <v>0</v>
      </c>
      <c r="C2" s="1">
        <v>1000000</v>
      </c>
      <c r="D2" s="1"/>
    </row>
    <row r="3" spans="2:4" x14ac:dyDescent="0.25">
      <c r="B3" s="1" t="s">
        <v>1</v>
      </c>
      <c r="C3" s="3">
        <v>0.1</v>
      </c>
      <c r="D3" s="1" t="s">
        <v>2</v>
      </c>
    </row>
    <row r="4" spans="2:4" x14ac:dyDescent="0.25">
      <c r="B4" s="1" t="s">
        <v>3</v>
      </c>
      <c r="C4" s="2">
        <v>1</v>
      </c>
      <c r="D4" s="1" t="s">
        <v>4</v>
      </c>
    </row>
    <row r="5" spans="2:4" x14ac:dyDescent="0.25">
      <c r="B5" s="4" t="s">
        <v>5</v>
      </c>
      <c r="C5" s="5">
        <f>-FV(C3,C4,,C2)</f>
        <v>1100000</v>
      </c>
      <c r="D5" s="6"/>
    </row>
    <row r="7" spans="2:4" x14ac:dyDescent="0.25">
      <c r="B7" s="1" t="s">
        <v>7</v>
      </c>
      <c r="C7" s="1">
        <v>1000000</v>
      </c>
      <c r="D7" s="1"/>
    </row>
    <row r="8" spans="2:4" x14ac:dyDescent="0.25">
      <c r="B8" s="1" t="s">
        <v>1</v>
      </c>
      <c r="C8" s="3">
        <v>0.1</v>
      </c>
      <c r="D8" s="1" t="s">
        <v>2</v>
      </c>
    </row>
    <row r="9" spans="2:4" x14ac:dyDescent="0.25">
      <c r="B9" s="1" t="s">
        <v>3</v>
      </c>
      <c r="C9" s="2">
        <v>1</v>
      </c>
      <c r="D9" s="1" t="s">
        <v>4</v>
      </c>
    </row>
    <row r="10" spans="2:4" x14ac:dyDescent="0.25">
      <c r="B10" s="4" t="s">
        <v>6</v>
      </c>
      <c r="C10" s="5">
        <f>-PV(C8,C9,,C5)</f>
        <v>999999.99999999988</v>
      </c>
      <c r="D10" s="6"/>
    </row>
    <row r="12" spans="2:4" x14ac:dyDescent="0.25">
      <c r="B12" s="1" t="s">
        <v>7</v>
      </c>
      <c r="C12" s="1">
        <v>2000000</v>
      </c>
      <c r="D12" s="1"/>
    </row>
    <row r="13" spans="2:4" x14ac:dyDescent="0.25">
      <c r="B13" s="1" t="s">
        <v>10</v>
      </c>
      <c r="C13" s="7">
        <f>5%</f>
        <v>0.05</v>
      </c>
      <c r="D13" s="1" t="s">
        <v>8</v>
      </c>
    </row>
    <row r="14" spans="2:4" x14ac:dyDescent="0.25">
      <c r="B14" s="1" t="s">
        <v>9</v>
      </c>
      <c r="C14" s="7">
        <f>5%/12</f>
        <v>4.1666666666666666E-3</v>
      </c>
      <c r="D14" s="1" t="s">
        <v>8</v>
      </c>
    </row>
    <row r="15" spans="2:4" x14ac:dyDescent="0.25">
      <c r="B15" s="4" t="s">
        <v>6</v>
      </c>
      <c r="C15" s="5">
        <f>500000</f>
        <v>500000</v>
      </c>
      <c r="D15" s="6"/>
    </row>
    <row r="16" spans="2:4" x14ac:dyDescent="0.25">
      <c r="B16" s="4" t="s">
        <v>3</v>
      </c>
      <c r="C16" s="6">
        <f>NPER(C14,,-C15,C12)</f>
        <v>333.40331349730474</v>
      </c>
      <c r="D16" s="6" t="s">
        <v>11</v>
      </c>
    </row>
    <row r="18" spans="2:5" x14ac:dyDescent="0.25">
      <c r="B18" s="1" t="s">
        <v>0</v>
      </c>
      <c r="C18" s="1">
        <v>85000000</v>
      </c>
      <c r="D18" s="1"/>
    </row>
    <row r="19" spans="2:5" x14ac:dyDescent="0.25">
      <c r="B19" s="1" t="s">
        <v>5</v>
      </c>
      <c r="C19" s="8">
        <v>91000000</v>
      </c>
      <c r="D19" s="1"/>
    </row>
    <row r="20" spans="2:5" x14ac:dyDescent="0.25">
      <c r="B20" s="1" t="s">
        <v>3</v>
      </c>
      <c r="C20" s="2">
        <v>1</v>
      </c>
      <c r="D20" s="1" t="s">
        <v>4</v>
      </c>
    </row>
    <row r="21" spans="2:5" x14ac:dyDescent="0.25">
      <c r="B21" s="4" t="s">
        <v>12</v>
      </c>
      <c r="C21" s="9">
        <f>RATE(C20,,-C18,C19)</f>
        <v>7.0588235294117729E-2</v>
      </c>
      <c r="D21" s="6"/>
    </row>
    <row r="23" spans="2:5" x14ac:dyDescent="0.25">
      <c r="B23" s="1" t="s">
        <v>13</v>
      </c>
      <c r="C23" s="1">
        <f>822500</f>
        <v>822500</v>
      </c>
      <c r="D23" s="1"/>
    </row>
    <row r="24" spans="2:5" x14ac:dyDescent="0.25">
      <c r="B24" s="1" t="s">
        <v>12</v>
      </c>
      <c r="C24" s="10">
        <f>1.5%</f>
        <v>1.4999999999999999E-2</v>
      </c>
      <c r="D24" s="1"/>
    </row>
    <row r="25" spans="2:5" x14ac:dyDescent="0.25">
      <c r="B25" s="1" t="s">
        <v>3</v>
      </c>
      <c r="C25" s="2">
        <v>48</v>
      </c>
      <c r="D25" s="1" t="s">
        <v>4</v>
      </c>
    </row>
    <row r="26" spans="2:5" x14ac:dyDescent="0.25">
      <c r="B26" s="1" t="s">
        <v>0</v>
      </c>
      <c r="C26" s="5">
        <f>PV(C24,C25,-C23)</f>
        <v>28000000.373496275</v>
      </c>
      <c r="D26" s="6"/>
    </row>
    <row r="28" spans="2:5" x14ac:dyDescent="0.25">
      <c r="B28" s="1" t="s">
        <v>0</v>
      </c>
      <c r="C28" s="1">
        <f>C26</f>
        <v>28000000.373496275</v>
      </c>
      <c r="D28" s="1"/>
    </row>
    <row r="29" spans="2:5" x14ac:dyDescent="0.25">
      <c r="B29" s="1" t="s">
        <v>12</v>
      </c>
      <c r="C29" s="10">
        <f>1.5%</f>
        <v>1.4999999999999999E-2</v>
      </c>
      <c r="D29" s="1"/>
    </row>
    <row r="30" spans="2:5" x14ac:dyDescent="0.25">
      <c r="B30" s="1" t="s">
        <v>3</v>
      </c>
      <c r="C30" s="2">
        <v>48</v>
      </c>
      <c r="D30" s="1" t="s">
        <v>4</v>
      </c>
    </row>
    <row r="31" spans="2:5" x14ac:dyDescent="0.25">
      <c r="B31" s="1" t="s">
        <v>13</v>
      </c>
      <c r="C31" s="5">
        <f>PMT(C29,C30,C28)</f>
        <v>-822499.99999999476</v>
      </c>
      <c r="D31" s="6"/>
      <c r="E31" s="11"/>
    </row>
    <row r="33" spans="2:4" x14ac:dyDescent="0.25">
      <c r="B33" s="1" t="s">
        <v>0</v>
      </c>
      <c r="C33" s="1">
        <f>C31</f>
        <v>-822499.99999999476</v>
      </c>
      <c r="D33" s="1"/>
    </row>
    <row r="34" spans="2:4" x14ac:dyDescent="0.25">
      <c r="B34" s="1" t="s">
        <v>12</v>
      </c>
      <c r="C34" s="10">
        <f>1.5%</f>
        <v>1.4999999999999999E-2</v>
      </c>
      <c r="D34" s="1"/>
    </row>
    <row r="35" spans="2:4" x14ac:dyDescent="0.25">
      <c r="B35" s="1" t="s">
        <v>3</v>
      </c>
      <c r="C35" s="2">
        <v>48</v>
      </c>
      <c r="D35" s="1" t="s">
        <v>4</v>
      </c>
    </row>
    <row r="36" spans="2:4" x14ac:dyDescent="0.25">
      <c r="B36" s="1" t="s">
        <v>13</v>
      </c>
      <c r="C36" s="5">
        <f>PMT(C34,C35,C33,,1)</f>
        <v>23803.878992820948</v>
      </c>
      <c r="D36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2 - Equipo 8</dc:creator>
  <cp:lastModifiedBy>Laboratorio 2 - Equipo 8</cp:lastModifiedBy>
  <dcterms:created xsi:type="dcterms:W3CDTF">2024-10-07T14:32:30Z</dcterms:created>
  <dcterms:modified xsi:type="dcterms:W3CDTF">2024-10-07T16:12:23Z</dcterms:modified>
</cp:coreProperties>
</file>