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e\Dropbox\Docencia\APSEI\2018-19\"/>
    </mc:Choice>
  </mc:AlternateContent>
  <xr:revisionPtr revIDLastSave="0" documentId="13_ncr:1_{FDC810D6-FAB4-4FB3-919E-096EBE9D18B3}" xr6:coauthVersionLast="43" xr6:coauthVersionMax="43" xr10:uidLastSave="{00000000-0000-0000-0000-000000000000}"/>
  <bookViews>
    <workbookView xWindow="-120" yWindow="-120" windowWidth="15600" windowHeight="11160" xr2:uid="{1D1797E1-B6BE-4161-8E83-8C23DF2294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F6" i="1"/>
  <c r="G6" i="1"/>
  <c r="H6" i="1"/>
  <c r="D9" i="1"/>
  <c r="C9" i="1"/>
  <c r="E6" i="1"/>
  <c r="D6" i="1"/>
  <c r="D8" i="1" s="1"/>
  <c r="C6" i="1"/>
  <c r="C8" i="1" s="1"/>
  <c r="E8" i="1" l="1"/>
  <c r="E9" i="1" s="1"/>
  <c r="H8" i="1"/>
  <c r="G8" i="1"/>
  <c r="F8" i="1"/>
  <c r="F9" i="1" l="1"/>
  <c r="G9" i="1" s="1"/>
  <c r="H9" i="1" s="1"/>
</calcChain>
</file>

<file path=xl/sharedStrings.xml><?xml version="1.0" encoding="utf-8"?>
<sst xmlns="http://schemas.openxmlformats.org/spreadsheetml/2006/main" count="7" uniqueCount="7">
  <si>
    <t>Time</t>
  </si>
  <si>
    <t>CAPEX</t>
  </si>
  <si>
    <t>OPEX</t>
  </si>
  <si>
    <t>Revenues</t>
  </si>
  <si>
    <t>Cashflow</t>
  </si>
  <si>
    <t>Market</t>
  </si>
  <si>
    <t>Cashbalance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</si>
</sst>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6" fontId="0" fillId="0" borderId="0" xfId="1" applyNumberFormat="1" applyFon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Sheet1!$C$5:$H$5</c:f>
              <c:numCache>
                <c:formatCode>"€"#,##0_);[Red]\("€"#,##0\)</c:formatCode>
                <c:ptCount val="6"/>
                <c:pt idx="0">
                  <c:v>-100000</c:v>
                </c:pt>
                <c:pt idx="4">
                  <c:v>-100000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3-4B45-8948-B7C3E4B306B5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Sheet1!$C$6:$H$6</c:f>
              <c:numCache>
                <c:formatCode>"€"#,##0_);[Red]\("€"#,##0\)</c:formatCode>
                <c:ptCount val="6"/>
                <c:pt idx="0">
                  <c:v>-120000</c:v>
                </c:pt>
                <c:pt idx="1">
                  <c:v>-168000</c:v>
                </c:pt>
                <c:pt idx="2">
                  <c:v>-192000</c:v>
                </c:pt>
                <c:pt idx="3">
                  <c:v>-192000</c:v>
                </c:pt>
                <c:pt idx="4">
                  <c:v>-216000</c:v>
                </c:pt>
                <c:pt idx="5">
                  <c:v>-216000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3-4B45-8948-B7C3E4B306B5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Sheet1!$C$7:$H$7</c:f>
              <c:numCache>
                <c:formatCode>"€"#,##0_);[Red]\("€"#,##0\)</c:formatCode>
                <c:ptCount val="6"/>
                <c:pt idx="0">
                  <c:v>0</c:v>
                </c:pt>
                <c:pt idx="1">
                  <c:v>120000</c:v>
                </c:pt>
                <c:pt idx="2">
                  <c:v>180000</c:v>
                </c:pt>
                <c:pt idx="3">
                  <c:v>270000</c:v>
                </c:pt>
                <c:pt idx="4">
                  <c:v>405000</c:v>
                </c:pt>
                <c:pt idx="5">
                  <c:v>607500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3-4B45-8948-B7C3E4B306B5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Sheet1!$C$8:$H$8</c:f>
              <c:numCache>
                <c:formatCode>"€"#,##0_);[Red]\("€"#,##0\)</c:formatCode>
                <c:ptCount val="6"/>
                <c:pt idx="0">
                  <c:v>-220000</c:v>
                </c:pt>
                <c:pt idx="1">
                  <c:v>-48000</c:v>
                </c:pt>
                <c:pt idx="2">
                  <c:v>-12000</c:v>
                </c:pt>
                <c:pt idx="3">
                  <c:v>78000</c:v>
                </c:pt>
                <c:pt idx="4">
                  <c:v>89000</c:v>
                </c:pt>
                <c:pt idx="5">
                  <c:v>391500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3-4B45-8948-B7C3E4B3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03680"/>
        <c:axId val="1180452000"/>
      </c:barChart>
      <c:scatterChart>
        <c:scatterStyle val="smoothMarker"/>
        <c:varyColors val="0"/>
        <c:ser>
          <c:idx val="4"/>
          <c:order val="4"/>
          <c:tx>
            <c:strRef>
              <c:f>Sheet1!$B$9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Sheet1!$C$9:$H$9</c:f>
              <c:numCache>
                <c:formatCode>"€"#,##0_);[Red]\("€"#,##0\)</c:formatCode>
                <c:ptCount val="6"/>
                <c:pt idx="0">
                  <c:v>-220000</c:v>
                </c:pt>
                <c:pt idx="1">
                  <c:v>-268000</c:v>
                </c:pt>
                <c:pt idx="2">
                  <c:v>-280000</c:v>
                </c:pt>
                <c:pt idx="3">
                  <c:v>-202000</c:v>
                </c:pt>
                <c:pt idx="4">
                  <c:v>-113000</c:v>
                </c:pt>
                <c:pt idx="5">
                  <c:v>278500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43-4B45-8948-B7C3E4B3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03680"/>
        <c:axId val="1180452000"/>
      </c:scatterChart>
      <c:catAx>
        <c:axId val="10849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0452000"/>
        <c:crosses val="autoZero"/>
        <c:auto val="1"/>
        <c:lblAlgn val="ctr"/>
        <c:lblOffset val="100"/>
        <c:noMultiLvlLbl val="0"/>
      </c:catAx>
      <c:valAx>
        <c:axId val="11804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49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119062</xdr:rowOff>
    </xdr:from>
    <xdr:to>
      <xdr:col>13</xdr:col>
      <xdr:colOff>66675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D7BCD-1810-43E7-874F-E31565F2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B8F-A9FE-4867-8337-B344E6BEF010}">
  <dimension ref="B3:M9"/>
  <sheetViews>
    <sheetView tabSelected="1" workbookViewId="0">
      <selection activeCell="C15" sqref="C15"/>
    </sheetView>
  </sheetViews>
  <sheetFormatPr defaultRowHeight="15" x14ac:dyDescent="0.25"/>
  <cols>
    <col min="2" max="2" width="15.42578125" customWidth="1"/>
    <col min="3" max="3" width="12.85546875" bestFit="1" customWidth="1"/>
    <col min="4" max="8" width="9.5703125" bestFit="1" customWidth="1"/>
  </cols>
  <sheetData>
    <row r="3" spans="2:13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13" x14ac:dyDescent="0.25">
      <c r="B4" t="s">
        <v>5</v>
      </c>
    </row>
    <row r="5" spans="2:13" x14ac:dyDescent="0.25">
      <c r="B5" t="s">
        <v>1</v>
      </c>
      <c r="C5" s="1">
        <v>-100000</v>
      </c>
      <c r="D5" s="1"/>
      <c r="E5" s="1"/>
      <c r="F5" s="1"/>
      <c r="G5" s="1">
        <v>-100000</v>
      </c>
      <c r="H5" s="1"/>
      <c r="I5" s="1"/>
      <c r="J5" s="1"/>
      <c r="K5" s="1"/>
      <c r="L5" s="1"/>
      <c r="M5" s="1"/>
    </row>
    <row r="6" spans="2:13" x14ac:dyDescent="0.25">
      <c r="B6" t="s">
        <v>2</v>
      </c>
      <c r="C6" s="1">
        <f>-(5*12*2000)</f>
        <v>-120000</v>
      </c>
      <c r="D6" s="1">
        <f>-(7*12*2000)</f>
        <v>-168000</v>
      </c>
      <c r="E6" s="1">
        <f>-(8*12*2000)</f>
        <v>-192000</v>
      </c>
      <c r="F6" s="1">
        <f>-(8*12*2000)</f>
        <v>-192000</v>
      </c>
      <c r="G6" s="1">
        <f>-(9*12*2000)</f>
        <v>-216000</v>
      </c>
      <c r="H6" s="1">
        <f>-(9*12*2000)</f>
        <v>-216000</v>
      </c>
      <c r="I6" s="1"/>
      <c r="J6" s="1"/>
      <c r="K6" s="1"/>
      <c r="L6" s="1"/>
      <c r="M6" s="1"/>
    </row>
    <row r="7" spans="2:13" x14ac:dyDescent="0.25">
      <c r="B7" t="s">
        <v>3</v>
      </c>
      <c r="C7" s="1">
        <v>0</v>
      </c>
      <c r="D7" s="1">
        <v>120000</v>
      </c>
      <c r="E7" s="1">
        <f>1.5*D7</f>
        <v>180000</v>
      </c>
      <c r="F7" s="1">
        <f t="shared" ref="F7:H7" si="0">1.5*E7</f>
        <v>270000</v>
      </c>
      <c r="G7" s="1">
        <f t="shared" si="0"/>
        <v>405000</v>
      </c>
      <c r="H7" s="1">
        <f t="shared" si="0"/>
        <v>607500</v>
      </c>
      <c r="I7" s="1"/>
      <c r="J7" s="1"/>
      <c r="K7" s="1"/>
      <c r="L7" s="1"/>
      <c r="M7" s="1"/>
    </row>
    <row r="8" spans="2:13" x14ac:dyDescent="0.25">
      <c r="B8" t="s">
        <v>4</v>
      </c>
      <c r="C8" s="2">
        <f>SUM(C5:C7)</f>
        <v>-220000</v>
      </c>
      <c r="D8" s="2">
        <f>SUM(D5:D7)</f>
        <v>-48000</v>
      </c>
      <c r="E8" s="2">
        <f t="shared" ref="E8:H8" si="1">SUM(E5:E7)</f>
        <v>-12000</v>
      </c>
      <c r="F8" s="2">
        <f t="shared" si="1"/>
        <v>78000</v>
      </c>
      <c r="G8" s="2">
        <f t="shared" si="1"/>
        <v>89000</v>
      </c>
      <c r="H8" s="2">
        <f t="shared" si="1"/>
        <v>391500</v>
      </c>
    </row>
    <row r="9" spans="2:13" x14ac:dyDescent="0.25">
      <c r="B9" t="s">
        <v>6</v>
      </c>
      <c r="C9" s="2">
        <f>C8</f>
        <v>-220000</v>
      </c>
      <c r="D9" s="2">
        <f>C9+D8</f>
        <v>-268000</v>
      </c>
      <c r="E9" s="2">
        <f t="shared" ref="E9:H9" si="2">D9+E8</f>
        <v>-280000</v>
      </c>
      <c r="F9" s="2">
        <f t="shared" si="2"/>
        <v>-202000</v>
      </c>
      <c r="G9" s="2">
        <f t="shared" si="2"/>
        <v>-113000</v>
      </c>
      <c r="H9" s="2">
        <f t="shared" si="2"/>
        <v>278500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Oliveira Duarte</dc:creator>
  <cp:lastModifiedBy>Manuel de Oliveira Duarte</cp:lastModifiedBy>
  <dcterms:created xsi:type="dcterms:W3CDTF">2019-05-16T08:44:38Z</dcterms:created>
  <dcterms:modified xsi:type="dcterms:W3CDTF">2019-05-16T10:13:39Z</dcterms:modified>
</cp:coreProperties>
</file>