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236978\Documents\Personal\Projects\Izingodla\idas-v.0.2\documentation\"/>
    </mc:Choice>
  </mc:AlternateContent>
  <xr:revisionPtr revIDLastSave="0" documentId="13_ncr:1_{DF0BB474-2D3A-4A3E-9865-0CE15C895F5E}" xr6:coauthVersionLast="45" xr6:coauthVersionMax="45" xr10:uidLastSave="{00000000-0000-0000-0000-000000000000}"/>
  <bookViews>
    <workbookView xWindow="-110" yWindow="-110" windowWidth="19420" windowHeight="10420" firstSheet="34" activeTab="37" xr2:uid="{BE8F96E5-5EE6-4026-85C5-44FC456EF71A}"/>
  </bookViews>
  <sheets>
    <sheet name="Tables" sheetId="21" r:id="rId1"/>
    <sheet name="Table Relationships" sheetId="24" r:id="rId2"/>
    <sheet name="Employee" sheetId="1" r:id="rId3"/>
    <sheet name="EmployeeSalary" sheetId="7" r:id="rId4"/>
    <sheet name="Department" sheetId="6" r:id="rId5"/>
    <sheet name="Client" sheetId="20" r:id="rId6"/>
    <sheet name="Supplier" sheetId="47" r:id="rId7"/>
    <sheet name="ContactDetail" sheetId="19" r:id="rId8"/>
    <sheet name="Project" sheetId="8" r:id="rId9"/>
    <sheet name="ProjectAssignment" sheetId="9" r:id="rId10"/>
    <sheet name="ProjectComment" sheetId="13" r:id="rId11"/>
    <sheet name="ProjectWorkLog" sheetId="18" r:id="rId12"/>
    <sheet name="ProjectStatus" sheetId="11" r:id="rId13"/>
    <sheet name="Task" sheetId="10" r:id="rId14"/>
    <sheet name="TaskAssignment" sheetId="14" r:id="rId15"/>
    <sheet name="TaskComment" sheetId="15" r:id="rId16"/>
    <sheet name="TaskWorkLog" sheetId="16" r:id="rId17"/>
    <sheet name="TaskStatus" sheetId="12" r:id="rId18"/>
    <sheet name="LookupCategory" sheetId="22" r:id="rId19"/>
    <sheet name="LookupValue" sheetId="23" r:id="rId20"/>
    <sheet name="User" sheetId="27" r:id="rId21"/>
    <sheet name="UserGroup" sheetId="28" r:id="rId22"/>
    <sheet name="UserGroupCapacity" sheetId="29" r:id="rId23"/>
    <sheet name="UserLocks" sheetId="30" r:id="rId24"/>
    <sheet name="UserTransaction" sheetId="31" r:id="rId25"/>
    <sheet name="Entity" sheetId="32" r:id="rId26"/>
    <sheet name="EntityRelationship" sheetId="33" r:id="rId27"/>
    <sheet name="EntityUserGroupCapacity" sheetId="34" r:id="rId28"/>
    <sheet name="MenuItem" sheetId="35" r:id="rId29"/>
    <sheet name="MenuItemUser" sheetId="36" r:id="rId30"/>
    <sheet name="GroupMenuItem" sheetId="37" r:id="rId31"/>
    <sheet name="LookupCategories" sheetId="38" r:id="rId32"/>
    <sheet name="Dropdowns v2" sheetId="39" r:id="rId33"/>
    <sheet name="LookupValues" sheetId="40" r:id="rId34"/>
    <sheet name="Test - Employees" sheetId="41" r:id="rId35"/>
    <sheet name="Test - Clients" sheetId="42" r:id="rId36"/>
    <sheet name="Test - Contact Details" sheetId="44" r:id="rId37"/>
    <sheet name="Default - Menu Item(s)" sheetId="48" r:id="rId38"/>
    <sheet name="JIRA" sheetId="17" r:id="rId39"/>
  </sheets>
  <definedNames>
    <definedName name="_xlnm._FilterDatabase" localSheetId="5" hidden="1">Client!$A$1:$M$1097</definedName>
    <definedName name="_xlnm._FilterDatabase" localSheetId="7" hidden="1">ContactDetail!$A$1:$M$1108</definedName>
    <definedName name="_xlnm._FilterDatabase" localSheetId="37" hidden="1">'Default - Menu Item(s)'!$A$1:$G$1</definedName>
    <definedName name="_xlnm._FilterDatabase" localSheetId="4" hidden="1">Department!$A$1:$M$1092</definedName>
    <definedName name="_xlnm._FilterDatabase" localSheetId="32" hidden="1">'Dropdowns v2'!$A$1:$R$1</definedName>
    <definedName name="_xlnm._FilterDatabase" localSheetId="2" hidden="1">Employee!$A$1:$M$1104</definedName>
    <definedName name="_xlnm._FilterDatabase" localSheetId="3" hidden="1">EmployeeSalary!$A$1:$M$1092</definedName>
    <definedName name="_xlnm._FilterDatabase" localSheetId="25" hidden="1">Entity!$A$1:$M$1101</definedName>
    <definedName name="_xlnm._FilterDatabase" localSheetId="26" hidden="1">EntityRelationship!$A$1:$M$1104</definedName>
    <definedName name="_xlnm._FilterDatabase" localSheetId="27" hidden="1">EntityUserGroupCapacity!$A$1:$M$1105</definedName>
    <definedName name="_xlnm._FilterDatabase" localSheetId="30" hidden="1">GroupMenuItem!$A$1:$M$1101</definedName>
    <definedName name="_xlnm._FilterDatabase" localSheetId="31" hidden="1">LookupCategories!$A$1:$M$1</definedName>
    <definedName name="_xlnm._FilterDatabase" localSheetId="18" hidden="1">LookupCategory!$A$1:$M$1103</definedName>
    <definedName name="_xlnm._FilterDatabase" localSheetId="19" hidden="1">LookupValue!$A$1:$M$1103</definedName>
    <definedName name="_xlnm._FilterDatabase" localSheetId="33" hidden="1">LookupValues!$A$1:$D$1681</definedName>
    <definedName name="_xlnm._FilterDatabase" localSheetId="28" hidden="1">MenuItem!$A$1:$M$1103</definedName>
    <definedName name="_xlnm._FilterDatabase" localSheetId="29" hidden="1">MenuItemUser!$A$1:$M$1101</definedName>
    <definedName name="_xlnm._FilterDatabase" localSheetId="8" hidden="1">Project!$A$1:$M$1095</definedName>
    <definedName name="_xlnm._FilterDatabase" localSheetId="9" hidden="1">ProjectAssignment!$A$1:$M$1092</definedName>
    <definedName name="_xlnm._FilterDatabase" localSheetId="10" hidden="1">ProjectComment!$A$1:$M$1091</definedName>
    <definedName name="_xlnm._FilterDatabase" localSheetId="12" hidden="1">ProjectStatus!$A$1:$M$1103</definedName>
    <definedName name="_xlnm._FilterDatabase" localSheetId="11" hidden="1">ProjectWorkLog!$A$1:$M$1102</definedName>
    <definedName name="_xlnm._FilterDatabase" localSheetId="6" hidden="1">Supplier!$A$1:$M$1099</definedName>
    <definedName name="_xlnm._FilterDatabase" localSheetId="1" hidden="1">'Table Relationships'!$A$1:$C$117</definedName>
    <definedName name="_xlnm._FilterDatabase" localSheetId="0" hidden="1">Tables!$A$1:$D$1</definedName>
    <definedName name="_xlnm._FilterDatabase" localSheetId="13" hidden="1">Task!$A$1:$M$1103</definedName>
    <definedName name="_xlnm._FilterDatabase" localSheetId="14" hidden="1">TaskAssignment!$A$1:$M$1102</definedName>
    <definedName name="_xlnm._FilterDatabase" localSheetId="15" hidden="1">TaskComment!$A$1:$M$1103</definedName>
    <definedName name="_xlnm._FilterDatabase" localSheetId="17" hidden="1">TaskStatus!$A$1:$M$1103</definedName>
    <definedName name="_xlnm._FilterDatabase" localSheetId="16" hidden="1">TaskWorkLog!$A$1:$M$1102</definedName>
    <definedName name="_xlnm._FilterDatabase" localSheetId="35" hidden="1">'Test - Clients'!$A$1:$H$1</definedName>
    <definedName name="_xlnm._FilterDatabase" localSheetId="36" hidden="1">'Test - Contact Details'!$A$1:$R$1</definedName>
    <definedName name="_xlnm._FilterDatabase" localSheetId="34" hidden="1">'Test - Employees'!$A$1:$O$1</definedName>
    <definedName name="_xlnm._FilterDatabase" localSheetId="20" hidden="1">User!$A$1:$M$1108</definedName>
    <definedName name="_xlnm._FilterDatabase" localSheetId="21" hidden="1">UserGroup!$A$1:$M$1101</definedName>
    <definedName name="_xlnm._FilterDatabase" localSheetId="22" hidden="1">UserGroupCapacity!$A$1:$M$1101</definedName>
    <definedName name="_xlnm._FilterDatabase" localSheetId="23" hidden="1">UserLocks!$A$1:$M$1101</definedName>
    <definedName name="_xlnm._FilterDatabase" localSheetId="24" hidden="1">UserTransaction!$A$1:$M$1106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3" i="48" l="1"/>
  <c r="M4" i="48"/>
  <c r="M5" i="48"/>
  <c r="M6" i="48"/>
  <c r="M7" i="48"/>
  <c r="M8" i="48"/>
  <c r="M9" i="48"/>
  <c r="M10" i="48"/>
  <c r="M11" i="48"/>
  <c r="M12" i="48"/>
  <c r="M2" i="48"/>
  <c r="O3" i="48" l="1"/>
  <c r="O4" i="48"/>
  <c r="O5" i="48"/>
  <c r="O6" i="48"/>
  <c r="O7" i="48"/>
  <c r="O8" i="48"/>
  <c r="O9" i="48"/>
  <c r="O10" i="48"/>
  <c r="O11" i="48"/>
  <c r="O12" i="48"/>
  <c r="N3" i="48"/>
  <c r="N4" i="48"/>
  <c r="N5" i="48"/>
  <c r="N6" i="48"/>
  <c r="N7" i="48"/>
  <c r="N8" i="48"/>
  <c r="N9" i="48"/>
  <c r="N10" i="48"/>
  <c r="N11" i="48"/>
  <c r="N12" i="48"/>
  <c r="G3" i="48"/>
  <c r="G4" i="48"/>
  <c r="G5" i="48"/>
  <c r="G6" i="48"/>
  <c r="G7" i="48"/>
  <c r="G8" i="48"/>
  <c r="G9" i="48"/>
  <c r="G10" i="48"/>
  <c r="G11" i="48"/>
  <c r="G12" i="48"/>
  <c r="G2" i="48"/>
  <c r="O2" i="48" s="1"/>
  <c r="N2" i="48"/>
  <c r="F3" i="48"/>
  <c r="F4" i="48"/>
  <c r="F5" i="48"/>
  <c r="F6" i="48"/>
  <c r="F7" i="48"/>
  <c r="F8" i="48"/>
  <c r="F9" i="48"/>
  <c r="F10" i="48"/>
  <c r="F11" i="48"/>
  <c r="F12" i="48"/>
  <c r="F2" i="48"/>
  <c r="B3" i="48"/>
  <c r="B9" i="48"/>
  <c r="B4" i="48"/>
  <c r="B5" i="48"/>
  <c r="B6" i="48"/>
  <c r="B7" i="48"/>
  <c r="B8" i="48"/>
  <c r="B12" i="48"/>
  <c r="B10" i="48"/>
  <c r="B11" i="48"/>
  <c r="B2" i="48"/>
  <c r="M3" i="40" l="1"/>
  <c r="M4" i="40"/>
  <c r="M5" i="40"/>
  <c r="M6" i="40"/>
  <c r="M7" i="40"/>
  <c r="M8" i="40"/>
  <c r="M9" i="40"/>
  <c r="M10" i="40"/>
  <c r="M11" i="40"/>
  <c r="M12" i="40"/>
  <c r="M13" i="40"/>
  <c r="M14" i="40"/>
  <c r="M15" i="40"/>
  <c r="M16" i="40"/>
  <c r="M17" i="40"/>
  <c r="M18" i="40"/>
  <c r="M19" i="40"/>
  <c r="M20" i="40"/>
  <c r="M21" i="40"/>
  <c r="M22" i="40"/>
  <c r="M23" i="40"/>
  <c r="M24" i="40"/>
  <c r="M25" i="40"/>
  <c r="M26" i="40"/>
  <c r="M27" i="40"/>
  <c r="M28" i="40"/>
  <c r="M29" i="40"/>
  <c r="M30" i="40"/>
  <c r="M31" i="40"/>
  <c r="M32" i="40"/>
  <c r="M33" i="40"/>
  <c r="M34" i="40"/>
  <c r="M35" i="40"/>
  <c r="M36" i="40"/>
  <c r="M37" i="40"/>
  <c r="M38" i="40"/>
  <c r="M39" i="40"/>
  <c r="M40" i="40"/>
  <c r="M41" i="40"/>
  <c r="M42" i="40"/>
  <c r="M43" i="40"/>
  <c r="M44" i="40"/>
  <c r="M45" i="40"/>
  <c r="M46" i="40"/>
  <c r="M47" i="40"/>
  <c r="M48" i="40"/>
  <c r="M49" i="40"/>
  <c r="M50" i="40"/>
  <c r="M51" i="40"/>
  <c r="M52" i="40"/>
  <c r="M53" i="40"/>
  <c r="M54" i="40"/>
  <c r="M55" i="40"/>
  <c r="M56" i="40"/>
  <c r="M57" i="40"/>
  <c r="M58" i="40"/>
  <c r="M59" i="40"/>
  <c r="M60" i="40"/>
  <c r="M61" i="40"/>
  <c r="M62" i="40"/>
  <c r="M63" i="40"/>
  <c r="M64" i="40"/>
  <c r="M65" i="40"/>
  <c r="M66" i="40"/>
  <c r="M67" i="40"/>
  <c r="M68" i="40"/>
  <c r="M69" i="40"/>
  <c r="M70" i="40"/>
  <c r="M71" i="40"/>
  <c r="M72" i="40"/>
  <c r="M73" i="40"/>
  <c r="M74" i="40"/>
  <c r="M75" i="40"/>
  <c r="M76" i="40"/>
  <c r="M77" i="40"/>
  <c r="M78" i="40"/>
  <c r="M79" i="40"/>
  <c r="M80" i="40"/>
  <c r="M81" i="40"/>
  <c r="M82" i="40"/>
  <c r="M83" i="40"/>
  <c r="M84" i="40"/>
  <c r="M85" i="40"/>
  <c r="M86" i="40"/>
  <c r="M87" i="40"/>
  <c r="M88" i="40"/>
  <c r="M89" i="40"/>
  <c r="M90" i="40"/>
  <c r="M91" i="40"/>
  <c r="M92" i="40"/>
  <c r="M93" i="40"/>
  <c r="M94" i="40"/>
  <c r="M95" i="40"/>
  <c r="M96" i="40"/>
  <c r="M97" i="40"/>
  <c r="M98" i="40"/>
  <c r="M99" i="40"/>
  <c r="M100" i="40"/>
  <c r="M101" i="40"/>
  <c r="M102" i="40"/>
  <c r="M103" i="40"/>
  <c r="M104" i="40"/>
  <c r="M105" i="40"/>
  <c r="M106" i="40"/>
  <c r="M107" i="40"/>
  <c r="M108" i="40"/>
  <c r="M109" i="40"/>
  <c r="M110" i="40"/>
  <c r="M111" i="40"/>
  <c r="M112" i="40"/>
  <c r="M113" i="40"/>
  <c r="M114" i="40"/>
  <c r="M115" i="40"/>
  <c r="M116" i="40"/>
  <c r="M117" i="40"/>
  <c r="M118" i="40"/>
  <c r="M119" i="40"/>
  <c r="M120" i="40"/>
  <c r="M121" i="40"/>
  <c r="M122" i="40"/>
  <c r="M123" i="40"/>
  <c r="M124" i="40"/>
  <c r="M125" i="40"/>
  <c r="M126" i="40"/>
  <c r="M127" i="40"/>
  <c r="M128" i="40"/>
  <c r="M129" i="40"/>
  <c r="M130" i="40"/>
  <c r="M131" i="40"/>
  <c r="M132" i="40"/>
  <c r="M133" i="40"/>
  <c r="M134" i="40"/>
  <c r="M135" i="40"/>
  <c r="M136" i="40"/>
  <c r="M137" i="40"/>
  <c r="M138" i="40"/>
  <c r="M139" i="40"/>
  <c r="M140" i="40"/>
  <c r="M141" i="40"/>
  <c r="M142" i="40"/>
  <c r="M143" i="40"/>
  <c r="M144" i="40"/>
  <c r="M145" i="40"/>
  <c r="M146" i="40"/>
  <c r="M147" i="40"/>
  <c r="M148" i="40"/>
  <c r="M149" i="40"/>
  <c r="M150" i="40"/>
  <c r="M151" i="40"/>
  <c r="M152" i="40"/>
  <c r="M153" i="40"/>
  <c r="M154" i="40"/>
  <c r="M155" i="40"/>
  <c r="M156" i="40"/>
  <c r="M157" i="40"/>
  <c r="M158" i="40"/>
  <c r="M159" i="40"/>
  <c r="M160" i="40"/>
  <c r="M161" i="40"/>
  <c r="M162" i="40"/>
  <c r="M163" i="40"/>
  <c r="M164" i="40"/>
  <c r="M165" i="40"/>
  <c r="M166" i="40"/>
  <c r="M167" i="40"/>
  <c r="M168" i="40"/>
  <c r="M169" i="40"/>
  <c r="M170" i="40"/>
  <c r="M171" i="40"/>
  <c r="M172" i="40"/>
  <c r="M173" i="40"/>
  <c r="M174" i="40"/>
  <c r="M175" i="40"/>
  <c r="M176" i="40"/>
  <c r="M177" i="40"/>
  <c r="M178" i="40"/>
  <c r="M179" i="40"/>
  <c r="M180" i="40"/>
  <c r="M181" i="40"/>
  <c r="M182" i="40"/>
  <c r="M183" i="40"/>
  <c r="M184" i="40"/>
  <c r="M185" i="40"/>
  <c r="M186" i="40"/>
  <c r="M187" i="40"/>
  <c r="M188" i="40"/>
  <c r="M189" i="40"/>
  <c r="M190" i="40"/>
  <c r="M191" i="40"/>
  <c r="M192" i="40"/>
  <c r="M193" i="40"/>
  <c r="M194" i="40"/>
  <c r="M195" i="40"/>
  <c r="M196" i="40"/>
  <c r="M197" i="40"/>
  <c r="M198" i="40"/>
  <c r="M199" i="40"/>
  <c r="M200" i="40"/>
  <c r="M201" i="40"/>
  <c r="M202" i="40"/>
  <c r="M203" i="40"/>
  <c r="M204" i="40"/>
  <c r="M205" i="40"/>
  <c r="M206" i="40"/>
  <c r="M207" i="40"/>
  <c r="M208" i="40"/>
  <c r="M209" i="40"/>
  <c r="M210" i="40"/>
  <c r="M211" i="40"/>
  <c r="M212" i="40"/>
  <c r="M213" i="40"/>
  <c r="M214" i="40"/>
  <c r="M215" i="40"/>
  <c r="M216" i="40"/>
  <c r="M217" i="40"/>
  <c r="M218" i="40"/>
  <c r="M219" i="40"/>
  <c r="M220" i="40"/>
  <c r="M221" i="40"/>
  <c r="M222" i="40"/>
  <c r="M223" i="40"/>
  <c r="M224" i="40"/>
  <c r="M225" i="40"/>
  <c r="M226" i="40"/>
  <c r="M227" i="40"/>
  <c r="M228" i="40"/>
  <c r="M229" i="40"/>
  <c r="M230" i="40"/>
  <c r="M231" i="40"/>
  <c r="M232" i="40"/>
  <c r="M233" i="40"/>
  <c r="M234" i="40"/>
  <c r="M235" i="40"/>
  <c r="M236" i="40"/>
  <c r="M237" i="40"/>
  <c r="M238" i="40"/>
  <c r="M239" i="40"/>
  <c r="M240" i="40"/>
  <c r="M241" i="40"/>
  <c r="M242" i="40"/>
  <c r="M243" i="40"/>
  <c r="M244" i="40"/>
  <c r="M245" i="40"/>
  <c r="M246" i="40"/>
  <c r="M247" i="40"/>
  <c r="M248" i="40"/>
  <c r="M249" i="40"/>
  <c r="M250" i="40"/>
  <c r="M251" i="40"/>
  <c r="M252" i="40"/>
  <c r="M253" i="40"/>
  <c r="M254" i="40"/>
  <c r="M255" i="40"/>
  <c r="M256" i="40"/>
  <c r="M257" i="40"/>
  <c r="M258" i="40"/>
  <c r="M259" i="40"/>
  <c r="M260" i="40"/>
  <c r="M261" i="40"/>
  <c r="M262" i="40"/>
  <c r="M263" i="40"/>
  <c r="M264" i="40"/>
  <c r="M265" i="40"/>
  <c r="M266" i="40"/>
  <c r="M267" i="40"/>
  <c r="M268" i="40"/>
  <c r="M269" i="40"/>
  <c r="M270" i="40"/>
  <c r="M271" i="40"/>
  <c r="M272" i="40"/>
  <c r="M273" i="40"/>
  <c r="M274" i="40"/>
  <c r="M275" i="40"/>
  <c r="M276" i="40"/>
  <c r="M277" i="40"/>
  <c r="M278" i="40"/>
  <c r="M279" i="40"/>
  <c r="M280" i="40"/>
  <c r="M281" i="40"/>
  <c r="M282" i="40"/>
  <c r="M283" i="40"/>
  <c r="M284" i="40"/>
  <c r="M285" i="40"/>
  <c r="M286" i="40"/>
  <c r="M287" i="40"/>
  <c r="M288" i="40"/>
  <c r="M289" i="40"/>
  <c r="M290" i="40"/>
  <c r="M291" i="40"/>
  <c r="M292" i="40"/>
  <c r="M293" i="40"/>
  <c r="M294" i="40"/>
  <c r="M295" i="40"/>
  <c r="M296" i="40"/>
  <c r="M297" i="40"/>
  <c r="M298" i="40"/>
  <c r="M299" i="40"/>
  <c r="M300" i="40"/>
  <c r="M301" i="40"/>
  <c r="M302" i="40"/>
  <c r="M303" i="40"/>
  <c r="M304" i="40"/>
  <c r="M305" i="40"/>
  <c r="M306" i="40"/>
  <c r="M307" i="40"/>
  <c r="M308" i="40"/>
  <c r="M309" i="40"/>
  <c r="M310" i="40"/>
  <c r="M311" i="40"/>
  <c r="M312" i="40"/>
  <c r="M313" i="40"/>
  <c r="M314" i="40"/>
  <c r="M315" i="40"/>
  <c r="M316" i="40"/>
  <c r="M317" i="40"/>
  <c r="M318" i="40"/>
  <c r="M319" i="40"/>
  <c r="M320" i="40"/>
  <c r="M321" i="40"/>
  <c r="M322" i="40"/>
  <c r="M323" i="40"/>
  <c r="M324" i="40"/>
  <c r="M325" i="40"/>
  <c r="M326" i="40"/>
  <c r="M327" i="40"/>
  <c r="M328" i="40"/>
  <c r="M329" i="40"/>
  <c r="M330" i="40"/>
  <c r="M331" i="40"/>
  <c r="M332" i="40"/>
  <c r="M333" i="40"/>
  <c r="M334" i="40"/>
  <c r="M335" i="40"/>
  <c r="M336" i="40"/>
  <c r="M337" i="40"/>
  <c r="M338" i="40"/>
  <c r="M339" i="40"/>
  <c r="M340" i="40"/>
  <c r="M341" i="40"/>
  <c r="M342" i="40"/>
  <c r="M343" i="40"/>
  <c r="M344" i="40"/>
  <c r="M345" i="40"/>
  <c r="M346" i="40"/>
  <c r="M347" i="40"/>
  <c r="M348" i="40"/>
  <c r="M349" i="40"/>
  <c r="M350" i="40"/>
  <c r="M351" i="40"/>
  <c r="M352" i="40"/>
  <c r="M353" i="40"/>
  <c r="M354" i="40"/>
  <c r="M355" i="40"/>
  <c r="M356" i="40"/>
  <c r="M357" i="40"/>
  <c r="M358" i="40"/>
  <c r="M359" i="40"/>
  <c r="M360" i="40"/>
  <c r="M361" i="40"/>
  <c r="M362" i="40"/>
  <c r="M363" i="40"/>
  <c r="M364" i="40"/>
  <c r="M365" i="40"/>
  <c r="M366" i="40"/>
  <c r="M367" i="40"/>
  <c r="M368" i="40"/>
  <c r="M369" i="40"/>
  <c r="M370" i="40"/>
  <c r="M371" i="40"/>
  <c r="M372" i="40"/>
  <c r="M373" i="40"/>
  <c r="M374" i="40"/>
  <c r="M375" i="40"/>
  <c r="M376" i="40"/>
  <c r="M377" i="40"/>
  <c r="M378" i="40"/>
  <c r="M379" i="40"/>
  <c r="M380" i="40"/>
  <c r="M381" i="40"/>
  <c r="M382" i="40"/>
  <c r="M383" i="40"/>
  <c r="M384" i="40"/>
  <c r="M385" i="40"/>
  <c r="M386" i="40"/>
  <c r="M387" i="40"/>
  <c r="M388" i="40"/>
  <c r="M389" i="40"/>
  <c r="M390" i="40"/>
  <c r="M391" i="40"/>
  <c r="M392" i="40"/>
  <c r="M393" i="40"/>
  <c r="M394" i="40"/>
  <c r="M395" i="40"/>
  <c r="M396" i="40"/>
  <c r="M397" i="40"/>
  <c r="M398" i="40"/>
  <c r="M399" i="40"/>
  <c r="M400" i="40"/>
  <c r="M401" i="40"/>
  <c r="M402" i="40"/>
  <c r="M403" i="40"/>
  <c r="M404" i="40"/>
  <c r="M405" i="40"/>
  <c r="M406" i="40"/>
  <c r="M407" i="40"/>
  <c r="M408" i="40"/>
  <c r="M409" i="40"/>
  <c r="M410" i="40"/>
  <c r="M411" i="40"/>
  <c r="M412" i="40"/>
  <c r="M413" i="40"/>
  <c r="M414" i="40"/>
  <c r="M415" i="40"/>
  <c r="M416" i="40"/>
  <c r="M417" i="40"/>
  <c r="M418" i="40"/>
  <c r="M419" i="40"/>
  <c r="M420" i="40"/>
  <c r="M421" i="40"/>
  <c r="M422" i="40"/>
  <c r="M423" i="40"/>
  <c r="M424" i="40"/>
  <c r="M425" i="40"/>
  <c r="M426" i="40"/>
  <c r="M427" i="40"/>
  <c r="M428" i="40"/>
  <c r="M429" i="40"/>
  <c r="M430" i="40"/>
  <c r="M431" i="40"/>
  <c r="M432" i="40"/>
  <c r="M433" i="40"/>
  <c r="M434" i="40"/>
  <c r="M435" i="40"/>
  <c r="M436" i="40"/>
  <c r="M437" i="40"/>
  <c r="M438" i="40"/>
  <c r="M439" i="40"/>
  <c r="M440" i="40"/>
  <c r="M441" i="40"/>
  <c r="M442" i="40"/>
  <c r="M443" i="40"/>
  <c r="M444" i="40"/>
  <c r="M445" i="40"/>
  <c r="M446" i="40"/>
  <c r="M447" i="40"/>
  <c r="M448" i="40"/>
  <c r="M449" i="40"/>
  <c r="M450" i="40"/>
  <c r="M451" i="40"/>
  <c r="M452" i="40"/>
  <c r="M453" i="40"/>
  <c r="M454" i="40"/>
  <c r="M455" i="40"/>
  <c r="M456" i="40"/>
  <c r="M457" i="40"/>
  <c r="M458" i="40"/>
  <c r="M459" i="40"/>
  <c r="M460" i="40"/>
  <c r="M461" i="40"/>
  <c r="M462" i="40"/>
  <c r="M463" i="40"/>
  <c r="M464" i="40"/>
  <c r="M465" i="40"/>
  <c r="M466" i="40"/>
  <c r="M467" i="40"/>
  <c r="M468" i="40"/>
  <c r="M469" i="40"/>
  <c r="M470" i="40"/>
  <c r="M471" i="40"/>
  <c r="M472" i="40"/>
  <c r="M473" i="40"/>
  <c r="M474" i="40"/>
  <c r="M475" i="40"/>
  <c r="M476" i="40"/>
  <c r="M477" i="40"/>
  <c r="M478" i="40"/>
  <c r="M479" i="40"/>
  <c r="M480" i="40"/>
  <c r="M481" i="40"/>
  <c r="M482" i="40"/>
  <c r="M483" i="40"/>
  <c r="M484" i="40"/>
  <c r="M485" i="40"/>
  <c r="M486" i="40"/>
  <c r="M487" i="40"/>
  <c r="M488" i="40"/>
  <c r="M489" i="40"/>
  <c r="M490" i="40"/>
  <c r="M491" i="40"/>
  <c r="M492" i="40"/>
  <c r="M493" i="40"/>
  <c r="M494" i="40"/>
  <c r="M495" i="40"/>
  <c r="M496" i="40"/>
  <c r="M497" i="40"/>
  <c r="M498" i="40"/>
  <c r="M499" i="40"/>
  <c r="M500" i="40"/>
  <c r="M501" i="40"/>
  <c r="M502" i="40"/>
  <c r="M503" i="40"/>
  <c r="M504" i="40"/>
  <c r="M505" i="40"/>
  <c r="M506" i="40"/>
  <c r="M507" i="40"/>
  <c r="M508" i="40"/>
  <c r="M509" i="40"/>
  <c r="M510" i="40"/>
  <c r="M511" i="40"/>
  <c r="M512" i="40"/>
  <c r="M513" i="40"/>
  <c r="M514" i="40"/>
  <c r="M515" i="40"/>
  <c r="M516" i="40"/>
  <c r="M517" i="40"/>
  <c r="M518" i="40"/>
  <c r="M519" i="40"/>
  <c r="M520" i="40"/>
  <c r="M521" i="40"/>
  <c r="M522" i="40"/>
  <c r="M523" i="40"/>
  <c r="M524" i="40"/>
  <c r="M525" i="40"/>
  <c r="M526" i="40"/>
  <c r="M527" i="40"/>
  <c r="M528" i="40"/>
  <c r="M529" i="40"/>
  <c r="M530" i="40"/>
  <c r="M531" i="40"/>
  <c r="M532" i="40"/>
  <c r="M533" i="40"/>
  <c r="M534" i="40"/>
  <c r="M535" i="40"/>
  <c r="M536" i="40"/>
  <c r="M537" i="40"/>
  <c r="M538" i="40"/>
  <c r="M539" i="40"/>
  <c r="M540" i="40"/>
  <c r="M541" i="40"/>
  <c r="M542" i="40"/>
  <c r="M543" i="40"/>
  <c r="M544" i="40"/>
  <c r="M545" i="40"/>
  <c r="M546" i="40"/>
  <c r="M547" i="40"/>
  <c r="M548" i="40"/>
  <c r="M549" i="40"/>
  <c r="M550" i="40"/>
  <c r="M551" i="40"/>
  <c r="M552" i="40"/>
  <c r="M553" i="40"/>
  <c r="M554" i="40"/>
  <c r="M555" i="40"/>
  <c r="M556" i="40"/>
  <c r="M557" i="40"/>
  <c r="M558" i="40"/>
  <c r="M559" i="40"/>
  <c r="M560" i="40"/>
  <c r="M561" i="40"/>
  <c r="M562" i="40"/>
  <c r="M563" i="40"/>
  <c r="M564" i="40"/>
  <c r="M565" i="40"/>
  <c r="M566" i="40"/>
  <c r="M567" i="40"/>
  <c r="M568" i="40"/>
  <c r="M569" i="40"/>
  <c r="M570" i="40"/>
  <c r="M571" i="40"/>
  <c r="M572" i="40"/>
  <c r="M573" i="40"/>
  <c r="M574" i="40"/>
  <c r="M575" i="40"/>
  <c r="M576" i="40"/>
  <c r="M577" i="40"/>
  <c r="M578" i="40"/>
  <c r="M579" i="40"/>
  <c r="M580" i="40"/>
  <c r="M581" i="40"/>
  <c r="M582" i="40"/>
  <c r="M583" i="40"/>
  <c r="M584" i="40"/>
  <c r="M585" i="40"/>
  <c r="M586" i="40"/>
  <c r="M587" i="40"/>
  <c r="M588" i="40"/>
  <c r="M589" i="40"/>
  <c r="M590" i="40"/>
  <c r="M591" i="40"/>
  <c r="M592" i="40"/>
  <c r="M593" i="40"/>
  <c r="M594" i="40"/>
  <c r="M595" i="40"/>
  <c r="M596" i="40"/>
  <c r="M597" i="40"/>
  <c r="M598" i="40"/>
  <c r="M599" i="40"/>
  <c r="M600" i="40"/>
  <c r="M601" i="40"/>
  <c r="M602" i="40"/>
  <c r="M603" i="40"/>
  <c r="M604" i="40"/>
  <c r="M605" i="40"/>
  <c r="M606" i="40"/>
  <c r="M607" i="40"/>
  <c r="M608" i="40"/>
  <c r="M609" i="40"/>
  <c r="M610" i="40"/>
  <c r="M611" i="40"/>
  <c r="M612" i="40"/>
  <c r="M613" i="40"/>
  <c r="M614" i="40"/>
  <c r="M615" i="40"/>
  <c r="M616" i="40"/>
  <c r="M617" i="40"/>
  <c r="M618" i="40"/>
  <c r="M619" i="40"/>
  <c r="M620" i="40"/>
  <c r="M621" i="40"/>
  <c r="M622" i="40"/>
  <c r="M623" i="40"/>
  <c r="M624" i="40"/>
  <c r="M625" i="40"/>
  <c r="M626" i="40"/>
  <c r="M627" i="40"/>
  <c r="M628" i="40"/>
  <c r="M629" i="40"/>
  <c r="M630" i="40"/>
  <c r="M631" i="40"/>
  <c r="M632" i="40"/>
  <c r="M633" i="40"/>
  <c r="M634" i="40"/>
  <c r="M635" i="40"/>
  <c r="M636" i="40"/>
  <c r="M637" i="40"/>
  <c r="M638" i="40"/>
  <c r="M639" i="40"/>
  <c r="M640" i="40"/>
  <c r="M641" i="40"/>
  <c r="M642" i="40"/>
  <c r="M643" i="40"/>
  <c r="M644" i="40"/>
  <c r="M645" i="40"/>
  <c r="M646" i="40"/>
  <c r="M647" i="40"/>
  <c r="M648" i="40"/>
  <c r="M649" i="40"/>
  <c r="M650" i="40"/>
  <c r="M651" i="40"/>
  <c r="M652" i="40"/>
  <c r="M653" i="40"/>
  <c r="M654" i="40"/>
  <c r="M655" i="40"/>
  <c r="M656" i="40"/>
  <c r="M657" i="40"/>
  <c r="M658" i="40"/>
  <c r="M659" i="40"/>
  <c r="M660" i="40"/>
  <c r="M661" i="40"/>
  <c r="M662" i="40"/>
  <c r="M663" i="40"/>
  <c r="M664" i="40"/>
  <c r="M665" i="40"/>
  <c r="M666" i="40"/>
  <c r="M667" i="40"/>
  <c r="M668" i="40"/>
  <c r="M669" i="40"/>
  <c r="M670" i="40"/>
  <c r="M671" i="40"/>
  <c r="M672" i="40"/>
  <c r="M673" i="40"/>
  <c r="M674" i="40"/>
  <c r="M675" i="40"/>
  <c r="M676" i="40"/>
  <c r="M677" i="40"/>
  <c r="M678" i="40"/>
  <c r="M679" i="40"/>
  <c r="M680" i="40"/>
  <c r="M681" i="40"/>
  <c r="M682" i="40"/>
  <c r="M683" i="40"/>
  <c r="M684" i="40"/>
  <c r="M685" i="40"/>
  <c r="M686" i="40"/>
  <c r="M687" i="40"/>
  <c r="M688" i="40"/>
  <c r="M689" i="40"/>
  <c r="M690" i="40"/>
  <c r="M691" i="40"/>
  <c r="M692" i="40"/>
  <c r="M693" i="40"/>
  <c r="M694" i="40"/>
  <c r="M695" i="40"/>
  <c r="M696" i="40"/>
  <c r="M697" i="40"/>
  <c r="M698" i="40"/>
  <c r="M699" i="40"/>
  <c r="M700" i="40"/>
  <c r="M701" i="40"/>
  <c r="M702" i="40"/>
  <c r="M703" i="40"/>
  <c r="M704" i="40"/>
  <c r="M705" i="40"/>
  <c r="M706" i="40"/>
  <c r="M707" i="40"/>
  <c r="M708" i="40"/>
  <c r="M709" i="40"/>
  <c r="M710" i="40"/>
  <c r="M711" i="40"/>
  <c r="M712" i="40"/>
  <c r="M713" i="40"/>
  <c r="M714" i="40"/>
  <c r="M715" i="40"/>
  <c r="M716" i="40"/>
  <c r="M717" i="40"/>
  <c r="M718" i="40"/>
  <c r="M719" i="40"/>
  <c r="M720" i="40"/>
  <c r="M721" i="40"/>
  <c r="M722" i="40"/>
  <c r="M723" i="40"/>
  <c r="M724" i="40"/>
  <c r="M725" i="40"/>
  <c r="M726" i="40"/>
  <c r="M727" i="40"/>
  <c r="M728" i="40"/>
  <c r="M729" i="40"/>
  <c r="M730" i="40"/>
  <c r="M731" i="40"/>
  <c r="M732" i="40"/>
  <c r="M733" i="40"/>
  <c r="M734" i="40"/>
  <c r="M735" i="40"/>
  <c r="M736" i="40"/>
  <c r="M737" i="40"/>
  <c r="M738" i="40"/>
  <c r="M739" i="40"/>
  <c r="M740" i="40"/>
  <c r="M741" i="40"/>
  <c r="M742" i="40"/>
  <c r="M743" i="40"/>
  <c r="M744" i="40"/>
  <c r="M745" i="40"/>
  <c r="M746" i="40"/>
  <c r="M747" i="40"/>
  <c r="M748" i="40"/>
  <c r="M749" i="40"/>
  <c r="M750" i="40"/>
  <c r="M751" i="40"/>
  <c r="M752" i="40"/>
  <c r="M753" i="40"/>
  <c r="M754" i="40"/>
  <c r="M755" i="40"/>
  <c r="M756" i="40"/>
  <c r="M757" i="40"/>
  <c r="M758" i="40"/>
  <c r="M759" i="40"/>
  <c r="M760" i="40"/>
  <c r="M761" i="40"/>
  <c r="M762" i="40"/>
  <c r="M763" i="40"/>
  <c r="M764" i="40"/>
  <c r="M765" i="40"/>
  <c r="M766" i="40"/>
  <c r="M767" i="40"/>
  <c r="M768" i="40"/>
  <c r="M769" i="40"/>
  <c r="M770" i="40"/>
  <c r="M771" i="40"/>
  <c r="M772" i="40"/>
  <c r="M773" i="40"/>
  <c r="M774" i="40"/>
  <c r="M775" i="40"/>
  <c r="M776" i="40"/>
  <c r="M777" i="40"/>
  <c r="M778" i="40"/>
  <c r="M779" i="40"/>
  <c r="M780" i="40"/>
  <c r="M781" i="40"/>
  <c r="M782" i="40"/>
  <c r="M783" i="40"/>
  <c r="M784" i="40"/>
  <c r="M785" i="40"/>
  <c r="M786" i="40"/>
  <c r="M787" i="40"/>
  <c r="M788" i="40"/>
  <c r="M789" i="40"/>
  <c r="M790" i="40"/>
  <c r="M791" i="40"/>
  <c r="M792" i="40"/>
  <c r="M793" i="40"/>
  <c r="M794" i="40"/>
  <c r="M795" i="40"/>
  <c r="M796" i="40"/>
  <c r="M797" i="40"/>
  <c r="M798" i="40"/>
  <c r="M799" i="40"/>
  <c r="M800" i="40"/>
  <c r="M801" i="40"/>
  <c r="M802" i="40"/>
  <c r="M803" i="40"/>
  <c r="M804" i="40"/>
  <c r="M805" i="40"/>
  <c r="M806" i="40"/>
  <c r="M807" i="40"/>
  <c r="M808" i="40"/>
  <c r="M809" i="40"/>
  <c r="M810" i="40"/>
  <c r="M811" i="40"/>
  <c r="M812" i="40"/>
  <c r="M813" i="40"/>
  <c r="M814" i="40"/>
  <c r="M815" i="40"/>
  <c r="M816" i="40"/>
  <c r="M817" i="40"/>
  <c r="M818" i="40"/>
  <c r="M819" i="40"/>
  <c r="M820" i="40"/>
  <c r="M821" i="40"/>
  <c r="M822" i="40"/>
  <c r="M823" i="40"/>
  <c r="M824" i="40"/>
  <c r="M825" i="40"/>
  <c r="M826" i="40"/>
  <c r="M827" i="40"/>
  <c r="M828" i="40"/>
  <c r="M829" i="40"/>
  <c r="M830" i="40"/>
  <c r="M831" i="40"/>
  <c r="M832" i="40"/>
  <c r="M833" i="40"/>
  <c r="M834" i="40"/>
  <c r="M835" i="40"/>
  <c r="M836" i="40"/>
  <c r="M837" i="40"/>
  <c r="M838" i="40"/>
  <c r="M839" i="40"/>
  <c r="M840" i="40"/>
  <c r="M841" i="40"/>
  <c r="M842" i="40"/>
  <c r="M843" i="40"/>
  <c r="M844" i="40"/>
  <c r="M845" i="40"/>
  <c r="M846" i="40"/>
  <c r="M847" i="40"/>
  <c r="M848" i="40"/>
  <c r="M849" i="40"/>
  <c r="M850" i="40"/>
  <c r="M851" i="40"/>
  <c r="M852" i="40"/>
  <c r="M853" i="40"/>
  <c r="M854" i="40"/>
  <c r="M855" i="40"/>
  <c r="M856" i="40"/>
  <c r="M857" i="40"/>
  <c r="M858" i="40"/>
  <c r="M859" i="40"/>
  <c r="M860" i="40"/>
  <c r="M861" i="40"/>
  <c r="M862" i="40"/>
  <c r="M863" i="40"/>
  <c r="M864" i="40"/>
  <c r="M865" i="40"/>
  <c r="M866" i="40"/>
  <c r="M867" i="40"/>
  <c r="M868" i="40"/>
  <c r="M869" i="40"/>
  <c r="M870" i="40"/>
  <c r="M871" i="40"/>
  <c r="M872" i="40"/>
  <c r="M873" i="40"/>
  <c r="M874" i="40"/>
  <c r="M875" i="40"/>
  <c r="M876" i="40"/>
  <c r="M877" i="40"/>
  <c r="M878" i="40"/>
  <c r="M879" i="40"/>
  <c r="M880" i="40"/>
  <c r="M881" i="40"/>
  <c r="M882" i="40"/>
  <c r="M883" i="40"/>
  <c r="M884" i="40"/>
  <c r="M885" i="40"/>
  <c r="M886" i="40"/>
  <c r="M887" i="40"/>
  <c r="M888" i="40"/>
  <c r="M889" i="40"/>
  <c r="M890" i="40"/>
  <c r="M891" i="40"/>
  <c r="M892" i="40"/>
  <c r="M893" i="40"/>
  <c r="M894" i="40"/>
  <c r="M895" i="40"/>
  <c r="M896" i="40"/>
  <c r="M897" i="40"/>
  <c r="M898" i="40"/>
  <c r="M899" i="40"/>
  <c r="M900" i="40"/>
  <c r="M901" i="40"/>
  <c r="M902" i="40"/>
  <c r="M903" i="40"/>
  <c r="M904" i="40"/>
  <c r="M905" i="40"/>
  <c r="M906" i="40"/>
  <c r="M907" i="40"/>
  <c r="M908" i="40"/>
  <c r="M909" i="40"/>
  <c r="M910" i="40"/>
  <c r="M911" i="40"/>
  <c r="M912" i="40"/>
  <c r="M913" i="40"/>
  <c r="M914" i="40"/>
  <c r="M915" i="40"/>
  <c r="M916" i="40"/>
  <c r="M917" i="40"/>
  <c r="M918" i="40"/>
  <c r="M919" i="40"/>
  <c r="M920" i="40"/>
  <c r="M921" i="40"/>
  <c r="M922" i="40"/>
  <c r="M923" i="40"/>
  <c r="M924" i="40"/>
  <c r="M925" i="40"/>
  <c r="M926" i="40"/>
  <c r="M927" i="40"/>
  <c r="M928" i="40"/>
  <c r="M929" i="40"/>
  <c r="M930" i="40"/>
  <c r="M931" i="40"/>
  <c r="M932" i="40"/>
  <c r="M933" i="40"/>
  <c r="M934" i="40"/>
  <c r="M935" i="40"/>
  <c r="M936" i="40"/>
  <c r="M937" i="40"/>
  <c r="M938" i="40"/>
  <c r="M939" i="40"/>
  <c r="M940" i="40"/>
  <c r="M941" i="40"/>
  <c r="M942" i="40"/>
  <c r="M943" i="40"/>
  <c r="M944" i="40"/>
  <c r="M945" i="40"/>
  <c r="M946" i="40"/>
  <c r="M947" i="40"/>
  <c r="M948" i="40"/>
  <c r="M949" i="40"/>
  <c r="M950" i="40"/>
  <c r="M951" i="40"/>
  <c r="M952" i="40"/>
  <c r="M953" i="40"/>
  <c r="M954" i="40"/>
  <c r="M955" i="40"/>
  <c r="M956" i="40"/>
  <c r="M957" i="40"/>
  <c r="M958" i="40"/>
  <c r="M959" i="40"/>
  <c r="M960" i="40"/>
  <c r="M961" i="40"/>
  <c r="M962" i="40"/>
  <c r="M963" i="40"/>
  <c r="M964" i="40"/>
  <c r="M965" i="40"/>
  <c r="M966" i="40"/>
  <c r="M967" i="40"/>
  <c r="M968" i="40"/>
  <c r="M969" i="40"/>
  <c r="M970" i="40"/>
  <c r="M971" i="40"/>
  <c r="M972" i="40"/>
  <c r="M973" i="40"/>
  <c r="M974" i="40"/>
  <c r="M975" i="40"/>
  <c r="M976" i="40"/>
  <c r="M977" i="40"/>
  <c r="M978" i="40"/>
  <c r="M979" i="40"/>
  <c r="M980" i="40"/>
  <c r="M981" i="40"/>
  <c r="M982" i="40"/>
  <c r="M983" i="40"/>
  <c r="M984" i="40"/>
  <c r="M985" i="40"/>
  <c r="M986" i="40"/>
  <c r="M987" i="40"/>
  <c r="M988" i="40"/>
  <c r="M989" i="40"/>
  <c r="M990" i="40"/>
  <c r="M991" i="40"/>
  <c r="M992" i="40"/>
  <c r="M993" i="40"/>
  <c r="M994" i="40"/>
  <c r="M995" i="40"/>
  <c r="M996" i="40"/>
  <c r="M997" i="40"/>
  <c r="M998" i="40"/>
  <c r="M999" i="40"/>
  <c r="M1000" i="40"/>
  <c r="M1001" i="40"/>
  <c r="M1002" i="40"/>
  <c r="M1003" i="40"/>
  <c r="M1004" i="40"/>
  <c r="M1005" i="40"/>
  <c r="M1006" i="40"/>
  <c r="M1007" i="40"/>
  <c r="M1008" i="40"/>
  <c r="M1009" i="40"/>
  <c r="M1010" i="40"/>
  <c r="M1011" i="40"/>
  <c r="M1012" i="40"/>
  <c r="M1013" i="40"/>
  <c r="M1014" i="40"/>
  <c r="M1015" i="40"/>
  <c r="M1016" i="40"/>
  <c r="M1017" i="40"/>
  <c r="M1018" i="40"/>
  <c r="M1019" i="40"/>
  <c r="M1020" i="40"/>
  <c r="M1021" i="40"/>
  <c r="M1022" i="40"/>
  <c r="M1023" i="40"/>
  <c r="M1024" i="40"/>
  <c r="M1025" i="40"/>
  <c r="M1026" i="40"/>
  <c r="M1027" i="40"/>
  <c r="M1028" i="40"/>
  <c r="M1029" i="40"/>
  <c r="M1030" i="40"/>
  <c r="M1031" i="40"/>
  <c r="M1032" i="40"/>
  <c r="M1033" i="40"/>
  <c r="M1034" i="40"/>
  <c r="M1035" i="40"/>
  <c r="M1036" i="40"/>
  <c r="M1037" i="40"/>
  <c r="M1038" i="40"/>
  <c r="M1039" i="40"/>
  <c r="M1040" i="40"/>
  <c r="M1041" i="40"/>
  <c r="M1042" i="40"/>
  <c r="M1043" i="40"/>
  <c r="M1044" i="40"/>
  <c r="M1045" i="40"/>
  <c r="M1046" i="40"/>
  <c r="M1047" i="40"/>
  <c r="M1048" i="40"/>
  <c r="M1049" i="40"/>
  <c r="M1050" i="40"/>
  <c r="M1051" i="40"/>
  <c r="M1052" i="40"/>
  <c r="M1053" i="40"/>
  <c r="M1054" i="40"/>
  <c r="M1055" i="40"/>
  <c r="M1056" i="40"/>
  <c r="M1057" i="40"/>
  <c r="M1058" i="40"/>
  <c r="M1059" i="40"/>
  <c r="M1060" i="40"/>
  <c r="M1061" i="40"/>
  <c r="M1062" i="40"/>
  <c r="M1063" i="40"/>
  <c r="M1064" i="40"/>
  <c r="M1065" i="40"/>
  <c r="M1066" i="40"/>
  <c r="M1067" i="40"/>
  <c r="M1068" i="40"/>
  <c r="M1069" i="40"/>
  <c r="M1070" i="40"/>
  <c r="M1071" i="40"/>
  <c r="M1072" i="40"/>
  <c r="M1073" i="40"/>
  <c r="M1074" i="40"/>
  <c r="M1075" i="40"/>
  <c r="M1076" i="40"/>
  <c r="M1077" i="40"/>
  <c r="M1078" i="40"/>
  <c r="M1079" i="40"/>
  <c r="M1080" i="40"/>
  <c r="M1081" i="40"/>
  <c r="M1082" i="40"/>
  <c r="M1083" i="40"/>
  <c r="M1084" i="40"/>
  <c r="M1085" i="40"/>
  <c r="M1086" i="40"/>
  <c r="M1087" i="40"/>
  <c r="M1088" i="40"/>
  <c r="M1089" i="40"/>
  <c r="M1090" i="40"/>
  <c r="M1091" i="40"/>
  <c r="M1092" i="40"/>
  <c r="M1093" i="40"/>
  <c r="M1094" i="40"/>
  <c r="M1095" i="40"/>
  <c r="M1096" i="40"/>
  <c r="M1097" i="40"/>
  <c r="M1098" i="40"/>
  <c r="M1099" i="40"/>
  <c r="M1100" i="40"/>
  <c r="M1101" i="40"/>
  <c r="M1102" i="40"/>
  <c r="M1103" i="40"/>
  <c r="M1104" i="40"/>
  <c r="M1105" i="40"/>
  <c r="M1106" i="40"/>
  <c r="M1107" i="40"/>
  <c r="M1108" i="40"/>
  <c r="M1109" i="40"/>
  <c r="M1110" i="40"/>
  <c r="M1111" i="40"/>
  <c r="M1112" i="40"/>
  <c r="M1113" i="40"/>
  <c r="M1114" i="40"/>
  <c r="M1115" i="40"/>
  <c r="M1116" i="40"/>
  <c r="M1117" i="40"/>
  <c r="M1118" i="40"/>
  <c r="M1119" i="40"/>
  <c r="M1120" i="40"/>
  <c r="M1121" i="40"/>
  <c r="M1122" i="40"/>
  <c r="M1123" i="40"/>
  <c r="M1124" i="40"/>
  <c r="M1125" i="40"/>
  <c r="M1126" i="40"/>
  <c r="M1127" i="40"/>
  <c r="M1128" i="40"/>
  <c r="M1129" i="40"/>
  <c r="M1130" i="40"/>
  <c r="M1131" i="40"/>
  <c r="M1132" i="40"/>
  <c r="M1133" i="40"/>
  <c r="M1134" i="40"/>
  <c r="M1135" i="40"/>
  <c r="M1136" i="40"/>
  <c r="M1137" i="40"/>
  <c r="M1138" i="40"/>
  <c r="M1139" i="40"/>
  <c r="M1140" i="40"/>
  <c r="M1141" i="40"/>
  <c r="M1142" i="40"/>
  <c r="M1143" i="40"/>
  <c r="M1144" i="40"/>
  <c r="M1145" i="40"/>
  <c r="M1146" i="40"/>
  <c r="M1147" i="40"/>
  <c r="M1148" i="40"/>
  <c r="M1149" i="40"/>
  <c r="M1150" i="40"/>
  <c r="M1151" i="40"/>
  <c r="M1152" i="40"/>
  <c r="M1153" i="40"/>
  <c r="M1154" i="40"/>
  <c r="M1155" i="40"/>
  <c r="M1156" i="40"/>
  <c r="M1157" i="40"/>
  <c r="M1158" i="40"/>
  <c r="M1159" i="40"/>
  <c r="M1160" i="40"/>
  <c r="M1161" i="40"/>
  <c r="M1162" i="40"/>
  <c r="M1163" i="40"/>
  <c r="M1164" i="40"/>
  <c r="M1165" i="40"/>
  <c r="M1166" i="40"/>
  <c r="M1167" i="40"/>
  <c r="M1168" i="40"/>
  <c r="M1169" i="40"/>
  <c r="M1170" i="40"/>
  <c r="M1171" i="40"/>
  <c r="M1172" i="40"/>
  <c r="M1173" i="40"/>
  <c r="M1174" i="40"/>
  <c r="M1175" i="40"/>
  <c r="M1176" i="40"/>
  <c r="M1177" i="40"/>
  <c r="M1178" i="40"/>
  <c r="M1179" i="40"/>
  <c r="M1180" i="40"/>
  <c r="M1181" i="40"/>
  <c r="M1182" i="40"/>
  <c r="M1183" i="40"/>
  <c r="M1184" i="40"/>
  <c r="M1185" i="40"/>
  <c r="M1186" i="40"/>
  <c r="M1187" i="40"/>
  <c r="M1188" i="40"/>
  <c r="M1189" i="40"/>
  <c r="M1190" i="40"/>
  <c r="M1191" i="40"/>
  <c r="M1192" i="40"/>
  <c r="M1193" i="40"/>
  <c r="M1194" i="40"/>
  <c r="M1195" i="40"/>
  <c r="M1196" i="40"/>
  <c r="M1197" i="40"/>
  <c r="M1198" i="40"/>
  <c r="M1199" i="40"/>
  <c r="M1200" i="40"/>
  <c r="M1201" i="40"/>
  <c r="M1202" i="40"/>
  <c r="M1203" i="40"/>
  <c r="M1204" i="40"/>
  <c r="M1205" i="40"/>
  <c r="M1206" i="40"/>
  <c r="M1207" i="40"/>
  <c r="M1208" i="40"/>
  <c r="M1209" i="40"/>
  <c r="M1210" i="40"/>
  <c r="M1211" i="40"/>
  <c r="M1212" i="40"/>
  <c r="M1213" i="40"/>
  <c r="M1214" i="40"/>
  <c r="M1215" i="40"/>
  <c r="M1216" i="40"/>
  <c r="M1217" i="40"/>
  <c r="M1218" i="40"/>
  <c r="M1219" i="40"/>
  <c r="M1220" i="40"/>
  <c r="M1221" i="40"/>
  <c r="M1222" i="40"/>
  <c r="M1223" i="40"/>
  <c r="M1224" i="40"/>
  <c r="M1225" i="40"/>
  <c r="M1226" i="40"/>
  <c r="M1227" i="40"/>
  <c r="M1228" i="40"/>
  <c r="M1229" i="40"/>
  <c r="M1230" i="40"/>
  <c r="M1231" i="40"/>
  <c r="M1232" i="40"/>
  <c r="M1233" i="40"/>
  <c r="M1234" i="40"/>
  <c r="M1235" i="40"/>
  <c r="M1236" i="40"/>
  <c r="M1237" i="40"/>
  <c r="M1238" i="40"/>
  <c r="M1239" i="40"/>
  <c r="M1240" i="40"/>
  <c r="M1241" i="40"/>
  <c r="M1242" i="40"/>
  <c r="M1243" i="40"/>
  <c r="M1244" i="40"/>
  <c r="M1245" i="40"/>
  <c r="M1246" i="40"/>
  <c r="M1247" i="40"/>
  <c r="M1248" i="40"/>
  <c r="M1249" i="40"/>
  <c r="M1250" i="40"/>
  <c r="M1251" i="40"/>
  <c r="M1252" i="40"/>
  <c r="M1253" i="40"/>
  <c r="M1254" i="40"/>
  <c r="M1255" i="40"/>
  <c r="M1256" i="40"/>
  <c r="M1257" i="40"/>
  <c r="M1258" i="40"/>
  <c r="M1259" i="40"/>
  <c r="M1260" i="40"/>
  <c r="M1261" i="40"/>
  <c r="M1262" i="40"/>
  <c r="M1263" i="40"/>
  <c r="M1264" i="40"/>
  <c r="M1265" i="40"/>
  <c r="M1266" i="40"/>
  <c r="M1267" i="40"/>
  <c r="M1268" i="40"/>
  <c r="M1269" i="40"/>
  <c r="M1270" i="40"/>
  <c r="M1271" i="40"/>
  <c r="M1272" i="40"/>
  <c r="M1273" i="40"/>
  <c r="M1274" i="40"/>
  <c r="M1275" i="40"/>
  <c r="M1276" i="40"/>
  <c r="M1277" i="40"/>
  <c r="M1278" i="40"/>
  <c r="M1279" i="40"/>
  <c r="M1280" i="40"/>
  <c r="M1281" i="40"/>
  <c r="M1282" i="40"/>
  <c r="M1283" i="40"/>
  <c r="M1284" i="40"/>
  <c r="M1285" i="40"/>
  <c r="M1286" i="40"/>
  <c r="M1287" i="40"/>
  <c r="M1288" i="40"/>
  <c r="M1289" i="40"/>
  <c r="M1290" i="40"/>
  <c r="M1291" i="40"/>
  <c r="M1292" i="40"/>
  <c r="M1293" i="40"/>
  <c r="M1294" i="40"/>
  <c r="M1295" i="40"/>
  <c r="M1296" i="40"/>
  <c r="M1297" i="40"/>
  <c r="M1298" i="40"/>
  <c r="M1299" i="40"/>
  <c r="M1300" i="40"/>
  <c r="M1301" i="40"/>
  <c r="M1302" i="40"/>
  <c r="M1303" i="40"/>
  <c r="M1304" i="40"/>
  <c r="M1305" i="40"/>
  <c r="M1306" i="40"/>
  <c r="M1307" i="40"/>
  <c r="M1308" i="40"/>
  <c r="M1309" i="40"/>
  <c r="M1310" i="40"/>
  <c r="M1311" i="40"/>
  <c r="M1312" i="40"/>
  <c r="M1313" i="40"/>
  <c r="M1314" i="40"/>
  <c r="M1315" i="40"/>
  <c r="M1316" i="40"/>
  <c r="M1317" i="40"/>
  <c r="M1318" i="40"/>
  <c r="M1319" i="40"/>
  <c r="M1320" i="40"/>
  <c r="M1321" i="40"/>
  <c r="M1322" i="40"/>
  <c r="M1323" i="40"/>
  <c r="M1324" i="40"/>
  <c r="M1325" i="40"/>
  <c r="M1326" i="40"/>
  <c r="M1327" i="40"/>
  <c r="M1328" i="40"/>
  <c r="M1329" i="40"/>
  <c r="M1330" i="40"/>
  <c r="M1331" i="40"/>
  <c r="M1332" i="40"/>
  <c r="M1333" i="40"/>
  <c r="M1334" i="40"/>
  <c r="M1335" i="40"/>
  <c r="M1336" i="40"/>
  <c r="M1337" i="40"/>
  <c r="M1338" i="40"/>
  <c r="M1339" i="40"/>
  <c r="M1340" i="40"/>
  <c r="M1341" i="40"/>
  <c r="M1342" i="40"/>
  <c r="M1343" i="40"/>
  <c r="M1344" i="40"/>
  <c r="M1345" i="40"/>
  <c r="M1346" i="40"/>
  <c r="M1347" i="40"/>
  <c r="M1348" i="40"/>
  <c r="M1349" i="40"/>
  <c r="M1350" i="40"/>
  <c r="M1351" i="40"/>
  <c r="M1352" i="40"/>
  <c r="M1353" i="40"/>
  <c r="M1354" i="40"/>
  <c r="M1355" i="40"/>
  <c r="M1356" i="40"/>
  <c r="M1357" i="40"/>
  <c r="M1358" i="40"/>
  <c r="M1359" i="40"/>
  <c r="M1360" i="40"/>
  <c r="M1361" i="40"/>
  <c r="M1362" i="40"/>
  <c r="M1363" i="40"/>
  <c r="M1364" i="40"/>
  <c r="M1365" i="40"/>
  <c r="M1366" i="40"/>
  <c r="M1367" i="40"/>
  <c r="M1368" i="40"/>
  <c r="M1369" i="40"/>
  <c r="M1370" i="40"/>
  <c r="M1371" i="40"/>
  <c r="M1372" i="40"/>
  <c r="M1373" i="40"/>
  <c r="M1374" i="40"/>
  <c r="M1375" i="40"/>
  <c r="M1376" i="40"/>
  <c r="M1377" i="40"/>
  <c r="M1378" i="40"/>
  <c r="M1379" i="40"/>
  <c r="M1380" i="40"/>
  <c r="M1381" i="40"/>
  <c r="M1382" i="40"/>
  <c r="M1383" i="40"/>
  <c r="M1384" i="40"/>
  <c r="M1385" i="40"/>
  <c r="M1386" i="40"/>
  <c r="M1387" i="40"/>
  <c r="M1388" i="40"/>
  <c r="M1389" i="40"/>
  <c r="M1390" i="40"/>
  <c r="M1391" i="40"/>
  <c r="M1392" i="40"/>
  <c r="M1393" i="40"/>
  <c r="M1394" i="40"/>
  <c r="M1395" i="40"/>
  <c r="M1396" i="40"/>
  <c r="M1397" i="40"/>
  <c r="M1398" i="40"/>
  <c r="M1399" i="40"/>
  <c r="M1400" i="40"/>
  <c r="M1401" i="40"/>
  <c r="M1402" i="40"/>
  <c r="M1403" i="40"/>
  <c r="M1404" i="40"/>
  <c r="M1405" i="40"/>
  <c r="M1406" i="40"/>
  <c r="M1407" i="40"/>
  <c r="M1408" i="40"/>
  <c r="M1409" i="40"/>
  <c r="M1410" i="40"/>
  <c r="M1411" i="40"/>
  <c r="M1412" i="40"/>
  <c r="M1413" i="40"/>
  <c r="M1414" i="40"/>
  <c r="M1415" i="40"/>
  <c r="M1416" i="40"/>
  <c r="M1417" i="40"/>
  <c r="M1418" i="40"/>
  <c r="M1419" i="40"/>
  <c r="M1420" i="40"/>
  <c r="M1421" i="40"/>
  <c r="M1422" i="40"/>
  <c r="M1423" i="40"/>
  <c r="M1424" i="40"/>
  <c r="M1425" i="40"/>
  <c r="M1426" i="40"/>
  <c r="M1427" i="40"/>
  <c r="M1428" i="40"/>
  <c r="M1429" i="40"/>
  <c r="M1430" i="40"/>
  <c r="M1431" i="40"/>
  <c r="M1432" i="40"/>
  <c r="M1433" i="40"/>
  <c r="M1434" i="40"/>
  <c r="M1435" i="40"/>
  <c r="M1436" i="40"/>
  <c r="M1437" i="40"/>
  <c r="M1438" i="40"/>
  <c r="M1439" i="40"/>
  <c r="M1440" i="40"/>
  <c r="M1441" i="40"/>
  <c r="M1442" i="40"/>
  <c r="M1443" i="40"/>
  <c r="M1444" i="40"/>
  <c r="M1445" i="40"/>
  <c r="M1446" i="40"/>
  <c r="M1447" i="40"/>
  <c r="M1448" i="40"/>
  <c r="M1449" i="40"/>
  <c r="M1450" i="40"/>
  <c r="M1451" i="40"/>
  <c r="M1452" i="40"/>
  <c r="M1453" i="40"/>
  <c r="M1454" i="40"/>
  <c r="M1455" i="40"/>
  <c r="M1456" i="40"/>
  <c r="M1457" i="40"/>
  <c r="M1458" i="40"/>
  <c r="M1459" i="40"/>
  <c r="M1460" i="40"/>
  <c r="M1461" i="40"/>
  <c r="M1462" i="40"/>
  <c r="M1463" i="40"/>
  <c r="M1464" i="40"/>
  <c r="M1465" i="40"/>
  <c r="M1466" i="40"/>
  <c r="M1467" i="40"/>
  <c r="M1468" i="40"/>
  <c r="M1469" i="40"/>
  <c r="M1470" i="40"/>
  <c r="M1471" i="40"/>
  <c r="M1472" i="40"/>
  <c r="M1473" i="40"/>
  <c r="M1474" i="40"/>
  <c r="M1475" i="40"/>
  <c r="M1476" i="40"/>
  <c r="M1477" i="40"/>
  <c r="M1478" i="40"/>
  <c r="M1479" i="40"/>
  <c r="M1480" i="40"/>
  <c r="M1481" i="40"/>
  <c r="M1482" i="40"/>
  <c r="M1483" i="40"/>
  <c r="M1484" i="40"/>
  <c r="M1485" i="40"/>
  <c r="M1486" i="40"/>
  <c r="M1487" i="40"/>
  <c r="M1488" i="40"/>
  <c r="M1489" i="40"/>
  <c r="M1490" i="40"/>
  <c r="M1491" i="40"/>
  <c r="M1492" i="40"/>
  <c r="M1493" i="40"/>
  <c r="M1494" i="40"/>
  <c r="M1495" i="40"/>
  <c r="M1496" i="40"/>
  <c r="M1497" i="40"/>
  <c r="M1498" i="40"/>
  <c r="M1499" i="40"/>
  <c r="M1500" i="40"/>
  <c r="M1501" i="40"/>
  <c r="M1502" i="40"/>
  <c r="M1503" i="40"/>
  <c r="M1504" i="40"/>
  <c r="M1505" i="40"/>
  <c r="M1506" i="40"/>
  <c r="M1507" i="40"/>
  <c r="M1508" i="40"/>
  <c r="M1509" i="40"/>
  <c r="M1510" i="40"/>
  <c r="M1511" i="40"/>
  <c r="M1512" i="40"/>
  <c r="M1513" i="40"/>
  <c r="M1514" i="40"/>
  <c r="M1515" i="40"/>
  <c r="M1516" i="40"/>
  <c r="M1517" i="40"/>
  <c r="M1518" i="40"/>
  <c r="M1519" i="40"/>
  <c r="M1520" i="40"/>
  <c r="M1521" i="40"/>
  <c r="M1522" i="40"/>
  <c r="M1523" i="40"/>
  <c r="M1524" i="40"/>
  <c r="M1525" i="40"/>
  <c r="M1526" i="40"/>
  <c r="M1527" i="40"/>
  <c r="M1528" i="40"/>
  <c r="M1529" i="40"/>
  <c r="M1530" i="40"/>
  <c r="M1531" i="40"/>
  <c r="M1532" i="40"/>
  <c r="M1533" i="40"/>
  <c r="M1534" i="40"/>
  <c r="M1535" i="40"/>
  <c r="M1536" i="40"/>
  <c r="M1537" i="40"/>
  <c r="M1538" i="40"/>
  <c r="M1539" i="40"/>
  <c r="M1540" i="40"/>
  <c r="M1541" i="40"/>
  <c r="M1542" i="40"/>
  <c r="M1543" i="40"/>
  <c r="M1544" i="40"/>
  <c r="M1545" i="40"/>
  <c r="M1546" i="40"/>
  <c r="M1547" i="40"/>
  <c r="M1548" i="40"/>
  <c r="M1549" i="40"/>
  <c r="M1550" i="40"/>
  <c r="M1551" i="40"/>
  <c r="M1552" i="40"/>
  <c r="M1553" i="40"/>
  <c r="M1554" i="40"/>
  <c r="M1555" i="40"/>
  <c r="M1556" i="40"/>
  <c r="M1557" i="40"/>
  <c r="M1558" i="40"/>
  <c r="M1559" i="40"/>
  <c r="M1560" i="40"/>
  <c r="M1561" i="40"/>
  <c r="M1562" i="40"/>
  <c r="M1563" i="40"/>
  <c r="M1564" i="40"/>
  <c r="M1565" i="40"/>
  <c r="M1566" i="40"/>
  <c r="M1567" i="40"/>
  <c r="M1568" i="40"/>
  <c r="M1569" i="40"/>
  <c r="M1570" i="40"/>
  <c r="M1571" i="40"/>
  <c r="M1572" i="40"/>
  <c r="M1573" i="40"/>
  <c r="M1574" i="40"/>
  <c r="M1575" i="40"/>
  <c r="M1576" i="40"/>
  <c r="M1577" i="40"/>
  <c r="M1578" i="40"/>
  <c r="M1579" i="40"/>
  <c r="M1580" i="40"/>
  <c r="M1581" i="40"/>
  <c r="M1582" i="40"/>
  <c r="M1583" i="40"/>
  <c r="M1584" i="40"/>
  <c r="M1585" i="40"/>
  <c r="M1586" i="40"/>
  <c r="M1587" i="40"/>
  <c r="M1588" i="40"/>
  <c r="M1589" i="40"/>
  <c r="M1590" i="40"/>
  <c r="M1591" i="40"/>
  <c r="M1592" i="40"/>
  <c r="M1593" i="40"/>
  <c r="M1594" i="40"/>
  <c r="M1595" i="40"/>
  <c r="M1596" i="40"/>
  <c r="M1597" i="40"/>
  <c r="M1598" i="40"/>
  <c r="M1599" i="40"/>
  <c r="M1600" i="40"/>
  <c r="M1601" i="40"/>
  <c r="M1602" i="40"/>
  <c r="M1603" i="40"/>
  <c r="M1604" i="40"/>
  <c r="M1605" i="40"/>
  <c r="M1606" i="40"/>
  <c r="M1607" i="40"/>
  <c r="M1608" i="40"/>
  <c r="M1609" i="40"/>
  <c r="M1610" i="40"/>
  <c r="M1611" i="40"/>
  <c r="M1612" i="40"/>
  <c r="M1613" i="40"/>
  <c r="M1614" i="40"/>
  <c r="M1615" i="40"/>
  <c r="M1616" i="40"/>
  <c r="M1617" i="40"/>
  <c r="M1618" i="40"/>
  <c r="M1619" i="40"/>
  <c r="M1620" i="40"/>
  <c r="M1621" i="40"/>
  <c r="M1622" i="40"/>
  <c r="M1623" i="40"/>
  <c r="M1624" i="40"/>
  <c r="M1625" i="40"/>
  <c r="M1626" i="40"/>
  <c r="M1627" i="40"/>
  <c r="M1628" i="40"/>
  <c r="M1629" i="40"/>
  <c r="M1630" i="40"/>
  <c r="M1631" i="40"/>
  <c r="M1632" i="40"/>
  <c r="M1633" i="40"/>
  <c r="M1634" i="40"/>
  <c r="M1635" i="40"/>
  <c r="M1636" i="40"/>
  <c r="M1637" i="40"/>
  <c r="M1638" i="40"/>
  <c r="M1639" i="40"/>
  <c r="M1640" i="40"/>
  <c r="M1641" i="40"/>
  <c r="M1642" i="40"/>
  <c r="M1643" i="40"/>
  <c r="M1644" i="40"/>
  <c r="M1645" i="40"/>
  <c r="M1646" i="40"/>
  <c r="M1647" i="40"/>
  <c r="M1648" i="40"/>
  <c r="M1649" i="40"/>
  <c r="M1650" i="40"/>
  <c r="M1651" i="40"/>
  <c r="M1652" i="40"/>
  <c r="M1653" i="40"/>
  <c r="M1654" i="40"/>
  <c r="M1655" i="40"/>
  <c r="M1656" i="40"/>
  <c r="M1657" i="40"/>
  <c r="M1658" i="40"/>
  <c r="M1659" i="40"/>
  <c r="M1660" i="40"/>
  <c r="M1661" i="40"/>
  <c r="M1662" i="40"/>
  <c r="M1663" i="40"/>
  <c r="M1664" i="40"/>
  <c r="M1665" i="40"/>
  <c r="M1666" i="40"/>
  <c r="M1667" i="40"/>
  <c r="M1668" i="40"/>
  <c r="M1669" i="40"/>
  <c r="M1670" i="40"/>
  <c r="M1671" i="40"/>
  <c r="M1672" i="40"/>
  <c r="M1673" i="40"/>
  <c r="M1674" i="40"/>
  <c r="M1675" i="40"/>
  <c r="M1676" i="40"/>
  <c r="M1677" i="40"/>
  <c r="M1678" i="40"/>
  <c r="M1679" i="40"/>
  <c r="M1680" i="40"/>
  <c r="M1681" i="40"/>
  <c r="M1682" i="40"/>
  <c r="M1683" i="40"/>
  <c r="M1684" i="40"/>
  <c r="M1685" i="40"/>
  <c r="M1686" i="40"/>
  <c r="M1687" i="40"/>
  <c r="M1688" i="40"/>
  <c r="M1689" i="40"/>
  <c r="M1690" i="40"/>
  <c r="M1691" i="40"/>
  <c r="M1692" i="40"/>
  <c r="M1693" i="40"/>
  <c r="M1694" i="40"/>
  <c r="M1695" i="40"/>
  <c r="M1696" i="40"/>
  <c r="M1697" i="40"/>
  <c r="M1698" i="40"/>
  <c r="M1699" i="40"/>
  <c r="M1700" i="40"/>
  <c r="M1701" i="40"/>
  <c r="M1702" i="40"/>
  <c r="M1703" i="40"/>
  <c r="M1704" i="40"/>
  <c r="M1705" i="40"/>
  <c r="M1706" i="40"/>
  <c r="M1707" i="40"/>
  <c r="M1708" i="40"/>
  <c r="M1709" i="40"/>
  <c r="M1710" i="40"/>
  <c r="M1711" i="40"/>
  <c r="M1712" i="40"/>
  <c r="M1713" i="40"/>
  <c r="M1714" i="40"/>
  <c r="M1715" i="40"/>
  <c r="M1716" i="40"/>
  <c r="M1717" i="40"/>
  <c r="M1718" i="40"/>
  <c r="M1719" i="40"/>
  <c r="M1720" i="40"/>
  <c r="M1721" i="40"/>
  <c r="M1722" i="40"/>
  <c r="M1723" i="40"/>
  <c r="M1724" i="40"/>
  <c r="M1725" i="40"/>
  <c r="M1726" i="40"/>
  <c r="M1727" i="40"/>
  <c r="M1728" i="40"/>
  <c r="M1729" i="40"/>
  <c r="M1730" i="40"/>
  <c r="M1731" i="40"/>
  <c r="M1732" i="40"/>
  <c r="M1733" i="40"/>
  <c r="M1734" i="40"/>
  <c r="M1735" i="40"/>
  <c r="M1736" i="40"/>
  <c r="M1737" i="40"/>
  <c r="M1738" i="40"/>
  <c r="M1739" i="40"/>
  <c r="M1740" i="40"/>
  <c r="M1741" i="40"/>
  <c r="M1742" i="40"/>
  <c r="M1743" i="40"/>
  <c r="M1744" i="40"/>
  <c r="M1745" i="40"/>
  <c r="M1746" i="40"/>
  <c r="M1747" i="40"/>
  <c r="M1748" i="40"/>
  <c r="M1749" i="40"/>
  <c r="M1750" i="40"/>
  <c r="M1751" i="40"/>
  <c r="M1752" i="40"/>
  <c r="M1753" i="40"/>
  <c r="M1754" i="40"/>
  <c r="M1755" i="40"/>
  <c r="M1756" i="40"/>
  <c r="M1757" i="40"/>
  <c r="M1758" i="40"/>
  <c r="M1759" i="40"/>
  <c r="M1760" i="40"/>
  <c r="M1761" i="40"/>
  <c r="M1762" i="40"/>
  <c r="M1763" i="40"/>
  <c r="M1764" i="40"/>
  <c r="M1765" i="40"/>
  <c r="M1766" i="40"/>
  <c r="M1767" i="40"/>
  <c r="M1768" i="40"/>
  <c r="M1769" i="40"/>
  <c r="M1770" i="40"/>
  <c r="M1771" i="40"/>
  <c r="M1772" i="40"/>
  <c r="M1773" i="40"/>
  <c r="M1774" i="40"/>
  <c r="M1775" i="40"/>
  <c r="M1776" i="40"/>
  <c r="M1777" i="40"/>
  <c r="M1778" i="40"/>
  <c r="M1779" i="40"/>
  <c r="M1780" i="40"/>
  <c r="M1781" i="40"/>
  <c r="M1782" i="40"/>
  <c r="M1783" i="40"/>
  <c r="M1784" i="40"/>
  <c r="M1785" i="40"/>
  <c r="M1786" i="40"/>
  <c r="M1787" i="40"/>
  <c r="M1788" i="40"/>
  <c r="M1789" i="40"/>
  <c r="M1790" i="40"/>
  <c r="M1791" i="40"/>
  <c r="M1792" i="40"/>
  <c r="M1793" i="40"/>
  <c r="M1794" i="40"/>
  <c r="M1795" i="40"/>
  <c r="M1796" i="40"/>
  <c r="M1797" i="40"/>
  <c r="M1798" i="40"/>
  <c r="M1799" i="40"/>
  <c r="M1800" i="40"/>
  <c r="M1801" i="40"/>
  <c r="M1802" i="40"/>
  <c r="M1803" i="40"/>
  <c r="M1804" i="40"/>
  <c r="M1805" i="40"/>
  <c r="M1806" i="40"/>
  <c r="M1807" i="40"/>
  <c r="M1808" i="40"/>
  <c r="M1809" i="40"/>
  <c r="M1810" i="40"/>
  <c r="M1811" i="40"/>
  <c r="M1812" i="40"/>
  <c r="M1813" i="40"/>
  <c r="M1814" i="40"/>
  <c r="M1815" i="40"/>
  <c r="M1816" i="40"/>
  <c r="M1817" i="40"/>
  <c r="M1818" i="40"/>
  <c r="M1819" i="40"/>
  <c r="M1820" i="40"/>
  <c r="M1821" i="40"/>
  <c r="M1822" i="40"/>
  <c r="M1823" i="40"/>
  <c r="M1824" i="40"/>
  <c r="M1825" i="40"/>
  <c r="M1826" i="40"/>
  <c r="M1827" i="40"/>
  <c r="M1828" i="40"/>
  <c r="M1829" i="40"/>
  <c r="M1830" i="40"/>
  <c r="M1831" i="40"/>
  <c r="M1832" i="40"/>
  <c r="M1833" i="40"/>
  <c r="M1834" i="40"/>
  <c r="M1835" i="40"/>
  <c r="M1836" i="40"/>
  <c r="M1837" i="40"/>
  <c r="M1838" i="40"/>
  <c r="M1839" i="40"/>
  <c r="M1840" i="40"/>
  <c r="M1841" i="40"/>
  <c r="M1842" i="40"/>
  <c r="M1843" i="40"/>
  <c r="M1844" i="40"/>
  <c r="M1845" i="40"/>
  <c r="M1846" i="40"/>
  <c r="M1847" i="40"/>
  <c r="M1848" i="40"/>
  <c r="M1849" i="40"/>
  <c r="M1850" i="40"/>
  <c r="M1851" i="40"/>
  <c r="M1852" i="40"/>
  <c r="M1853" i="40"/>
  <c r="M1854" i="40"/>
  <c r="M1855" i="40"/>
  <c r="M1856" i="40"/>
  <c r="M1857" i="40"/>
  <c r="M1858" i="40"/>
  <c r="M1859" i="40"/>
  <c r="M1860" i="40"/>
  <c r="M1861" i="40"/>
  <c r="M1862" i="40"/>
  <c r="M1863" i="40"/>
  <c r="M1864" i="40"/>
  <c r="M1865" i="40"/>
  <c r="M1866" i="40"/>
  <c r="M1867" i="40"/>
  <c r="M1868" i="40"/>
  <c r="M1869" i="40"/>
  <c r="M1870" i="40"/>
  <c r="M1871" i="40"/>
  <c r="M1872" i="40"/>
  <c r="M1873" i="40"/>
  <c r="M1874" i="40"/>
  <c r="M1875" i="40"/>
  <c r="M1876" i="40"/>
  <c r="M1877" i="40"/>
  <c r="M1878" i="40"/>
  <c r="M1879" i="40"/>
  <c r="M1880" i="40"/>
  <c r="M1881" i="40"/>
  <c r="M1882" i="40"/>
  <c r="M1883" i="40"/>
  <c r="M1884" i="40"/>
  <c r="M1885" i="40"/>
  <c r="M1886" i="40"/>
  <c r="M1887" i="40"/>
  <c r="M1888" i="40"/>
  <c r="M1889" i="40"/>
  <c r="M1890" i="40"/>
  <c r="M1891" i="40"/>
  <c r="M1892" i="40"/>
  <c r="M1893" i="40"/>
  <c r="M1894" i="40"/>
  <c r="M1895" i="40"/>
  <c r="M1896" i="40"/>
  <c r="M1897" i="40"/>
  <c r="M1898" i="40"/>
  <c r="M1899" i="40"/>
  <c r="M1900" i="40"/>
  <c r="M1901" i="40"/>
  <c r="M1902" i="40"/>
  <c r="M1903" i="40"/>
  <c r="M1904" i="40"/>
  <c r="M1905" i="40"/>
  <c r="M1906" i="40"/>
  <c r="M1907" i="40"/>
  <c r="M1908" i="40"/>
  <c r="M1909" i="40"/>
  <c r="M1910" i="40"/>
  <c r="M1911" i="40"/>
  <c r="M1912" i="40"/>
  <c r="M1913" i="40"/>
  <c r="M1914" i="40"/>
  <c r="M1915" i="40"/>
  <c r="M1916" i="40"/>
  <c r="M1917" i="40"/>
  <c r="M1918" i="40"/>
  <c r="M1919" i="40"/>
  <c r="M1920" i="40"/>
  <c r="M1921" i="40"/>
  <c r="M1922" i="40"/>
  <c r="M1923" i="40"/>
  <c r="M1924" i="40"/>
  <c r="M1925" i="40"/>
  <c r="M1926" i="40"/>
  <c r="M1927" i="40"/>
  <c r="M1928" i="40"/>
  <c r="M1929" i="40"/>
  <c r="M1930" i="40"/>
  <c r="M1931" i="40"/>
  <c r="M1932" i="40"/>
  <c r="M1933" i="40"/>
  <c r="M1934" i="40"/>
  <c r="M1935" i="40"/>
  <c r="M1936" i="40"/>
  <c r="M1937" i="40"/>
  <c r="M1938" i="40"/>
  <c r="M1939" i="40"/>
  <c r="M1940" i="40"/>
  <c r="M1941" i="40"/>
  <c r="M1942" i="40"/>
  <c r="M1943" i="40"/>
  <c r="M1944" i="40"/>
  <c r="M1945" i="40"/>
  <c r="M1946" i="40"/>
  <c r="M1947" i="40"/>
  <c r="M1948" i="40"/>
  <c r="M1949" i="40"/>
  <c r="M1950" i="40"/>
  <c r="M1951" i="40"/>
  <c r="M1952" i="40"/>
  <c r="M1953" i="40"/>
  <c r="M1954" i="40"/>
  <c r="M1955" i="40"/>
  <c r="M1956" i="40"/>
  <c r="M1957" i="40"/>
  <c r="M1958" i="40"/>
  <c r="M1959" i="40"/>
  <c r="M1960" i="40"/>
  <c r="M1961" i="40"/>
  <c r="M1962" i="40"/>
  <c r="M1963" i="40"/>
  <c r="M1964" i="40"/>
  <c r="M1965" i="40"/>
  <c r="M1966" i="40"/>
  <c r="M1967" i="40"/>
  <c r="M1968" i="40"/>
  <c r="M1969" i="40"/>
  <c r="M1970" i="40"/>
  <c r="M1971" i="40"/>
  <c r="M1972" i="40"/>
  <c r="M1973" i="40"/>
  <c r="M1974" i="40"/>
  <c r="M1975" i="40"/>
  <c r="M1976" i="40"/>
  <c r="M1977" i="40"/>
  <c r="M1978" i="40"/>
  <c r="M1979" i="40"/>
  <c r="M1980" i="40"/>
  <c r="M1981" i="40"/>
  <c r="M1982" i="40"/>
  <c r="M1983" i="40"/>
  <c r="M1984" i="40"/>
  <c r="M1985" i="40"/>
  <c r="M1986" i="40"/>
  <c r="M1987" i="40"/>
  <c r="M1988" i="40"/>
  <c r="M1989" i="40"/>
  <c r="M1990" i="40"/>
  <c r="M1991" i="40"/>
  <c r="M1992" i="40"/>
  <c r="M1993" i="40"/>
  <c r="M1994" i="40"/>
  <c r="M1995" i="40"/>
  <c r="M1996" i="40"/>
  <c r="M1997" i="40"/>
  <c r="M1998" i="40"/>
  <c r="M1999" i="40"/>
  <c r="M2000" i="40"/>
  <c r="M2001" i="40"/>
  <c r="M2002" i="40"/>
  <c r="M2003" i="40"/>
  <c r="M2004" i="40"/>
  <c r="M2005" i="40"/>
  <c r="M2006" i="40"/>
  <c r="M2007" i="40"/>
  <c r="M2008" i="40"/>
  <c r="M2009" i="40"/>
  <c r="M2010" i="40"/>
  <c r="M2011" i="40"/>
  <c r="M2012" i="40"/>
  <c r="M2013" i="40"/>
  <c r="M2014" i="40"/>
  <c r="M2015" i="40"/>
  <c r="M2016" i="40"/>
  <c r="M2017" i="40"/>
  <c r="M2018" i="40"/>
  <c r="M2019" i="40"/>
  <c r="M2020" i="40"/>
  <c r="M2021" i="40"/>
  <c r="M2022" i="40"/>
  <c r="M2023" i="40"/>
  <c r="M2024" i="40"/>
  <c r="M2025" i="40"/>
  <c r="M2026" i="40"/>
  <c r="M2027" i="40"/>
  <c r="M2028" i="40"/>
  <c r="M2029" i="40"/>
  <c r="M2030" i="40"/>
  <c r="M2031" i="40"/>
  <c r="M2032" i="40"/>
  <c r="M2033" i="40"/>
  <c r="M2034" i="40"/>
  <c r="M2035" i="40"/>
  <c r="M2036" i="40"/>
  <c r="M2037" i="40"/>
  <c r="M2038" i="40"/>
  <c r="M2039" i="40"/>
  <c r="M2040" i="40"/>
  <c r="M2041" i="40"/>
  <c r="M2042" i="40"/>
  <c r="M2043" i="40"/>
  <c r="M2044" i="40"/>
  <c r="M2045" i="40"/>
  <c r="M2046" i="40"/>
  <c r="M2047" i="40"/>
  <c r="M2048" i="40"/>
  <c r="M2049" i="40"/>
  <c r="M2050" i="40"/>
  <c r="M2051" i="40"/>
  <c r="M2052" i="40"/>
  <c r="M2053" i="40"/>
  <c r="M2054" i="40"/>
  <c r="M2055" i="40"/>
  <c r="M2056" i="40"/>
  <c r="M2057" i="40"/>
  <c r="M2058" i="40"/>
  <c r="M2059" i="40"/>
  <c r="M2060" i="40"/>
  <c r="M2061" i="40"/>
  <c r="M2062" i="40"/>
  <c r="M2063" i="40"/>
  <c r="M2064" i="40"/>
  <c r="M2065" i="40"/>
  <c r="M2066" i="40"/>
  <c r="M2067" i="40"/>
  <c r="M2068" i="40"/>
  <c r="M2069" i="40"/>
  <c r="M2070" i="40"/>
  <c r="M2071" i="40"/>
  <c r="M2072" i="40"/>
  <c r="M2073" i="40"/>
  <c r="M2074" i="40"/>
  <c r="M2075" i="40"/>
  <c r="M2076" i="40"/>
  <c r="M2077" i="40"/>
  <c r="M2078" i="40"/>
  <c r="M2079" i="40"/>
  <c r="M2080" i="40"/>
  <c r="M2081" i="40"/>
  <c r="M2082" i="40"/>
  <c r="M2083" i="40"/>
  <c r="M2084" i="40"/>
  <c r="M2085" i="40"/>
  <c r="M2086" i="40"/>
  <c r="M2087" i="40"/>
  <c r="M2088" i="40"/>
  <c r="M2089" i="40"/>
  <c r="M2090" i="40"/>
  <c r="M2091" i="40"/>
  <c r="M2092" i="40"/>
  <c r="M2093" i="40"/>
  <c r="M2094" i="40"/>
  <c r="M2095" i="40"/>
  <c r="M2096" i="40"/>
  <c r="M2097" i="40"/>
  <c r="M2098" i="40"/>
  <c r="M2099" i="40"/>
  <c r="M2100" i="40"/>
  <c r="M2101" i="40"/>
  <c r="M2102" i="40"/>
  <c r="M2103" i="40"/>
  <c r="M2104" i="40"/>
  <c r="M2105" i="40"/>
  <c r="M2106" i="40"/>
  <c r="M2107" i="40"/>
  <c r="M2108" i="40"/>
  <c r="M2109" i="40"/>
  <c r="M2110" i="40"/>
  <c r="M2111" i="40"/>
  <c r="M2112" i="40"/>
  <c r="M2113" i="40"/>
  <c r="M2114" i="40"/>
  <c r="M2115" i="40"/>
  <c r="M2116" i="40"/>
  <c r="M2117" i="40"/>
  <c r="M2118" i="40"/>
  <c r="M2119" i="40"/>
  <c r="M2120" i="40"/>
  <c r="M2121" i="40"/>
  <c r="M2122" i="40"/>
  <c r="M2123" i="40"/>
  <c r="M2124" i="40"/>
  <c r="M2125" i="40"/>
  <c r="M2126" i="40"/>
  <c r="M2127" i="40"/>
  <c r="M2128" i="40"/>
  <c r="M2129" i="40"/>
  <c r="M2130" i="40"/>
  <c r="M2131" i="40"/>
  <c r="M2132" i="40"/>
  <c r="M2133" i="40"/>
  <c r="M2134" i="40"/>
  <c r="M2135" i="40"/>
  <c r="M2136" i="40"/>
  <c r="M2137" i="40"/>
  <c r="M2138" i="40"/>
  <c r="M2139" i="40"/>
  <c r="M2140" i="40"/>
  <c r="M2141" i="40"/>
  <c r="M2142" i="40"/>
  <c r="M2143" i="40"/>
  <c r="M2144" i="40"/>
  <c r="M2145" i="40"/>
  <c r="M2146" i="40"/>
  <c r="M2147" i="40"/>
  <c r="M2148" i="40"/>
  <c r="M2149" i="40"/>
  <c r="M2150" i="40"/>
  <c r="M2151" i="40"/>
  <c r="M2152" i="40"/>
  <c r="M2153" i="40"/>
  <c r="M2154" i="40"/>
  <c r="M2155" i="40"/>
  <c r="M2156" i="40"/>
  <c r="M2157" i="40"/>
  <c r="M2158" i="40"/>
  <c r="M2159" i="40"/>
  <c r="M2160" i="40"/>
  <c r="M2161" i="40"/>
  <c r="M2162" i="40"/>
  <c r="M2163" i="40"/>
  <c r="M2164" i="40"/>
  <c r="M2165" i="40"/>
  <c r="M2166" i="40"/>
  <c r="M2167" i="40"/>
  <c r="M2168" i="40"/>
  <c r="M2169" i="40"/>
  <c r="M2170" i="40"/>
  <c r="M2171" i="40"/>
  <c r="M2172" i="40"/>
  <c r="M2173" i="40"/>
  <c r="M2174" i="40"/>
  <c r="M2175" i="40"/>
  <c r="M2176" i="40"/>
  <c r="M2177" i="40"/>
  <c r="M2178" i="40"/>
  <c r="M2179" i="40"/>
  <c r="M2180" i="40"/>
  <c r="M2181" i="40"/>
  <c r="M2182" i="40"/>
  <c r="M2183" i="40"/>
  <c r="M2184" i="40"/>
  <c r="M2185" i="40"/>
  <c r="M2186" i="40"/>
  <c r="M2187" i="40"/>
  <c r="M2188" i="40"/>
  <c r="M2189" i="40"/>
  <c r="M2190" i="40"/>
  <c r="M2191" i="40"/>
  <c r="M2192" i="40"/>
  <c r="M2193" i="40"/>
  <c r="M2194" i="40"/>
  <c r="M2195" i="40"/>
  <c r="M2196" i="40"/>
  <c r="M2197" i="40"/>
  <c r="M2198" i="40"/>
  <c r="M2199" i="40"/>
  <c r="M2200" i="40"/>
  <c r="M2201" i="40"/>
  <c r="M2202" i="40"/>
  <c r="M2203" i="40"/>
  <c r="M2204" i="40"/>
  <c r="M2205" i="40"/>
  <c r="M2206" i="40"/>
  <c r="M2207" i="40"/>
  <c r="M2208" i="40"/>
  <c r="M2209" i="40"/>
  <c r="M2210" i="40"/>
  <c r="M2211" i="40"/>
  <c r="M2212" i="40"/>
  <c r="M2213" i="40"/>
  <c r="M2214" i="40"/>
  <c r="M2215" i="40"/>
  <c r="M2216" i="40"/>
  <c r="M2217" i="40"/>
  <c r="M2218" i="40"/>
  <c r="M2219" i="40"/>
  <c r="M2220" i="40"/>
  <c r="M2221" i="40"/>
  <c r="M2222" i="40"/>
  <c r="M2223" i="40"/>
  <c r="M2224" i="40"/>
  <c r="M2225" i="40"/>
  <c r="M2226" i="40"/>
  <c r="M2227" i="40"/>
  <c r="M2228" i="40"/>
  <c r="M2229" i="40"/>
  <c r="M2230" i="40"/>
  <c r="M2231" i="40"/>
  <c r="M2232" i="40"/>
  <c r="M2233" i="40"/>
  <c r="M2234" i="40"/>
  <c r="M2235" i="40"/>
  <c r="M2236" i="40"/>
  <c r="M2237" i="40"/>
  <c r="M2238" i="40"/>
  <c r="M2239" i="40"/>
  <c r="M2240" i="40"/>
  <c r="M2241" i="40"/>
  <c r="M2242" i="40"/>
  <c r="M2243" i="40"/>
  <c r="M2244" i="40"/>
  <c r="M2245" i="40"/>
  <c r="M2246" i="40"/>
  <c r="M2247" i="40"/>
  <c r="M2248" i="40"/>
  <c r="M2249" i="40"/>
  <c r="M2250" i="40"/>
  <c r="M2251" i="40"/>
  <c r="M2252" i="40"/>
  <c r="M2253" i="40"/>
  <c r="M2254" i="40"/>
  <c r="M2255" i="40"/>
  <c r="M2256" i="40"/>
  <c r="M2257" i="40"/>
  <c r="M2258" i="40"/>
  <c r="M2259" i="40"/>
  <c r="M2260" i="40"/>
  <c r="M2261" i="40"/>
  <c r="M2262" i="40"/>
  <c r="M2263" i="40"/>
  <c r="M2264" i="40"/>
  <c r="M2265" i="40"/>
  <c r="M2266" i="40"/>
  <c r="M2267" i="40"/>
  <c r="M2268" i="40"/>
  <c r="M2269" i="40"/>
  <c r="M2270" i="40"/>
  <c r="M2271" i="40"/>
  <c r="M2272" i="40"/>
  <c r="M2273" i="40"/>
  <c r="M2274" i="40"/>
  <c r="M2275" i="40"/>
  <c r="M2276" i="40"/>
  <c r="M2277" i="40"/>
  <c r="M2278" i="40"/>
  <c r="M2279" i="40"/>
  <c r="M2280" i="40"/>
  <c r="M2281" i="40"/>
  <c r="M2282" i="40"/>
  <c r="M2283" i="40"/>
  <c r="M2284" i="40"/>
  <c r="M2285" i="40"/>
  <c r="M2286" i="40"/>
  <c r="M2287" i="40"/>
  <c r="M2288" i="40"/>
  <c r="M2289" i="40"/>
  <c r="M2290" i="40"/>
  <c r="M2291" i="40"/>
  <c r="M2292" i="40"/>
  <c r="M2293" i="40"/>
  <c r="M2294" i="40"/>
  <c r="M2295" i="40"/>
  <c r="M2296" i="40"/>
  <c r="M2297" i="40"/>
  <c r="M2298" i="40"/>
  <c r="M2299" i="40"/>
  <c r="M2300" i="40"/>
  <c r="M2301" i="40"/>
  <c r="M2302" i="40"/>
  <c r="M2303" i="40"/>
  <c r="M2304" i="40"/>
  <c r="M2305" i="40"/>
  <c r="M2306" i="40"/>
  <c r="M2307" i="40"/>
  <c r="M2308" i="40"/>
  <c r="M2309" i="40"/>
  <c r="M2310" i="40"/>
  <c r="M2311" i="40"/>
  <c r="M2312" i="40"/>
  <c r="M2313" i="40"/>
  <c r="M2314" i="40"/>
  <c r="M2315" i="40"/>
  <c r="M2316" i="40"/>
  <c r="M2317" i="40"/>
  <c r="M2318" i="40"/>
  <c r="M2319" i="40"/>
  <c r="M2320" i="40"/>
  <c r="M2321" i="40"/>
  <c r="M2322" i="40"/>
  <c r="M2323" i="40"/>
  <c r="M2324" i="40"/>
  <c r="M2325" i="40"/>
  <c r="M2326" i="40"/>
  <c r="M2327" i="40"/>
  <c r="M2328" i="40"/>
  <c r="M2329" i="40"/>
  <c r="M2330" i="40"/>
  <c r="M2331" i="40"/>
  <c r="M2332" i="40"/>
  <c r="M2333" i="40"/>
  <c r="M2334" i="40"/>
  <c r="M2335" i="40"/>
  <c r="M2336" i="40"/>
  <c r="M2337" i="40"/>
  <c r="M2338" i="40"/>
  <c r="M2339" i="40"/>
  <c r="M2340" i="40"/>
  <c r="M2341" i="40"/>
  <c r="M2342" i="40"/>
  <c r="M2343" i="40"/>
  <c r="M2344" i="40"/>
  <c r="M2345" i="40"/>
  <c r="M2346" i="40"/>
  <c r="M2347" i="40"/>
  <c r="M2348" i="40"/>
  <c r="M2349" i="40"/>
  <c r="M2350" i="40"/>
  <c r="M2351" i="40"/>
  <c r="M2352" i="40"/>
  <c r="M2353" i="40"/>
  <c r="M2354" i="40"/>
  <c r="M2355" i="40"/>
  <c r="M2356" i="40"/>
  <c r="M2357" i="40"/>
  <c r="M2358" i="40"/>
  <c r="M2359" i="40"/>
  <c r="M2360" i="40"/>
  <c r="M2361" i="40"/>
  <c r="M2362" i="40"/>
  <c r="M2363" i="40"/>
  <c r="M2364" i="40"/>
  <c r="M2365" i="40"/>
  <c r="M2366" i="40"/>
  <c r="M2367" i="40"/>
  <c r="M2368" i="40"/>
  <c r="M2369" i="40"/>
  <c r="M2370" i="40"/>
  <c r="M2371" i="40"/>
  <c r="M2372" i="40"/>
  <c r="M2373" i="40"/>
  <c r="M2374" i="40"/>
  <c r="M2375" i="40"/>
  <c r="M2376" i="40"/>
  <c r="M2377" i="40"/>
  <c r="M2378" i="40"/>
  <c r="M2379" i="40"/>
  <c r="M2380" i="40"/>
  <c r="M2381" i="40"/>
  <c r="M2382" i="40"/>
  <c r="M2383" i="40"/>
  <c r="M2384" i="40"/>
  <c r="M2385" i="40"/>
  <c r="M2386" i="40"/>
  <c r="M2387" i="40"/>
  <c r="M2388" i="40"/>
  <c r="M2389" i="40"/>
  <c r="M2390" i="40"/>
  <c r="M2391" i="40"/>
  <c r="M2392" i="40"/>
  <c r="M2393" i="40"/>
  <c r="M2394" i="40"/>
  <c r="M2395" i="40"/>
  <c r="M2396" i="40"/>
  <c r="M2397" i="40"/>
  <c r="M2398" i="40"/>
  <c r="M2399" i="40"/>
  <c r="M2400" i="40"/>
  <c r="M2401" i="40"/>
  <c r="M2402" i="40"/>
  <c r="M2403" i="40"/>
  <c r="M2404" i="40"/>
  <c r="M2405" i="40"/>
  <c r="M2406" i="40"/>
  <c r="M2407" i="40"/>
  <c r="M2408" i="40"/>
  <c r="M2409" i="40"/>
  <c r="M2410" i="40"/>
  <c r="M2411" i="40"/>
  <c r="M2412" i="40"/>
  <c r="M2413" i="40"/>
  <c r="M2414" i="40"/>
  <c r="M2415" i="40"/>
  <c r="M2416" i="40"/>
  <c r="M2417" i="40"/>
  <c r="M2418" i="40"/>
  <c r="M2419" i="40"/>
  <c r="M2420" i="40"/>
  <c r="M2421" i="40"/>
  <c r="M2422" i="40"/>
  <c r="M2423" i="40"/>
  <c r="M2424" i="40"/>
  <c r="M2425" i="40"/>
  <c r="M2426" i="40"/>
  <c r="M2427" i="40"/>
  <c r="M2428" i="40"/>
  <c r="M2429" i="40"/>
  <c r="M2430" i="40"/>
  <c r="M2431" i="40"/>
  <c r="M2432" i="40"/>
  <c r="M2433" i="40"/>
  <c r="M2434" i="40"/>
  <c r="M2435" i="40"/>
  <c r="M2436" i="40"/>
  <c r="M2437" i="40"/>
  <c r="M2438" i="40"/>
  <c r="M2439" i="40"/>
  <c r="M2440" i="40"/>
  <c r="M2441" i="40"/>
  <c r="M2442" i="40"/>
  <c r="M2443" i="40"/>
  <c r="M2444" i="40"/>
  <c r="M2445" i="40"/>
  <c r="M2446" i="40"/>
  <c r="M2447" i="40"/>
  <c r="M2448" i="40"/>
  <c r="M2449" i="40"/>
  <c r="M2450" i="40"/>
  <c r="M2451" i="40"/>
  <c r="M2452" i="40"/>
  <c r="M2453" i="40"/>
  <c r="M2454" i="40"/>
  <c r="M2455" i="40"/>
  <c r="M2456" i="40"/>
  <c r="M2457" i="40"/>
  <c r="M2458" i="40"/>
  <c r="M2459" i="40"/>
  <c r="M2460" i="40"/>
  <c r="M2461" i="40"/>
  <c r="M2462" i="40"/>
  <c r="M2463" i="40"/>
  <c r="M2464" i="40"/>
  <c r="M2465" i="40"/>
  <c r="M2466" i="40"/>
  <c r="M2467" i="40"/>
  <c r="M2468" i="40"/>
  <c r="M2469" i="40"/>
  <c r="M2470" i="40"/>
  <c r="M2471" i="40"/>
  <c r="M2472" i="40"/>
  <c r="M2473" i="40"/>
  <c r="M2474" i="40"/>
  <c r="M2475" i="40"/>
  <c r="M2476" i="40"/>
  <c r="M2477" i="40"/>
  <c r="M2478" i="40"/>
  <c r="M2479" i="40"/>
  <c r="M2480" i="40"/>
  <c r="M2481" i="40"/>
  <c r="M2482" i="40"/>
  <c r="M2483" i="40"/>
  <c r="M2484" i="40"/>
  <c r="M2485" i="40"/>
  <c r="M2486" i="40"/>
  <c r="M2487" i="40"/>
  <c r="M2488" i="40"/>
  <c r="M2489" i="40"/>
  <c r="M2490" i="40"/>
  <c r="M2491" i="40"/>
  <c r="M2492" i="40"/>
  <c r="M2493" i="40"/>
  <c r="M2494" i="40"/>
  <c r="M2495" i="40"/>
  <c r="M2496" i="40"/>
  <c r="M2497" i="40"/>
  <c r="M2498" i="40"/>
  <c r="M2499" i="40"/>
  <c r="M2500" i="40"/>
  <c r="M2501" i="40"/>
  <c r="M2502" i="40"/>
  <c r="M2503" i="40"/>
  <c r="M2504" i="40"/>
  <c r="M2505" i="40"/>
  <c r="M2506" i="40"/>
  <c r="M2507" i="40"/>
  <c r="M2508" i="40"/>
  <c r="M2509" i="40"/>
  <c r="M2510" i="40"/>
  <c r="M2511" i="40"/>
  <c r="M2512" i="40"/>
  <c r="M2513" i="40"/>
  <c r="M2514" i="40"/>
  <c r="M2515" i="40"/>
  <c r="M2516" i="40"/>
  <c r="M2517" i="40"/>
  <c r="M2518" i="40"/>
  <c r="M2519" i="40"/>
  <c r="M2520" i="40"/>
  <c r="M2521" i="40"/>
  <c r="M2522" i="40"/>
  <c r="M2523" i="40"/>
  <c r="M2524" i="40"/>
  <c r="M2525" i="40"/>
  <c r="M2526" i="40"/>
  <c r="M2527" i="40"/>
  <c r="M2528" i="40"/>
  <c r="M2529" i="40"/>
  <c r="M2530" i="40"/>
  <c r="M2531" i="40"/>
  <c r="M2532" i="40"/>
  <c r="M2533" i="40"/>
  <c r="M2534" i="40"/>
  <c r="M2535" i="40"/>
  <c r="M2536" i="40"/>
  <c r="M2537" i="40"/>
  <c r="M2538" i="40"/>
  <c r="M2539" i="40"/>
  <c r="M2540" i="40"/>
  <c r="M2541" i="40"/>
  <c r="M2542" i="40"/>
  <c r="M2543" i="40"/>
  <c r="M2544" i="40"/>
  <c r="M2545" i="40"/>
  <c r="M2546" i="40"/>
  <c r="M2547" i="40"/>
  <c r="M2548" i="40"/>
  <c r="M2549" i="40"/>
  <c r="M2550" i="40"/>
  <c r="M2551" i="40"/>
  <c r="M2552" i="40"/>
  <c r="M2553" i="40"/>
  <c r="M2554" i="40"/>
  <c r="M2555" i="40"/>
  <c r="M2556" i="40"/>
  <c r="M2557" i="40"/>
  <c r="M2558" i="40"/>
  <c r="M2559" i="40"/>
  <c r="M2560" i="40"/>
  <c r="M2561" i="40"/>
  <c r="M2562" i="40"/>
  <c r="M2563" i="40"/>
  <c r="M2564" i="40"/>
  <c r="M2565" i="40"/>
  <c r="M2566" i="40"/>
  <c r="M2567" i="40"/>
  <c r="M2568" i="40"/>
  <c r="M2569" i="40"/>
  <c r="M2570" i="40"/>
  <c r="M2571" i="40"/>
  <c r="M2572" i="40"/>
  <c r="M2573" i="40"/>
  <c r="M2574" i="40"/>
  <c r="M2575" i="40"/>
  <c r="M2576" i="40"/>
  <c r="M2577" i="40"/>
  <c r="M2578" i="40"/>
  <c r="M2579" i="40"/>
  <c r="M2580" i="40"/>
  <c r="M2581" i="40"/>
  <c r="M2582" i="40"/>
  <c r="M2583" i="40"/>
  <c r="M2584" i="40"/>
  <c r="M2585" i="40"/>
  <c r="M2586" i="40"/>
  <c r="M2587" i="40"/>
  <c r="M2588" i="40"/>
  <c r="M2589" i="40"/>
  <c r="M2590" i="40"/>
  <c r="M2591" i="40"/>
  <c r="M2592" i="40"/>
  <c r="M2593" i="40"/>
  <c r="M2594" i="40"/>
  <c r="M2595" i="40"/>
  <c r="M2596" i="40"/>
  <c r="M2597" i="40"/>
  <c r="M2598" i="40"/>
  <c r="M2599" i="40"/>
  <c r="M2600" i="40"/>
  <c r="M2601" i="40"/>
  <c r="M2602" i="40"/>
  <c r="M2603" i="40"/>
  <c r="M2604" i="40"/>
  <c r="M2605" i="40"/>
  <c r="M2606" i="40"/>
  <c r="M2607" i="40"/>
  <c r="M2608" i="40"/>
  <c r="M2609" i="40"/>
  <c r="M2610" i="40"/>
  <c r="M2611" i="40"/>
  <c r="M2612" i="40"/>
  <c r="M2613" i="40"/>
  <c r="M2614" i="40"/>
  <c r="M2615" i="40"/>
  <c r="M2616" i="40"/>
  <c r="M2617" i="40"/>
  <c r="M2618" i="40"/>
  <c r="M2619" i="40"/>
  <c r="M2620" i="40"/>
  <c r="M2621" i="40"/>
  <c r="M2622" i="40"/>
  <c r="M2623" i="40"/>
  <c r="M2624" i="40"/>
  <c r="M2625" i="40"/>
  <c r="M2626" i="40"/>
  <c r="M2627" i="40"/>
  <c r="M2628" i="40"/>
  <c r="M2629" i="40"/>
  <c r="M2630" i="40"/>
  <c r="M2631" i="40"/>
  <c r="M2632" i="40"/>
  <c r="M2633" i="40"/>
  <c r="M2634" i="40"/>
  <c r="M2635" i="40"/>
  <c r="M2636" i="40"/>
  <c r="M2637" i="40"/>
  <c r="M2638" i="40"/>
  <c r="M2639" i="40"/>
  <c r="M2640" i="40"/>
  <c r="M2641" i="40"/>
  <c r="M2642" i="40"/>
  <c r="M2643" i="40"/>
  <c r="M2644" i="40"/>
  <c r="M2645" i="40"/>
  <c r="M2646" i="40"/>
  <c r="M2647" i="40"/>
  <c r="M2648" i="40"/>
  <c r="M2649" i="40"/>
  <c r="M2650" i="40"/>
  <c r="M2651" i="40"/>
  <c r="M2652" i="40"/>
  <c r="M2653" i="40"/>
  <c r="M2654" i="40"/>
  <c r="M2655" i="40"/>
  <c r="M2656" i="40"/>
  <c r="M2657" i="40"/>
  <c r="M2658" i="40"/>
  <c r="M2659" i="40"/>
  <c r="M2660" i="40"/>
  <c r="M2661" i="40"/>
  <c r="M2662" i="40"/>
  <c r="M2663" i="40"/>
  <c r="M2664" i="40"/>
  <c r="M2665" i="40"/>
  <c r="M2666" i="40"/>
  <c r="M2667" i="40"/>
  <c r="M2668" i="40"/>
  <c r="M2669" i="40"/>
  <c r="M2670" i="40"/>
  <c r="M2671" i="40"/>
  <c r="M2672" i="40"/>
  <c r="M2673" i="40"/>
  <c r="M2674" i="40"/>
  <c r="M2675" i="40"/>
  <c r="M2676" i="40"/>
  <c r="M2677" i="40"/>
  <c r="M2678" i="40"/>
  <c r="M2679" i="40"/>
  <c r="M2680" i="40"/>
  <c r="M2681" i="40"/>
  <c r="M2682" i="40"/>
  <c r="M2683" i="40"/>
  <c r="M2684" i="40"/>
  <c r="M2685" i="40"/>
  <c r="M2686" i="40"/>
  <c r="M2687" i="40"/>
  <c r="M2688" i="40"/>
  <c r="M2689" i="40"/>
  <c r="M2690" i="40"/>
  <c r="M2691" i="40"/>
  <c r="M2692" i="40"/>
  <c r="M2693" i="40"/>
  <c r="M2694" i="40"/>
  <c r="M2695" i="40"/>
  <c r="M2696" i="40"/>
  <c r="M2697" i="40"/>
  <c r="M2698" i="40"/>
  <c r="M2699" i="40"/>
  <c r="M2700" i="40"/>
  <c r="M2701" i="40"/>
  <c r="M2702" i="40"/>
  <c r="M2703" i="40"/>
  <c r="M2704" i="40"/>
  <c r="M2705" i="40"/>
  <c r="M2706" i="40"/>
  <c r="M2707" i="40"/>
  <c r="M2708" i="40"/>
  <c r="M2709" i="40"/>
  <c r="M2710" i="40"/>
  <c r="M2711" i="40"/>
  <c r="M2712" i="40"/>
  <c r="M2713" i="40"/>
  <c r="M2714" i="40"/>
  <c r="M2715" i="40"/>
  <c r="M2716" i="40"/>
  <c r="M2717" i="40"/>
  <c r="M2718" i="40"/>
  <c r="M2719" i="40"/>
  <c r="M2720" i="40"/>
  <c r="M2721" i="40"/>
  <c r="M2722" i="40"/>
  <c r="M2723" i="40"/>
  <c r="M2724" i="40"/>
  <c r="M2725" i="40"/>
  <c r="M2726" i="40"/>
  <c r="M2727" i="40"/>
  <c r="M2728" i="40"/>
  <c r="M2729" i="40"/>
  <c r="M2730" i="40"/>
  <c r="M2731" i="40"/>
  <c r="M2732" i="40"/>
  <c r="M2733" i="40"/>
  <c r="M2734" i="40"/>
  <c r="M2735" i="40"/>
  <c r="M2736" i="40"/>
  <c r="M2737" i="40"/>
  <c r="M2738" i="40"/>
  <c r="M2739" i="40"/>
  <c r="M2740" i="40"/>
  <c r="M2741" i="40"/>
  <c r="M2742" i="40"/>
  <c r="M2743" i="40"/>
  <c r="M2744" i="40"/>
  <c r="M2745" i="40"/>
  <c r="M2746" i="40"/>
  <c r="M2747" i="40"/>
  <c r="M2748" i="40"/>
  <c r="M2749" i="40"/>
  <c r="M2750" i="40"/>
  <c r="M2751" i="40"/>
  <c r="M2752" i="40"/>
  <c r="M2753" i="40"/>
  <c r="M2754" i="40"/>
  <c r="M2755" i="40"/>
  <c r="M2756" i="40"/>
  <c r="M2757" i="40"/>
  <c r="M2758" i="40"/>
  <c r="M2759" i="40"/>
  <c r="M2760" i="40"/>
  <c r="M2761" i="40"/>
  <c r="M2762" i="40"/>
  <c r="M2763" i="40"/>
  <c r="M2764" i="40"/>
  <c r="M2765" i="40"/>
  <c r="M2766" i="40"/>
  <c r="M2767" i="40"/>
  <c r="M2768" i="40"/>
  <c r="M2769" i="40"/>
  <c r="M2770" i="40"/>
  <c r="M2771" i="40"/>
  <c r="M2772" i="40"/>
  <c r="M2773" i="40"/>
  <c r="M2774" i="40"/>
  <c r="M2775" i="40"/>
  <c r="M2776" i="40"/>
  <c r="M2777" i="40"/>
  <c r="M2778" i="40"/>
  <c r="M2779" i="40"/>
  <c r="M2780" i="40"/>
  <c r="M2781" i="40"/>
  <c r="M2782" i="40"/>
  <c r="M2783" i="40"/>
  <c r="M2784" i="40"/>
  <c r="M2785" i="40"/>
  <c r="M2786" i="40"/>
  <c r="M2787" i="40"/>
  <c r="M2788" i="40"/>
  <c r="M2789" i="40"/>
  <c r="M2790" i="40"/>
  <c r="M2791" i="40"/>
  <c r="M2792" i="40"/>
  <c r="M2793" i="40"/>
  <c r="M2794" i="40"/>
  <c r="M2795" i="40"/>
  <c r="M2796" i="40"/>
  <c r="M2797" i="40"/>
  <c r="M2798" i="40"/>
  <c r="M2799" i="40"/>
  <c r="M2800" i="40"/>
  <c r="M2801" i="40"/>
  <c r="M2802" i="40"/>
  <c r="M2803" i="40"/>
  <c r="M2804" i="40"/>
  <c r="M2805" i="40"/>
  <c r="M2806" i="40"/>
  <c r="M2807" i="40"/>
  <c r="M2808" i="40"/>
  <c r="M2809" i="40"/>
  <c r="M2810" i="40"/>
  <c r="M2811" i="40"/>
  <c r="M2812" i="40"/>
  <c r="M2813" i="40"/>
  <c r="M2814" i="40"/>
  <c r="M2815" i="40"/>
  <c r="M2816" i="40"/>
  <c r="M2817" i="40"/>
  <c r="M2818" i="40"/>
  <c r="M2819" i="40"/>
  <c r="M2820" i="40"/>
  <c r="M2821" i="40"/>
  <c r="M2822" i="40"/>
  <c r="M2823" i="40"/>
  <c r="M2824" i="40"/>
  <c r="M2825" i="40"/>
  <c r="M2826" i="40"/>
  <c r="M2827" i="40"/>
  <c r="M2828" i="40"/>
  <c r="M2829" i="40"/>
  <c r="M2830" i="40"/>
  <c r="M2831" i="40"/>
  <c r="M2832" i="40"/>
  <c r="M2833" i="40"/>
  <c r="M2834" i="40"/>
  <c r="M2835" i="40"/>
  <c r="M2836" i="40"/>
  <c r="M2837" i="40"/>
  <c r="M2838" i="40"/>
  <c r="M2839" i="40"/>
  <c r="M2840" i="40"/>
  <c r="M2841" i="40"/>
  <c r="M2842" i="40"/>
  <c r="M2843" i="40"/>
  <c r="M2844" i="40"/>
  <c r="M2845" i="40"/>
  <c r="M2846" i="40"/>
  <c r="M2847" i="40"/>
  <c r="M2848" i="40"/>
  <c r="M2849" i="40"/>
  <c r="M2850" i="40"/>
  <c r="M2851" i="40"/>
  <c r="M2852" i="40"/>
  <c r="M2853" i="40"/>
  <c r="M2854" i="40"/>
  <c r="M2855" i="40"/>
  <c r="M2856" i="40"/>
  <c r="M2857" i="40"/>
  <c r="M2858" i="40"/>
  <c r="M2859" i="40"/>
  <c r="M2860" i="40"/>
  <c r="M2861" i="40"/>
  <c r="M2862" i="40"/>
  <c r="M2863" i="40"/>
  <c r="M2864" i="40"/>
  <c r="M2865" i="40"/>
  <c r="M2866" i="40"/>
  <c r="M2867" i="40"/>
  <c r="M2868" i="40"/>
  <c r="M2869" i="40"/>
  <c r="M2870" i="40"/>
  <c r="M2871" i="40"/>
  <c r="M2872" i="40"/>
  <c r="M2873" i="40"/>
  <c r="M2874" i="40"/>
  <c r="M2875" i="40"/>
  <c r="M2876" i="40"/>
  <c r="M2877" i="40"/>
  <c r="M2878" i="40"/>
  <c r="M2879" i="40"/>
  <c r="M2880" i="40"/>
  <c r="M2881" i="40"/>
  <c r="M2882" i="40"/>
  <c r="M2883" i="40"/>
  <c r="M2884" i="40"/>
  <c r="M2885" i="40"/>
  <c r="M2886" i="40"/>
  <c r="M2887" i="40"/>
  <c r="M2888" i="40"/>
  <c r="M2889" i="40"/>
  <c r="M2890" i="40"/>
  <c r="M2891" i="40"/>
  <c r="M2892" i="40"/>
  <c r="M2893" i="40"/>
  <c r="M2894" i="40"/>
  <c r="M2895" i="40"/>
  <c r="M2896" i="40"/>
  <c r="M2897" i="40"/>
  <c r="M2898" i="40"/>
  <c r="M2899" i="40"/>
  <c r="M2900" i="40"/>
  <c r="M2901" i="40"/>
  <c r="M2902" i="40"/>
  <c r="M2903" i="40"/>
  <c r="M2904" i="40"/>
  <c r="M2905" i="40"/>
  <c r="M2906" i="40"/>
  <c r="M2907" i="40"/>
  <c r="M2908" i="40"/>
  <c r="M2909" i="40"/>
  <c r="M2910" i="40"/>
  <c r="M2911" i="40"/>
  <c r="M2912" i="40"/>
  <c r="M2913" i="40"/>
  <c r="M2914" i="40"/>
  <c r="M2915" i="40"/>
  <c r="M2916" i="40"/>
  <c r="M2917" i="40"/>
  <c r="M2918" i="40"/>
  <c r="M2919" i="40"/>
  <c r="M2920" i="40"/>
  <c r="M2921" i="40"/>
  <c r="M2922" i="40"/>
  <c r="M2923" i="40"/>
  <c r="M2924" i="40"/>
  <c r="M2925" i="40"/>
  <c r="M2926" i="40"/>
  <c r="M2927" i="40"/>
  <c r="M2928" i="40"/>
  <c r="M2929" i="40"/>
  <c r="M2930" i="40"/>
  <c r="M2931" i="40"/>
  <c r="M2932" i="40"/>
  <c r="M2933" i="40"/>
  <c r="M2934" i="40"/>
  <c r="M2935" i="40"/>
  <c r="M2936" i="40"/>
  <c r="M2937" i="40"/>
  <c r="M2938" i="40"/>
  <c r="M2939" i="40"/>
  <c r="M2940" i="40"/>
  <c r="M2941" i="40"/>
  <c r="M2942" i="40"/>
  <c r="M2943" i="40"/>
  <c r="M2944" i="40"/>
  <c r="M2945" i="40"/>
  <c r="M2946" i="40"/>
  <c r="M2947" i="40"/>
  <c r="M2948" i="40"/>
  <c r="M2949" i="40"/>
  <c r="M2950" i="40"/>
  <c r="M2951" i="40"/>
  <c r="M2952" i="40"/>
  <c r="M2953" i="40"/>
  <c r="M2954" i="40"/>
  <c r="M2955" i="40"/>
  <c r="M2956" i="40"/>
  <c r="M2957" i="40"/>
  <c r="M2958" i="40"/>
  <c r="M2959" i="40"/>
  <c r="M2960" i="40"/>
  <c r="M2961" i="40"/>
  <c r="M2962" i="40"/>
  <c r="M2963" i="40"/>
  <c r="M2964" i="40"/>
  <c r="M2965" i="40"/>
  <c r="M2966" i="40"/>
  <c r="M2967" i="40"/>
  <c r="M2968" i="40"/>
  <c r="M2969" i="40"/>
  <c r="M2970" i="40"/>
  <c r="M2971" i="40"/>
  <c r="M2972" i="40"/>
  <c r="M2973" i="40"/>
  <c r="M2974" i="40"/>
  <c r="M2975" i="40"/>
  <c r="M2976" i="40"/>
  <c r="M2977" i="40"/>
  <c r="M2978" i="40"/>
  <c r="M2979" i="40"/>
  <c r="M2980" i="40"/>
  <c r="M2981" i="40"/>
  <c r="M2982" i="40"/>
  <c r="M2983" i="40"/>
  <c r="M2984" i="40"/>
  <c r="M2985" i="40"/>
  <c r="M2986" i="40"/>
  <c r="M2987" i="40"/>
  <c r="M2988" i="40"/>
  <c r="M2989" i="40"/>
  <c r="M2990" i="40"/>
  <c r="M2991" i="40"/>
  <c r="M2992" i="40"/>
  <c r="M2993" i="40"/>
  <c r="M2994" i="40"/>
  <c r="M2995" i="40"/>
  <c r="M2996" i="40"/>
  <c r="M2997" i="40"/>
  <c r="M2998" i="40"/>
  <c r="M2999" i="40"/>
  <c r="M3000" i="40"/>
  <c r="M3001" i="40"/>
  <c r="M3002" i="40"/>
  <c r="M3003" i="40"/>
  <c r="M3004" i="40"/>
  <c r="M3005" i="40"/>
  <c r="M3006" i="40"/>
  <c r="M3007" i="40"/>
  <c r="M3008" i="40"/>
  <c r="M3009" i="40"/>
  <c r="M3010" i="40"/>
  <c r="M3011" i="40"/>
  <c r="M3012" i="40"/>
  <c r="M3013" i="40"/>
  <c r="M3014" i="40"/>
  <c r="M3015" i="40"/>
  <c r="M3016" i="40"/>
  <c r="M3017" i="40"/>
  <c r="M3018" i="40"/>
  <c r="M3019" i="40"/>
  <c r="M3020" i="40"/>
  <c r="M3021" i="40"/>
  <c r="M3022" i="40"/>
  <c r="M3023" i="40"/>
  <c r="M3024" i="40"/>
  <c r="M3025" i="40"/>
  <c r="M3026" i="40"/>
  <c r="M3027" i="40"/>
  <c r="M3028" i="40"/>
  <c r="M3029" i="40"/>
  <c r="M3030" i="40"/>
  <c r="M3031" i="40"/>
  <c r="M3032" i="40"/>
  <c r="M3033" i="40"/>
  <c r="M3034" i="40"/>
  <c r="M3035" i="40"/>
  <c r="M3036" i="40"/>
  <c r="M3037" i="40"/>
  <c r="M3038" i="40"/>
  <c r="M3039" i="40"/>
  <c r="M3040" i="40"/>
  <c r="M3041" i="40"/>
  <c r="M3042" i="40"/>
  <c r="M3043" i="40"/>
  <c r="M3044" i="40"/>
  <c r="M3045" i="40"/>
  <c r="M3046" i="40"/>
  <c r="M3047" i="40"/>
  <c r="M3048" i="40"/>
  <c r="M3049" i="40"/>
  <c r="M3050" i="40"/>
  <c r="M3051" i="40"/>
  <c r="M3052" i="40"/>
  <c r="M3053" i="40"/>
  <c r="M3054" i="40"/>
  <c r="M3055" i="40"/>
  <c r="M3056" i="40"/>
  <c r="M3057" i="40"/>
  <c r="M3058" i="40"/>
  <c r="M3059" i="40"/>
  <c r="M3060" i="40"/>
  <c r="M3061" i="40"/>
  <c r="M3062" i="40"/>
  <c r="M3063" i="40"/>
  <c r="M3064" i="40"/>
  <c r="M3065" i="40"/>
  <c r="M3066" i="40"/>
  <c r="M3067" i="40"/>
  <c r="M3068" i="40"/>
  <c r="M3069" i="40"/>
  <c r="M3070" i="40"/>
  <c r="M3071" i="40"/>
  <c r="M3072" i="40"/>
  <c r="M3073" i="40"/>
  <c r="M3074" i="40"/>
  <c r="M3075" i="40"/>
  <c r="M3076" i="40"/>
  <c r="M3077" i="40"/>
  <c r="M3078" i="40"/>
  <c r="M3079" i="40"/>
  <c r="M3080" i="40"/>
  <c r="M3081" i="40"/>
  <c r="M3082" i="40"/>
  <c r="M3083" i="40"/>
  <c r="M3084" i="40"/>
  <c r="M3085" i="40"/>
  <c r="M3086" i="40"/>
  <c r="M3087" i="40"/>
  <c r="M3088" i="40"/>
  <c r="M3089" i="40"/>
  <c r="M3090" i="40"/>
  <c r="M3091" i="40"/>
  <c r="M3092" i="40"/>
  <c r="M3093" i="40"/>
  <c r="M3094" i="40"/>
  <c r="M3095" i="40"/>
  <c r="M3096" i="40"/>
  <c r="M3097" i="40"/>
  <c r="M3098" i="40"/>
  <c r="M3099" i="40"/>
  <c r="M3100" i="40"/>
  <c r="M3101" i="40"/>
  <c r="M3102" i="40"/>
  <c r="M3103" i="40"/>
  <c r="M3104" i="40"/>
  <c r="M3105" i="40"/>
  <c r="M3106" i="40"/>
  <c r="M3107" i="40"/>
  <c r="M3108" i="40"/>
  <c r="M3109" i="40"/>
  <c r="M3110" i="40"/>
  <c r="M3111" i="40"/>
  <c r="M3112" i="40"/>
  <c r="M3113" i="40"/>
  <c r="M3114" i="40"/>
  <c r="M3115" i="40"/>
  <c r="M3116" i="40"/>
  <c r="M3117" i="40"/>
  <c r="M3118" i="40"/>
  <c r="M3119" i="40"/>
  <c r="M3120" i="40"/>
  <c r="M3121" i="40"/>
  <c r="M3122" i="40"/>
  <c r="M3123" i="40"/>
  <c r="M3124" i="40"/>
  <c r="M3125" i="40"/>
  <c r="M3126" i="40"/>
  <c r="M3127" i="40"/>
  <c r="M3128" i="40"/>
  <c r="M3129" i="40"/>
  <c r="M3130" i="40"/>
  <c r="M3131" i="40"/>
  <c r="M3132" i="40"/>
  <c r="M3133" i="40"/>
  <c r="M3134" i="40"/>
  <c r="M3135" i="40"/>
  <c r="M3136" i="40"/>
  <c r="M3137" i="40"/>
  <c r="M3138" i="40"/>
  <c r="M3139" i="40"/>
  <c r="M3140" i="40"/>
  <c r="M3141" i="40"/>
  <c r="M3142" i="40"/>
  <c r="M3143" i="40"/>
  <c r="M3144" i="40"/>
  <c r="M3145" i="40"/>
  <c r="M3146" i="40"/>
  <c r="M3147" i="40"/>
  <c r="M3148" i="40"/>
  <c r="M3149" i="40"/>
  <c r="M3150" i="40"/>
  <c r="M3151" i="40"/>
  <c r="M3152" i="40"/>
  <c r="M3153" i="40"/>
  <c r="M3154" i="40"/>
  <c r="M3155" i="40"/>
  <c r="M3156" i="40"/>
  <c r="M3157" i="40"/>
  <c r="M3158" i="40"/>
  <c r="M3159" i="40"/>
  <c r="M3160" i="40"/>
  <c r="M3161" i="40"/>
  <c r="M3162" i="40"/>
  <c r="M3163" i="40"/>
  <c r="M3164" i="40"/>
  <c r="M3165" i="40"/>
  <c r="M3166" i="40"/>
  <c r="M3167" i="40"/>
  <c r="M3168" i="40"/>
  <c r="M3169" i="40"/>
  <c r="M3170" i="40"/>
  <c r="M3171" i="40"/>
  <c r="M3172" i="40"/>
  <c r="M3173" i="40"/>
  <c r="M3174" i="40"/>
  <c r="M3175" i="40"/>
  <c r="M3176" i="40"/>
  <c r="M3177" i="40"/>
  <c r="M3178" i="40"/>
  <c r="M3179" i="40"/>
  <c r="M3180" i="40"/>
  <c r="M3181" i="40"/>
  <c r="M3182" i="40"/>
  <c r="M3183" i="40"/>
  <c r="M3184" i="40"/>
  <c r="M3185" i="40"/>
  <c r="M3186" i="40"/>
  <c r="M3187" i="40"/>
  <c r="M3188" i="40"/>
  <c r="M3189" i="40"/>
  <c r="M3190" i="40"/>
  <c r="M3191" i="40"/>
  <c r="M3192" i="40"/>
  <c r="M3193" i="40"/>
  <c r="M3194" i="40"/>
  <c r="M3195" i="40"/>
  <c r="M3196" i="40"/>
  <c r="M3197" i="40"/>
  <c r="M3198" i="40"/>
  <c r="M3199" i="40"/>
  <c r="M3200" i="40"/>
  <c r="M3201" i="40"/>
  <c r="M3202" i="40"/>
  <c r="M3203" i="40"/>
  <c r="M3204" i="40"/>
  <c r="M3205" i="40"/>
  <c r="M3206" i="40"/>
  <c r="M3207" i="40"/>
  <c r="M3208" i="40"/>
  <c r="M3209" i="40"/>
  <c r="M3210" i="40"/>
  <c r="M3211" i="40"/>
  <c r="M3212" i="40"/>
  <c r="M3213" i="40"/>
  <c r="M3214" i="40"/>
  <c r="M3215" i="40"/>
  <c r="M3216" i="40"/>
  <c r="M3217" i="40"/>
  <c r="M3218" i="40"/>
  <c r="M3219" i="40"/>
  <c r="M3220" i="40"/>
  <c r="M3221" i="40"/>
  <c r="M3222" i="40"/>
  <c r="M3223" i="40"/>
  <c r="M3224" i="40"/>
  <c r="M3225" i="40"/>
  <c r="M3226" i="40"/>
  <c r="M3227" i="40"/>
  <c r="M3228" i="40"/>
  <c r="M3229" i="40"/>
  <c r="M3230" i="40"/>
  <c r="M3231" i="40"/>
  <c r="M3232" i="40"/>
  <c r="M3233" i="40"/>
  <c r="M3234" i="40"/>
  <c r="M3235" i="40"/>
  <c r="M3236" i="40"/>
  <c r="M3237" i="40"/>
  <c r="M3238" i="40"/>
  <c r="M3239" i="40"/>
  <c r="M3240" i="40"/>
  <c r="M3241" i="40"/>
  <c r="M3242" i="40"/>
  <c r="M3243" i="40"/>
  <c r="M3244" i="40"/>
  <c r="M3245" i="40"/>
  <c r="M3246" i="40"/>
  <c r="M3247" i="40"/>
  <c r="M3248" i="40"/>
  <c r="M3249" i="40"/>
  <c r="M3250" i="40"/>
  <c r="M3251" i="40"/>
  <c r="M3252" i="40"/>
  <c r="M3253" i="40"/>
  <c r="M3254" i="40"/>
  <c r="M3255" i="40"/>
  <c r="M3256" i="40"/>
  <c r="M3257" i="40"/>
  <c r="M3258" i="40"/>
  <c r="M3259" i="40"/>
  <c r="M3260" i="40"/>
  <c r="M3261" i="40"/>
  <c r="M3262" i="40"/>
  <c r="M3263" i="40"/>
  <c r="M3264" i="40"/>
  <c r="M3265" i="40"/>
  <c r="M3266" i="40"/>
  <c r="M3267" i="40"/>
  <c r="M3268" i="40"/>
  <c r="M3269" i="40"/>
  <c r="M3270" i="40"/>
  <c r="M3271" i="40"/>
  <c r="M3272" i="40"/>
  <c r="M3273" i="40"/>
  <c r="M3274" i="40"/>
  <c r="M3275" i="40"/>
  <c r="M3276" i="40"/>
  <c r="M3277" i="40"/>
  <c r="M3278" i="40"/>
  <c r="M3279" i="40"/>
  <c r="M3280" i="40"/>
  <c r="M3281" i="40"/>
  <c r="M3282" i="40"/>
  <c r="M3283" i="40"/>
  <c r="M3284" i="40"/>
  <c r="M3285" i="40"/>
  <c r="M3286" i="40"/>
  <c r="M3287" i="40"/>
  <c r="M3288" i="40"/>
  <c r="M3289" i="40"/>
  <c r="M3290" i="40"/>
  <c r="M3291" i="40"/>
  <c r="M3292" i="40"/>
  <c r="M3293" i="40"/>
  <c r="M3294" i="40"/>
  <c r="M3295" i="40"/>
  <c r="M3296" i="40"/>
  <c r="M3297" i="40"/>
  <c r="M3298" i="40"/>
  <c r="M3299" i="40"/>
  <c r="M3300" i="40"/>
  <c r="M3301" i="40"/>
  <c r="M3302" i="40"/>
  <c r="M3303" i="40"/>
  <c r="M3304" i="40"/>
  <c r="M3305" i="40"/>
  <c r="M3306" i="40"/>
  <c r="M3307" i="40"/>
  <c r="M3308" i="40"/>
  <c r="M3309" i="40"/>
  <c r="M3310" i="40"/>
  <c r="M3311" i="40"/>
  <c r="M3312" i="40"/>
  <c r="M3313" i="40"/>
  <c r="M3314" i="40"/>
  <c r="M3315" i="40"/>
  <c r="M3316" i="40"/>
  <c r="M3317" i="40"/>
  <c r="M3318" i="40"/>
  <c r="M3319" i="40"/>
  <c r="M3320" i="40"/>
  <c r="M3321" i="40"/>
  <c r="M3322" i="40"/>
  <c r="M3323" i="40"/>
  <c r="M3324" i="40"/>
  <c r="M3325" i="40"/>
  <c r="M3326" i="40"/>
  <c r="M3327" i="40"/>
  <c r="M3328" i="40"/>
  <c r="M3329" i="40"/>
  <c r="M3330" i="40"/>
  <c r="M3331" i="40"/>
  <c r="M3332" i="40"/>
  <c r="M3333" i="40"/>
  <c r="M3334" i="40"/>
  <c r="M3335" i="40"/>
  <c r="M3336" i="40"/>
  <c r="M3337" i="40"/>
  <c r="M3338" i="40"/>
  <c r="M3339" i="40"/>
  <c r="M3340" i="40"/>
  <c r="M3341" i="40"/>
  <c r="M3342" i="40"/>
  <c r="M3343" i="40"/>
  <c r="M3344" i="40"/>
  <c r="M3345" i="40"/>
  <c r="M3346" i="40"/>
  <c r="M3347" i="40"/>
  <c r="M3348" i="40"/>
  <c r="M3349" i="40"/>
  <c r="M3350" i="40"/>
  <c r="M3351" i="40"/>
  <c r="M3352" i="40"/>
  <c r="M3353" i="40"/>
  <c r="M3354" i="40"/>
  <c r="M3355" i="40"/>
  <c r="M3356" i="40"/>
  <c r="M3357" i="40"/>
  <c r="M3358" i="40"/>
  <c r="M3359" i="40"/>
  <c r="M3360" i="40"/>
  <c r="M3361" i="40"/>
  <c r="M3362" i="40"/>
  <c r="M3363" i="40"/>
  <c r="M3364" i="40"/>
  <c r="M3365" i="40"/>
  <c r="M3366" i="40"/>
  <c r="M3367" i="40"/>
  <c r="M3368" i="40"/>
  <c r="M3369" i="40"/>
  <c r="M3370" i="40"/>
  <c r="M3371" i="40"/>
  <c r="M3372" i="40"/>
  <c r="M3373" i="40"/>
  <c r="M3374" i="40"/>
  <c r="M3375" i="40"/>
  <c r="M3376" i="40"/>
  <c r="M3377" i="40"/>
  <c r="M3378" i="40"/>
  <c r="M3379" i="40"/>
  <c r="M3380" i="40"/>
  <c r="M3381" i="40"/>
  <c r="M3382" i="40"/>
  <c r="M3383" i="40"/>
  <c r="M3384" i="40"/>
  <c r="M3385" i="40"/>
  <c r="M3386" i="40"/>
  <c r="M3387" i="40"/>
  <c r="M3388" i="40"/>
  <c r="M3389" i="40"/>
  <c r="M3390" i="40"/>
  <c r="M3391" i="40"/>
  <c r="M3392" i="40"/>
  <c r="M3393" i="40"/>
  <c r="M3394" i="40"/>
  <c r="M3395" i="40"/>
  <c r="M3396" i="40"/>
  <c r="M3397" i="40"/>
  <c r="M3398" i="40"/>
  <c r="M3399" i="40"/>
  <c r="M3400" i="40"/>
  <c r="M3401" i="40"/>
  <c r="M3402" i="40"/>
  <c r="M3403" i="40"/>
  <c r="M3404" i="40"/>
  <c r="M3405" i="40"/>
  <c r="M3406" i="40"/>
  <c r="M3407" i="40"/>
  <c r="M3408" i="40"/>
  <c r="M3409" i="40"/>
  <c r="M3410" i="40"/>
  <c r="M3411" i="40"/>
  <c r="M3412" i="40"/>
  <c r="M3413" i="40"/>
  <c r="M3414" i="40"/>
  <c r="M3415" i="40"/>
  <c r="M3416" i="40"/>
  <c r="M3417" i="40"/>
  <c r="M3418" i="40"/>
  <c r="M3419" i="40"/>
  <c r="M3420" i="40"/>
  <c r="M3421" i="40"/>
  <c r="M3422" i="40"/>
  <c r="M3423" i="40"/>
  <c r="M3424" i="40"/>
  <c r="M3425" i="40"/>
  <c r="M3426" i="40"/>
  <c r="M3427" i="40"/>
  <c r="M3428" i="40"/>
  <c r="M3429" i="40"/>
  <c r="M3430" i="40"/>
  <c r="M3431" i="40"/>
  <c r="M3432" i="40"/>
  <c r="M3433" i="40"/>
  <c r="M3434" i="40"/>
  <c r="M3435" i="40"/>
  <c r="M3436" i="40"/>
  <c r="M3437" i="40"/>
  <c r="M3438" i="40"/>
  <c r="M3439" i="40"/>
  <c r="M3440" i="40"/>
  <c r="M3441" i="40"/>
  <c r="M3442" i="40"/>
  <c r="M3443" i="40"/>
  <c r="M3444" i="40"/>
  <c r="M3445" i="40"/>
  <c r="M3446" i="40"/>
  <c r="M3447" i="40"/>
  <c r="M3448" i="40"/>
  <c r="M3449" i="40"/>
  <c r="M3450" i="40"/>
  <c r="M3451" i="40"/>
  <c r="M3452" i="40"/>
  <c r="M3453" i="40"/>
  <c r="M3454" i="40"/>
  <c r="M3455" i="40"/>
  <c r="M3456" i="40"/>
  <c r="M3457" i="40"/>
  <c r="M3458" i="40"/>
  <c r="M3459" i="40"/>
  <c r="M3460" i="40"/>
  <c r="M3461" i="40"/>
  <c r="M3462" i="40"/>
  <c r="M3463" i="40"/>
  <c r="M3464" i="40"/>
  <c r="M3465" i="40"/>
  <c r="M3466" i="40"/>
  <c r="M3467" i="40"/>
  <c r="M3468" i="40"/>
  <c r="M3469" i="40"/>
  <c r="M3470" i="40"/>
  <c r="M3471" i="40"/>
  <c r="M3472" i="40"/>
  <c r="M3473" i="40"/>
  <c r="M3474" i="40"/>
  <c r="M3475" i="40"/>
  <c r="M3476" i="40"/>
  <c r="M3477" i="40"/>
  <c r="M3478" i="40"/>
  <c r="M3479" i="40"/>
  <c r="M3480" i="40"/>
  <c r="M3481" i="40"/>
  <c r="M3482" i="40"/>
  <c r="M3483" i="40"/>
  <c r="M3484" i="40"/>
  <c r="M3485" i="40"/>
  <c r="M3486" i="40"/>
  <c r="M3487" i="40"/>
  <c r="M3488" i="40"/>
  <c r="M3489" i="40"/>
  <c r="M3490" i="40"/>
  <c r="M3491" i="40"/>
  <c r="M3492" i="40"/>
  <c r="M3493" i="40"/>
  <c r="M3494" i="40"/>
  <c r="M3495" i="40"/>
  <c r="M3496" i="40"/>
  <c r="M3497" i="40"/>
  <c r="M3498" i="40"/>
  <c r="M3499" i="40"/>
  <c r="M3500" i="40"/>
  <c r="M3501" i="40"/>
  <c r="M3502" i="40"/>
  <c r="M3503" i="40"/>
  <c r="M3504" i="40"/>
  <c r="M3505" i="40"/>
  <c r="M3506" i="40"/>
  <c r="M3507" i="40"/>
  <c r="M3508" i="40"/>
  <c r="M3509" i="40"/>
  <c r="M3510" i="40"/>
  <c r="M3511" i="40"/>
  <c r="M3512" i="40"/>
  <c r="M3513" i="40"/>
  <c r="M3514" i="40"/>
  <c r="M3515" i="40"/>
  <c r="M3516" i="40"/>
  <c r="M3517" i="40"/>
  <c r="M3518" i="40"/>
  <c r="M3519" i="40"/>
  <c r="M3520" i="40"/>
  <c r="M3521" i="40"/>
  <c r="M3522" i="40"/>
  <c r="M3523" i="40"/>
  <c r="M3524" i="40"/>
  <c r="M3525" i="40"/>
  <c r="M3526" i="40"/>
  <c r="M3527" i="40"/>
  <c r="M3528" i="40"/>
  <c r="M3529" i="40"/>
  <c r="M3530" i="40"/>
  <c r="M3531" i="40"/>
  <c r="M3532" i="40"/>
  <c r="M3533" i="40"/>
  <c r="M3534" i="40"/>
  <c r="M3535" i="40"/>
  <c r="M3536" i="40"/>
  <c r="M3537" i="40"/>
  <c r="M3538" i="40"/>
  <c r="M3539" i="40"/>
  <c r="M3540" i="40"/>
  <c r="M3541" i="40"/>
  <c r="M3542" i="40"/>
  <c r="M3543" i="40"/>
  <c r="M3544" i="40"/>
  <c r="M3545" i="40"/>
  <c r="M3546" i="40"/>
  <c r="M3547" i="40"/>
  <c r="M3548" i="40"/>
  <c r="M3549" i="40"/>
  <c r="M3550" i="40"/>
  <c r="M3551" i="40"/>
  <c r="M3552" i="40"/>
  <c r="M3553" i="40"/>
  <c r="M3554" i="40"/>
  <c r="M3555" i="40"/>
  <c r="M3556" i="40"/>
  <c r="M3557" i="40"/>
  <c r="M3558" i="40"/>
  <c r="M3559" i="40"/>
  <c r="M3560" i="40"/>
  <c r="M3561" i="40"/>
  <c r="M3562" i="40"/>
  <c r="M3563" i="40"/>
  <c r="M3564" i="40"/>
  <c r="M3565" i="40"/>
  <c r="M3566" i="40"/>
  <c r="M3567" i="40"/>
  <c r="M3568" i="40"/>
  <c r="M3569" i="40"/>
  <c r="M3570" i="40"/>
  <c r="M3571" i="40"/>
  <c r="M3572" i="40"/>
  <c r="M3573" i="40"/>
  <c r="M3574" i="40"/>
  <c r="M3575" i="40"/>
  <c r="M3576" i="40"/>
  <c r="M3577" i="40"/>
  <c r="M3578" i="40"/>
  <c r="M3579" i="40"/>
  <c r="M3580" i="40"/>
  <c r="M3581" i="40"/>
  <c r="M3582" i="40"/>
  <c r="M3583" i="40"/>
  <c r="M3584" i="40"/>
  <c r="M3585" i="40"/>
  <c r="M3586" i="40"/>
  <c r="M3587" i="40"/>
  <c r="M3588" i="40"/>
  <c r="M3589" i="40"/>
  <c r="M3590" i="40"/>
  <c r="M3591" i="40"/>
  <c r="M3592" i="40"/>
  <c r="M3593" i="40"/>
  <c r="M3594" i="40"/>
  <c r="M3595" i="40"/>
  <c r="M3596" i="40"/>
  <c r="M3597" i="40"/>
  <c r="M3598" i="40"/>
  <c r="M3599" i="40"/>
  <c r="M3600" i="40"/>
  <c r="M3601" i="40"/>
  <c r="M3602" i="40"/>
  <c r="M3603" i="40"/>
  <c r="M3604" i="40"/>
  <c r="M3605" i="40"/>
  <c r="M3606" i="40"/>
  <c r="M3607" i="40"/>
  <c r="M3608" i="40"/>
  <c r="M3609" i="40"/>
  <c r="M3610" i="40"/>
  <c r="M3611" i="40"/>
  <c r="M3612" i="40"/>
  <c r="M3613" i="40"/>
  <c r="M3614" i="40"/>
  <c r="M3615" i="40"/>
  <c r="M3616" i="40"/>
  <c r="M3617" i="40"/>
  <c r="M3618" i="40"/>
  <c r="M3619" i="40"/>
  <c r="M3620" i="40"/>
  <c r="M3621" i="40"/>
  <c r="M3622" i="40"/>
  <c r="M3623" i="40"/>
  <c r="M3624" i="40"/>
  <c r="M3625" i="40"/>
  <c r="M3626" i="40"/>
  <c r="M3627" i="40"/>
  <c r="M3628" i="40"/>
  <c r="M3629" i="40"/>
  <c r="M3630" i="40"/>
  <c r="M3631" i="40"/>
  <c r="M3632" i="40"/>
  <c r="M3633" i="40"/>
  <c r="M3634" i="40"/>
  <c r="M3635" i="40"/>
  <c r="M3636" i="40"/>
  <c r="M3637" i="40"/>
  <c r="M3638" i="40"/>
  <c r="M3639" i="40"/>
  <c r="M3640" i="40"/>
  <c r="M3641" i="40"/>
  <c r="M3642" i="40"/>
  <c r="M3643" i="40"/>
  <c r="M3644" i="40"/>
  <c r="M3645" i="40"/>
  <c r="M3646" i="40"/>
  <c r="M3647" i="40"/>
  <c r="M3648" i="40"/>
  <c r="M3649" i="40"/>
  <c r="M3650" i="40"/>
  <c r="M3651" i="40"/>
  <c r="M3652" i="40"/>
  <c r="M3653" i="40"/>
  <c r="M3654" i="40"/>
  <c r="M3655" i="40"/>
  <c r="M3656" i="40"/>
  <c r="M3657" i="40"/>
  <c r="M3658" i="40"/>
  <c r="M3659" i="40"/>
  <c r="M3660" i="40"/>
  <c r="M3661" i="40"/>
  <c r="M3662" i="40"/>
  <c r="M3663" i="40"/>
  <c r="M3664" i="40"/>
  <c r="M3665" i="40"/>
  <c r="M3666" i="40"/>
  <c r="M3667" i="40"/>
  <c r="M3668" i="40"/>
  <c r="M3669" i="40"/>
  <c r="M3670" i="40"/>
  <c r="M3671" i="40"/>
  <c r="M3672" i="40"/>
  <c r="M3673" i="40"/>
  <c r="M3674" i="40"/>
  <c r="M3675" i="40"/>
  <c r="M3676" i="40"/>
  <c r="M3677" i="40"/>
  <c r="M3678" i="40"/>
  <c r="M3679" i="40"/>
  <c r="M3680" i="40"/>
  <c r="M3681" i="40"/>
  <c r="M3682" i="40"/>
  <c r="M3683" i="40"/>
  <c r="M3684" i="40"/>
  <c r="M3685" i="40"/>
  <c r="M3686" i="40"/>
  <c r="M3687" i="40"/>
  <c r="M3688" i="40"/>
  <c r="M3689" i="40"/>
  <c r="M3690" i="40"/>
  <c r="M3691" i="40"/>
  <c r="M3692" i="40"/>
  <c r="M3693" i="40"/>
  <c r="M3694" i="40"/>
  <c r="M3695" i="40"/>
  <c r="M3696" i="40"/>
  <c r="M3697" i="40"/>
  <c r="M3698" i="40"/>
  <c r="M3699" i="40"/>
  <c r="M3700" i="40"/>
  <c r="M3701" i="40"/>
  <c r="M3702" i="40"/>
  <c r="M3703" i="40"/>
  <c r="M3704" i="40"/>
  <c r="M3705" i="40"/>
  <c r="M3706" i="40"/>
  <c r="M3707" i="40"/>
  <c r="M3708" i="40"/>
  <c r="M3709" i="40"/>
  <c r="M3710" i="40"/>
  <c r="M3711" i="40"/>
  <c r="M3712" i="40"/>
  <c r="M3713" i="40"/>
  <c r="M3714" i="40"/>
  <c r="M3715" i="40"/>
  <c r="M3716" i="40"/>
  <c r="M3717" i="40"/>
  <c r="M3718" i="40"/>
  <c r="M3719" i="40"/>
  <c r="M3720" i="40"/>
  <c r="M3721" i="40"/>
  <c r="M3722" i="40"/>
  <c r="M3723" i="40"/>
  <c r="M3724" i="40"/>
  <c r="M3725" i="40"/>
  <c r="M3726" i="40"/>
  <c r="M3727" i="40"/>
  <c r="M3728" i="40"/>
  <c r="M3729" i="40"/>
  <c r="M3730" i="40"/>
  <c r="M3731" i="40"/>
  <c r="M3732" i="40"/>
  <c r="M3733" i="40"/>
  <c r="M3734" i="40"/>
  <c r="M3735" i="40"/>
  <c r="M3736" i="40"/>
  <c r="M3737" i="40"/>
  <c r="M3738" i="40"/>
  <c r="M3739" i="40"/>
  <c r="M3740" i="40"/>
  <c r="M3741" i="40"/>
  <c r="M3742" i="40"/>
  <c r="M3743" i="40"/>
  <c r="M3744" i="40"/>
  <c r="M3745" i="40"/>
  <c r="M3746" i="40"/>
  <c r="M3747" i="40"/>
  <c r="M3748" i="40"/>
  <c r="M3749" i="40"/>
  <c r="M3750" i="40"/>
  <c r="M3751" i="40"/>
  <c r="M3752" i="40"/>
  <c r="M3753" i="40"/>
  <c r="M3754" i="40"/>
  <c r="M3755" i="40"/>
  <c r="M3756" i="40"/>
  <c r="M3757" i="40"/>
  <c r="M3758" i="40"/>
  <c r="M3759" i="40"/>
  <c r="M3760" i="40"/>
  <c r="M3761" i="40"/>
  <c r="M3762" i="40"/>
  <c r="M3763" i="40"/>
  <c r="M3764" i="40"/>
  <c r="M3765" i="40"/>
  <c r="M3766" i="40"/>
  <c r="M3767" i="40"/>
  <c r="M3768" i="40"/>
  <c r="M3769" i="40"/>
  <c r="M3770" i="40"/>
  <c r="M3771" i="40"/>
  <c r="M3772" i="40"/>
  <c r="M3773" i="40"/>
  <c r="M3774" i="40"/>
  <c r="M3775" i="40"/>
  <c r="M3776" i="40"/>
  <c r="M3777" i="40"/>
  <c r="M3778" i="40"/>
  <c r="M3779" i="40"/>
  <c r="M3780" i="40"/>
  <c r="M3781" i="40"/>
  <c r="M3782" i="40"/>
  <c r="M3783" i="40"/>
  <c r="M3784" i="40"/>
  <c r="M3785" i="40"/>
  <c r="M3786" i="40"/>
  <c r="M3787" i="40"/>
  <c r="M3788" i="40"/>
  <c r="M3789" i="40"/>
  <c r="M3790" i="40"/>
  <c r="M3791" i="40"/>
  <c r="M3792" i="40"/>
  <c r="M3793" i="40"/>
  <c r="M3794" i="40"/>
  <c r="M3795" i="40"/>
  <c r="M3796" i="40"/>
  <c r="M3797" i="40"/>
  <c r="M3798" i="40"/>
  <c r="M3799" i="40"/>
  <c r="M3800" i="40"/>
  <c r="M3801" i="40"/>
  <c r="M3802" i="40"/>
  <c r="M3803" i="40"/>
  <c r="M3804" i="40"/>
  <c r="M3805" i="40"/>
  <c r="M3806" i="40"/>
  <c r="M3807" i="40"/>
  <c r="M3808" i="40"/>
  <c r="M3809" i="40"/>
  <c r="M3810" i="40"/>
  <c r="M3811" i="40"/>
  <c r="M3812" i="40"/>
  <c r="M3813" i="40"/>
  <c r="M3814" i="40"/>
  <c r="M3815" i="40"/>
  <c r="M3816" i="40"/>
  <c r="M3817" i="40"/>
  <c r="M3818" i="40"/>
  <c r="M3819" i="40"/>
  <c r="M3820" i="40"/>
  <c r="M3821" i="40"/>
  <c r="M3822" i="40"/>
  <c r="M3823" i="40"/>
  <c r="M3824" i="40"/>
  <c r="M3825" i="40"/>
  <c r="M3826" i="40"/>
  <c r="M3827" i="40"/>
  <c r="M3828" i="40"/>
  <c r="M3829" i="40"/>
  <c r="M3830" i="40"/>
  <c r="M3831" i="40"/>
  <c r="M3832" i="40"/>
  <c r="M3833" i="40"/>
  <c r="M3834" i="40"/>
  <c r="M3835" i="40"/>
  <c r="M3836" i="40"/>
  <c r="M3837" i="40"/>
  <c r="M3838" i="40"/>
  <c r="M3839" i="40"/>
  <c r="M3840" i="40"/>
  <c r="M3841" i="40"/>
  <c r="M3842" i="40"/>
  <c r="M3843" i="40"/>
  <c r="M3844" i="40"/>
  <c r="M3845" i="40"/>
  <c r="M3846" i="40"/>
  <c r="M3847" i="40"/>
  <c r="M3848" i="40"/>
  <c r="M3849" i="40"/>
  <c r="M3850" i="40"/>
  <c r="M3851" i="40"/>
  <c r="M3852" i="40"/>
  <c r="M3853" i="40"/>
  <c r="M3854" i="40"/>
  <c r="M3855" i="40"/>
  <c r="M3856" i="40"/>
  <c r="M3857" i="40"/>
  <c r="M3858" i="40"/>
  <c r="M3859" i="40"/>
  <c r="M3860" i="40"/>
  <c r="M3861" i="40"/>
  <c r="M3862" i="40"/>
  <c r="M3863" i="40"/>
  <c r="M3864" i="40"/>
  <c r="M3865" i="40"/>
  <c r="M3866" i="40"/>
  <c r="M3867" i="40"/>
  <c r="M3868" i="40"/>
  <c r="M3869" i="40"/>
  <c r="M3870" i="40"/>
  <c r="M3871" i="40"/>
  <c r="M3872" i="40"/>
  <c r="M3873" i="40"/>
  <c r="M3874" i="40"/>
  <c r="M3875" i="40"/>
  <c r="M3876" i="40"/>
  <c r="M3877" i="40"/>
  <c r="M3878" i="40"/>
  <c r="M3879" i="40"/>
  <c r="M3880" i="40"/>
  <c r="M3881" i="40"/>
  <c r="M3882" i="40"/>
  <c r="M3883" i="40"/>
  <c r="M3884" i="40"/>
  <c r="M3885" i="40"/>
  <c r="M3886" i="40"/>
  <c r="M3887" i="40"/>
  <c r="M3888" i="40"/>
  <c r="M3889" i="40"/>
  <c r="M3890" i="40"/>
  <c r="M3891" i="40"/>
  <c r="M3892" i="40"/>
  <c r="M3893" i="40"/>
  <c r="M3894" i="40"/>
  <c r="M3895" i="40"/>
  <c r="M3896" i="40"/>
  <c r="M3897" i="40"/>
  <c r="M3898" i="40"/>
  <c r="M3899" i="40"/>
  <c r="M3900" i="40"/>
  <c r="M3901" i="40"/>
  <c r="M3902" i="40"/>
  <c r="M3903" i="40"/>
  <c r="M3904" i="40"/>
  <c r="M3905" i="40"/>
  <c r="M3906" i="40"/>
  <c r="M3907" i="40"/>
  <c r="M3908" i="40"/>
  <c r="M3909" i="40"/>
  <c r="M3910" i="40"/>
  <c r="M3911" i="40"/>
  <c r="M3912" i="40"/>
  <c r="M3913" i="40"/>
  <c r="M3914" i="40"/>
  <c r="M3915" i="40"/>
  <c r="M3916" i="40"/>
  <c r="M3917" i="40"/>
  <c r="M3918" i="40"/>
  <c r="M3919" i="40"/>
  <c r="M3920" i="40"/>
  <c r="M3921" i="40"/>
  <c r="M3922" i="40"/>
  <c r="M3923" i="40"/>
  <c r="M3924" i="40"/>
  <c r="M3925" i="40"/>
  <c r="M3926" i="40"/>
  <c r="M3927" i="40"/>
  <c r="M3928" i="40"/>
  <c r="M3929" i="40"/>
  <c r="M3930" i="40"/>
  <c r="M3931" i="40"/>
  <c r="M3932" i="40"/>
  <c r="M3933" i="40"/>
  <c r="M3934" i="40"/>
  <c r="M3935" i="40"/>
  <c r="M3936" i="40"/>
  <c r="M3937" i="40"/>
  <c r="M3938" i="40"/>
  <c r="M3939" i="40"/>
  <c r="M3940" i="40"/>
  <c r="M3941" i="40"/>
  <c r="M3942" i="40"/>
  <c r="M3943" i="40"/>
  <c r="M3944" i="40"/>
  <c r="M3945" i="40"/>
  <c r="M3946" i="40"/>
  <c r="M3947" i="40"/>
  <c r="M3948" i="40"/>
  <c r="M3949" i="40"/>
  <c r="M3950" i="40"/>
  <c r="M3951" i="40"/>
  <c r="M3952" i="40"/>
  <c r="M3953" i="40"/>
  <c r="M3954" i="40"/>
  <c r="M3955" i="40"/>
  <c r="M3956" i="40"/>
  <c r="M3957" i="40"/>
  <c r="M3958" i="40"/>
  <c r="M3959" i="40"/>
  <c r="M3960" i="40"/>
  <c r="M3961" i="40"/>
  <c r="M3962" i="40"/>
  <c r="M3963" i="40"/>
  <c r="M3964" i="40"/>
  <c r="M3965" i="40"/>
  <c r="M3966" i="40"/>
  <c r="M3967" i="40"/>
  <c r="M3968" i="40"/>
  <c r="M3969" i="40"/>
  <c r="M3970" i="40"/>
  <c r="M3971" i="40"/>
  <c r="M3972" i="40"/>
  <c r="M3973" i="40"/>
  <c r="M3974" i="40"/>
  <c r="M3975" i="40"/>
  <c r="M3976" i="40"/>
  <c r="M3977" i="40"/>
  <c r="M3978" i="40"/>
  <c r="M3979" i="40"/>
  <c r="M3980" i="40"/>
  <c r="M3981" i="40"/>
  <c r="M3982" i="40"/>
  <c r="M3983" i="40"/>
  <c r="M3984" i="40"/>
  <c r="M3985" i="40"/>
  <c r="M3986" i="40"/>
  <c r="M3987" i="40"/>
  <c r="M3988" i="40"/>
  <c r="M3989" i="40"/>
  <c r="M3990" i="40"/>
  <c r="M3991" i="40"/>
  <c r="M3992" i="40"/>
  <c r="M3993" i="40"/>
  <c r="M3994" i="40"/>
  <c r="M3995" i="40"/>
  <c r="M3996" i="40"/>
  <c r="M3997" i="40"/>
  <c r="M3998" i="40"/>
  <c r="M3999" i="40"/>
  <c r="M4000" i="40"/>
  <c r="M4001" i="40"/>
  <c r="M4002" i="40"/>
  <c r="M4003" i="40"/>
  <c r="M4004" i="40"/>
  <c r="M4005" i="40"/>
  <c r="M4006" i="40"/>
  <c r="M4007" i="40"/>
  <c r="M4008" i="40"/>
  <c r="M4009" i="40"/>
  <c r="M4010" i="40"/>
  <c r="M4011" i="40"/>
  <c r="M4012" i="40"/>
  <c r="M4013" i="40"/>
  <c r="M4014" i="40"/>
  <c r="M4015" i="40"/>
  <c r="M4016" i="40"/>
  <c r="M4017" i="40"/>
  <c r="M4018" i="40"/>
  <c r="M4019" i="40"/>
  <c r="M4020" i="40"/>
  <c r="M4021" i="40"/>
  <c r="M4022" i="40"/>
  <c r="M4023" i="40"/>
  <c r="M4024" i="40"/>
  <c r="M4025" i="40"/>
  <c r="M4026" i="40"/>
  <c r="M4027" i="40"/>
  <c r="M4028" i="40"/>
  <c r="M4029" i="40"/>
  <c r="M4030" i="40"/>
  <c r="M4031" i="40"/>
  <c r="M4032" i="40"/>
  <c r="M4033" i="40"/>
  <c r="M4034" i="40"/>
  <c r="M4035" i="40"/>
  <c r="M4036" i="40"/>
  <c r="M4037" i="40"/>
  <c r="M4038" i="40"/>
  <c r="M4039" i="40"/>
  <c r="M4040" i="40"/>
  <c r="M4041" i="40"/>
  <c r="M4042" i="40"/>
  <c r="M4043" i="40"/>
  <c r="M4044" i="40"/>
  <c r="M4045" i="40"/>
  <c r="M4046" i="40"/>
  <c r="M4047" i="40"/>
  <c r="M4048" i="40"/>
  <c r="M4049" i="40"/>
  <c r="M4050" i="40"/>
  <c r="M4051" i="40"/>
  <c r="M4052" i="40"/>
  <c r="M4053" i="40"/>
  <c r="M4054" i="40"/>
  <c r="M4055" i="40"/>
  <c r="M4056" i="40"/>
  <c r="M4057" i="40"/>
  <c r="M4058" i="40"/>
  <c r="M4059" i="40"/>
  <c r="M4060" i="40"/>
  <c r="M4061" i="40"/>
  <c r="M4062" i="40"/>
  <c r="M4063" i="40"/>
  <c r="M4064" i="40"/>
  <c r="M4065" i="40"/>
  <c r="M4066" i="40"/>
  <c r="M4067" i="40"/>
  <c r="M4068" i="40"/>
  <c r="M4069" i="40"/>
  <c r="M4070" i="40"/>
  <c r="M4071" i="40"/>
  <c r="M4072" i="40"/>
  <c r="M4073" i="40"/>
  <c r="M4074" i="40"/>
  <c r="M4075" i="40"/>
  <c r="M4076" i="40"/>
  <c r="M4077" i="40"/>
  <c r="M4078" i="40"/>
  <c r="M4079" i="40"/>
  <c r="M4080" i="40"/>
  <c r="M4081" i="40"/>
  <c r="M4082" i="40"/>
  <c r="M4083" i="40"/>
  <c r="M4084" i="40"/>
  <c r="M4085" i="40"/>
  <c r="M4086" i="40"/>
  <c r="M4087" i="40"/>
  <c r="M4088" i="40"/>
  <c r="M4089" i="40"/>
  <c r="M4090" i="40"/>
  <c r="M4091" i="40"/>
  <c r="M4092" i="40"/>
  <c r="M4093" i="40"/>
  <c r="M4094" i="40"/>
  <c r="M4095" i="40"/>
  <c r="M4096" i="40"/>
  <c r="M4097" i="40"/>
  <c r="M4098" i="40"/>
  <c r="M4099" i="40"/>
  <c r="M4100" i="40"/>
  <c r="M4101" i="40"/>
  <c r="M4102" i="40"/>
  <c r="M4103" i="40"/>
  <c r="M4104" i="40"/>
  <c r="M4105" i="40"/>
  <c r="M4106" i="40"/>
  <c r="M4107" i="40"/>
  <c r="M4108" i="40"/>
  <c r="M4109" i="40"/>
  <c r="M4110" i="40"/>
  <c r="M4111" i="40"/>
  <c r="M4112" i="40"/>
  <c r="M4113" i="40"/>
  <c r="M4114" i="40"/>
  <c r="M4115" i="40"/>
  <c r="M4116" i="40"/>
  <c r="M4117" i="40"/>
  <c r="M4118" i="40"/>
  <c r="M4119" i="40"/>
  <c r="M4120" i="40"/>
  <c r="M4121" i="40"/>
  <c r="M4122" i="40"/>
  <c r="M4123" i="40"/>
  <c r="M4124" i="40"/>
  <c r="M4125" i="40"/>
  <c r="M4126" i="40"/>
  <c r="M4127" i="40"/>
  <c r="M4128" i="40"/>
  <c r="M4129" i="40"/>
  <c r="M4130" i="40"/>
  <c r="M4131" i="40"/>
  <c r="M4132" i="40"/>
  <c r="M4133" i="40"/>
  <c r="M4134" i="40"/>
  <c r="M4135" i="40"/>
  <c r="M4136" i="40"/>
  <c r="M4137" i="40"/>
  <c r="M4138" i="40"/>
  <c r="M4139" i="40"/>
  <c r="M4140" i="40"/>
  <c r="M4141" i="40"/>
  <c r="M4142" i="40"/>
  <c r="M4143" i="40"/>
  <c r="M4144" i="40"/>
  <c r="M4145" i="40"/>
  <c r="M4146" i="40"/>
  <c r="M4147" i="40"/>
  <c r="M4148" i="40"/>
  <c r="M4149" i="40"/>
  <c r="M4150" i="40"/>
  <c r="M4151" i="40"/>
  <c r="M4152" i="40"/>
  <c r="M4153" i="40"/>
  <c r="M4154" i="40"/>
  <c r="M4155" i="40"/>
  <c r="M4156" i="40"/>
  <c r="M4157" i="40"/>
  <c r="M4158" i="40"/>
  <c r="M4159" i="40"/>
  <c r="M4160" i="40"/>
  <c r="M4161" i="40"/>
  <c r="M4162" i="40"/>
  <c r="M4163" i="40"/>
  <c r="M4164" i="40"/>
  <c r="M4165" i="40"/>
  <c r="M4166" i="40"/>
  <c r="M4167" i="40"/>
  <c r="M4168" i="40"/>
  <c r="M4169" i="40"/>
  <c r="M4170" i="40"/>
  <c r="M4171" i="40"/>
  <c r="M4172" i="40"/>
  <c r="M4173" i="40"/>
  <c r="M4174" i="40"/>
  <c r="M4175" i="40"/>
  <c r="M4176" i="40"/>
  <c r="M4177" i="40"/>
  <c r="M4178" i="40"/>
  <c r="M4179" i="40"/>
  <c r="M4180" i="40"/>
  <c r="M4181" i="40"/>
  <c r="M4182" i="40"/>
  <c r="M4183" i="40"/>
  <c r="M4184" i="40"/>
  <c r="M4185" i="40"/>
  <c r="M4186" i="40"/>
  <c r="M4187" i="40"/>
  <c r="M4188" i="40"/>
  <c r="M4189" i="40"/>
  <c r="M4190" i="40"/>
  <c r="M4191" i="40"/>
  <c r="M4192" i="40"/>
  <c r="M4193" i="40"/>
  <c r="M4194" i="40"/>
  <c r="M4195" i="40"/>
  <c r="M4196" i="40"/>
  <c r="M4197" i="40"/>
  <c r="M4198" i="40"/>
  <c r="M4199" i="40"/>
  <c r="M4200" i="40"/>
  <c r="M4201" i="40"/>
  <c r="M4202" i="40"/>
  <c r="M4203" i="40"/>
  <c r="M4204" i="40"/>
  <c r="M4205" i="40"/>
  <c r="M4206" i="40"/>
  <c r="M4207" i="40"/>
  <c r="M4208" i="40"/>
  <c r="M4209" i="40"/>
  <c r="M4210" i="40"/>
  <c r="M4211" i="40"/>
  <c r="M4212" i="40"/>
  <c r="M4213" i="40"/>
  <c r="M4214" i="40"/>
  <c r="M4215" i="40"/>
  <c r="M4216" i="40"/>
  <c r="M4217" i="40"/>
  <c r="M4218" i="40"/>
  <c r="M4219" i="40"/>
  <c r="M4220" i="40"/>
  <c r="M4221" i="40"/>
  <c r="M4222" i="40"/>
  <c r="M4223" i="40"/>
  <c r="M4224" i="40"/>
  <c r="M4225" i="40"/>
  <c r="M4226" i="40"/>
  <c r="M4227" i="40"/>
  <c r="M4228" i="40"/>
  <c r="M4229" i="40"/>
  <c r="M4230" i="40"/>
  <c r="M4231" i="40"/>
  <c r="M4232" i="40"/>
  <c r="M4233" i="40"/>
  <c r="M4234" i="40"/>
  <c r="M4235" i="40"/>
  <c r="M4236" i="40"/>
  <c r="M4237" i="40"/>
  <c r="M4238" i="40"/>
  <c r="M4239" i="40"/>
  <c r="M4240" i="40"/>
  <c r="M4241" i="40"/>
  <c r="M4242" i="40"/>
  <c r="M4243" i="40"/>
  <c r="M4244" i="40"/>
  <c r="M4245" i="40"/>
  <c r="M4246" i="40"/>
  <c r="M4247" i="40"/>
  <c r="M4248" i="40"/>
  <c r="M4249" i="40"/>
  <c r="M4250" i="40"/>
  <c r="M4251" i="40"/>
  <c r="M4252" i="40"/>
  <c r="M4253" i="40"/>
  <c r="M4254" i="40"/>
  <c r="M4255" i="40"/>
  <c r="M4256" i="40"/>
  <c r="M4257" i="40"/>
  <c r="M4258" i="40"/>
  <c r="M4259" i="40"/>
  <c r="M4260" i="40"/>
  <c r="M4261" i="40"/>
  <c r="M4262" i="40"/>
  <c r="M4263" i="40"/>
  <c r="M4264" i="40"/>
  <c r="M4265" i="40"/>
  <c r="M4266" i="40"/>
  <c r="M4267" i="40"/>
  <c r="M4268" i="40"/>
  <c r="M4269" i="40"/>
  <c r="M4270" i="40"/>
  <c r="M4271" i="40"/>
  <c r="M4272" i="40"/>
  <c r="M4273" i="40"/>
  <c r="M4274" i="40"/>
  <c r="M4275" i="40"/>
  <c r="M4276" i="40"/>
  <c r="M4277" i="40"/>
  <c r="M4278" i="40"/>
  <c r="M4279" i="40"/>
  <c r="M4280" i="40"/>
  <c r="M4281" i="40"/>
  <c r="M4282" i="40"/>
  <c r="M4283" i="40"/>
  <c r="M4284" i="40"/>
  <c r="M4285" i="40"/>
  <c r="M4286" i="40"/>
  <c r="M4287" i="40"/>
  <c r="M4288" i="40"/>
  <c r="M4289" i="40"/>
  <c r="M4290" i="40"/>
  <c r="M4291" i="40"/>
  <c r="M4292" i="40"/>
  <c r="M4293" i="40"/>
  <c r="M4294" i="40"/>
  <c r="M4295" i="40"/>
  <c r="M4296" i="40"/>
  <c r="M4297" i="40"/>
  <c r="M4298" i="40"/>
  <c r="M4299" i="40"/>
  <c r="M4300" i="40"/>
  <c r="M4301" i="40"/>
  <c r="M4302" i="40"/>
  <c r="M4303" i="40"/>
  <c r="M4304" i="40"/>
  <c r="M4305" i="40"/>
  <c r="M4306" i="40"/>
  <c r="M4307" i="40"/>
  <c r="M4308" i="40"/>
  <c r="M4309" i="40"/>
  <c r="M4310" i="40"/>
  <c r="M4311" i="40"/>
  <c r="M4312" i="40"/>
  <c r="M4313" i="40"/>
  <c r="M4314" i="40"/>
  <c r="M4315" i="40"/>
  <c r="M4316" i="40"/>
  <c r="M4317" i="40"/>
  <c r="M4318" i="40"/>
  <c r="M4319" i="40"/>
  <c r="M4320" i="40"/>
  <c r="M4321" i="40"/>
  <c r="M4322" i="40"/>
  <c r="M4323" i="40"/>
  <c r="M4324" i="40"/>
  <c r="M4325" i="40"/>
  <c r="M4326" i="40"/>
  <c r="M4327" i="40"/>
  <c r="M4328" i="40"/>
  <c r="M4329" i="40"/>
  <c r="M4330" i="40"/>
  <c r="M4331" i="40"/>
  <c r="M4332" i="40"/>
  <c r="M4333" i="40"/>
  <c r="M4334" i="40"/>
  <c r="M4335" i="40"/>
  <c r="M4336" i="40"/>
  <c r="M4337" i="40"/>
  <c r="M4338" i="40"/>
  <c r="M4339" i="40"/>
  <c r="M4340" i="40"/>
  <c r="M4341" i="40"/>
  <c r="M4342" i="40"/>
  <c r="M4343" i="40"/>
  <c r="M4344" i="40"/>
  <c r="M4345" i="40"/>
  <c r="M4346" i="40"/>
  <c r="M4347" i="40"/>
  <c r="M4348" i="40"/>
  <c r="M4349" i="40"/>
  <c r="M4350" i="40"/>
  <c r="M4351" i="40"/>
  <c r="M4352" i="40"/>
  <c r="M4353" i="40"/>
  <c r="M4354" i="40"/>
  <c r="M4355" i="40"/>
  <c r="M4356" i="40"/>
  <c r="M4357" i="40"/>
  <c r="M4358" i="40"/>
  <c r="M4359" i="40"/>
  <c r="M4360" i="40"/>
  <c r="M4361" i="40"/>
  <c r="M4362" i="40"/>
  <c r="M4363" i="40"/>
  <c r="M4364" i="40"/>
  <c r="M4365" i="40"/>
  <c r="M4366" i="40"/>
  <c r="M4367" i="40"/>
  <c r="M4368" i="40"/>
  <c r="M4369" i="40"/>
  <c r="M4370" i="40"/>
  <c r="M4371" i="40"/>
  <c r="M4372" i="40"/>
  <c r="M4373" i="40"/>
  <c r="M4374" i="40"/>
  <c r="M4375" i="40"/>
  <c r="M4376" i="40"/>
  <c r="M4377" i="40"/>
  <c r="M4378" i="40"/>
  <c r="M4379" i="40"/>
  <c r="M4380" i="40"/>
  <c r="M4381" i="40"/>
  <c r="M4382" i="40"/>
  <c r="M4383" i="40"/>
  <c r="M4384" i="40"/>
  <c r="M4385" i="40"/>
  <c r="M4386" i="40"/>
  <c r="M4387" i="40"/>
  <c r="M4388" i="40"/>
  <c r="M4389" i="40"/>
  <c r="M4390" i="40"/>
  <c r="M4391" i="40"/>
  <c r="M4392" i="40"/>
  <c r="M4393" i="40"/>
  <c r="M4394" i="40"/>
  <c r="M4395" i="40"/>
  <c r="M4396" i="40"/>
  <c r="M4397" i="40"/>
  <c r="M4398" i="40"/>
  <c r="M4399" i="40"/>
  <c r="M4400" i="40"/>
  <c r="M4401" i="40"/>
  <c r="M4402" i="40"/>
  <c r="M4403" i="40"/>
  <c r="M4404" i="40"/>
  <c r="M4405" i="40"/>
  <c r="M4406" i="40"/>
  <c r="M4407" i="40"/>
  <c r="M4408" i="40"/>
  <c r="M4409" i="40"/>
  <c r="M4410" i="40"/>
  <c r="M4411" i="40"/>
  <c r="M4412" i="40"/>
  <c r="M4413" i="40"/>
  <c r="M4414" i="40"/>
  <c r="M4415" i="40"/>
  <c r="M4416" i="40"/>
  <c r="M4417" i="40"/>
  <c r="M4418" i="40"/>
  <c r="M4419" i="40"/>
  <c r="M4420" i="40"/>
  <c r="M4421" i="40"/>
  <c r="M4422" i="40"/>
  <c r="M4423" i="40"/>
  <c r="M4424" i="40"/>
  <c r="M4425" i="40"/>
  <c r="M4426" i="40"/>
  <c r="M4427" i="40"/>
  <c r="M4428" i="40"/>
  <c r="M4429" i="40"/>
  <c r="M4430" i="40"/>
  <c r="M4431" i="40"/>
  <c r="M4432" i="40"/>
  <c r="M4433" i="40"/>
  <c r="M4434" i="40"/>
  <c r="M4435" i="40"/>
  <c r="M4436" i="40"/>
  <c r="M4437" i="40"/>
  <c r="M4438" i="40"/>
  <c r="M4439" i="40"/>
  <c r="M4440" i="40"/>
  <c r="M4441" i="40"/>
  <c r="M4442" i="40"/>
  <c r="M4443" i="40"/>
  <c r="M4444" i="40"/>
  <c r="M4445" i="40"/>
  <c r="M4446" i="40"/>
  <c r="M4447" i="40"/>
  <c r="M4448" i="40"/>
  <c r="M4449" i="40"/>
  <c r="M4450" i="40"/>
  <c r="M4451" i="40"/>
  <c r="M4452" i="40"/>
  <c r="M4453" i="40"/>
  <c r="M4454" i="40"/>
  <c r="M4455" i="40"/>
  <c r="M4456" i="40"/>
  <c r="M4457" i="40"/>
  <c r="M4458" i="40"/>
  <c r="M4459" i="40"/>
  <c r="M4460" i="40"/>
  <c r="M4461" i="40"/>
  <c r="M4462" i="40"/>
  <c r="M4463" i="40"/>
  <c r="M4464" i="40"/>
  <c r="M4465" i="40"/>
  <c r="M4466" i="40"/>
  <c r="M4467" i="40"/>
  <c r="M4468" i="40"/>
  <c r="M4469" i="40"/>
  <c r="M4470" i="40"/>
  <c r="M4471" i="40"/>
  <c r="M4472" i="40"/>
  <c r="M4473" i="40"/>
  <c r="M4474" i="40"/>
  <c r="M4475" i="40"/>
  <c r="M4476" i="40"/>
  <c r="M4477" i="40"/>
  <c r="M4478" i="40"/>
  <c r="M4479" i="40"/>
  <c r="M4480" i="40"/>
  <c r="M4481" i="40"/>
  <c r="M4482" i="40"/>
  <c r="M4483" i="40"/>
  <c r="M4484" i="40"/>
  <c r="M4485" i="40"/>
  <c r="M4486" i="40"/>
  <c r="M4487" i="40"/>
  <c r="M4488" i="40"/>
  <c r="M4489" i="40"/>
  <c r="M4490" i="40"/>
  <c r="M4491" i="40"/>
  <c r="M4492" i="40"/>
  <c r="M4493" i="40"/>
  <c r="M4494" i="40"/>
  <c r="M4495" i="40"/>
  <c r="M4496" i="40"/>
  <c r="M4497" i="40"/>
  <c r="M4498" i="40"/>
  <c r="M4499" i="40"/>
  <c r="M4500" i="40"/>
  <c r="M4501" i="40"/>
  <c r="M4502" i="40"/>
  <c r="M4503" i="40"/>
  <c r="M4504" i="40"/>
  <c r="M4505" i="40"/>
  <c r="M4506" i="40"/>
  <c r="M4507" i="40"/>
  <c r="M4508" i="40"/>
  <c r="M4509" i="40"/>
  <c r="M4510" i="40"/>
  <c r="M4511" i="40"/>
  <c r="M4512" i="40"/>
  <c r="M4513" i="40"/>
  <c r="M4514" i="40"/>
  <c r="M4515" i="40"/>
  <c r="M4516" i="40"/>
  <c r="M4517" i="40"/>
  <c r="M4518" i="40"/>
  <c r="M4519" i="40"/>
  <c r="M4520" i="40"/>
  <c r="M4521" i="40"/>
  <c r="M4522" i="40"/>
  <c r="M4523" i="40"/>
  <c r="M4524" i="40"/>
  <c r="M4525" i="40"/>
  <c r="M4526" i="40"/>
  <c r="M4527" i="40"/>
  <c r="M4528" i="40"/>
  <c r="M4529" i="40"/>
  <c r="M4530" i="40"/>
  <c r="M4531" i="40"/>
  <c r="M4532" i="40"/>
  <c r="M4533" i="40"/>
  <c r="M4534" i="40"/>
  <c r="M4535" i="40"/>
  <c r="M4536" i="40"/>
  <c r="M4537" i="40"/>
  <c r="M4538" i="40"/>
  <c r="M4539" i="40"/>
  <c r="M4540" i="40"/>
  <c r="M4541" i="40"/>
  <c r="M4542" i="40"/>
  <c r="M4543" i="40"/>
  <c r="M4544" i="40"/>
  <c r="M4545" i="40"/>
  <c r="M4546" i="40"/>
  <c r="M4547" i="40"/>
  <c r="M4548" i="40"/>
  <c r="M4549" i="40"/>
  <c r="M4550" i="40"/>
  <c r="M4551" i="40"/>
  <c r="M4552" i="40"/>
  <c r="M4553" i="40"/>
  <c r="M4554" i="40"/>
  <c r="M4555" i="40"/>
  <c r="M4556" i="40"/>
  <c r="M4557" i="40"/>
  <c r="M4558" i="40"/>
  <c r="M4559" i="40"/>
  <c r="M4560" i="40"/>
  <c r="M4561" i="40"/>
  <c r="M4562" i="40"/>
  <c r="M4563" i="40"/>
  <c r="M4564" i="40"/>
  <c r="M4565" i="40"/>
  <c r="M4566" i="40"/>
  <c r="M4567" i="40"/>
  <c r="M4568" i="40"/>
  <c r="M4569" i="40"/>
  <c r="M4570" i="40"/>
  <c r="M4571" i="40"/>
  <c r="M4572" i="40"/>
  <c r="M4573" i="40"/>
  <c r="M4574" i="40"/>
  <c r="M4575" i="40"/>
  <c r="M4576" i="40"/>
  <c r="M4577" i="40"/>
  <c r="M4578" i="40"/>
  <c r="M4579" i="40"/>
  <c r="M4580" i="40"/>
  <c r="M4581" i="40"/>
  <c r="M4582" i="40"/>
  <c r="M4583" i="40"/>
  <c r="M4584" i="40"/>
  <c r="M4585" i="40"/>
  <c r="M4586" i="40"/>
  <c r="M4587" i="40"/>
  <c r="M4588" i="40"/>
  <c r="M4589" i="40"/>
  <c r="M4590" i="40"/>
  <c r="M4591" i="40"/>
  <c r="M4592" i="40"/>
  <c r="M4593" i="40"/>
  <c r="M4594" i="40"/>
  <c r="M4595" i="40"/>
  <c r="M4596" i="40"/>
  <c r="M4597" i="40"/>
  <c r="M4598" i="40"/>
  <c r="M4599" i="40"/>
  <c r="M4600" i="40"/>
  <c r="M4601" i="40"/>
  <c r="M4602" i="40"/>
  <c r="M4603" i="40"/>
  <c r="M4604" i="40"/>
  <c r="M4605" i="40"/>
  <c r="M4606" i="40"/>
  <c r="M4607" i="40"/>
  <c r="M4608" i="40"/>
  <c r="M4609" i="40"/>
  <c r="M4610" i="40"/>
  <c r="M4611" i="40"/>
  <c r="M4612" i="40"/>
  <c r="M4613" i="40"/>
  <c r="M4614" i="40"/>
  <c r="M4615" i="40"/>
  <c r="M4616" i="40"/>
  <c r="M4617" i="40"/>
  <c r="M4618" i="40"/>
  <c r="M4619" i="40"/>
  <c r="M4620" i="40"/>
  <c r="M4621" i="40"/>
  <c r="M4622" i="40"/>
  <c r="M4623" i="40"/>
  <c r="M4624" i="40"/>
  <c r="M4625" i="40"/>
  <c r="M4626" i="40"/>
  <c r="M4627" i="40"/>
  <c r="M4628" i="40"/>
  <c r="M4629" i="40"/>
  <c r="M4630" i="40"/>
  <c r="M4631" i="40"/>
  <c r="M4632" i="40"/>
  <c r="M4633" i="40"/>
  <c r="M4634" i="40"/>
  <c r="M4635" i="40"/>
  <c r="M4636" i="40"/>
  <c r="M4637" i="40"/>
  <c r="M4638" i="40"/>
  <c r="M4639" i="40"/>
  <c r="M4640" i="40"/>
  <c r="M4641" i="40"/>
  <c r="M4642" i="40"/>
  <c r="M4643" i="40"/>
  <c r="M4644" i="40"/>
  <c r="M4645" i="40"/>
  <c r="M4646" i="40"/>
  <c r="M4647" i="40"/>
  <c r="M4648" i="40"/>
  <c r="M4649" i="40"/>
  <c r="M4650" i="40"/>
  <c r="M4651" i="40"/>
  <c r="M4652" i="40"/>
  <c r="M4653" i="40"/>
  <c r="M4654" i="40"/>
  <c r="M4655" i="40"/>
  <c r="M4656" i="40"/>
  <c r="M4657" i="40"/>
  <c r="M4658" i="40"/>
  <c r="M4659" i="40"/>
  <c r="M4660" i="40"/>
  <c r="M4661" i="40"/>
  <c r="M4662" i="40"/>
  <c r="M4663" i="40"/>
  <c r="M4664" i="40"/>
  <c r="M4665" i="40"/>
  <c r="M4666" i="40"/>
  <c r="M4667" i="40"/>
  <c r="M4668" i="40"/>
  <c r="M4669" i="40"/>
  <c r="M4670" i="40"/>
  <c r="M4671" i="40"/>
  <c r="M4672" i="40"/>
  <c r="M4673" i="40"/>
  <c r="M4674" i="40"/>
  <c r="M4675" i="40"/>
  <c r="M4676" i="40"/>
  <c r="M4677" i="40"/>
  <c r="M4678" i="40"/>
  <c r="M4679" i="40"/>
  <c r="M4680" i="40"/>
  <c r="M4681" i="40"/>
  <c r="M4682" i="40"/>
  <c r="M4683" i="40"/>
  <c r="M4684" i="40"/>
  <c r="M4685" i="40"/>
  <c r="M4686" i="40"/>
  <c r="M4687" i="40"/>
  <c r="M4688" i="40"/>
  <c r="M4689" i="40"/>
  <c r="M4690" i="40"/>
  <c r="M4691" i="40"/>
  <c r="M4692" i="40"/>
  <c r="M4693" i="40"/>
  <c r="M4694" i="40"/>
  <c r="M4695" i="40"/>
  <c r="M4696" i="40"/>
  <c r="M4697" i="40"/>
  <c r="M4698" i="40"/>
  <c r="M4699" i="40"/>
  <c r="M4700" i="40"/>
  <c r="M4701" i="40"/>
  <c r="M4702" i="40"/>
  <c r="M4703" i="40"/>
  <c r="M4704" i="40"/>
  <c r="M4705" i="40"/>
  <c r="M4706" i="40"/>
  <c r="M4707" i="40"/>
  <c r="M4708" i="40"/>
  <c r="M4709" i="40"/>
  <c r="M4710" i="40"/>
  <c r="M4711" i="40"/>
  <c r="M4712" i="40"/>
  <c r="M4713" i="40"/>
  <c r="M4714" i="40"/>
  <c r="M4715" i="40"/>
  <c r="M4716" i="40"/>
  <c r="M4717" i="40"/>
  <c r="M4718" i="40"/>
  <c r="M4719" i="40"/>
  <c r="M4720" i="40"/>
  <c r="M4721" i="40"/>
  <c r="M4722" i="40"/>
  <c r="M4723" i="40"/>
  <c r="M4724" i="40"/>
  <c r="M4725" i="40"/>
  <c r="M4726" i="40"/>
  <c r="M4727" i="40"/>
  <c r="M4728" i="40"/>
  <c r="M4729" i="40"/>
  <c r="M4730" i="40"/>
  <c r="M4731" i="40"/>
  <c r="M4732" i="40"/>
  <c r="M4733" i="40"/>
  <c r="M4734" i="40"/>
  <c r="M4735" i="40"/>
  <c r="M4736" i="40"/>
  <c r="M4737" i="40"/>
  <c r="M4738" i="40"/>
  <c r="M4739" i="40"/>
  <c r="M4740" i="40"/>
  <c r="M4741" i="40"/>
  <c r="M4742" i="40"/>
  <c r="M4743" i="40"/>
  <c r="M4744" i="40"/>
  <c r="M4745" i="40"/>
  <c r="M4746" i="40"/>
  <c r="M4747" i="40"/>
  <c r="M4748" i="40"/>
  <c r="M4749" i="40"/>
  <c r="M4750" i="40"/>
  <c r="M4751" i="40"/>
  <c r="M4752" i="40"/>
  <c r="M4753" i="40"/>
  <c r="M4754" i="40"/>
  <c r="M4755" i="40"/>
  <c r="M4756" i="40"/>
  <c r="M4757" i="40"/>
  <c r="M4758" i="40"/>
  <c r="M4759" i="40"/>
  <c r="M4760" i="40"/>
  <c r="M4761" i="40"/>
  <c r="M4762" i="40"/>
  <c r="M4763" i="40"/>
  <c r="M4764" i="40"/>
  <c r="M4765" i="40"/>
  <c r="M4766" i="40"/>
  <c r="M4767" i="40"/>
  <c r="M4768" i="40"/>
  <c r="M4769" i="40"/>
  <c r="M4770" i="40"/>
  <c r="M4771" i="40"/>
  <c r="M4772" i="40"/>
  <c r="M4773" i="40"/>
  <c r="M4774" i="40"/>
  <c r="M4775" i="40"/>
  <c r="M4776" i="40"/>
  <c r="M4777" i="40"/>
  <c r="M4778" i="40"/>
  <c r="M4779" i="40"/>
  <c r="M4780" i="40"/>
  <c r="M4781" i="40"/>
  <c r="M4782" i="40"/>
  <c r="M4783" i="40"/>
  <c r="M4784" i="40"/>
  <c r="M4785" i="40"/>
  <c r="M4786" i="40"/>
  <c r="M4787" i="40"/>
  <c r="M4788" i="40"/>
  <c r="M4789" i="40"/>
  <c r="M4790" i="40"/>
  <c r="M4791" i="40"/>
  <c r="M4792" i="40"/>
  <c r="M4793" i="40"/>
  <c r="M4794" i="40"/>
  <c r="M4795" i="40"/>
  <c r="M4796" i="40"/>
  <c r="M4797" i="40"/>
  <c r="M4798" i="40"/>
  <c r="M4799" i="40"/>
  <c r="M4800" i="40"/>
  <c r="M4801" i="40"/>
  <c r="M4802" i="40"/>
  <c r="M4803" i="40"/>
  <c r="M4804" i="40"/>
  <c r="M4805" i="40"/>
  <c r="M4806" i="40"/>
  <c r="M4807" i="40"/>
  <c r="M4808" i="40"/>
  <c r="M4809" i="40"/>
  <c r="M4810" i="40"/>
  <c r="M4811" i="40"/>
  <c r="M4812" i="40"/>
  <c r="M4813" i="40"/>
  <c r="M4814" i="40"/>
  <c r="M4815" i="40"/>
  <c r="M4816" i="40"/>
  <c r="M4817" i="40"/>
  <c r="M4818" i="40"/>
  <c r="M4819" i="40"/>
  <c r="M4820" i="40"/>
  <c r="M4821" i="40"/>
  <c r="M4822" i="40"/>
  <c r="M4823" i="40"/>
  <c r="M4824" i="40"/>
  <c r="M4825" i="40"/>
  <c r="M4826" i="40"/>
  <c r="M4827" i="40"/>
  <c r="M4828" i="40"/>
  <c r="M4829" i="40"/>
  <c r="M4830" i="40"/>
  <c r="M4831" i="40"/>
  <c r="M4832" i="40"/>
  <c r="M4833" i="40"/>
  <c r="M4834" i="40"/>
  <c r="M4835" i="40"/>
  <c r="M4836" i="40"/>
  <c r="M4837" i="40"/>
  <c r="M4838" i="40"/>
  <c r="M4839" i="40"/>
  <c r="M4840" i="40"/>
  <c r="M4841" i="40"/>
  <c r="M4842" i="40"/>
  <c r="M4843" i="40"/>
  <c r="M4844" i="40"/>
  <c r="M4845" i="40"/>
  <c r="M4846" i="40"/>
  <c r="M4847" i="40"/>
  <c r="M4848" i="40"/>
  <c r="M4849" i="40"/>
  <c r="M4850" i="40"/>
  <c r="M4851" i="40"/>
  <c r="M4852" i="40"/>
  <c r="M4853" i="40"/>
  <c r="M4854" i="40"/>
  <c r="M4855" i="40"/>
  <c r="M4856" i="40"/>
  <c r="M4857" i="40"/>
  <c r="M4858" i="40"/>
  <c r="M4859" i="40"/>
  <c r="M4860" i="40"/>
  <c r="M4861" i="40"/>
  <c r="M4862" i="40"/>
  <c r="M4863" i="40"/>
  <c r="M4864" i="40"/>
  <c r="M4865" i="40"/>
  <c r="M4866" i="40"/>
  <c r="M4867" i="40"/>
  <c r="M4868" i="40"/>
  <c r="M4869" i="40"/>
  <c r="M4870" i="40"/>
  <c r="M4871" i="40"/>
  <c r="M4872" i="40"/>
  <c r="M4873" i="40"/>
  <c r="M4874" i="40"/>
  <c r="M4875" i="40"/>
  <c r="M4876" i="40"/>
  <c r="M4877" i="40"/>
  <c r="M4878" i="40"/>
  <c r="M4879" i="40"/>
  <c r="M4880" i="40"/>
  <c r="M4881" i="40"/>
  <c r="M4882" i="40"/>
  <c r="M4883" i="40"/>
  <c r="M4884" i="40"/>
  <c r="M4885" i="40"/>
  <c r="M4886" i="40"/>
  <c r="M4887" i="40"/>
  <c r="M4888" i="40"/>
  <c r="M4889" i="40"/>
  <c r="M4890" i="40"/>
  <c r="M4891" i="40"/>
  <c r="M4892" i="40"/>
  <c r="M4893" i="40"/>
  <c r="M4894" i="40"/>
  <c r="M4895" i="40"/>
  <c r="M4896" i="40"/>
  <c r="M4897" i="40"/>
  <c r="M4898" i="40"/>
  <c r="M4899" i="40"/>
  <c r="M4900" i="40"/>
  <c r="M4901" i="40"/>
  <c r="M4902" i="40"/>
  <c r="M4903" i="40"/>
  <c r="M4904" i="40"/>
  <c r="M4905" i="40"/>
  <c r="M4906" i="40"/>
  <c r="M4907" i="40"/>
  <c r="M4908" i="40"/>
  <c r="M4909" i="40"/>
  <c r="M4910" i="40"/>
  <c r="M4911" i="40"/>
  <c r="M4912" i="40"/>
  <c r="M4913" i="40"/>
  <c r="M4914" i="40"/>
  <c r="M4915" i="40"/>
  <c r="M4916" i="40"/>
  <c r="M4917" i="40"/>
  <c r="M4918" i="40"/>
  <c r="M4919" i="40"/>
  <c r="M4920" i="40"/>
  <c r="M4921" i="40"/>
  <c r="M4922" i="40"/>
  <c r="M4923" i="40"/>
  <c r="M4924" i="40"/>
  <c r="M4925" i="40"/>
  <c r="M4926" i="40"/>
  <c r="M4927" i="40"/>
  <c r="M4928" i="40"/>
  <c r="M4929" i="40"/>
  <c r="M4930" i="40"/>
  <c r="M4931" i="40"/>
  <c r="M4932" i="40"/>
  <c r="M4933" i="40"/>
  <c r="M4934" i="40"/>
  <c r="M4935" i="40"/>
  <c r="M4936" i="40"/>
  <c r="M4937" i="40"/>
  <c r="M4938" i="40"/>
  <c r="M4939" i="40"/>
  <c r="M4940" i="40"/>
  <c r="M4941" i="40"/>
  <c r="M4942" i="40"/>
  <c r="M4943" i="40"/>
  <c r="M4944" i="40"/>
  <c r="M4945" i="40"/>
  <c r="M4946" i="40"/>
  <c r="M4947" i="40"/>
  <c r="M4948" i="40"/>
  <c r="M4949" i="40"/>
  <c r="M4950" i="40"/>
  <c r="M4951" i="40"/>
  <c r="M4952" i="40"/>
  <c r="M4953" i="40"/>
  <c r="M4954" i="40"/>
  <c r="M4955" i="40"/>
  <c r="M4956" i="40"/>
  <c r="M4957" i="40"/>
  <c r="M4958" i="40"/>
  <c r="M4959" i="40"/>
  <c r="M4960" i="40"/>
  <c r="M4961" i="40"/>
  <c r="M4962" i="40"/>
  <c r="M4963" i="40"/>
  <c r="M4964" i="40"/>
  <c r="M4965" i="40"/>
  <c r="M4966" i="40"/>
  <c r="M4967" i="40"/>
  <c r="M4968" i="40"/>
  <c r="M4969" i="40"/>
  <c r="M4970" i="40"/>
  <c r="M4971" i="40"/>
  <c r="M4972" i="40"/>
  <c r="M4973" i="40"/>
  <c r="M4974" i="40"/>
  <c r="M4975" i="40"/>
  <c r="M4976" i="40"/>
  <c r="M4977" i="40"/>
  <c r="M4978" i="40"/>
  <c r="M4979" i="40"/>
  <c r="M4980" i="40"/>
  <c r="M4981" i="40"/>
  <c r="M4982" i="40"/>
  <c r="M4983" i="40"/>
  <c r="M4984" i="40"/>
  <c r="M4985" i="40"/>
  <c r="M4986" i="40"/>
  <c r="M4987" i="40"/>
  <c r="M4988" i="40"/>
  <c r="M4989" i="40"/>
  <c r="M4990" i="40"/>
  <c r="M4991" i="40"/>
  <c r="M4992" i="40"/>
  <c r="M4993" i="40"/>
  <c r="M4994" i="40"/>
  <c r="M4995" i="40"/>
  <c r="M4996" i="40"/>
  <c r="M4997" i="40"/>
  <c r="M4998" i="40"/>
  <c r="M4999" i="40"/>
  <c r="M5000" i="40"/>
  <c r="M5001" i="40"/>
  <c r="M5002" i="40"/>
  <c r="M5003" i="40"/>
  <c r="M5004" i="40"/>
  <c r="M5005" i="40"/>
  <c r="M5006" i="40"/>
  <c r="M5007" i="40"/>
  <c r="M5008" i="40"/>
  <c r="M5009" i="40"/>
  <c r="M5010" i="40"/>
  <c r="M5011" i="40"/>
  <c r="M5012" i="40"/>
  <c r="M5013" i="40"/>
  <c r="M5014" i="40"/>
  <c r="M5015" i="40"/>
  <c r="M5016" i="40"/>
  <c r="M5017" i="40"/>
  <c r="M5018" i="40"/>
  <c r="M5019" i="40"/>
  <c r="M5020" i="40"/>
  <c r="M5021" i="40"/>
  <c r="M5022" i="40"/>
  <c r="M5023" i="40"/>
  <c r="M5024" i="40"/>
  <c r="M5025" i="40"/>
  <c r="M5026" i="40"/>
  <c r="M5027" i="40"/>
  <c r="M5028" i="40"/>
  <c r="M5029" i="40"/>
  <c r="M5030" i="40"/>
  <c r="M5031" i="40"/>
  <c r="M5032" i="40"/>
  <c r="M5033" i="40"/>
  <c r="M5034" i="40"/>
  <c r="M5035" i="40"/>
  <c r="M5036" i="40"/>
  <c r="M5037" i="40"/>
  <c r="M5038" i="40"/>
  <c r="M5039" i="40"/>
  <c r="M5040" i="40"/>
  <c r="M5041" i="40"/>
  <c r="M5042" i="40"/>
  <c r="M5043" i="40"/>
  <c r="M5044" i="40"/>
  <c r="M5045" i="40"/>
  <c r="M5046" i="40"/>
  <c r="M5047" i="40"/>
  <c r="M5048" i="40"/>
  <c r="M5049" i="40"/>
  <c r="M5050" i="40"/>
  <c r="M5051" i="40"/>
  <c r="M5052" i="40"/>
  <c r="M5053" i="40"/>
  <c r="M5054" i="40"/>
  <c r="M5055" i="40"/>
  <c r="M5056" i="40"/>
  <c r="M5057" i="40"/>
  <c r="M5058" i="40"/>
  <c r="M5059" i="40"/>
  <c r="M5060" i="40"/>
  <c r="M5061" i="40"/>
  <c r="M5062" i="40"/>
  <c r="M5063" i="40"/>
  <c r="M5064" i="40"/>
  <c r="M5065" i="40"/>
  <c r="M5066" i="40"/>
  <c r="M5067" i="40"/>
  <c r="M5068" i="40"/>
  <c r="M5069" i="40"/>
  <c r="M5070" i="40"/>
  <c r="M5071" i="40"/>
  <c r="M5072" i="40"/>
  <c r="M5073" i="40"/>
  <c r="M5074" i="40"/>
  <c r="M5075" i="40"/>
  <c r="M5076" i="40"/>
  <c r="M5077" i="40"/>
  <c r="M5078" i="40"/>
  <c r="M5079" i="40"/>
  <c r="M5080" i="40"/>
  <c r="M5081" i="40"/>
  <c r="M5082" i="40"/>
  <c r="M5083" i="40"/>
  <c r="M5084" i="40"/>
  <c r="M5085" i="40"/>
  <c r="M5086" i="40"/>
  <c r="M5087" i="40"/>
  <c r="M5088" i="40"/>
  <c r="M5089" i="40"/>
  <c r="M5090" i="40"/>
  <c r="M5091" i="40"/>
  <c r="M5092" i="40"/>
  <c r="M5093" i="40"/>
  <c r="M5094" i="40"/>
  <c r="M5095" i="40"/>
  <c r="M5096" i="40"/>
  <c r="M5097" i="40"/>
  <c r="M5098" i="40"/>
  <c r="M5099" i="40"/>
  <c r="M5100" i="40"/>
  <c r="M5101" i="40"/>
  <c r="M5102" i="40"/>
  <c r="M5103" i="40"/>
  <c r="M5104" i="40"/>
  <c r="M5105" i="40"/>
  <c r="M5106" i="40"/>
  <c r="M5107" i="40"/>
  <c r="M5108" i="40"/>
  <c r="M5109" i="40"/>
  <c r="M5110" i="40"/>
  <c r="M5111" i="40"/>
  <c r="M5112" i="40"/>
  <c r="M5113" i="40"/>
  <c r="M5114" i="40"/>
  <c r="M5115" i="40"/>
  <c r="M5116" i="40"/>
  <c r="M5117" i="40"/>
  <c r="M5118" i="40"/>
  <c r="M5119" i="40"/>
  <c r="M5120" i="40"/>
  <c r="M5121" i="40"/>
  <c r="M5122" i="40"/>
  <c r="M5123" i="40"/>
  <c r="M5124" i="40"/>
  <c r="M5125" i="40"/>
  <c r="M5126" i="40"/>
  <c r="M5127" i="40"/>
  <c r="M5128" i="40"/>
  <c r="M5129" i="40"/>
  <c r="M5130" i="40"/>
  <c r="M5131" i="40"/>
  <c r="M5132" i="40"/>
  <c r="M5133" i="40"/>
  <c r="M5134" i="40"/>
  <c r="M5135" i="40"/>
  <c r="M5136" i="40"/>
  <c r="M5137" i="40"/>
  <c r="M5138" i="40"/>
  <c r="M5139" i="40"/>
  <c r="M5140" i="40"/>
  <c r="M5141" i="40"/>
  <c r="M5142" i="40"/>
  <c r="M5143" i="40"/>
  <c r="M5144" i="40"/>
  <c r="M5145" i="40"/>
  <c r="M5146" i="40"/>
  <c r="M5147" i="40"/>
  <c r="M5148" i="40"/>
  <c r="M5149" i="40"/>
  <c r="M5150" i="40"/>
  <c r="M5151" i="40"/>
  <c r="M5152" i="40"/>
  <c r="M5153" i="40"/>
  <c r="M5154" i="40"/>
  <c r="M5155" i="40"/>
  <c r="M5156" i="40"/>
  <c r="M5157" i="40"/>
  <c r="M5158" i="40"/>
  <c r="M5159" i="40"/>
  <c r="M5160" i="40"/>
  <c r="M5161" i="40"/>
  <c r="M5162" i="40"/>
  <c r="M5163" i="40"/>
  <c r="M5164" i="40"/>
  <c r="M5165" i="40"/>
  <c r="M5166" i="40"/>
  <c r="M5167" i="40"/>
  <c r="M5168" i="40"/>
  <c r="M5169" i="40"/>
  <c r="M5170" i="40"/>
  <c r="M5171" i="40"/>
  <c r="M5172" i="40"/>
  <c r="M5173" i="40"/>
  <c r="M5174" i="40"/>
  <c r="M5175" i="40"/>
  <c r="M5176" i="40"/>
  <c r="M5177" i="40"/>
  <c r="M5178" i="40"/>
  <c r="M5179" i="40"/>
  <c r="M5180" i="40"/>
  <c r="M5181" i="40"/>
  <c r="M5182" i="40"/>
  <c r="M5183" i="40"/>
  <c r="M5184" i="40"/>
  <c r="M5185" i="40"/>
  <c r="M5186" i="40"/>
  <c r="M5187" i="40"/>
  <c r="M5188" i="40"/>
  <c r="M5189" i="40"/>
  <c r="M5190" i="40"/>
  <c r="M5191" i="40"/>
  <c r="M5192" i="40"/>
  <c r="M5193" i="40"/>
  <c r="M5194" i="40"/>
  <c r="M5195" i="40"/>
  <c r="M5196" i="40"/>
  <c r="M5197" i="40"/>
  <c r="M5198" i="40"/>
  <c r="M5199" i="40"/>
  <c r="M5200" i="40"/>
  <c r="M5201" i="40"/>
  <c r="M5202" i="40"/>
  <c r="M5203" i="40"/>
  <c r="M5204" i="40"/>
  <c r="M5205" i="40"/>
  <c r="M5206" i="40"/>
  <c r="M5207" i="40"/>
  <c r="M5208" i="40"/>
  <c r="M5209" i="40"/>
  <c r="M5210" i="40"/>
  <c r="M5211" i="40"/>
  <c r="M5212" i="40"/>
  <c r="M5213" i="40"/>
  <c r="M5214" i="40"/>
  <c r="M5215" i="40"/>
  <c r="M5216" i="40"/>
  <c r="M5217" i="40"/>
  <c r="M5218" i="40"/>
  <c r="M5219" i="40"/>
  <c r="M5220" i="40"/>
  <c r="M5221" i="40"/>
  <c r="M5222" i="40"/>
  <c r="M5223" i="40"/>
  <c r="M5224" i="40"/>
  <c r="M5225" i="40"/>
  <c r="M5226" i="40"/>
  <c r="M5227" i="40"/>
  <c r="M5228" i="40"/>
  <c r="M5229" i="40"/>
  <c r="M5230" i="40"/>
  <c r="M5231" i="40"/>
  <c r="M5232" i="40"/>
  <c r="M5233" i="40"/>
  <c r="M5234" i="40"/>
  <c r="M5235" i="40"/>
  <c r="M5236" i="40"/>
  <c r="M5237" i="40"/>
  <c r="M5238" i="40"/>
  <c r="M5239" i="40"/>
  <c r="M5240" i="40"/>
  <c r="M5241" i="40"/>
  <c r="M5242" i="40"/>
  <c r="M5243" i="40"/>
  <c r="M5244" i="40"/>
  <c r="M5245" i="40"/>
  <c r="M5246" i="40"/>
  <c r="M5247" i="40"/>
  <c r="M5248" i="40"/>
  <c r="M5249" i="40"/>
  <c r="M5250" i="40"/>
  <c r="M5251" i="40"/>
  <c r="M5252" i="40"/>
  <c r="M5253" i="40"/>
  <c r="M5254" i="40"/>
  <c r="M5255" i="40"/>
  <c r="M5256" i="40"/>
  <c r="M5257" i="40"/>
  <c r="M5258" i="40"/>
  <c r="M5259" i="40"/>
  <c r="M5260" i="40"/>
  <c r="M5261" i="40"/>
  <c r="M5262" i="40"/>
  <c r="M5263" i="40"/>
  <c r="M5264" i="40"/>
  <c r="M5265" i="40"/>
  <c r="M5266" i="40"/>
  <c r="M5267" i="40"/>
  <c r="M5268" i="40"/>
  <c r="M5269" i="40"/>
  <c r="M5270" i="40"/>
  <c r="M5271" i="40"/>
  <c r="M5272" i="40"/>
  <c r="M5273" i="40"/>
  <c r="M5274" i="40"/>
  <c r="M5275" i="40"/>
  <c r="M5276" i="40"/>
  <c r="M5277" i="40"/>
  <c r="M5278" i="40"/>
  <c r="M5279" i="40"/>
  <c r="M5280" i="40"/>
  <c r="M5281" i="40"/>
  <c r="M5282" i="40"/>
  <c r="M5283" i="40"/>
  <c r="M5284" i="40"/>
  <c r="M5285" i="40"/>
  <c r="M5286" i="40"/>
  <c r="M5287" i="40"/>
  <c r="M5288" i="40"/>
  <c r="M5289" i="40"/>
  <c r="M5290" i="40"/>
  <c r="M5291" i="40"/>
  <c r="M5292" i="40"/>
  <c r="M5293" i="40"/>
  <c r="M5294" i="40"/>
  <c r="M5295" i="40"/>
  <c r="M5296" i="40"/>
  <c r="M5297" i="40"/>
  <c r="M5298" i="40"/>
  <c r="M5299" i="40"/>
  <c r="M5300" i="40"/>
  <c r="M5301" i="40"/>
  <c r="M5302" i="40"/>
  <c r="M5303" i="40"/>
  <c r="M5304" i="40"/>
  <c r="M5305" i="40"/>
  <c r="M5306" i="40"/>
  <c r="M5307" i="40"/>
  <c r="M5308" i="40"/>
  <c r="M5309" i="40"/>
  <c r="M5310" i="40"/>
  <c r="M5311" i="40"/>
  <c r="M5312" i="40"/>
  <c r="M5313" i="40"/>
  <c r="M5314" i="40"/>
  <c r="M5315" i="40"/>
  <c r="M5316" i="40"/>
  <c r="M5317" i="40"/>
  <c r="M5318" i="40"/>
  <c r="M5319" i="40"/>
  <c r="M5320" i="40"/>
  <c r="M5321" i="40"/>
  <c r="M5322" i="40"/>
  <c r="M5323" i="40"/>
  <c r="M5324" i="40"/>
  <c r="M5325" i="40"/>
  <c r="M5326" i="40"/>
  <c r="M5327" i="40"/>
  <c r="M5328" i="40"/>
  <c r="M5329" i="40"/>
  <c r="M5330" i="40"/>
  <c r="M5331" i="40"/>
  <c r="M5332" i="40"/>
  <c r="M5333" i="40"/>
  <c r="M5334" i="40"/>
  <c r="M5335" i="40"/>
  <c r="M5336" i="40"/>
  <c r="M5337" i="40"/>
  <c r="M5338" i="40"/>
  <c r="M5339" i="40"/>
  <c r="M5340" i="40"/>
  <c r="M5341" i="40"/>
  <c r="M5342" i="40"/>
  <c r="M5343" i="40"/>
  <c r="M5344" i="40"/>
  <c r="M5345" i="40"/>
  <c r="M5346" i="40"/>
  <c r="M5347" i="40"/>
  <c r="M5348" i="40"/>
  <c r="M5349" i="40"/>
  <c r="M5350" i="40"/>
  <c r="M5351" i="40"/>
  <c r="M5352" i="40"/>
  <c r="M5353" i="40"/>
  <c r="M5354" i="40"/>
  <c r="M5355" i="40"/>
  <c r="M5356" i="40"/>
  <c r="M5357" i="40"/>
  <c r="M5358" i="40"/>
  <c r="M5359" i="40"/>
  <c r="M5360" i="40"/>
  <c r="M5361" i="40"/>
  <c r="M5362" i="40"/>
  <c r="M5363" i="40"/>
  <c r="M5364" i="40"/>
  <c r="M5365" i="40"/>
  <c r="M5366" i="40"/>
  <c r="M5367" i="40"/>
  <c r="M5368" i="40"/>
  <c r="M5369" i="40"/>
  <c r="M5370" i="40"/>
  <c r="M5371" i="40"/>
  <c r="M5372" i="40"/>
  <c r="M5373" i="40"/>
  <c r="M5374" i="40"/>
  <c r="M5375" i="40"/>
  <c r="M5376" i="40"/>
  <c r="M5377" i="40"/>
  <c r="M5378" i="40"/>
  <c r="M5379" i="40"/>
  <c r="M5380" i="40"/>
  <c r="M5381" i="40"/>
  <c r="M5382" i="40"/>
  <c r="M5383" i="40"/>
  <c r="M5384" i="40"/>
  <c r="M5385" i="40"/>
  <c r="M5386" i="40"/>
  <c r="M5387" i="40"/>
  <c r="M5388" i="40"/>
  <c r="M5389" i="40"/>
  <c r="M5390" i="40"/>
  <c r="M5391" i="40"/>
  <c r="M5392" i="40"/>
  <c r="M5393" i="40"/>
  <c r="M5394" i="40"/>
  <c r="M5395" i="40"/>
  <c r="M5396" i="40"/>
  <c r="M5397" i="40"/>
  <c r="M5398" i="40"/>
  <c r="M5399" i="40"/>
  <c r="M5400" i="40"/>
  <c r="M5401" i="40"/>
  <c r="M5402" i="40"/>
  <c r="M5403" i="40"/>
  <c r="M5404" i="40"/>
  <c r="M5405" i="40"/>
  <c r="M5406" i="40"/>
  <c r="M5407" i="40"/>
  <c r="M5408" i="40"/>
  <c r="M5409" i="40"/>
  <c r="M5410" i="40"/>
  <c r="M5411" i="40"/>
  <c r="M5412" i="40"/>
  <c r="M5413" i="40"/>
  <c r="M5414" i="40"/>
  <c r="M5415" i="40"/>
  <c r="M5416" i="40"/>
  <c r="M5417" i="40"/>
  <c r="M5418" i="40"/>
  <c r="M5419" i="40"/>
  <c r="M5420" i="40"/>
  <c r="M5421" i="40"/>
  <c r="M5422" i="40"/>
  <c r="M5423" i="40"/>
  <c r="M5424" i="40"/>
  <c r="M5425" i="40"/>
  <c r="M5426" i="40"/>
  <c r="M5427" i="40"/>
  <c r="M5428" i="40"/>
  <c r="M5429" i="40"/>
  <c r="M5430" i="40"/>
  <c r="M5431" i="40"/>
  <c r="M5432" i="40"/>
  <c r="M5433" i="40"/>
  <c r="M5434" i="40"/>
  <c r="M5435" i="40"/>
  <c r="M5436" i="40"/>
  <c r="M5437" i="40"/>
  <c r="M5438" i="40"/>
  <c r="M5439" i="40"/>
  <c r="M5440" i="40"/>
  <c r="M5441" i="40"/>
  <c r="M5442" i="40"/>
  <c r="M5443" i="40"/>
  <c r="M5444" i="40"/>
  <c r="M5445" i="40"/>
  <c r="M5446" i="40"/>
  <c r="M5447" i="40"/>
  <c r="M5448" i="40"/>
  <c r="M5449" i="40"/>
  <c r="M5450" i="40"/>
  <c r="M5451" i="40"/>
  <c r="M5452" i="40"/>
  <c r="M5453" i="40"/>
  <c r="M5454" i="40"/>
  <c r="M5455" i="40"/>
  <c r="M5456" i="40"/>
  <c r="M5457" i="40"/>
  <c r="M5458" i="40"/>
  <c r="M5459" i="40"/>
  <c r="M5460" i="40"/>
  <c r="M5461" i="40"/>
  <c r="M5462" i="40"/>
  <c r="M5463" i="40"/>
  <c r="M5464" i="40"/>
  <c r="M5465" i="40"/>
  <c r="M5466" i="40"/>
  <c r="M5467" i="40"/>
  <c r="M5468" i="40"/>
  <c r="M5469" i="40"/>
  <c r="M5470" i="40"/>
  <c r="M5471" i="40"/>
  <c r="M5472" i="40"/>
  <c r="M5473" i="40"/>
  <c r="M5474" i="40"/>
  <c r="M5475" i="40"/>
  <c r="M5476" i="40"/>
  <c r="M5477" i="40"/>
  <c r="M5478" i="40"/>
  <c r="M5479" i="40"/>
  <c r="M5480" i="40"/>
  <c r="M5481" i="40"/>
  <c r="M5482" i="40"/>
  <c r="M5483" i="40"/>
  <c r="M5484" i="40"/>
  <c r="M5485" i="40"/>
  <c r="M5486" i="40"/>
  <c r="M5487" i="40"/>
  <c r="M5488" i="40"/>
  <c r="M5489" i="40"/>
  <c r="M5490" i="40"/>
  <c r="M5491" i="40"/>
  <c r="M5492" i="40"/>
  <c r="M5493" i="40"/>
  <c r="M5494" i="40"/>
  <c r="M5495" i="40"/>
  <c r="M5496" i="40"/>
  <c r="M5497" i="40"/>
  <c r="M5498" i="40"/>
  <c r="M5499" i="40"/>
  <c r="M5500" i="40"/>
  <c r="M5501" i="40"/>
  <c r="M5502" i="40"/>
  <c r="M5503" i="40"/>
  <c r="M5504" i="40"/>
  <c r="M5505" i="40"/>
  <c r="M5506" i="40"/>
  <c r="M5507" i="40"/>
  <c r="M5508" i="40"/>
  <c r="M5509" i="40"/>
  <c r="M5510" i="40"/>
  <c r="M5511" i="40"/>
  <c r="M5512" i="40"/>
  <c r="M5513" i="40"/>
  <c r="M5514" i="40"/>
  <c r="M5515" i="40"/>
  <c r="M5516" i="40"/>
  <c r="M5517" i="40"/>
  <c r="M5518" i="40"/>
  <c r="M5519" i="40"/>
  <c r="M5520" i="40"/>
  <c r="M5521" i="40"/>
  <c r="M5522" i="40"/>
  <c r="M5523" i="40"/>
  <c r="M5524" i="40"/>
  <c r="M5525" i="40"/>
  <c r="M5526" i="40"/>
  <c r="M5527" i="40"/>
  <c r="M5528" i="40"/>
  <c r="M5529" i="40"/>
  <c r="M5530" i="40"/>
  <c r="M5531" i="40"/>
  <c r="M5532" i="40"/>
  <c r="M5533" i="40"/>
  <c r="M5534" i="40"/>
  <c r="M5535" i="40"/>
  <c r="M5536" i="40"/>
  <c r="M5537" i="40"/>
  <c r="M5538" i="40"/>
  <c r="M5539" i="40"/>
  <c r="M5540" i="40"/>
  <c r="M5541" i="40"/>
  <c r="M5542" i="40"/>
  <c r="M5543" i="40"/>
  <c r="M5544" i="40"/>
  <c r="M5545" i="40"/>
  <c r="M5546" i="40"/>
  <c r="M5547" i="40"/>
  <c r="M5548" i="40"/>
  <c r="M5549" i="40"/>
  <c r="M5550" i="40"/>
  <c r="M5551" i="40"/>
  <c r="M5552" i="40"/>
  <c r="M5553" i="40"/>
  <c r="M5554" i="40"/>
  <c r="M5555" i="40"/>
  <c r="M5556" i="40"/>
  <c r="M5557" i="40"/>
  <c r="M5558" i="40"/>
  <c r="M5559" i="40"/>
  <c r="M5560" i="40"/>
  <c r="M5561" i="40"/>
  <c r="M5562" i="40"/>
  <c r="M5563" i="40"/>
  <c r="M5564" i="40"/>
  <c r="M5565" i="40"/>
  <c r="M5566" i="40"/>
  <c r="M5567" i="40"/>
  <c r="M5568" i="40"/>
  <c r="M5569" i="40"/>
  <c r="M5570" i="40"/>
  <c r="M5571" i="40"/>
  <c r="M5572" i="40"/>
  <c r="M5573" i="40"/>
  <c r="M5574" i="40"/>
  <c r="M5575" i="40"/>
  <c r="M5576" i="40"/>
  <c r="M5577" i="40"/>
  <c r="M5578" i="40"/>
  <c r="M5579" i="40"/>
  <c r="M5580" i="40"/>
  <c r="M5581" i="40"/>
  <c r="M5582" i="40"/>
  <c r="M5583" i="40"/>
  <c r="M5584" i="40"/>
  <c r="M5585" i="40"/>
  <c r="M5586" i="40"/>
  <c r="M5587" i="40"/>
  <c r="M5588" i="40"/>
  <c r="M5589" i="40"/>
  <c r="M5590" i="40"/>
  <c r="M5591" i="40"/>
  <c r="M5592" i="40"/>
  <c r="M5593" i="40"/>
  <c r="M5594" i="40"/>
  <c r="M5595" i="40"/>
  <c r="M5596" i="40"/>
  <c r="M5597" i="40"/>
  <c r="M5598" i="40"/>
  <c r="M5599" i="40"/>
  <c r="M5600" i="40"/>
  <c r="M5601" i="40"/>
  <c r="M5602" i="40"/>
  <c r="M5603" i="40"/>
  <c r="M5604" i="40"/>
  <c r="M5605" i="40"/>
  <c r="M5606" i="40"/>
  <c r="M5607" i="40"/>
  <c r="M5608" i="40"/>
  <c r="M5609" i="40"/>
  <c r="M5610" i="40"/>
  <c r="M5611" i="40"/>
  <c r="M5612" i="40"/>
  <c r="M5613" i="40"/>
  <c r="M5614" i="40"/>
  <c r="M5615" i="40"/>
  <c r="M5616" i="40"/>
  <c r="M5617" i="40"/>
  <c r="M5618" i="40"/>
  <c r="M5619" i="40"/>
  <c r="M5620" i="40"/>
  <c r="M5621" i="40"/>
  <c r="M5622" i="40"/>
  <c r="M5623" i="40"/>
  <c r="M5624" i="40"/>
  <c r="M5625" i="40"/>
  <c r="M5626" i="40"/>
  <c r="M5627" i="40"/>
  <c r="M5628" i="40"/>
  <c r="M5629" i="40"/>
  <c r="M5630" i="40"/>
  <c r="M5631" i="40"/>
  <c r="M5632" i="40"/>
  <c r="M5633" i="40"/>
  <c r="M5634" i="40"/>
  <c r="M5635" i="40"/>
  <c r="M5636" i="40"/>
  <c r="M5637" i="40"/>
  <c r="M5638" i="40"/>
  <c r="M5639" i="40"/>
  <c r="M5640" i="40"/>
  <c r="M5641" i="40"/>
  <c r="M5642" i="40"/>
  <c r="M5643" i="40"/>
  <c r="M5644" i="40"/>
  <c r="M5645" i="40"/>
  <c r="M5646" i="40"/>
  <c r="M5647" i="40"/>
  <c r="M5648" i="40"/>
  <c r="M5649" i="40"/>
  <c r="M5650" i="40"/>
  <c r="M5651" i="40"/>
  <c r="M5652" i="40"/>
  <c r="M5653" i="40"/>
  <c r="M5654" i="40"/>
  <c r="M5655" i="40"/>
  <c r="M5656" i="40"/>
  <c r="M5657" i="40"/>
  <c r="M5658" i="40"/>
  <c r="M5659" i="40"/>
  <c r="M5660" i="40"/>
  <c r="M5661" i="40"/>
  <c r="M5662" i="40"/>
  <c r="M5663" i="40"/>
  <c r="M5664" i="40"/>
  <c r="M5665" i="40"/>
  <c r="M5666" i="40"/>
  <c r="M5667" i="40"/>
  <c r="M5668" i="40"/>
  <c r="M5669" i="40"/>
  <c r="M5670" i="40"/>
  <c r="M5671" i="40"/>
  <c r="M5672" i="40"/>
  <c r="M5673" i="40"/>
  <c r="M5674" i="40"/>
  <c r="M5675" i="40"/>
  <c r="M5676" i="40"/>
  <c r="M5677" i="40"/>
  <c r="M5678" i="40"/>
  <c r="M5679" i="40"/>
  <c r="M5680" i="40"/>
  <c r="M5681" i="40"/>
  <c r="M5682" i="40"/>
  <c r="M5683" i="40"/>
  <c r="M5684" i="40"/>
  <c r="M5685" i="40"/>
  <c r="M5686" i="40"/>
  <c r="M5687" i="40"/>
  <c r="M5688" i="40"/>
  <c r="M5689" i="40"/>
  <c r="M5690" i="40"/>
  <c r="M5691" i="40"/>
  <c r="M5692" i="40"/>
  <c r="M5693" i="40"/>
  <c r="M5694" i="40"/>
  <c r="M5695" i="40"/>
  <c r="M5696" i="40"/>
  <c r="M5697" i="40"/>
  <c r="M5698" i="40"/>
  <c r="M5699" i="40"/>
  <c r="M5700" i="40"/>
  <c r="M5701" i="40"/>
  <c r="M5702" i="40"/>
  <c r="M5703" i="40"/>
  <c r="M5704" i="40"/>
  <c r="M5705" i="40"/>
  <c r="M5706" i="40"/>
  <c r="M5707" i="40"/>
  <c r="M5708" i="40"/>
  <c r="M5709" i="40"/>
  <c r="M5710" i="40"/>
  <c r="M5711" i="40"/>
  <c r="M5712" i="40"/>
  <c r="M5713" i="40"/>
  <c r="M5714" i="40"/>
  <c r="M5715" i="40"/>
  <c r="M5716" i="40"/>
  <c r="M5717" i="40"/>
  <c r="M5718" i="40"/>
  <c r="M5719" i="40"/>
  <c r="M5720" i="40"/>
  <c r="M5721" i="40"/>
  <c r="M5722" i="40"/>
  <c r="M5723" i="40"/>
  <c r="M5724" i="40"/>
  <c r="M5725" i="40"/>
  <c r="M5726" i="40"/>
  <c r="M5727" i="40"/>
  <c r="M5728" i="40"/>
  <c r="M5729" i="40"/>
  <c r="M5730" i="40"/>
  <c r="M5731" i="40"/>
  <c r="M5732" i="40"/>
  <c r="M5733" i="40"/>
  <c r="M5734" i="40"/>
  <c r="M5735" i="40"/>
  <c r="M5736" i="40"/>
  <c r="M5737" i="40"/>
  <c r="M5738" i="40"/>
  <c r="M5739" i="40"/>
  <c r="M5740" i="40"/>
  <c r="M5741" i="40"/>
  <c r="M5742" i="40"/>
  <c r="M5743" i="40"/>
  <c r="M5744" i="40"/>
  <c r="M5745" i="40"/>
  <c r="M5746" i="40"/>
  <c r="M5747" i="40"/>
  <c r="M5748" i="40"/>
  <c r="M5749" i="40"/>
  <c r="M5750" i="40"/>
  <c r="M5751" i="40"/>
  <c r="M5752" i="40"/>
  <c r="M5753" i="40"/>
  <c r="M5754" i="40"/>
  <c r="M5755" i="40"/>
  <c r="M5756" i="40"/>
  <c r="M5757" i="40"/>
  <c r="M5758" i="40"/>
  <c r="M5759" i="40"/>
  <c r="M5760" i="40"/>
  <c r="M5761" i="40"/>
  <c r="M5762" i="40"/>
  <c r="M5763" i="40"/>
  <c r="M5764" i="40"/>
  <c r="M5765" i="40"/>
  <c r="M5766" i="40"/>
  <c r="M5767" i="40"/>
  <c r="M5768" i="40"/>
  <c r="M5769" i="40"/>
  <c r="M5770" i="40"/>
  <c r="M5771" i="40"/>
  <c r="M5772" i="40"/>
  <c r="M5773" i="40"/>
  <c r="M5774" i="40"/>
  <c r="M5775" i="40"/>
  <c r="M5776" i="40"/>
  <c r="M5777" i="40"/>
  <c r="M5778" i="40"/>
  <c r="M5779" i="40"/>
  <c r="M5780" i="40"/>
  <c r="M5781" i="40"/>
  <c r="M5782" i="40"/>
  <c r="M5783" i="40"/>
  <c r="M5784" i="40"/>
  <c r="M5785" i="40"/>
  <c r="M5786" i="40"/>
  <c r="M5787" i="40"/>
  <c r="M5788" i="40"/>
  <c r="M5789" i="40"/>
  <c r="M5790" i="40"/>
  <c r="M5791" i="40"/>
  <c r="M5792" i="40"/>
  <c r="M5793" i="40"/>
  <c r="M5794" i="40"/>
  <c r="M5795" i="40"/>
  <c r="M5796" i="40"/>
  <c r="M5797" i="40"/>
  <c r="M5798" i="40"/>
  <c r="M5799" i="40"/>
  <c r="M5800" i="40"/>
  <c r="M5801" i="40"/>
  <c r="M5802" i="40"/>
  <c r="M5803" i="40"/>
  <c r="M5804" i="40"/>
  <c r="M5805" i="40"/>
  <c r="M5806" i="40"/>
  <c r="M5807" i="40"/>
  <c r="M5808" i="40"/>
  <c r="M5809" i="40"/>
  <c r="M5810" i="40"/>
  <c r="M5811" i="40"/>
  <c r="M5812" i="40"/>
  <c r="M5813" i="40"/>
  <c r="M5814" i="40"/>
  <c r="M5815" i="40"/>
  <c r="M5816" i="40"/>
  <c r="M5817" i="40"/>
  <c r="M5818" i="40"/>
  <c r="M5819" i="40"/>
  <c r="M5820" i="40"/>
  <c r="M5821" i="40"/>
  <c r="M5822" i="40"/>
  <c r="M5823" i="40"/>
  <c r="M5824" i="40"/>
  <c r="M5825" i="40"/>
  <c r="M5826" i="40"/>
  <c r="M5827" i="40"/>
  <c r="M5828" i="40"/>
  <c r="M5829" i="40"/>
  <c r="M5830" i="40"/>
  <c r="M5831" i="40"/>
  <c r="M5832" i="40"/>
  <c r="M5833" i="40"/>
  <c r="M5834" i="40"/>
  <c r="M5835" i="40"/>
  <c r="M5836" i="40"/>
  <c r="M5837" i="40"/>
  <c r="M5838" i="40"/>
  <c r="M5839" i="40"/>
  <c r="M5840" i="40"/>
  <c r="M5841" i="40"/>
  <c r="M5842" i="40"/>
  <c r="M5843" i="40"/>
  <c r="M5844" i="40"/>
  <c r="M5845" i="40"/>
  <c r="M5846" i="40"/>
  <c r="M5847" i="40"/>
  <c r="M5848" i="40"/>
  <c r="M5849" i="40"/>
  <c r="M5850" i="40"/>
  <c r="M5851" i="40"/>
  <c r="M5852" i="40"/>
  <c r="M5853" i="40"/>
  <c r="M5854" i="40"/>
  <c r="M5855" i="40"/>
  <c r="M5856" i="40"/>
  <c r="M5857" i="40"/>
  <c r="M5858" i="40"/>
  <c r="M5859" i="40"/>
  <c r="M5860" i="40"/>
  <c r="M5861" i="40"/>
  <c r="M5862" i="40"/>
  <c r="M5863" i="40"/>
  <c r="M5864" i="40"/>
  <c r="M5865" i="40"/>
  <c r="M5866" i="40"/>
  <c r="M5867" i="40"/>
  <c r="M5868" i="40"/>
  <c r="M5869" i="40"/>
  <c r="M5870" i="40"/>
  <c r="M5871" i="40"/>
  <c r="M5872" i="40"/>
  <c r="M5873" i="40"/>
  <c r="M5874" i="40"/>
  <c r="M5875" i="40"/>
  <c r="M5876" i="40"/>
  <c r="M5877" i="40"/>
  <c r="M5878" i="40"/>
  <c r="M5879" i="40"/>
  <c r="M5880" i="40"/>
  <c r="M5881" i="40"/>
  <c r="M5882" i="40"/>
  <c r="M5883" i="40"/>
  <c r="M5884" i="40"/>
  <c r="M5885" i="40"/>
  <c r="M5886" i="40"/>
  <c r="M5887" i="40"/>
  <c r="M5888" i="40"/>
  <c r="M5889" i="40"/>
  <c r="M5890" i="40"/>
  <c r="M5891" i="40"/>
  <c r="M5892" i="40"/>
  <c r="M5893" i="40"/>
  <c r="M5894" i="40"/>
  <c r="M5895" i="40"/>
  <c r="M5896" i="40"/>
  <c r="M5897" i="40"/>
  <c r="M5898" i="40"/>
  <c r="M5899" i="40"/>
  <c r="M5900" i="40"/>
  <c r="M5901" i="40"/>
  <c r="M5902" i="40"/>
  <c r="M5903" i="40"/>
  <c r="M5904" i="40"/>
  <c r="M5905" i="40"/>
  <c r="M5906" i="40"/>
  <c r="M5907" i="40"/>
  <c r="M5908" i="40"/>
  <c r="M5909" i="40"/>
  <c r="M5910" i="40"/>
  <c r="M5911" i="40"/>
  <c r="M5912" i="40"/>
  <c r="M5913" i="40"/>
  <c r="M5914" i="40"/>
  <c r="M5915" i="40"/>
  <c r="M5916" i="40"/>
  <c r="M5917" i="40"/>
  <c r="M5918" i="40"/>
  <c r="M5919" i="40"/>
  <c r="M5920" i="40"/>
  <c r="M5921" i="40"/>
  <c r="M5922" i="40"/>
  <c r="M5923" i="40"/>
  <c r="M5924" i="40"/>
  <c r="M5925" i="40"/>
  <c r="M5926" i="40"/>
  <c r="M5927" i="40"/>
  <c r="M5928" i="40"/>
  <c r="M5929" i="40"/>
  <c r="M5930" i="40"/>
  <c r="M5931" i="40"/>
  <c r="M5932" i="40"/>
  <c r="M5933" i="40"/>
  <c r="M5934" i="40"/>
  <c r="M5935" i="40"/>
  <c r="M5936" i="40"/>
  <c r="M5937" i="40"/>
  <c r="M5938" i="40"/>
  <c r="M5939" i="40"/>
  <c r="M5940" i="40"/>
  <c r="M5941" i="40"/>
  <c r="M5942" i="40"/>
  <c r="M5943" i="40"/>
  <c r="M5944" i="40"/>
  <c r="M5945" i="40"/>
  <c r="M5946" i="40"/>
  <c r="M5947" i="40"/>
  <c r="M5948" i="40"/>
  <c r="M5949" i="40"/>
  <c r="M5950" i="40"/>
  <c r="M5951" i="40"/>
  <c r="M5952" i="40"/>
  <c r="M5953" i="40"/>
  <c r="M5954" i="40"/>
  <c r="M5955" i="40"/>
  <c r="M5956" i="40"/>
  <c r="M5957" i="40"/>
  <c r="M5958" i="40"/>
  <c r="M5959" i="40"/>
  <c r="M5960" i="40"/>
  <c r="M5961" i="40"/>
  <c r="M5962" i="40"/>
  <c r="M5963" i="40"/>
  <c r="M5964" i="40"/>
  <c r="M5965" i="40"/>
  <c r="M5966" i="40"/>
  <c r="M5967" i="40"/>
  <c r="M5968" i="40"/>
  <c r="M5969" i="40"/>
  <c r="M5970" i="40"/>
  <c r="M5971" i="40"/>
  <c r="M5972" i="40"/>
  <c r="M5973" i="40"/>
  <c r="M5974" i="40"/>
  <c r="M5975" i="40"/>
  <c r="M5976" i="40"/>
  <c r="M5977" i="40"/>
  <c r="M5978" i="40"/>
  <c r="M5979" i="40"/>
  <c r="M5980" i="40"/>
  <c r="M5981" i="40"/>
  <c r="M5982" i="40"/>
  <c r="M5983" i="40"/>
  <c r="M5984" i="40"/>
  <c r="M5985" i="40"/>
  <c r="M5986" i="40"/>
  <c r="M5987" i="40"/>
  <c r="M5988" i="40"/>
  <c r="M5989" i="40"/>
  <c r="M5990" i="40"/>
  <c r="M5991" i="40"/>
  <c r="M5992" i="40"/>
  <c r="M5993" i="40"/>
  <c r="M5994" i="40"/>
  <c r="M5995" i="40"/>
  <c r="M5996" i="40"/>
  <c r="M5997" i="40"/>
  <c r="M5998" i="40"/>
  <c r="M5999" i="40"/>
  <c r="M6000" i="40"/>
  <c r="M6001" i="40"/>
  <c r="M6002" i="40"/>
  <c r="M6003" i="40"/>
  <c r="M6004" i="40"/>
  <c r="M6005" i="40"/>
  <c r="M6006" i="40"/>
  <c r="M6007" i="40"/>
  <c r="M6008" i="40"/>
  <c r="M6009" i="40"/>
  <c r="M6010" i="40"/>
  <c r="M6011" i="40"/>
  <c r="M6012" i="40"/>
  <c r="M6013" i="40"/>
  <c r="M6014" i="40"/>
  <c r="M6015" i="40"/>
  <c r="M6016" i="40"/>
  <c r="M6017" i="40"/>
  <c r="M6018" i="40"/>
  <c r="M6019" i="40"/>
  <c r="M6020" i="40"/>
  <c r="M6021" i="40"/>
  <c r="M6022" i="40"/>
  <c r="M6023" i="40"/>
  <c r="M6024" i="40"/>
  <c r="M6025" i="40"/>
  <c r="M6026" i="40"/>
  <c r="M6027" i="40"/>
  <c r="M6028" i="40"/>
  <c r="M6029" i="40"/>
  <c r="M6030" i="40"/>
  <c r="M6031" i="40"/>
  <c r="M6032" i="40"/>
  <c r="M6033" i="40"/>
  <c r="M6034" i="40"/>
  <c r="M6035" i="40"/>
  <c r="M6036" i="40"/>
  <c r="M6037" i="40"/>
  <c r="M6038" i="40"/>
  <c r="M6039" i="40"/>
  <c r="M6040" i="40"/>
  <c r="M6041" i="40"/>
  <c r="M6042" i="40"/>
  <c r="M6043" i="40"/>
  <c r="M6044" i="40"/>
  <c r="M6045" i="40"/>
  <c r="M6046" i="40"/>
  <c r="M6047" i="40"/>
  <c r="M6048" i="40"/>
  <c r="M6049" i="40"/>
  <c r="M6050" i="40"/>
  <c r="M6051" i="40"/>
  <c r="M6052" i="40"/>
  <c r="M6053" i="40"/>
  <c r="M6054" i="40"/>
  <c r="M6055" i="40"/>
  <c r="M6056" i="40"/>
  <c r="M6057" i="40"/>
  <c r="M6058" i="40"/>
  <c r="M6059" i="40"/>
  <c r="M6060" i="40"/>
  <c r="M6061" i="40"/>
  <c r="M6062" i="40"/>
  <c r="M6063" i="40"/>
  <c r="M6064" i="40"/>
  <c r="M6065" i="40"/>
  <c r="M6066" i="40"/>
  <c r="M6067" i="40"/>
  <c r="M6068" i="40"/>
  <c r="M6069" i="40"/>
  <c r="M6070" i="40"/>
  <c r="M6071" i="40"/>
  <c r="M6072" i="40"/>
  <c r="M6073" i="40"/>
  <c r="M6074" i="40"/>
  <c r="M6075" i="40"/>
  <c r="M6076" i="40"/>
  <c r="M6077" i="40"/>
  <c r="M6078" i="40"/>
  <c r="M6079" i="40"/>
  <c r="M6080" i="40"/>
  <c r="M6081" i="40"/>
  <c r="M6082" i="40"/>
  <c r="M6083" i="40"/>
  <c r="M6084" i="40"/>
  <c r="M6085" i="40"/>
  <c r="M6086" i="40"/>
  <c r="M6087" i="40"/>
  <c r="M6088" i="40"/>
  <c r="M6089" i="40"/>
  <c r="M6090" i="40"/>
  <c r="M6091" i="40"/>
  <c r="M6092" i="40"/>
  <c r="M6093" i="40"/>
  <c r="M6094" i="40"/>
  <c r="M6095" i="40"/>
  <c r="M6096" i="40"/>
  <c r="M6097" i="40"/>
  <c r="M6098" i="40"/>
  <c r="M6099" i="40"/>
  <c r="M6100" i="40"/>
  <c r="M6101" i="40"/>
  <c r="M6102" i="40"/>
  <c r="M6103" i="40"/>
  <c r="M6104" i="40"/>
  <c r="M6105" i="40"/>
  <c r="M6106" i="40"/>
  <c r="M6107" i="40"/>
  <c r="M6108" i="40"/>
  <c r="M6109" i="40"/>
  <c r="M6110" i="40"/>
  <c r="M6111" i="40"/>
  <c r="M6112" i="40"/>
  <c r="M6113" i="40"/>
  <c r="M6114" i="40"/>
  <c r="M6115" i="40"/>
  <c r="M6116" i="40"/>
  <c r="M6117" i="40"/>
  <c r="M6118" i="40"/>
  <c r="M6119" i="40"/>
  <c r="M6120" i="40"/>
  <c r="M6121" i="40"/>
  <c r="M6122" i="40"/>
  <c r="M6123" i="40"/>
  <c r="M6124" i="40"/>
  <c r="M6125" i="40"/>
  <c r="M6126" i="40"/>
  <c r="M6127" i="40"/>
  <c r="M6128" i="40"/>
  <c r="M6129" i="40"/>
  <c r="M6130" i="40"/>
  <c r="M6131" i="40"/>
  <c r="M6132" i="40"/>
  <c r="M6133" i="40"/>
  <c r="M6134" i="40"/>
  <c r="M6135" i="40"/>
  <c r="M6136" i="40"/>
  <c r="M6137" i="40"/>
  <c r="M6138" i="40"/>
  <c r="M6139" i="40"/>
  <c r="M6140" i="40"/>
  <c r="M6141" i="40"/>
  <c r="M6142" i="40"/>
  <c r="M6143" i="40"/>
  <c r="M6144" i="40"/>
  <c r="M6145" i="40"/>
  <c r="M6146" i="40"/>
  <c r="M6147" i="40"/>
  <c r="M6148" i="40"/>
  <c r="M6149" i="40"/>
  <c r="M6150" i="40"/>
  <c r="M6151" i="40"/>
  <c r="M6152" i="40"/>
  <c r="M6153" i="40"/>
  <c r="M6154" i="40"/>
  <c r="M6155" i="40"/>
  <c r="M6156" i="40"/>
  <c r="M6157" i="40"/>
  <c r="M6158" i="40"/>
  <c r="M6159" i="40"/>
  <c r="M6160" i="40"/>
  <c r="M6161" i="40"/>
  <c r="M6162" i="40"/>
  <c r="M6163" i="40"/>
  <c r="M6164" i="40"/>
  <c r="M6165" i="40"/>
  <c r="M6166" i="40"/>
  <c r="M6167" i="40"/>
  <c r="M6168" i="40"/>
  <c r="M6169" i="40"/>
  <c r="M6170" i="40"/>
  <c r="M6171" i="40"/>
  <c r="M6172" i="40"/>
  <c r="M6173" i="40"/>
  <c r="M6174" i="40"/>
  <c r="M6175" i="40"/>
  <c r="M6176" i="40"/>
  <c r="M6177" i="40"/>
  <c r="M6178" i="40"/>
  <c r="M6179" i="40"/>
  <c r="M6180" i="40"/>
  <c r="M6181" i="40"/>
  <c r="M6182" i="40"/>
  <c r="M6183" i="40"/>
  <c r="M6184" i="40"/>
  <c r="M6185" i="40"/>
  <c r="M6186" i="40"/>
  <c r="M6187" i="40"/>
  <c r="M6188" i="40"/>
  <c r="M6189" i="40"/>
  <c r="M6190" i="40"/>
  <c r="M6191" i="40"/>
  <c r="M6192" i="40"/>
  <c r="M6193" i="40"/>
  <c r="M6194" i="40"/>
  <c r="M6195" i="40"/>
  <c r="M6196" i="40"/>
  <c r="M6197" i="40"/>
  <c r="M6198" i="40"/>
  <c r="M6199" i="40"/>
  <c r="M6200" i="40"/>
  <c r="M6201" i="40"/>
  <c r="M6202" i="40"/>
  <c r="M6203" i="40"/>
  <c r="M6204" i="40"/>
  <c r="M6205" i="40"/>
  <c r="M6206" i="40"/>
  <c r="M6207" i="40"/>
  <c r="M6208" i="40"/>
  <c r="M6209" i="40"/>
  <c r="M6210" i="40"/>
  <c r="M6211" i="40"/>
  <c r="M6212" i="40"/>
  <c r="M6213" i="40"/>
  <c r="M6214" i="40"/>
  <c r="M6215" i="40"/>
  <c r="M6216" i="40"/>
  <c r="M6217" i="40"/>
  <c r="M6218" i="40"/>
  <c r="M6219" i="40"/>
  <c r="M6220" i="40"/>
  <c r="M6221" i="40"/>
  <c r="M6222" i="40"/>
  <c r="M6223" i="40"/>
  <c r="M6224" i="40"/>
  <c r="M6225" i="40"/>
  <c r="M6226" i="40"/>
  <c r="M6227" i="40"/>
  <c r="M6228" i="40"/>
  <c r="M6229" i="40"/>
  <c r="M6230" i="40"/>
  <c r="M6231" i="40"/>
  <c r="M6232" i="40"/>
  <c r="M6233" i="40"/>
  <c r="M6234" i="40"/>
  <c r="M6235" i="40"/>
  <c r="M6236" i="40"/>
  <c r="M6237" i="40"/>
  <c r="M6238" i="40"/>
  <c r="M6239" i="40"/>
  <c r="M6240" i="40"/>
  <c r="M6241" i="40"/>
  <c r="M6242" i="40"/>
  <c r="M6243" i="40"/>
  <c r="M6244" i="40"/>
  <c r="M6245" i="40"/>
  <c r="M6246" i="40"/>
  <c r="M6247" i="40"/>
  <c r="M2" i="40"/>
  <c r="K6" i="27"/>
  <c r="M6" i="27" s="1"/>
  <c r="I6" i="27"/>
  <c r="G6" i="27"/>
  <c r="F6" i="27"/>
  <c r="E6" i="27"/>
  <c r="D6" i="27"/>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O50" i="24"/>
  <c r="O51" i="24"/>
  <c r="O52" i="24"/>
  <c r="O53" i="24"/>
  <c r="O54" i="24"/>
  <c r="O55" i="24"/>
  <c r="O56" i="24"/>
  <c r="O57" i="24"/>
  <c r="O58" i="24"/>
  <c r="O59" i="24"/>
  <c r="O60" i="24"/>
  <c r="O61" i="24"/>
  <c r="O62" i="24"/>
  <c r="O63" i="24"/>
  <c r="O64" i="24"/>
  <c r="O65" i="24"/>
  <c r="O66" i="24"/>
  <c r="O67" i="24"/>
  <c r="O68" i="24"/>
  <c r="O69" i="24"/>
  <c r="O70" i="24"/>
  <c r="O71" i="24"/>
  <c r="O72" i="24"/>
  <c r="O73" i="24"/>
  <c r="O74" i="24"/>
  <c r="O75" i="24"/>
  <c r="O76" i="24"/>
  <c r="O77" i="24"/>
  <c r="O78" i="24"/>
  <c r="O79" i="24"/>
  <c r="O80" i="24"/>
  <c r="O81" i="24"/>
  <c r="O82" i="24"/>
  <c r="O83" i="24"/>
  <c r="O84" i="24"/>
  <c r="O85" i="24"/>
  <c r="O86" i="24"/>
  <c r="O87" i="24"/>
  <c r="O88" i="24"/>
  <c r="O89" i="24"/>
  <c r="O90" i="24"/>
  <c r="O91" i="24"/>
  <c r="O92" i="24"/>
  <c r="O93" i="24"/>
  <c r="O94" i="24"/>
  <c r="O95" i="24"/>
  <c r="O96" i="24"/>
  <c r="O97" i="24"/>
  <c r="O98" i="24"/>
  <c r="O99" i="24"/>
  <c r="O100" i="24"/>
  <c r="O101" i="24"/>
  <c r="O102" i="24"/>
  <c r="O103" i="24"/>
  <c r="O104" i="24"/>
  <c r="O105" i="24"/>
  <c r="O106" i="24"/>
  <c r="O107" i="24"/>
  <c r="O108" i="24"/>
  <c r="O109" i="24"/>
  <c r="O110" i="24"/>
  <c r="O111" i="24"/>
  <c r="O112" i="24"/>
  <c r="O113" i="24"/>
  <c r="O114" i="24"/>
  <c r="O115" i="24"/>
  <c r="O116" i="24"/>
  <c r="O117" i="24"/>
  <c r="O118" i="24"/>
  <c r="O119" i="24"/>
  <c r="O120" i="24"/>
  <c r="O121" i="24"/>
  <c r="O122" i="24"/>
  <c r="O123" i="24"/>
  <c r="O124" i="24"/>
  <c r="O125" i="24"/>
  <c r="O126" i="24"/>
  <c r="O127" i="24"/>
  <c r="O128" i="24"/>
  <c r="O129" i="24"/>
  <c r="O130" i="24"/>
  <c r="O131" i="24"/>
  <c r="O132" i="24"/>
  <c r="O133" i="24"/>
  <c r="O134" i="24"/>
  <c r="O135" i="24"/>
  <c r="O136" i="24"/>
  <c r="O137" i="24"/>
  <c r="O138" i="24"/>
  <c r="O139" i="24"/>
  <c r="O140" i="24"/>
  <c r="O141" i="24"/>
  <c r="O142" i="24"/>
  <c r="O143" i="24"/>
  <c r="O144" i="24"/>
  <c r="O145" i="24"/>
  <c r="O146" i="24"/>
  <c r="O147" i="24"/>
  <c r="O148" i="24"/>
  <c r="O149" i="24"/>
  <c r="O150" i="24"/>
  <c r="O151" i="24"/>
  <c r="O152" i="24"/>
  <c r="O153" i="24"/>
  <c r="O154" i="24"/>
  <c r="O155" i="24"/>
  <c r="O156" i="24"/>
  <c r="O157" i="24"/>
  <c r="O158" i="24"/>
  <c r="O159" i="24"/>
  <c r="O160" i="24"/>
  <c r="O161" i="24"/>
  <c r="O162" i="24"/>
  <c r="O163" i="24"/>
  <c r="O164" i="24"/>
  <c r="O165" i="24"/>
  <c r="O166" i="24"/>
  <c r="O167" i="24"/>
  <c r="O168" i="24"/>
  <c r="O169" i="24"/>
  <c r="O170" i="24"/>
  <c r="O171" i="24"/>
  <c r="O172" i="24"/>
  <c r="O173" i="24"/>
  <c r="O174" i="24"/>
  <c r="O175" i="24"/>
  <c r="O176" i="24"/>
  <c r="O177" i="24"/>
  <c r="O178" i="24"/>
  <c r="O179" i="24"/>
  <c r="O180" i="24"/>
  <c r="O181" i="24"/>
  <c r="O182" i="24"/>
  <c r="O183" i="24"/>
  <c r="O184" i="24"/>
  <c r="O185" i="24"/>
  <c r="O186" i="24"/>
  <c r="O187" i="24"/>
  <c r="O188" i="24"/>
  <c r="O189" i="24"/>
  <c r="O190" i="24"/>
  <c r="O191" i="24"/>
  <c r="O192" i="24"/>
  <c r="O193" i="24"/>
  <c r="O194" i="24"/>
  <c r="O195" i="24"/>
  <c r="O196" i="24"/>
  <c r="O197" i="24"/>
  <c r="O198" i="24"/>
  <c r="O199" i="24"/>
  <c r="O200" i="24"/>
  <c r="O201" i="24"/>
  <c r="O202" i="24"/>
  <c r="O203" i="24"/>
  <c r="O204" i="24"/>
  <c r="O205" i="24"/>
  <c r="O206" i="24"/>
  <c r="O207" i="24"/>
  <c r="O208" i="24"/>
  <c r="O209" i="24"/>
  <c r="O210" i="24"/>
  <c r="O211" i="24"/>
  <c r="O212" i="24"/>
  <c r="O213" i="24"/>
  <c r="O214" i="24"/>
  <c r="O215" i="24"/>
  <c r="O216" i="24"/>
  <c r="O217" i="24"/>
  <c r="O218" i="24"/>
  <c r="O219" i="24"/>
  <c r="O220" i="24"/>
  <c r="O221" i="24"/>
  <c r="O222" i="24"/>
  <c r="O223" i="24"/>
  <c r="O224" i="24"/>
  <c r="O225" i="24"/>
  <c r="O226" i="24"/>
  <c r="O227" i="24"/>
  <c r="O228" i="24"/>
  <c r="O229" i="24"/>
  <c r="O230" i="24"/>
  <c r="O231" i="24"/>
  <c r="O232" i="24"/>
  <c r="O233" i="24"/>
  <c r="O234" i="24"/>
  <c r="O235" i="24"/>
  <c r="O236" i="24"/>
  <c r="O237" i="24"/>
  <c r="O238" i="24"/>
  <c r="O239" i="24"/>
  <c r="O240" i="24"/>
  <c r="O241" i="24"/>
  <c r="O242" i="24"/>
  <c r="O243" i="24"/>
  <c r="O244" i="24"/>
  <c r="O245" i="24"/>
  <c r="O246" i="24"/>
  <c r="O247" i="24"/>
  <c r="O248" i="24"/>
  <c r="O249" i="24"/>
  <c r="O250" i="24"/>
  <c r="O251" i="24"/>
  <c r="O252" i="24"/>
  <c r="O253" i="24"/>
  <c r="O254" i="24"/>
  <c r="O255" i="24"/>
  <c r="O256" i="24"/>
  <c r="O257" i="24"/>
  <c r="O258" i="24"/>
  <c r="O259" i="24"/>
  <c r="O260" i="24"/>
  <c r="O261" i="24"/>
  <c r="O262" i="24"/>
  <c r="O263" i="24"/>
  <c r="O264" i="24"/>
  <c r="O265" i="24"/>
  <c r="O266" i="24"/>
  <c r="O267" i="24"/>
  <c r="O268" i="24"/>
  <c r="O269" i="24"/>
  <c r="O270" i="24"/>
  <c r="O271" i="24"/>
  <c r="O272" i="24"/>
  <c r="O273" i="24"/>
  <c r="O274" i="24"/>
  <c r="O275" i="24"/>
  <c r="O276" i="24"/>
  <c r="O277" i="24"/>
  <c r="O278" i="24"/>
  <c r="O279" i="24"/>
  <c r="O280" i="24"/>
  <c r="O281" i="24"/>
  <c r="O282" i="24"/>
  <c r="O283" i="24"/>
  <c r="O284" i="24"/>
  <c r="O285" i="24"/>
  <c r="O286" i="24"/>
  <c r="O287" i="24"/>
  <c r="O288" i="24"/>
  <c r="O289" i="24"/>
  <c r="O290" i="24"/>
  <c r="O291" i="24"/>
  <c r="O292" i="24"/>
  <c r="O293" i="24"/>
  <c r="O294" i="24"/>
  <c r="O295" i="24"/>
  <c r="O296" i="24"/>
  <c r="O297" i="24"/>
  <c r="O298" i="24"/>
  <c r="O299" i="24"/>
  <c r="O300" i="24"/>
  <c r="O301" i="24"/>
  <c r="O302" i="24"/>
  <c r="O303" i="24"/>
  <c r="O304" i="24"/>
  <c r="O305" i="24"/>
  <c r="O306" i="24"/>
  <c r="O307" i="24"/>
  <c r="O308" i="24"/>
  <c r="O309" i="24"/>
  <c r="O310" i="24"/>
  <c r="O311" i="24"/>
  <c r="O312" i="24"/>
  <c r="O313" i="24"/>
  <c r="O314" i="24"/>
  <c r="O315" i="24"/>
  <c r="O316" i="24"/>
  <c r="O317" i="24"/>
  <c r="O318" i="24"/>
  <c r="O319" i="24"/>
  <c r="O320" i="24"/>
  <c r="O321" i="24"/>
  <c r="O322" i="24"/>
  <c r="O323" i="24"/>
  <c r="O324" i="24"/>
  <c r="O325" i="24"/>
  <c r="O326" i="24"/>
  <c r="O327" i="24"/>
  <c r="O328" i="24"/>
  <c r="O329" i="24"/>
  <c r="O330" i="24"/>
  <c r="O331" i="24"/>
  <c r="O332" i="24"/>
  <c r="O333" i="24"/>
  <c r="O334" i="24"/>
  <c r="O335" i="24"/>
  <c r="O336" i="24"/>
  <c r="O337" i="24"/>
  <c r="O338" i="24"/>
  <c r="O339" i="24"/>
  <c r="O340" i="24"/>
  <c r="O341" i="24"/>
  <c r="O342" i="24"/>
  <c r="O343" i="24"/>
  <c r="O344" i="24"/>
  <c r="O345" i="24"/>
  <c r="O346" i="24"/>
  <c r="O347" i="24"/>
  <c r="O348" i="24"/>
  <c r="O349" i="24"/>
  <c r="O350" i="24"/>
  <c r="O351" i="24"/>
  <c r="O352" i="24"/>
  <c r="O353" i="24"/>
  <c r="O354" i="24"/>
  <c r="O355" i="24"/>
  <c r="O356" i="24"/>
  <c r="O357" i="24"/>
  <c r="O358" i="24"/>
  <c r="O359" i="24"/>
  <c r="O360" i="24"/>
  <c r="O361" i="24"/>
  <c r="O362" i="24"/>
  <c r="O363" i="24"/>
  <c r="O364" i="24"/>
  <c r="O365" i="24"/>
  <c r="O366" i="24"/>
  <c r="O367" i="24"/>
  <c r="O368" i="24"/>
  <c r="O369" i="24"/>
  <c r="O370" i="24"/>
  <c r="O371" i="24"/>
  <c r="O372" i="24"/>
  <c r="O373" i="24"/>
  <c r="O374" i="24"/>
  <c r="O375" i="24"/>
  <c r="O376" i="24"/>
  <c r="O377" i="24"/>
  <c r="O378" i="24"/>
  <c r="O379" i="24"/>
  <c r="O380" i="24"/>
  <c r="O381" i="24"/>
  <c r="O382" i="24"/>
  <c r="O383" i="24"/>
  <c r="O384" i="24"/>
  <c r="O385" i="24"/>
  <c r="O386" i="24"/>
  <c r="O387" i="24"/>
  <c r="O388" i="24"/>
  <c r="O389" i="24"/>
  <c r="O390" i="24"/>
  <c r="O391" i="24"/>
  <c r="O392" i="24"/>
  <c r="O393" i="24"/>
  <c r="O394" i="24"/>
  <c r="O395" i="24"/>
  <c r="O396" i="24"/>
  <c r="O397" i="24"/>
  <c r="O398" i="24"/>
  <c r="O399" i="24"/>
  <c r="O400" i="24"/>
  <c r="O401" i="24"/>
  <c r="O402" i="24"/>
  <c r="O403" i="24"/>
  <c r="O404" i="24"/>
  <c r="O405" i="24"/>
  <c r="O406" i="24"/>
  <c r="O407" i="24"/>
  <c r="O408" i="24"/>
  <c r="O409" i="24"/>
  <c r="O410" i="24"/>
  <c r="O411" i="24"/>
  <c r="O412" i="24"/>
  <c r="O413" i="24"/>
  <c r="O414" i="24"/>
  <c r="O415" i="24"/>
  <c r="O416" i="24"/>
  <c r="O417" i="24"/>
  <c r="O418" i="24"/>
  <c r="O419" i="24"/>
  <c r="O420" i="24"/>
  <c r="O421" i="24"/>
  <c r="O422" i="24"/>
  <c r="O423" i="24"/>
  <c r="O424" i="24"/>
  <c r="O425" i="24"/>
  <c r="O426" i="24"/>
  <c r="O427" i="24"/>
  <c r="O428" i="24"/>
  <c r="O429" i="24"/>
  <c r="O430" i="24"/>
  <c r="O431" i="24"/>
  <c r="O432" i="24"/>
  <c r="O433" i="24"/>
  <c r="O434" i="24"/>
  <c r="O435" i="24"/>
  <c r="O436" i="24"/>
  <c r="O437" i="24"/>
  <c r="O438" i="24"/>
  <c r="O439" i="24"/>
  <c r="O440" i="24"/>
  <c r="O441" i="24"/>
  <c r="O442" i="24"/>
  <c r="O443" i="24"/>
  <c r="O444" i="24"/>
  <c r="O445" i="24"/>
  <c r="O446" i="24"/>
  <c r="O447" i="24"/>
  <c r="O448" i="24"/>
  <c r="O449" i="24"/>
  <c r="O450" i="24"/>
  <c r="O451" i="24"/>
  <c r="O452" i="24"/>
  <c r="O453" i="24"/>
  <c r="O454" i="24"/>
  <c r="O455" i="24"/>
  <c r="O456" i="24"/>
  <c r="O457" i="24"/>
  <c r="O458" i="24"/>
  <c r="O459" i="24"/>
  <c r="O460" i="24"/>
  <c r="O461" i="24"/>
  <c r="O462" i="24"/>
  <c r="O463" i="24"/>
  <c r="O464" i="24"/>
  <c r="O465" i="24"/>
  <c r="O466" i="24"/>
  <c r="O467" i="24"/>
  <c r="O468" i="24"/>
  <c r="O469" i="24"/>
  <c r="O470" i="24"/>
  <c r="O471" i="24"/>
  <c r="O472" i="24"/>
  <c r="O473" i="24"/>
  <c r="O474" i="24"/>
  <c r="O475" i="24"/>
  <c r="O476" i="24"/>
  <c r="O477" i="24"/>
  <c r="O478" i="24"/>
  <c r="O479" i="24"/>
  <c r="O480" i="24"/>
  <c r="O481" i="24"/>
  <c r="O482" i="24"/>
  <c r="O483" i="24"/>
  <c r="O484" i="24"/>
  <c r="O485" i="24"/>
  <c r="O486" i="24"/>
  <c r="O487" i="24"/>
  <c r="O488" i="24"/>
  <c r="O489" i="24"/>
  <c r="O490" i="24"/>
  <c r="O491" i="24"/>
  <c r="O492" i="24"/>
  <c r="O493" i="24"/>
  <c r="O494" i="24"/>
  <c r="O495" i="24"/>
  <c r="O496" i="24"/>
  <c r="O497" i="24"/>
  <c r="O498" i="24"/>
  <c r="O499" i="24"/>
  <c r="O500" i="24"/>
  <c r="O501" i="24"/>
  <c r="I5" i="27"/>
  <c r="K5" i="27" s="1"/>
  <c r="M5" i="27" s="1"/>
  <c r="G5" i="27"/>
  <c r="F5" i="27"/>
  <c r="E5" i="27"/>
  <c r="D5" i="27"/>
  <c r="I11" i="47"/>
  <c r="K11" i="47" s="1"/>
  <c r="M11" i="47" s="1"/>
  <c r="G11" i="47"/>
  <c r="F11" i="47"/>
  <c r="E11" i="47"/>
  <c r="D11" i="47"/>
  <c r="I12" i="47"/>
  <c r="K12" i="47" s="1"/>
  <c r="M12" i="47" s="1"/>
  <c r="G12" i="47"/>
  <c r="F12" i="47"/>
  <c r="E12" i="47"/>
  <c r="D12" i="47"/>
  <c r="I6" i="19"/>
  <c r="K6" i="19" s="1"/>
  <c r="M6" i="19" s="1"/>
  <c r="G6" i="19"/>
  <c r="F6" i="19"/>
  <c r="E6" i="19"/>
  <c r="D6" i="19"/>
  <c r="M28" i="47"/>
  <c r="M27" i="47"/>
  <c r="M26" i="47"/>
  <c r="M25" i="47"/>
  <c r="M24" i="47"/>
  <c r="M23" i="47"/>
  <c r="M22" i="47"/>
  <c r="M21" i="47"/>
  <c r="M20" i="47"/>
  <c r="M19" i="47"/>
  <c r="M18" i="47"/>
  <c r="I17" i="47"/>
  <c r="K17" i="47" s="1"/>
  <c r="M17" i="47" s="1"/>
  <c r="I16" i="47"/>
  <c r="G16" i="47"/>
  <c r="F16" i="47"/>
  <c r="E16" i="47"/>
  <c r="D16" i="47"/>
  <c r="I15" i="47"/>
  <c r="G15" i="47"/>
  <c r="F15" i="47"/>
  <c r="E15" i="47"/>
  <c r="D15" i="47"/>
  <c r="I14" i="47"/>
  <c r="G14" i="47"/>
  <c r="F14" i="47"/>
  <c r="E14" i="47"/>
  <c r="D14" i="47"/>
  <c r="I13" i="47"/>
  <c r="G13" i="47"/>
  <c r="F13" i="47"/>
  <c r="E13" i="47"/>
  <c r="D13" i="47"/>
  <c r="I10" i="47"/>
  <c r="G10" i="47"/>
  <c r="F10" i="47"/>
  <c r="K10" i="47" s="1"/>
  <c r="E10" i="47"/>
  <c r="D10" i="47"/>
  <c r="I9" i="47"/>
  <c r="G9" i="47"/>
  <c r="F9" i="47"/>
  <c r="E9" i="47"/>
  <c r="D9" i="47"/>
  <c r="I8" i="47"/>
  <c r="K8" i="47" s="1"/>
  <c r="M8" i="47" s="1"/>
  <c r="G8" i="47"/>
  <c r="F8" i="47"/>
  <c r="E8" i="47"/>
  <c r="D8" i="47"/>
  <c r="I7" i="47"/>
  <c r="G7" i="47"/>
  <c r="F7" i="47"/>
  <c r="E7" i="47"/>
  <c r="D7" i="47"/>
  <c r="I6" i="47"/>
  <c r="K6" i="47" s="1"/>
  <c r="M6" i="47" s="1"/>
  <c r="G6" i="47"/>
  <c r="F6" i="47"/>
  <c r="E6" i="47"/>
  <c r="D6" i="47"/>
  <c r="I5" i="47"/>
  <c r="K5" i="47" s="1"/>
  <c r="M5" i="47" s="1"/>
  <c r="G5" i="47"/>
  <c r="F5" i="47"/>
  <c r="E5" i="47"/>
  <c r="D5" i="47"/>
  <c r="I4" i="47"/>
  <c r="K4" i="47" s="1"/>
  <c r="M4" i="47" s="1"/>
  <c r="G4" i="47"/>
  <c r="F4" i="47"/>
  <c r="E4" i="47"/>
  <c r="D4" i="47"/>
  <c r="I3" i="47"/>
  <c r="K3" i="47" s="1"/>
  <c r="M3" i="47" s="1"/>
  <c r="G3" i="47"/>
  <c r="F3" i="47"/>
  <c r="E3" i="47"/>
  <c r="D3" i="47"/>
  <c r="I2" i="47"/>
  <c r="K2" i="47" s="1"/>
  <c r="M2" i="47" s="1"/>
  <c r="G2" i="47"/>
  <c r="F2" i="47"/>
  <c r="E2" i="47"/>
  <c r="D2" i="47"/>
  <c r="W3" i="44"/>
  <c r="W4" i="44"/>
  <c r="W5" i="44"/>
  <c r="W6" i="44"/>
  <c r="W7" i="44"/>
  <c r="W8" i="44"/>
  <c r="W2" i="44"/>
  <c r="L2" i="44"/>
  <c r="L3" i="44"/>
  <c r="L4" i="44"/>
  <c r="L5" i="44"/>
  <c r="L6" i="44"/>
  <c r="L8" i="44"/>
  <c r="L7" i="44"/>
  <c r="H3" i="44"/>
  <c r="H4" i="44"/>
  <c r="H5" i="44"/>
  <c r="H6" i="44"/>
  <c r="H7" i="44"/>
  <c r="H8" i="44"/>
  <c r="H2" i="44"/>
  <c r="D3" i="44"/>
  <c r="D4" i="44"/>
  <c r="D5" i="44"/>
  <c r="D6" i="44"/>
  <c r="D7" i="44"/>
  <c r="D8" i="44"/>
  <c r="D2" i="44"/>
  <c r="M3" i="42"/>
  <c r="M2" i="42"/>
  <c r="D3" i="42"/>
  <c r="D2" i="42"/>
  <c r="G6" i="41"/>
  <c r="A6" i="41"/>
  <c r="U6" i="41" s="1"/>
  <c r="G5" i="41"/>
  <c r="A5" i="41"/>
  <c r="U5" i="41" s="1"/>
  <c r="G4" i="41"/>
  <c r="A4" i="41"/>
  <c r="U4" i="41" s="1"/>
  <c r="G3" i="41"/>
  <c r="A3" i="41"/>
  <c r="U3" i="41" s="1"/>
  <c r="G2" i="41"/>
  <c r="A2" i="41"/>
  <c r="U2" i="41" s="1"/>
  <c r="I14" i="1"/>
  <c r="K14" i="1" s="1"/>
  <c r="M14" i="1" s="1"/>
  <c r="G14" i="1"/>
  <c r="F14" i="1"/>
  <c r="E14" i="1"/>
  <c r="D14" i="1"/>
  <c r="I3" i="35"/>
  <c r="G3" i="35"/>
  <c r="F3" i="35"/>
  <c r="E3" i="35"/>
  <c r="D3" i="35"/>
  <c r="M3" i="38"/>
  <c r="M4" i="38"/>
  <c r="M5" i="38"/>
  <c r="M6" i="38"/>
  <c r="M7" i="38"/>
  <c r="M8" i="38"/>
  <c r="M9" i="38"/>
  <c r="M10" i="38"/>
  <c r="M11" i="38"/>
  <c r="M12" i="38"/>
  <c r="M13" i="38"/>
  <c r="M14" i="38"/>
  <c r="M15" i="38"/>
  <c r="M16" i="38"/>
  <c r="M17" i="38"/>
  <c r="M18" i="38"/>
  <c r="M19" i="38"/>
  <c r="M20" i="38"/>
  <c r="M21" i="38"/>
  <c r="M22" i="38"/>
  <c r="M2" i="38"/>
  <c r="I4" i="9"/>
  <c r="K4" i="9" s="1"/>
  <c r="M4" i="9" s="1"/>
  <c r="G4" i="9"/>
  <c r="F4" i="9"/>
  <c r="E4" i="9"/>
  <c r="D4" i="9"/>
  <c r="I3" i="20"/>
  <c r="K3" i="20" s="1"/>
  <c r="M3" i="20" s="1"/>
  <c r="G3" i="20"/>
  <c r="F3" i="20"/>
  <c r="E3" i="20"/>
  <c r="D3" i="20"/>
  <c r="O2" i="24"/>
  <c r="M3" i="19"/>
  <c r="M4" i="19"/>
  <c r="M5" i="19"/>
  <c r="M7" i="19"/>
  <c r="M8" i="19"/>
  <c r="M9" i="19"/>
  <c r="M10" i="19"/>
  <c r="M11" i="19"/>
  <c r="M12" i="19"/>
  <c r="M13" i="19"/>
  <c r="M14" i="19"/>
  <c r="M15" i="19"/>
  <c r="M16" i="19"/>
  <c r="M17" i="19"/>
  <c r="M18" i="19"/>
  <c r="M20" i="19"/>
  <c r="M21" i="19"/>
  <c r="M22" i="19"/>
  <c r="M23" i="19"/>
  <c r="M24" i="19"/>
  <c r="M25" i="19"/>
  <c r="M26" i="19"/>
  <c r="D8" i="19"/>
  <c r="E8" i="19"/>
  <c r="F8" i="19"/>
  <c r="G8" i="19"/>
  <c r="I8" i="19"/>
  <c r="K8" i="19" s="1"/>
  <c r="D9" i="19"/>
  <c r="E9" i="19"/>
  <c r="F9" i="19"/>
  <c r="G9" i="19"/>
  <c r="I9" i="19"/>
  <c r="K9" i="19" s="1"/>
  <c r="D10" i="19"/>
  <c r="E10" i="19"/>
  <c r="F10" i="19"/>
  <c r="G10" i="19"/>
  <c r="I10" i="19"/>
  <c r="K10" i="19" s="1"/>
  <c r="D11" i="19"/>
  <c r="E11" i="19"/>
  <c r="F11" i="19"/>
  <c r="G11" i="19"/>
  <c r="I11" i="19"/>
  <c r="K11" i="19" s="1"/>
  <c r="D12" i="19"/>
  <c r="E12" i="19"/>
  <c r="F12" i="19"/>
  <c r="G12" i="19"/>
  <c r="I12" i="19"/>
  <c r="K12" i="19" s="1"/>
  <c r="D13" i="19"/>
  <c r="E13" i="19"/>
  <c r="F13" i="19"/>
  <c r="G13" i="19"/>
  <c r="I13" i="19"/>
  <c r="K13" i="19" s="1"/>
  <c r="D14" i="19"/>
  <c r="E14" i="19"/>
  <c r="F14" i="19"/>
  <c r="G14" i="19"/>
  <c r="I14" i="19"/>
  <c r="K14" i="19" s="1"/>
  <c r="D15" i="19"/>
  <c r="E15" i="19"/>
  <c r="F15" i="19"/>
  <c r="G15" i="19"/>
  <c r="I15" i="19"/>
  <c r="K15" i="19"/>
  <c r="D16" i="19"/>
  <c r="E16" i="19"/>
  <c r="F16" i="19"/>
  <c r="G16" i="19"/>
  <c r="I16" i="19"/>
  <c r="K16" i="19" s="1"/>
  <c r="D17" i="19"/>
  <c r="E17" i="19"/>
  <c r="F17" i="19"/>
  <c r="G17" i="19"/>
  <c r="I17" i="19"/>
  <c r="K17" i="19"/>
  <c r="D18" i="19"/>
  <c r="E18" i="19"/>
  <c r="F18" i="19"/>
  <c r="G18" i="19"/>
  <c r="I18" i="19"/>
  <c r="K18" i="19" s="1"/>
  <c r="D19" i="19"/>
  <c r="E19" i="19"/>
  <c r="F19" i="19"/>
  <c r="G19" i="19"/>
  <c r="I19" i="19"/>
  <c r="K19" i="19"/>
  <c r="M19" i="19" s="1"/>
  <c r="D20" i="19"/>
  <c r="E20" i="19"/>
  <c r="F20" i="19"/>
  <c r="G20" i="19"/>
  <c r="I20" i="19"/>
  <c r="K20" i="19"/>
  <c r="D21" i="19"/>
  <c r="E21" i="19"/>
  <c r="F21" i="19"/>
  <c r="G21" i="19"/>
  <c r="I21" i="19"/>
  <c r="K21" i="19" s="1"/>
  <c r="D22" i="19"/>
  <c r="E22" i="19"/>
  <c r="F22" i="19"/>
  <c r="G22" i="19"/>
  <c r="I22" i="19"/>
  <c r="K22" i="19" s="1"/>
  <c r="D23" i="19"/>
  <c r="E23" i="19"/>
  <c r="F23" i="19"/>
  <c r="G23" i="19"/>
  <c r="I23" i="19"/>
  <c r="K23" i="19" s="1"/>
  <c r="D24" i="19"/>
  <c r="E24" i="19"/>
  <c r="F24" i="19"/>
  <c r="G24" i="19"/>
  <c r="I24" i="19"/>
  <c r="K24" i="19" s="1"/>
  <c r="D25" i="19"/>
  <c r="E25" i="19"/>
  <c r="F25" i="19"/>
  <c r="G25" i="19"/>
  <c r="I25" i="19"/>
  <c r="K25" i="19"/>
  <c r="D26" i="19"/>
  <c r="E26" i="19"/>
  <c r="F26" i="19"/>
  <c r="G26" i="19"/>
  <c r="I26" i="19"/>
  <c r="K26" i="19" s="1"/>
  <c r="R3" i="21"/>
  <c r="R4" i="21"/>
  <c r="R5" i="21"/>
  <c r="R6" i="21"/>
  <c r="R7" i="21"/>
  <c r="R8" i="21"/>
  <c r="R9" i="21"/>
  <c r="R10" i="21"/>
  <c r="R11" i="21"/>
  <c r="R12" i="21"/>
  <c r="R13" i="21"/>
  <c r="R14" i="21"/>
  <c r="R15" i="21"/>
  <c r="R16" i="21"/>
  <c r="R17" i="21"/>
  <c r="R18" i="21"/>
  <c r="R19" i="21"/>
  <c r="R20" i="21"/>
  <c r="R21" i="21"/>
  <c r="R22" i="21"/>
  <c r="R23" i="21"/>
  <c r="R24" i="21"/>
  <c r="R25" i="21"/>
  <c r="R26" i="21"/>
  <c r="R27" i="21"/>
  <c r="R28" i="21"/>
  <c r="R29" i="21"/>
  <c r="R30" i="21"/>
  <c r="P3" i="21"/>
  <c r="P4" i="21"/>
  <c r="P5" i="21"/>
  <c r="P6" i="21"/>
  <c r="P7" i="21"/>
  <c r="P8" i="21"/>
  <c r="P9" i="21"/>
  <c r="P10" i="21"/>
  <c r="P11" i="21"/>
  <c r="P12" i="21"/>
  <c r="P13" i="21"/>
  <c r="P14" i="21"/>
  <c r="P15" i="21"/>
  <c r="P16" i="21"/>
  <c r="P17" i="21"/>
  <c r="P18" i="21"/>
  <c r="P19" i="21"/>
  <c r="P20" i="21"/>
  <c r="P21" i="21"/>
  <c r="P22" i="21"/>
  <c r="P23" i="21"/>
  <c r="P24" i="21"/>
  <c r="P25" i="21"/>
  <c r="P26" i="21"/>
  <c r="P27" i="21"/>
  <c r="P28" i="21"/>
  <c r="P29" i="21"/>
  <c r="P30" i="21"/>
  <c r="P31" i="21"/>
  <c r="P32" i="21"/>
  <c r="P33" i="21"/>
  <c r="P2" i="21"/>
  <c r="R2" i="21"/>
  <c r="K32" i="37"/>
  <c r="K31" i="37"/>
  <c r="K30" i="37"/>
  <c r="K29" i="37"/>
  <c r="K28" i="37"/>
  <c r="K27" i="37"/>
  <c r="K26" i="37"/>
  <c r="K25" i="37"/>
  <c r="K24" i="37"/>
  <c r="K23" i="37"/>
  <c r="M23" i="37" s="1"/>
  <c r="K22" i="37"/>
  <c r="M22" i="37" s="1"/>
  <c r="M21" i="37"/>
  <c r="K21" i="37"/>
  <c r="K20" i="37"/>
  <c r="M20" i="37" s="1"/>
  <c r="M19" i="37"/>
  <c r="K19" i="37"/>
  <c r="K18" i="37"/>
  <c r="M18" i="37" s="1"/>
  <c r="K17" i="37"/>
  <c r="M17" i="37" s="1"/>
  <c r="K16" i="37"/>
  <c r="M16" i="37" s="1"/>
  <c r="M15" i="37"/>
  <c r="K15" i="37"/>
  <c r="K14" i="37"/>
  <c r="M14" i="37" s="1"/>
  <c r="M13" i="37"/>
  <c r="K13" i="37"/>
  <c r="K12" i="37"/>
  <c r="M12" i="37" s="1"/>
  <c r="K11" i="37"/>
  <c r="M11" i="37" s="1"/>
  <c r="K10" i="37"/>
  <c r="M10" i="37" s="1"/>
  <c r="I10" i="37"/>
  <c r="I9" i="37"/>
  <c r="K9" i="37" s="1"/>
  <c r="M9" i="37" s="1"/>
  <c r="I8" i="37"/>
  <c r="K8" i="37" s="1"/>
  <c r="M8" i="37" s="1"/>
  <c r="G8" i="37"/>
  <c r="F8" i="37"/>
  <c r="E8" i="37"/>
  <c r="D8" i="37"/>
  <c r="K7" i="37"/>
  <c r="M7" i="37" s="1"/>
  <c r="I7" i="37"/>
  <c r="G7" i="37"/>
  <c r="F7" i="37"/>
  <c r="E7" i="37"/>
  <c r="D7" i="37"/>
  <c r="I6" i="37"/>
  <c r="K6" i="37" s="1"/>
  <c r="M6" i="37" s="1"/>
  <c r="G6" i="37"/>
  <c r="F6" i="37"/>
  <c r="E6" i="37"/>
  <c r="D6" i="37"/>
  <c r="I5" i="37"/>
  <c r="K5" i="37" s="1"/>
  <c r="M5" i="37" s="1"/>
  <c r="G5" i="37"/>
  <c r="F5" i="37"/>
  <c r="E5" i="37"/>
  <c r="D5" i="37"/>
  <c r="I4" i="37"/>
  <c r="G4" i="37"/>
  <c r="F4" i="37"/>
  <c r="E4" i="37"/>
  <c r="D4" i="37"/>
  <c r="I3" i="37"/>
  <c r="K3" i="37" s="1"/>
  <c r="M3" i="37" s="1"/>
  <c r="G3" i="37"/>
  <c r="F3" i="37"/>
  <c r="E3" i="37"/>
  <c r="D3" i="37"/>
  <c r="I2" i="37"/>
  <c r="K2" i="37" s="1"/>
  <c r="M2" i="37" s="1"/>
  <c r="G2" i="37"/>
  <c r="F2" i="37"/>
  <c r="E2" i="37"/>
  <c r="D2" i="37"/>
  <c r="K32" i="36"/>
  <c r="K31" i="36"/>
  <c r="K30" i="36"/>
  <c r="K29" i="36"/>
  <c r="K28" i="36"/>
  <c r="K27" i="36"/>
  <c r="K26" i="36"/>
  <c r="K25" i="36"/>
  <c r="K24" i="36"/>
  <c r="K23" i="36"/>
  <c r="M23" i="36" s="1"/>
  <c r="M22" i="36"/>
  <c r="K22" i="36"/>
  <c r="K21" i="36"/>
  <c r="M21" i="36" s="1"/>
  <c r="K20" i="36"/>
  <c r="M20" i="36" s="1"/>
  <c r="K19" i="36"/>
  <c r="M19" i="36" s="1"/>
  <c r="K18" i="36"/>
  <c r="M18" i="36" s="1"/>
  <c r="K17" i="36"/>
  <c r="M17" i="36" s="1"/>
  <c r="M16" i="36"/>
  <c r="K16" i="36"/>
  <c r="M15" i="36"/>
  <c r="K15" i="36"/>
  <c r="K14" i="36"/>
  <c r="M14" i="36" s="1"/>
  <c r="K13" i="36"/>
  <c r="M13" i="36" s="1"/>
  <c r="K12" i="36"/>
  <c r="M12" i="36" s="1"/>
  <c r="K11" i="36"/>
  <c r="M11" i="36" s="1"/>
  <c r="I10" i="36"/>
  <c r="K10" i="36" s="1"/>
  <c r="M10" i="36" s="1"/>
  <c r="I9" i="36"/>
  <c r="K9" i="36" s="1"/>
  <c r="M9" i="36" s="1"/>
  <c r="I8" i="36"/>
  <c r="G8" i="36"/>
  <c r="F8" i="36"/>
  <c r="E8" i="36"/>
  <c r="D8" i="36"/>
  <c r="I7" i="36"/>
  <c r="K7" i="36" s="1"/>
  <c r="M7" i="36" s="1"/>
  <c r="G7" i="36"/>
  <c r="F7" i="36"/>
  <c r="E7" i="36"/>
  <c r="D7" i="36"/>
  <c r="K6" i="36"/>
  <c r="I6" i="36"/>
  <c r="G6" i="36"/>
  <c r="F6" i="36"/>
  <c r="E6" i="36"/>
  <c r="D6" i="36"/>
  <c r="I5" i="36"/>
  <c r="G5" i="36"/>
  <c r="F5" i="36"/>
  <c r="E5" i="36"/>
  <c r="D5" i="36"/>
  <c r="I4" i="36"/>
  <c r="G4" i="36"/>
  <c r="F4" i="36"/>
  <c r="E4" i="36"/>
  <c r="D4" i="36"/>
  <c r="I3" i="36"/>
  <c r="G3" i="36"/>
  <c r="F3" i="36"/>
  <c r="E3" i="36"/>
  <c r="D3" i="36"/>
  <c r="I2" i="36"/>
  <c r="K2" i="36" s="1"/>
  <c r="M2" i="36" s="1"/>
  <c r="G2" i="36"/>
  <c r="F2" i="36"/>
  <c r="E2" i="36"/>
  <c r="D2" i="36"/>
  <c r="K34" i="35"/>
  <c r="K33" i="35"/>
  <c r="K32" i="35"/>
  <c r="K31" i="35"/>
  <c r="K30" i="35"/>
  <c r="K29" i="35"/>
  <c r="K28" i="35"/>
  <c r="K27" i="35"/>
  <c r="K26" i="35"/>
  <c r="K25" i="35"/>
  <c r="M25" i="35" s="1"/>
  <c r="K24" i="35"/>
  <c r="M24" i="35" s="1"/>
  <c r="K23" i="35"/>
  <c r="M23" i="35" s="1"/>
  <c r="K22" i="35"/>
  <c r="M22" i="35" s="1"/>
  <c r="K21" i="35"/>
  <c r="M21" i="35" s="1"/>
  <c r="K20" i="35"/>
  <c r="M20" i="35" s="1"/>
  <c r="K19" i="35"/>
  <c r="M19" i="35" s="1"/>
  <c r="K18" i="35"/>
  <c r="M18" i="35" s="1"/>
  <c r="K17" i="35"/>
  <c r="M17" i="35" s="1"/>
  <c r="K16" i="35"/>
  <c r="M16" i="35" s="1"/>
  <c r="K15" i="35"/>
  <c r="M15" i="35" s="1"/>
  <c r="K14" i="35"/>
  <c r="M14" i="35" s="1"/>
  <c r="K13" i="35"/>
  <c r="M13" i="35" s="1"/>
  <c r="I12" i="35"/>
  <c r="K12" i="35" s="1"/>
  <c r="M12" i="35" s="1"/>
  <c r="I11" i="35"/>
  <c r="K11" i="35" s="1"/>
  <c r="M11" i="35" s="1"/>
  <c r="I10" i="35"/>
  <c r="K10" i="35" s="1"/>
  <c r="G10" i="35"/>
  <c r="F10" i="35"/>
  <c r="E10" i="35"/>
  <c r="D10" i="35"/>
  <c r="I9" i="35"/>
  <c r="K9" i="35" s="1"/>
  <c r="M9" i="35" s="1"/>
  <c r="G9" i="35"/>
  <c r="F9" i="35"/>
  <c r="E9" i="35"/>
  <c r="D9" i="35"/>
  <c r="I8" i="35"/>
  <c r="K8" i="35" s="1"/>
  <c r="M8" i="35" s="1"/>
  <c r="G8" i="35"/>
  <c r="F8" i="35"/>
  <c r="E8" i="35"/>
  <c r="D8" i="35"/>
  <c r="I7" i="35"/>
  <c r="G7" i="35"/>
  <c r="F7" i="35"/>
  <c r="E7" i="35"/>
  <c r="D7" i="35"/>
  <c r="I6" i="35"/>
  <c r="G6" i="35"/>
  <c r="F6" i="35"/>
  <c r="E6" i="35"/>
  <c r="D6" i="35"/>
  <c r="I5" i="35"/>
  <c r="G5" i="35"/>
  <c r="F5" i="35"/>
  <c r="E5" i="35"/>
  <c r="D5" i="35"/>
  <c r="I4" i="35"/>
  <c r="K4" i="35" s="1"/>
  <c r="G4" i="35"/>
  <c r="F4" i="35"/>
  <c r="E4" i="35"/>
  <c r="D4" i="35"/>
  <c r="I2" i="35"/>
  <c r="K2" i="35" s="1"/>
  <c r="M2" i="35" s="1"/>
  <c r="G2" i="35"/>
  <c r="F2" i="35"/>
  <c r="E2" i="35"/>
  <c r="D2" i="35"/>
  <c r="D6" i="34"/>
  <c r="E6" i="34"/>
  <c r="F6" i="34"/>
  <c r="G6" i="34"/>
  <c r="I6" i="34"/>
  <c r="K6" i="34" s="1"/>
  <c r="M6" i="34" s="1"/>
  <c r="D7" i="34"/>
  <c r="E7" i="34"/>
  <c r="F7" i="34"/>
  <c r="G7" i="34"/>
  <c r="I7" i="34"/>
  <c r="K7" i="34" s="1"/>
  <c r="M7" i="34" s="1"/>
  <c r="D8" i="34"/>
  <c r="E8" i="34"/>
  <c r="F8" i="34"/>
  <c r="G8" i="34"/>
  <c r="I8" i="34"/>
  <c r="I4" i="34"/>
  <c r="G4" i="34"/>
  <c r="F4" i="34"/>
  <c r="E4" i="34"/>
  <c r="D4" i="34"/>
  <c r="K36" i="34"/>
  <c r="K35" i="34"/>
  <c r="K34" i="34"/>
  <c r="K33" i="34"/>
  <c r="K32" i="34"/>
  <c r="K31" i="34"/>
  <c r="K30" i="34"/>
  <c r="K29" i="34"/>
  <c r="K28" i="34"/>
  <c r="K27" i="34"/>
  <c r="M27" i="34" s="1"/>
  <c r="K26" i="34"/>
  <c r="M26" i="34" s="1"/>
  <c r="K25" i="34"/>
  <c r="M25" i="34" s="1"/>
  <c r="K24" i="34"/>
  <c r="M24" i="34" s="1"/>
  <c r="K23" i="34"/>
  <c r="M23" i="34" s="1"/>
  <c r="K22" i="34"/>
  <c r="M22" i="34" s="1"/>
  <c r="K21" i="34"/>
  <c r="M21" i="34" s="1"/>
  <c r="K20" i="34"/>
  <c r="M20" i="34" s="1"/>
  <c r="K19" i="34"/>
  <c r="M19" i="34" s="1"/>
  <c r="K18" i="34"/>
  <c r="M18" i="34" s="1"/>
  <c r="K17" i="34"/>
  <c r="M17" i="34" s="1"/>
  <c r="K16" i="34"/>
  <c r="M16" i="34" s="1"/>
  <c r="K15" i="34"/>
  <c r="M15" i="34" s="1"/>
  <c r="I14" i="34"/>
  <c r="K14" i="34" s="1"/>
  <c r="M14" i="34" s="1"/>
  <c r="I13" i="34"/>
  <c r="K13" i="34" s="1"/>
  <c r="M13" i="34" s="1"/>
  <c r="I12" i="34"/>
  <c r="G12" i="34"/>
  <c r="F12" i="34"/>
  <c r="E12" i="34"/>
  <c r="D12" i="34"/>
  <c r="I11" i="34"/>
  <c r="K11" i="34" s="1"/>
  <c r="G11" i="34"/>
  <c r="F11" i="34"/>
  <c r="E11" i="34"/>
  <c r="D11" i="34"/>
  <c r="I10" i="34"/>
  <c r="G10" i="34"/>
  <c r="F10" i="34"/>
  <c r="E10" i="34"/>
  <c r="D10" i="34"/>
  <c r="I9" i="34"/>
  <c r="G9" i="34"/>
  <c r="F9" i="34"/>
  <c r="E9" i="34"/>
  <c r="D9" i="34"/>
  <c r="I5" i="34"/>
  <c r="G5" i="34"/>
  <c r="F5" i="34"/>
  <c r="E5" i="34"/>
  <c r="D5" i="34"/>
  <c r="I3" i="34"/>
  <c r="K3" i="34" s="1"/>
  <c r="M3" i="34" s="1"/>
  <c r="G3" i="34"/>
  <c r="F3" i="34"/>
  <c r="E3" i="34"/>
  <c r="D3" i="34"/>
  <c r="I2" i="34"/>
  <c r="K2" i="34" s="1"/>
  <c r="M2" i="34" s="1"/>
  <c r="G2" i="34"/>
  <c r="F2" i="34"/>
  <c r="E2" i="34"/>
  <c r="D2" i="34"/>
  <c r="I7" i="33"/>
  <c r="K7" i="33" s="1"/>
  <c r="M7" i="33" s="1"/>
  <c r="G7" i="33"/>
  <c r="F7" i="33"/>
  <c r="E7" i="33"/>
  <c r="D7" i="33"/>
  <c r="I6" i="33"/>
  <c r="K6" i="33" s="1"/>
  <c r="M6" i="33" s="1"/>
  <c r="G6" i="33"/>
  <c r="F6" i="33"/>
  <c r="E6" i="33"/>
  <c r="D6" i="33"/>
  <c r="I4" i="33"/>
  <c r="G4" i="33"/>
  <c r="F4" i="33"/>
  <c r="E4" i="33"/>
  <c r="D4" i="33"/>
  <c r="I5" i="33"/>
  <c r="K5" i="33" s="1"/>
  <c r="M5" i="33" s="1"/>
  <c r="G5" i="33"/>
  <c r="F5" i="33"/>
  <c r="E5" i="33"/>
  <c r="D5" i="33"/>
  <c r="K35" i="33"/>
  <c r="K34" i="33"/>
  <c r="K33" i="33"/>
  <c r="K32" i="33"/>
  <c r="K31" i="33"/>
  <c r="K30" i="33"/>
  <c r="K29" i="33"/>
  <c r="K28" i="33"/>
  <c r="K27" i="33"/>
  <c r="K26" i="33"/>
  <c r="M26" i="33" s="1"/>
  <c r="K25" i="33"/>
  <c r="M25" i="33" s="1"/>
  <c r="K24" i="33"/>
  <c r="M24" i="33" s="1"/>
  <c r="K23" i="33"/>
  <c r="M23" i="33" s="1"/>
  <c r="K22" i="33"/>
  <c r="M22" i="33" s="1"/>
  <c r="K21" i="33"/>
  <c r="M21" i="33" s="1"/>
  <c r="K20" i="33"/>
  <c r="M20" i="33" s="1"/>
  <c r="K19" i="33"/>
  <c r="M19" i="33" s="1"/>
  <c r="K18" i="33"/>
  <c r="M18" i="33" s="1"/>
  <c r="K17" i="33"/>
  <c r="M17" i="33" s="1"/>
  <c r="K16" i="33"/>
  <c r="M16" i="33" s="1"/>
  <c r="K15" i="33"/>
  <c r="M15" i="33" s="1"/>
  <c r="K14" i="33"/>
  <c r="M14" i="33" s="1"/>
  <c r="I13" i="33"/>
  <c r="K13" i="33" s="1"/>
  <c r="M13" i="33" s="1"/>
  <c r="I12" i="33"/>
  <c r="K12" i="33" s="1"/>
  <c r="M12" i="33" s="1"/>
  <c r="I11" i="33"/>
  <c r="G11" i="33"/>
  <c r="F11" i="33"/>
  <c r="E11" i="33"/>
  <c r="D11" i="33"/>
  <c r="I10" i="33"/>
  <c r="G10" i="33"/>
  <c r="F10" i="33"/>
  <c r="E10" i="33"/>
  <c r="D10" i="33"/>
  <c r="I9" i="33"/>
  <c r="G9" i="33"/>
  <c r="F9" i="33"/>
  <c r="E9" i="33"/>
  <c r="D9" i="33"/>
  <c r="I8" i="33"/>
  <c r="K8" i="33" s="1"/>
  <c r="G8" i="33"/>
  <c r="F8" i="33"/>
  <c r="E8" i="33"/>
  <c r="D8" i="33"/>
  <c r="I3" i="33"/>
  <c r="G3" i="33"/>
  <c r="F3" i="33"/>
  <c r="E3" i="33"/>
  <c r="D3" i="33"/>
  <c r="I2" i="33"/>
  <c r="K2" i="33" s="1"/>
  <c r="M2" i="33" s="1"/>
  <c r="G2" i="33"/>
  <c r="F2" i="33"/>
  <c r="E2" i="33"/>
  <c r="D2" i="33"/>
  <c r="I9" i="31"/>
  <c r="K9" i="31" s="1"/>
  <c r="M9" i="31" s="1"/>
  <c r="G9" i="31"/>
  <c r="F9" i="31"/>
  <c r="E9" i="31"/>
  <c r="D9" i="31"/>
  <c r="M8" i="31"/>
  <c r="M10" i="31"/>
  <c r="M11" i="31"/>
  <c r="M12" i="31"/>
  <c r="M13" i="31"/>
  <c r="M14" i="31"/>
  <c r="M15" i="31"/>
  <c r="M16" i="31"/>
  <c r="M17" i="31"/>
  <c r="M18" i="31"/>
  <c r="M19" i="31"/>
  <c r="M20" i="31"/>
  <c r="M21" i="31"/>
  <c r="M22" i="31"/>
  <c r="M23" i="31"/>
  <c r="M24" i="31"/>
  <c r="M25" i="31"/>
  <c r="M26" i="31"/>
  <c r="M27" i="31"/>
  <c r="M28" i="31"/>
  <c r="M6" i="31"/>
  <c r="M7" i="31"/>
  <c r="M3" i="31"/>
  <c r="M4" i="31"/>
  <c r="M5" i="31"/>
  <c r="I8" i="31"/>
  <c r="G8" i="31"/>
  <c r="F8" i="31"/>
  <c r="E8" i="31"/>
  <c r="D8" i="31"/>
  <c r="D7" i="31"/>
  <c r="E7" i="31"/>
  <c r="F7" i="31"/>
  <c r="G7" i="31"/>
  <c r="I7" i="31"/>
  <c r="K7" i="31" s="1"/>
  <c r="D6" i="31"/>
  <c r="E6" i="31"/>
  <c r="F6" i="31"/>
  <c r="K6" i="31"/>
  <c r="G6" i="31"/>
  <c r="I6" i="31"/>
  <c r="I5" i="31"/>
  <c r="K5" i="31" s="1"/>
  <c r="G5" i="31"/>
  <c r="F5" i="31"/>
  <c r="E5" i="31"/>
  <c r="D5" i="31"/>
  <c r="K32" i="32"/>
  <c r="K31" i="32"/>
  <c r="K30" i="32"/>
  <c r="K29" i="32"/>
  <c r="K28" i="32"/>
  <c r="K27" i="32"/>
  <c r="K26" i="32"/>
  <c r="K25" i="32"/>
  <c r="K24" i="32"/>
  <c r="K23" i="32"/>
  <c r="M23" i="32" s="1"/>
  <c r="K22" i="32"/>
  <c r="M22" i="32" s="1"/>
  <c r="K21" i="32"/>
  <c r="M21" i="32" s="1"/>
  <c r="K20" i="32"/>
  <c r="M20" i="32" s="1"/>
  <c r="K19" i="32"/>
  <c r="M19" i="32" s="1"/>
  <c r="K18" i="32"/>
  <c r="M18" i="32" s="1"/>
  <c r="K17" i="32"/>
  <c r="M17" i="32" s="1"/>
  <c r="K16" i="32"/>
  <c r="M16" i="32" s="1"/>
  <c r="K15" i="32"/>
  <c r="M15" i="32" s="1"/>
  <c r="K14" i="32"/>
  <c r="M14" i="32" s="1"/>
  <c r="K13" i="32"/>
  <c r="M13" i="32" s="1"/>
  <c r="K12" i="32"/>
  <c r="M12" i="32" s="1"/>
  <c r="K11" i="32"/>
  <c r="M11" i="32" s="1"/>
  <c r="I10" i="32"/>
  <c r="K10" i="32" s="1"/>
  <c r="M10" i="32" s="1"/>
  <c r="I9" i="32"/>
  <c r="K9" i="32" s="1"/>
  <c r="M9" i="32" s="1"/>
  <c r="I8" i="32"/>
  <c r="K8" i="32" s="1"/>
  <c r="G8" i="32"/>
  <c r="F8" i="32"/>
  <c r="E8" i="32"/>
  <c r="D8" i="32"/>
  <c r="I7" i="32"/>
  <c r="K7" i="32" s="1"/>
  <c r="M7" i="32" s="1"/>
  <c r="G7" i="32"/>
  <c r="F7" i="32"/>
  <c r="E7" i="32"/>
  <c r="D7" i="32"/>
  <c r="I6" i="32"/>
  <c r="K6" i="32" s="1"/>
  <c r="M6" i="32" s="1"/>
  <c r="G6" i="32"/>
  <c r="F6" i="32"/>
  <c r="E6" i="32"/>
  <c r="D6" i="32"/>
  <c r="I5" i="32"/>
  <c r="G5" i="32"/>
  <c r="F5" i="32"/>
  <c r="E5" i="32"/>
  <c r="D5" i="32"/>
  <c r="I4" i="32"/>
  <c r="K4" i="32" s="1"/>
  <c r="M4" i="32" s="1"/>
  <c r="G4" i="32"/>
  <c r="F4" i="32"/>
  <c r="E4" i="32"/>
  <c r="D4" i="32"/>
  <c r="I3" i="32"/>
  <c r="G3" i="32"/>
  <c r="F3" i="32"/>
  <c r="E3" i="32"/>
  <c r="D3" i="32"/>
  <c r="I2" i="32"/>
  <c r="K2" i="32" s="1"/>
  <c r="M2" i="32" s="1"/>
  <c r="G2" i="32"/>
  <c r="F2" i="32"/>
  <c r="E2" i="32"/>
  <c r="D2" i="32"/>
  <c r="K37" i="31"/>
  <c r="K36" i="31"/>
  <c r="K35" i="31"/>
  <c r="K34" i="31"/>
  <c r="K33" i="31"/>
  <c r="K32" i="31"/>
  <c r="K31" i="31"/>
  <c r="K30" i="31"/>
  <c r="K29" i="31"/>
  <c r="K28" i="31"/>
  <c r="K27" i="31"/>
  <c r="K26" i="31"/>
  <c r="K25" i="31"/>
  <c r="K24" i="31"/>
  <c r="K23" i="31"/>
  <c r="K22" i="31"/>
  <c r="K21" i="31"/>
  <c r="K20" i="31"/>
  <c r="K19" i="31"/>
  <c r="K18" i="31"/>
  <c r="K17" i="31"/>
  <c r="K16" i="31"/>
  <c r="I15" i="31"/>
  <c r="K15" i="31" s="1"/>
  <c r="K14" i="31"/>
  <c r="I14" i="31"/>
  <c r="K13" i="31"/>
  <c r="I13" i="31"/>
  <c r="G13" i="31"/>
  <c r="F13" i="31"/>
  <c r="E13" i="31"/>
  <c r="D13" i="31"/>
  <c r="I12" i="31"/>
  <c r="K12" i="31" s="1"/>
  <c r="G12" i="31"/>
  <c r="F12" i="31"/>
  <c r="E12" i="31"/>
  <c r="D12" i="31"/>
  <c r="I11" i="31"/>
  <c r="K11" i="31" s="1"/>
  <c r="G11" i="31"/>
  <c r="F11" i="31"/>
  <c r="E11" i="31"/>
  <c r="D11" i="31"/>
  <c r="I10" i="31"/>
  <c r="G10" i="31"/>
  <c r="F10" i="31"/>
  <c r="K10" i="31" s="1"/>
  <c r="E10" i="31"/>
  <c r="D10" i="31"/>
  <c r="I4" i="31"/>
  <c r="K4" i="31" s="1"/>
  <c r="G4" i="31"/>
  <c r="F4" i="31"/>
  <c r="E4" i="31"/>
  <c r="D4" i="31"/>
  <c r="I3" i="31"/>
  <c r="K3" i="31" s="1"/>
  <c r="G3" i="31"/>
  <c r="F3" i="31"/>
  <c r="E3" i="31"/>
  <c r="D3" i="31"/>
  <c r="I2" i="31"/>
  <c r="K2" i="31" s="1"/>
  <c r="M2" i="31" s="1"/>
  <c r="G2" i="31"/>
  <c r="F2" i="31"/>
  <c r="E2" i="31"/>
  <c r="D2" i="31"/>
  <c r="K32" i="30"/>
  <c r="K31" i="30"/>
  <c r="K30" i="30"/>
  <c r="K29" i="30"/>
  <c r="K28" i="30"/>
  <c r="K27" i="30"/>
  <c r="K26" i="30"/>
  <c r="K25" i="30"/>
  <c r="K24" i="30"/>
  <c r="K23" i="30"/>
  <c r="M23" i="30" s="1"/>
  <c r="M22" i="30"/>
  <c r="K22" i="30"/>
  <c r="K21" i="30"/>
  <c r="M21" i="30" s="1"/>
  <c r="K20" i="30"/>
  <c r="M20" i="30" s="1"/>
  <c r="K19" i="30"/>
  <c r="M19" i="30" s="1"/>
  <c r="K18" i="30"/>
  <c r="M18" i="30" s="1"/>
  <c r="K17" i="30"/>
  <c r="M17" i="30" s="1"/>
  <c r="M16" i="30"/>
  <c r="K16" i="30"/>
  <c r="K15" i="30"/>
  <c r="M15" i="30" s="1"/>
  <c r="K14" i="30"/>
  <c r="M14" i="30" s="1"/>
  <c r="K13" i="30"/>
  <c r="M13" i="30" s="1"/>
  <c r="K12" i="30"/>
  <c r="M12" i="30" s="1"/>
  <c r="K11" i="30"/>
  <c r="M11" i="30" s="1"/>
  <c r="I10" i="30"/>
  <c r="K10" i="30" s="1"/>
  <c r="M10" i="30" s="1"/>
  <c r="I9" i="30"/>
  <c r="K9" i="30" s="1"/>
  <c r="M9" i="30" s="1"/>
  <c r="I8" i="30"/>
  <c r="K8" i="30" s="1"/>
  <c r="M8" i="30" s="1"/>
  <c r="G8" i="30"/>
  <c r="F8" i="30"/>
  <c r="E8" i="30"/>
  <c r="D8" i="30"/>
  <c r="I7" i="30"/>
  <c r="K7" i="30" s="1"/>
  <c r="M7" i="30" s="1"/>
  <c r="G7" i="30"/>
  <c r="F7" i="30"/>
  <c r="E7" i="30"/>
  <c r="D7" i="30"/>
  <c r="I6" i="30"/>
  <c r="G6" i="30"/>
  <c r="F6" i="30"/>
  <c r="K6" i="30" s="1"/>
  <c r="M6" i="30" s="1"/>
  <c r="E6" i="30"/>
  <c r="D6" i="30"/>
  <c r="I5" i="30"/>
  <c r="K5" i="30" s="1"/>
  <c r="M5" i="30" s="1"/>
  <c r="G5" i="30"/>
  <c r="F5" i="30"/>
  <c r="E5" i="30"/>
  <c r="D5" i="30"/>
  <c r="I4" i="30"/>
  <c r="K4" i="30" s="1"/>
  <c r="M4" i="30" s="1"/>
  <c r="G4" i="30"/>
  <c r="F4" i="30"/>
  <c r="E4" i="30"/>
  <c r="D4" i="30"/>
  <c r="I3" i="30"/>
  <c r="K3" i="30" s="1"/>
  <c r="M3" i="30" s="1"/>
  <c r="G3" i="30"/>
  <c r="F3" i="30"/>
  <c r="E3" i="30"/>
  <c r="D3" i="30"/>
  <c r="I2" i="30"/>
  <c r="K2" i="30" s="1"/>
  <c r="M2" i="30" s="1"/>
  <c r="G2" i="30"/>
  <c r="F2" i="30"/>
  <c r="E2" i="30"/>
  <c r="D2" i="30"/>
  <c r="K32" i="29"/>
  <c r="K31" i="29"/>
  <c r="K30" i="29"/>
  <c r="K29" i="29"/>
  <c r="K28" i="29"/>
  <c r="K27" i="29"/>
  <c r="K26" i="29"/>
  <c r="K25" i="29"/>
  <c r="K24" i="29"/>
  <c r="K23" i="29"/>
  <c r="M23" i="29" s="1"/>
  <c r="M22" i="29"/>
  <c r="K22" i="29"/>
  <c r="K21" i="29"/>
  <c r="M21" i="29" s="1"/>
  <c r="K20" i="29"/>
  <c r="M20" i="29" s="1"/>
  <c r="K19" i="29"/>
  <c r="M19" i="29" s="1"/>
  <c r="K18" i="29"/>
  <c r="M18" i="29" s="1"/>
  <c r="K17" i="29"/>
  <c r="M17" i="29" s="1"/>
  <c r="M16" i="29"/>
  <c r="K16" i="29"/>
  <c r="K15" i="29"/>
  <c r="M15" i="29" s="1"/>
  <c r="K14" i="29"/>
  <c r="M14" i="29" s="1"/>
  <c r="K13" i="29"/>
  <c r="M13" i="29" s="1"/>
  <c r="K12" i="29"/>
  <c r="M12" i="29" s="1"/>
  <c r="K11" i="29"/>
  <c r="M11" i="29" s="1"/>
  <c r="I10" i="29"/>
  <c r="K10" i="29" s="1"/>
  <c r="M10" i="29" s="1"/>
  <c r="I9" i="29"/>
  <c r="K9" i="29" s="1"/>
  <c r="M9" i="29" s="1"/>
  <c r="K8" i="29"/>
  <c r="M8" i="29" s="1"/>
  <c r="I8" i="29"/>
  <c r="G8" i="29"/>
  <c r="F8" i="29"/>
  <c r="E8" i="29"/>
  <c r="D8" i="29"/>
  <c r="I7" i="29"/>
  <c r="K7" i="29" s="1"/>
  <c r="M7" i="29" s="1"/>
  <c r="G7" i="29"/>
  <c r="F7" i="29"/>
  <c r="E7" i="29"/>
  <c r="D7" i="29"/>
  <c r="I6" i="29"/>
  <c r="K6" i="29" s="1"/>
  <c r="M6" i="29" s="1"/>
  <c r="G6" i="29"/>
  <c r="F6" i="29"/>
  <c r="E6" i="29"/>
  <c r="D6" i="29"/>
  <c r="I5" i="29"/>
  <c r="K5" i="29" s="1"/>
  <c r="M5" i="29" s="1"/>
  <c r="G5" i="29"/>
  <c r="F5" i="29"/>
  <c r="E5" i="29"/>
  <c r="D5" i="29"/>
  <c r="I4" i="29"/>
  <c r="K4" i="29" s="1"/>
  <c r="M4" i="29" s="1"/>
  <c r="G4" i="29"/>
  <c r="F4" i="29"/>
  <c r="E4" i="29"/>
  <c r="D4" i="29"/>
  <c r="I3" i="29"/>
  <c r="K3" i="29" s="1"/>
  <c r="M3" i="29" s="1"/>
  <c r="G3" i="29"/>
  <c r="F3" i="29"/>
  <c r="E3" i="29"/>
  <c r="D3" i="29"/>
  <c r="I2" i="29"/>
  <c r="K2" i="29" s="1"/>
  <c r="M2" i="29" s="1"/>
  <c r="G2" i="29"/>
  <c r="F2" i="29"/>
  <c r="E2" i="29"/>
  <c r="D2" i="29"/>
  <c r="D3" i="28"/>
  <c r="E3" i="28"/>
  <c r="F3" i="28"/>
  <c r="G3" i="28"/>
  <c r="I3" i="28"/>
  <c r="K3" i="28"/>
  <c r="M3" i="28"/>
  <c r="D4" i="28"/>
  <c r="E4" i="28"/>
  <c r="F4" i="28"/>
  <c r="G4" i="28"/>
  <c r="I4" i="28"/>
  <c r="K4" i="28" s="1"/>
  <c r="M4" i="28" s="1"/>
  <c r="D5" i="28"/>
  <c r="E5" i="28"/>
  <c r="F5" i="28"/>
  <c r="G5" i="28"/>
  <c r="I5" i="28"/>
  <c r="K5" i="28" s="1"/>
  <c r="M5" i="28" s="1"/>
  <c r="D6" i="28"/>
  <c r="E6" i="28"/>
  <c r="F6" i="28"/>
  <c r="G6" i="28"/>
  <c r="I6" i="28"/>
  <c r="K6" i="28" s="1"/>
  <c r="M6" i="28" s="1"/>
  <c r="D7" i="28"/>
  <c r="E7" i="28"/>
  <c r="F7" i="28"/>
  <c r="G7" i="28"/>
  <c r="I7" i="28"/>
  <c r="K7" i="28" s="1"/>
  <c r="M7" i="28" s="1"/>
  <c r="D8" i="28"/>
  <c r="M8" i="28" s="1"/>
  <c r="E8" i="28"/>
  <c r="F8" i="28"/>
  <c r="G8" i="28"/>
  <c r="I8" i="28"/>
  <c r="K8" i="28"/>
  <c r="M3" i="27"/>
  <c r="M4" i="27"/>
  <c r="M7" i="27"/>
  <c r="M8" i="27"/>
  <c r="M9" i="27"/>
  <c r="M10" i="27"/>
  <c r="M12" i="27"/>
  <c r="M13" i="27"/>
  <c r="M14" i="27"/>
  <c r="M15" i="27"/>
  <c r="M16" i="27"/>
  <c r="M17" i="27"/>
  <c r="M18" i="27"/>
  <c r="M19" i="27"/>
  <c r="M20" i="27"/>
  <c r="M21" i="27"/>
  <c r="M22" i="27"/>
  <c r="M23" i="27"/>
  <c r="M24" i="27"/>
  <c r="M25" i="27"/>
  <c r="M26" i="27"/>
  <c r="M27" i="27"/>
  <c r="M28" i="27"/>
  <c r="M29" i="27"/>
  <c r="M30" i="27"/>
  <c r="D3" i="27"/>
  <c r="E3" i="27"/>
  <c r="F3" i="27"/>
  <c r="G3" i="27"/>
  <c r="I3" i="27"/>
  <c r="K3" i="27" s="1"/>
  <c r="D4" i="27"/>
  <c r="E4" i="27"/>
  <c r="F4" i="27"/>
  <c r="G4" i="27"/>
  <c r="I4" i="27"/>
  <c r="K4" i="27"/>
  <c r="D7" i="27"/>
  <c r="E7" i="27"/>
  <c r="F7" i="27"/>
  <c r="G7" i="27"/>
  <c r="I7" i="27"/>
  <c r="K7" i="27" s="1"/>
  <c r="D8" i="27"/>
  <c r="E8" i="27"/>
  <c r="F8" i="27"/>
  <c r="G8" i="27"/>
  <c r="I8" i="27"/>
  <c r="K8" i="27"/>
  <c r="D9" i="27"/>
  <c r="E9" i="27"/>
  <c r="F9" i="27"/>
  <c r="G9" i="27"/>
  <c r="I9" i="27"/>
  <c r="K9" i="27" s="1"/>
  <c r="D10" i="27"/>
  <c r="E10" i="27"/>
  <c r="F10" i="27"/>
  <c r="G10" i="27"/>
  <c r="I10" i="27"/>
  <c r="K10" i="27"/>
  <c r="D11" i="27"/>
  <c r="E11" i="27"/>
  <c r="F11" i="27"/>
  <c r="G11" i="27"/>
  <c r="I11" i="27"/>
  <c r="K11" i="27" s="1"/>
  <c r="M11" i="27" s="1"/>
  <c r="D12" i="27"/>
  <c r="E12" i="27"/>
  <c r="F12" i="27"/>
  <c r="G12" i="27"/>
  <c r="I12" i="27"/>
  <c r="K12" i="27"/>
  <c r="D13" i="27"/>
  <c r="E13" i="27"/>
  <c r="F13" i="27"/>
  <c r="G13" i="27"/>
  <c r="I13" i="27"/>
  <c r="K13" i="27" s="1"/>
  <c r="D14" i="27"/>
  <c r="E14" i="27"/>
  <c r="F14" i="27"/>
  <c r="G14" i="27"/>
  <c r="I14" i="27"/>
  <c r="K14" i="27"/>
  <c r="D15" i="27"/>
  <c r="E15" i="27"/>
  <c r="F15" i="27"/>
  <c r="G15" i="27"/>
  <c r="I15" i="27"/>
  <c r="K15" i="27" s="1"/>
  <c r="I9" i="28"/>
  <c r="K9" i="28" s="1"/>
  <c r="M9" i="28" s="1"/>
  <c r="I10" i="28"/>
  <c r="K10" i="28" s="1"/>
  <c r="M10" i="28" s="1"/>
  <c r="I16" i="27"/>
  <c r="I17" i="27"/>
  <c r="K32" i="28"/>
  <c r="K31" i="28"/>
  <c r="K30" i="28"/>
  <c r="K29" i="28"/>
  <c r="K28" i="28"/>
  <c r="K27" i="28"/>
  <c r="K26" i="28"/>
  <c r="K25" i="28"/>
  <c r="K24" i="28"/>
  <c r="K23" i="28"/>
  <c r="M23" i="28" s="1"/>
  <c r="K22" i="28"/>
  <c r="M22" i="28" s="1"/>
  <c r="K21" i="28"/>
  <c r="M21" i="28" s="1"/>
  <c r="K20" i="28"/>
  <c r="M20" i="28" s="1"/>
  <c r="K19" i="28"/>
  <c r="M19" i="28" s="1"/>
  <c r="K18" i="28"/>
  <c r="M18" i="28" s="1"/>
  <c r="K17" i="28"/>
  <c r="M17" i="28" s="1"/>
  <c r="M16" i="28"/>
  <c r="K16" i="28"/>
  <c r="K15" i="28"/>
  <c r="M15" i="28" s="1"/>
  <c r="K14" i="28"/>
  <c r="M14" i="28" s="1"/>
  <c r="K13" i="28"/>
  <c r="M13" i="28" s="1"/>
  <c r="K12" i="28"/>
  <c r="M12" i="28" s="1"/>
  <c r="K11" i="28"/>
  <c r="M11" i="28" s="1"/>
  <c r="I2" i="28"/>
  <c r="K2" i="28" s="1"/>
  <c r="M2" i="28" s="1"/>
  <c r="G2" i="28"/>
  <c r="F2" i="28"/>
  <c r="E2" i="28"/>
  <c r="D2" i="28"/>
  <c r="K39" i="27"/>
  <c r="K38" i="27"/>
  <c r="K37" i="27"/>
  <c r="K36" i="27"/>
  <c r="K35" i="27"/>
  <c r="K34" i="27"/>
  <c r="K33" i="27"/>
  <c r="K32" i="27"/>
  <c r="K31" i="27"/>
  <c r="K30" i="27"/>
  <c r="K29" i="27"/>
  <c r="K28" i="27"/>
  <c r="K27" i="27"/>
  <c r="K26" i="27"/>
  <c r="K25" i="27"/>
  <c r="K24" i="27"/>
  <c r="K23" i="27"/>
  <c r="K22" i="27"/>
  <c r="K21" i="27"/>
  <c r="K20" i="27"/>
  <c r="K19" i="27"/>
  <c r="K18" i="27"/>
  <c r="K17" i="27"/>
  <c r="K16" i="27"/>
  <c r="I2" i="27"/>
  <c r="K2" i="27" s="1"/>
  <c r="M2" i="27" s="1"/>
  <c r="G2" i="27"/>
  <c r="F2" i="27"/>
  <c r="E2" i="27"/>
  <c r="D2" i="27"/>
  <c r="K13" i="12"/>
  <c r="M13" i="12" s="1"/>
  <c r="M12" i="12"/>
  <c r="K12" i="12"/>
  <c r="M11" i="12"/>
  <c r="K11" i="12"/>
  <c r="K10" i="12"/>
  <c r="M10" i="12" s="1"/>
  <c r="I9" i="12"/>
  <c r="K9" i="12" s="1"/>
  <c r="M9" i="12" s="1"/>
  <c r="I8" i="12"/>
  <c r="K8" i="12" s="1"/>
  <c r="M8" i="12" s="1"/>
  <c r="G8" i="12"/>
  <c r="F8" i="12"/>
  <c r="E8" i="12"/>
  <c r="D8" i="12"/>
  <c r="K7" i="12"/>
  <c r="M7" i="12" s="1"/>
  <c r="I7" i="12"/>
  <c r="G7" i="12"/>
  <c r="F7" i="12"/>
  <c r="E7" i="12"/>
  <c r="D7" i="12"/>
  <c r="K6" i="12"/>
  <c r="M6" i="12" s="1"/>
  <c r="I6" i="12"/>
  <c r="G6" i="12"/>
  <c r="F6" i="12"/>
  <c r="E6" i="12"/>
  <c r="D6" i="12"/>
  <c r="I5" i="12"/>
  <c r="K5" i="12" s="1"/>
  <c r="M5" i="12" s="1"/>
  <c r="G5" i="12"/>
  <c r="F5" i="12"/>
  <c r="E5" i="12"/>
  <c r="D5" i="12"/>
  <c r="K4" i="12"/>
  <c r="M4" i="12" s="1"/>
  <c r="I4" i="12"/>
  <c r="G4" i="12"/>
  <c r="F4" i="12"/>
  <c r="E4" i="12"/>
  <c r="D4" i="12"/>
  <c r="K29" i="16"/>
  <c r="K28" i="16"/>
  <c r="K27" i="16"/>
  <c r="K26" i="16"/>
  <c r="K25" i="16"/>
  <c r="K24" i="16"/>
  <c r="M24" i="16" s="1"/>
  <c r="K23" i="16"/>
  <c r="M23" i="16" s="1"/>
  <c r="K22" i="16"/>
  <c r="M22" i="16" s="1"/>
  <c r="K21" i="16"/>
  <c r="M21" i="16" s="1"/>
  <c r="K20" i="16"/>
  <c r="M20" i="16" s="1"/>
  <c r="M19" i="16"/>
  <c r="K19" i="16"/>
  <c r="K18" i="16"/>
  <c r="M18" i="16" s="1"/>
  <c r="K17" i="16"/>
  <c r="M17" i="16" s="1"/>
  <c r="K16" i="16"/>
  <c r="M16" i="16" s="1"/>
  <c r="K15" i="16"/>
  <c r="M15" i="16" s="1"/>
  <c r="K14" i="16"/>
  <c r="M14" i="16" s="1"/>
  <c r="M13" i="16"/>
  <c r="K13" i="16"/>
  <c r="I12" i="16"/>
  <c r="K12" i="16" s="1"/>
  <c r="M12" i="16" s="1"/>
  <c r="I11" i="16"/>
  <c r="K11" i="16" s="1"/>
  <c r="M11" i="16" s="1"/>
  <c r="G11" i="16"/>
  <c r="F11" i="16"/>
  <c r="E11" i="16"/>
  <c r="D11" i="16"/>
  <c r="I10" i="16"/>
  <c r="G10" i="16"/>
  <c r="F10" i="16"/>
  <c r="K10" i="16" s="1"/>
  <c r="M10" i="16" s="1"/>
  <c r="E10" i="16"/>
  <c r="D10" i="16"/>
  <c r="I9" i="16"/>
  <c r="K9" i="16" s="1"/>
  <c r="M9" i="16" s="1"/>
  <c r="G9" i="16"/>
  <c r="F9" i="16"/>
  <c r="E9" i="16"/>
  <c r="D9" i="16"/>
  <c r="I8" i="16"/>
  <c r="K8" i="16" s="1"/>
  <c r="M8" i="16" s="1"/>
  <c r="G8" i="16"/>
  <c r="F8" i="16"/>
  <c r="E8" i="16"/>
  <c r="D8" i="16"/>
  <c r="I7" i="16"/>
  <c r="K7" i="16" s="1"/>
  <c r="M7" i="16" s="1"/>
  <c r="G7" i="16"/>
  <c r="F7" i="16"/>
  <c r="E7" i="16"/>
  <c r="D7" i="16"/>
  <c r="K6" i="16"/>
  <c r="M6" i="16" s="1"/>
  <c r="I6" i="16"/>
  <c r="G6" i="16"/>
  <c r="F6" i="16"/>
  <c r="E6" i="16"/>
  <c r="D6" i="16"/>
  <c r="K5" i="16"/>
  <c r="M5" i="16" s="1"/>
  <c r="I5" i="16"/>
  <c r="G5" i="16"/>
  <c r="F5" i="16"/>
  <c r="E5" i="16"/>
  <c r="D5" i="16"/>
  <c r="K4" i="16"/>
  <c r="M4" i="16" s="1"/>
  <c r="I4" i="16"/>
  <c r="G4" i="16"/>
  <c r="F4" i="16"/>
  <c r="E4" i="16"/>
  <c r="D4" i="16"/>
  <c r="K15" i="15"/>
  <c r="M15" i="15" s="1"/>
  <c r="K14" i="15"/>
  <c r="M14" i="15" s="1"/>
  <c r="K13" i="15"/>
  <c r="M13" i="15" s="1"/>
  <c r="K12" i="15"/>
  <c r="M12" i="15" s="1"/>
  <c r="M11" i="15"/>
  <c r="K11" i="15"/>
  <c r="M10" i="15"/>
  <c r="K10" i="15"/>
  <c r="I9" i="15"/>
  <c r="K9" i="15" s="1"/>
  <c r="M9" i="15" s="1"/>
  <c r="I8" i="15"/>
  <c r="K8" i="15" s="1"/>
  <c r="M8" i="15" s="1"/>
  <c r="G8" i="15"/>
  <c r="F8" i="15"/>
  <c r="E8" i="15"/>
  <c r="D8" i="15"/>
  <c r="I7" i="15"/>
  <c r="K7" i="15" s="1"/>
  <c r="M7" i="15" s="1"/>
  <c r="G7" i="15"/>
  <c r="F7" i="15"/>
  <c r="E7" i="15"/>
  <c r="D7" i="15"/>
  <c r="I6" i="15"/>
  <c r="K6" i="15" s="1"/>
  <c r="M6" i="15" s="1"/>
  <c r="G6" i="15"/>
  <c r="F6" i="15"/>
  <c r="E6" i="15"/>
  <c r="D6" i="15"/>
  <c r="I5" i="15"/>
  <c r="K5" i="15" s="1"/>
  <c r="M5" i="15" s="1"/>
  <c r="G5" i="15"/>
  <c r="F5" i="15"/>
  <c r="E5" i="15"/>
  <c r="D5" i="15"/>
  <c r="K4" i="15"/>
  <c r="M4" i="15" s="1"/>
  <c r="I4" i="15"/>
  <c r="G4" i="15"/>
  <c r="F4" i="15"/>
  <c r="E4" i="15"/>
  <c r="D4" i="15"/>
  <c r="I9" i="14"/>
  <c r="K9" i="14" s="1"/>
  <c r="M9" i="14" s="1"/>
  <c r="G9" i="14"/>
  <c r="F9" i="14"/>
  <c r="E9" i="14"/>
  <c r="D9" i="14"/>
  <c r="I8" i="14"/>
  <c r="K8" i="14" s="1"/>
  <c r="M8" i="14" s="1"/>
  <c r="G8" i="14"/>
  <c r="F8" i="14"/>
  <c r="E8" i="14"/>
  <c r="D8" i="14"/>
  <c r="I7" i="14"/>
  <c r="K7" i="14" s="1"/>
  <c r="M7" i="14" s="1"/>
  <c r="G7" i="14"/>
  <c r="F7" i="14"/>
  <c r="E7" i="14"/>
  <c r="D7" i="14"/>
  <c r="I6" i="14"/>
  <c r="K6" i="14" s="1"/>
  <c r="M6" i="14" s="1"/>
  <c r="G6" i="14"/>
  <c r="F6" i="14"/>
  <c r="E6" i="14"/>
  <c r="D6" i="14"/>
  <c r="I5" i="14"/>
  <c r="K5" i="14" s="1"/>
  <c r="M5" i="14" s="1"/>
  <c r="G5" i="14"/>
  <c r="F5" i="14"/>
  <c r="E5" i="14"/>
  <c r="D5" i="14"/>
  <c r="I4" i="14"/>
  <c r="K4" i="14" s="1"/>
  <c r="G4" i="14"/>
  <c r="F4" i="14"/>
  <c r="E4" i="14"/>
  <c r="D4" i="14"/>
  <c r="M2" i="23"/>
  <c r="M25" i="23"/>
  <c r="M24" i="23"/>
  <c r="M23" i="23"/>
  <c r="M22" i="23"/>
  <c r="M21" i="23"/>
  <c r="M20" i="23"/>
  <c r="M19" i="23"/>
  <c r="M18" i="23"/>
  <c r="M17" i="23"/>
  <c r="M16" i="23"/>
  <c r="M15" i="23"/>
  <c r="M14" i="23"/>
  <c r="M13" i="23"/>
  <c r="M12" i="23"/>
  <c r="M11" i="23"/>
  <c r="M10" i="23"/>
  <c r="M9" i="23"/>
  <c r="M8" i="23"/>
  <c r="M7" i="23"/>
  <c r="M6" i="23"/>
  <c r="M5" i="23"/>
  <c r="M4" i="23"/>
  <c r="M3" i="23"/>
  <c r="M25" i="22"/>
  <c r="M24" i="22"/>
  <c r="M23" i="22"/>
  <c r="M22" i="22"/>
  <c r="M21" i="22"/>
  <c r="M20" i="22"/>
  <c r="M19" i="22"/>
  <c r="M18" i="22"/>
  <c r="M17" i="22"/>
  <c r="M16" i="22"/>
  <c r="M15" i="22"/>
  <c r="M14" i="22"/>
  <c r="M13" i="22"/>
  <c r="M12" i="22"/>
  <c r="M11" i="22"/>
  <c r="M10" i="22"/>
  <c r="M9" i="22"/>
  <c r="M8" i="22"/>
  <c r="M7" i="22"/>
  <c r="M6" i="22"/>
  <c r="M5" i="22"/>
  <c r="M4" i="22"/>
  <c r="M3" i="22"/>
  <c r="M2" i="22"/>
  <c r="M25" i="12"/>
  <c r="M24" i="12"/>
  <c r="M23" i="12"/>
  <c r="M22" i="12"/>
  <c r="M21" i="12"/>
  <c r="M20" i="12"/>
  <c r="M19" i="12"/>
  <c r="M18" i="12"/>
  <c r="M17" i="12"/>
  <c r="M16" i="12"/>
  <c r="M15" i="12"/>
  <c r="M14" i="12"/>
  <c r="M3" i="12"/>
  <c r="M2" i="12"/>
  <c r="M25" i="15"/>
  <c r="M24" i="15"/>
  <c r="M23" i="15"/>
  <c r="M22" i="15"/>
  <c r="M21" i="15"/>
  <c r="M20" i="15"/>
  <c r="M19" i="15"/>
  <c r="M18" i="15"/>
  <c r="M17" i="15"/>
  <c r="M16" i="15"/>
  <c r="M3" i="15"/>
  <c r="M2" i="15"/>
  <c r="M25" i="10"/>
  <c r="M24" i="10"/>
  <c r="M23" i="10"/>
  <c r="M22" i="10"/>
  <c r="M21" i="10"/>
  <c r="M20" i="10"/>
  <c r="M19" i="10"/>
  <c r="M18" i="10"/>
  <c r="M17" i="10"/>
  <c r="M16" i="10"/>
  <c r="M15" i="10"/>
  <c r="M14" i="10"/>
  <c r="M13" i="10"/>
  <c r="M12" i="10"/>
  <c r="M11" i="10"/>
  <c r="M10" i="10"/>
  <c r="M9" i="10"/>
  <c r="M8" i="10"/>
  <c r="M7" i="10"/>
  <c r="M6" i="10"/>
  <c r="M5" i="10"/>
  <c r="M4" i="10"/>
  <c r="M3" i="10"/>
  <c r="M2" i="10"/>
  <c r="M25" i="11"/>
  <c r="M24" i="11"/>
  <c r="M23" i="11"/>
  <c r="M22" i="11"/>
  <c r="M21" i="11"/>
  <c r="M20" i="11"/>
  <c r="M19" i="11"/>
  <c r="M18" i="11"/>
  <c r="M17" i="11"/>
  <c r="M16" i="11"/>
  <c r="M15" i="11"/>
  <c r="M14" i="11"/>
  <c r="M13" i="11"/>
  <c r="M12" i="11"/>
  <c r="M11" i="11"/>
  <c r="M10" i="11"/>
  <c r="M9" i="11"/>
  <c r="M8" i="11"/>
  <c r="M7" i="11"/>
  <c r="M6" i="11"/>
  <c r="M5" i="11"/>
  <c r="M4" i="11"/>
  <c r="M3" i="11"/>
  <c r="M2" i="11"/>
  <c r="M25" i="8"/>
  <c r="M24" i="8"/>
  <c r="M23" i="8"/>
  <c r="M22" i="8"/>
  <c r="M21" i="8"/>
  <c r="M20" i="8"/>
  <c r="M19" i="8"/>
  <c r="M18" i="8"/>
  <c r="M17" i="8"/>
  <c r="M16" i="8"/>
  <c r="M15" i="8"/>
  <c r="M14" i="8"/>
  <c r="M13" i="8"/>
  <c r="M12" i="8"/>
  <c r="M11" i="8"/>
  <c r="M10" i="8"/>
  <c r="M9" i="8"/>
  <c r="M8" i="8"/>
  <c r="M7" i="8"/>
  <c r="M6" i="8"/>
  <c r="M5" i="8"/>
  <c r="M4" i="8"/>
  <c r="M3" i="8"/>
  <c r="M2" i="8"/>
  <c r="M25" i="7"/>
  <c r="M24" i="7"/>
  <c r="M23" i="7"/>
  <c r="M22" i="7"/>
  <c r="M21" i="7"/>
  <c r="M20" i="7"/>
  <c r="M19" i="7"/>
  <c r="M18" i="7"/>
  <c r="M17" i="7"/>
  <c r="M16" i="7"/>
  <c r="M15" i="7"/>
  <c r="M14" i="7"/>
  <c r="M13" i="7"/>
  <c r="M12" i="7"/>
  <c r="M11" i="7"/>
  <c r="M10" i="7"/>
  <c r="M9" i="7"/>
  <c r="M8" i="7"/>
  <c r="M7" i="7"/>
  <c r="M6" i="7"/>
  <c r="M5" i="7"/>
  <c r="M4" i="7"/>
  <c r="M3" i="7"/>
  <c r="M2" i="7"/>
  <c r="M2" i="19"/>
  <c r="M26" i="20"/>
  <c r="M25" i="20"/>
  <c r="M24" i="20"/>
  <c r="M23" i="20"/>
  <c r="M22" i="20"/>
  <c r="M21" i="20"/>
  <c r="M20" i="20"/>
  <c r="M19" i="20"/>
  <c r="M18" i="20"/>
  <c r="M17" i="20"/>
  <c r="M16" i="20"/>
  <c r="M15" i="20"/>
  <c r="M14" i="20"/>
  <c r="M13" i="20"/>
  <c r="M12" i="20"/>
  <c r="M11" i="20"/>
  <c r="M10" i="20"/>
  <c r="M8" i="20"/>
  <c r="M6" i="20"/>
  <c r="M2" i="20"/>
  <c r="M25" i="6"/>
  <c r="M24" i="6"/>
  <c r="M23" i="6"/>
  <c r="M22" i="6"/>
  <c r="M21" i="6"/>
  <c r="M20" i="6"/>
  <c r="M19" i="6"/>
  <c r="M18" i="6"/>
  <c r="M17" i="6"/>
  <c r="M16" i="6"/>
  <c r="M15" i="6"/>
  <c r="M14" i="6"/>
  <c r="M13" i="6"/>
  <c r="M12" i="6"/>
  <c r="M11" i="6"/>
  <c r="M10" i="6"/>
  <c r="M9" i="6"/>
  <c r="M8" i="6"/>
  <c r="M7" i="6"/>
  <c r="M6" i="6"/>
  <c r="M5" i="6"/>
  <c r="M3" i="6"/>
  <c r="M2" i="6"/>
  <c r="M26" i="1"/>
  <c r="M25" i="1"/>
  <c r="M24" i="1"/>
  <c r="M23" i="1"/>
  <c r="M22" i="1"/>
  <c r="M21" i="1"/>
  <c r="M20" i="1"/>
  <c r="M19" i="1"/>
  <c r="M18" i="1"/>
  <c r="M17" i="1"/>
  <c r="M16" i="1"/>
  <c r="M15" i="1"/>
  <c r="M13" i="1"/>
  <c r="M12" i="1"/>
  <c r="M11" i="1"/>
  <c r="M10" i="1"/>
  <c r="M9" i="1"/>
  <c r="M8" i="1"/>
  <c r="M7" i="1"/>
  <c r="M6" i="1"/>
  <c r="M4" i="1"/>
  <c r="M2" i="1"/>
  <c r="D6" i="23"/>
  <c r="E6" i="23"/>
  <c r="F6" i="23"/>
  <c r="G6" i="23"/>
  <c r="I6" i="23"/>
  <c r="K6" i="23" s="1"/>
  <c r="K34" i="23"/>
  <c r="K33" i="23"/>
  <c r="K32" i="23"/>
  <c r="K31" i="23"/>
  <c r="K30" i="23"/>
  <c r="K29" i="23"/>
  <c r="K28" i="23"/>
  <c r="K27" i="23"/>
  <c r="K26" i="23"/>
  <c r="K25" i="23"/>
  <c r="K24" i="23"/>
  <c r="K23" i="23"/>
  <c r="K22" i="23"/>
  <c r="K21" i="23"/>
  <c r="K20" i="23"/>
  <c r="K19" i="23"/>
  <c r="K18" i="23"/>
  <c r="K17" i="23"/>
  <c r="K16" i="23"/>
  <c r="K15" i="23"/>
  <c r="K14" i="23"/>
  <c r="K13" i="23"/>
  <c r="K12" i="23"/>
  <c r="I12" i="23"/>
  <c r="I11" i="23"/>
  <c r="K11" i="23" s="1"/>
  <c r="I10" i="23"/>
  <c r="K10" i="23" s="1"/>
  <c r="G10" i="23"/>
  <c r="F10" i="23"/>
  <c r="E10" i="23"/>
  <c r="D10" i="23"/>
  <c r="I9" i="23"/>
  <c r="K9" i="23" s="1"/>
  <c r="G9" i="23"/>
  <c r="F9" i="23"/>
  <c r="E9" i="23"/>
  <c r="D9" i="23"/>
  <c r="I8" i="23"/>
  <c r="K8" i="23" s="1"/>
  <c r="G8" i="23"/>
  <c r="F8" i="23"/>
  <c r="E8" i="23"/>
  <c r="D8" i="23"/>
  <c r="I7" i="23"/>
  <c r="K7" i="23" s="1"/>
  <c r="G7" i="23"/>
  <c r="F7" i="23"/>
  <c r="E7" i="23"/>
  <c r="D7" i="23"/>
  <c r="I5" i="23"/>
  <c r="K5" i="23" s="1"/>
  <c r="G5" i="23"/>
  <c r="F5" i="23"/>
  <c r="E5" i="23"/>
  <c r="D5" i="23"/>
  <c r="I4" i="23"/>
  <c r="K4" i="23" s="1"/>
  <c r="G4" i="23"/>
  <c r="F4" i="23"/>
  <c r="E4" i="23"/>
  <c r="D4" i="23"/>
  <c r="I3" i="23"/>
  <c r="K3" i="23" s="1"/>
  <c r="G3" i="23"/>
  <c r="F3" i="23"/>
  <c r="E3" i="23"/>
  <c r="D3" i="23"/>
  <c r="I2" i="23"/>
  <c r="K2" i="23" s="1"/>
  <c r="G2" i="23"/>
  <c r="F2" i="23"/>
  <c r="E2" i="23"/>
  <c r="D2" i="23"/>
  <c r="I3" i="22"/>
  <c r="K3" i="22" s="1"/>
  <c r="G3" i="22"/>
  <c r="F3" i="22"/>
  <c r="E3" i="22"/>
  <c r="D3" i="22"/>
  <c r="I10" i="14"/>
  <c r="K10" i="14" s="1"/>
  <c r="M10" i="14" s="1"/>
  <c r="I11" i="10"/>
  <c r="K11" i="10" s="1"/>
  <c r="I10" i="10"/>
  <c r="K10" i="10" s="1"/>
  <c r="G10" i="10"/>
  <c r="F10" i="10"/>
  <c r="E10" i="10"/>
  <c r="D10" i="10"/>
  <c r="K9" i="10"/>
  <c r="I9" i="10"/>
  <c r="G9" i="10"/>
  <c r="F9" i="10"/>
  <c r="E9" i="10"/>
  <c r="D9" i="10"/>
  <c r="I8" i="10"/>
  <c r="K8" i="10" s="1"/>
  <c r="G8" i="10"/>
  <c r="F8" i="10"/>
  <c r="E8" i="10"/>
  <c r="D8" i="10"/>
  <c r="I7" i="10"/>
  <c r="K7" i="10" s="1"/>
  <c r="G7" i="10"/>
  <c r="F7" i="10"/>
  <c r="E7" i="10"/>
  <c r="D7" i="10"/>
  <c r="I9" i="11"/>
  <c r="K9" i="11" s="1"/>
  <c r="I8" i="11"/>
  <c r="K8" i="11" s="1"/>
  <c r="G8" i="11"/>
  <c r="F8" i="11"/>
  <c r="E8" i="11"/>
  <c r="D8" i="11"/>
  <c r="I7" i="11"/>
  <c r="K7" i="11" s="1"/>
  <c r="G7" i="11"/>
  <c r="F7" i="11"/>
  <c r="E7" i="11"/>
  <c r="D7" i="11"/>
  <c r="I6" i="11"/>
  <c r="K6" i="11" s="1"/>
  <c r="G6" i="11"/>
  <c r="F6" i="11"/>
  <c r="E6" i="11"/>
  <c r="D6" i="11"/>
  <c r="I5" i="11"/>
  <c r="K5" i="11" s="1"/>
  <c r="G5" i="11"/>
  <c r="F5" i="11"/>
  <c r="E5" i="11"/>
  <c r="D5" i="11"/>
  <c r="I12" i="18"/>
  <c r="K12" i="18" s="1"/>
  <c r="M12" i="18" s="1"/>
  <c r="I11" i="18"/>
  <c r="K11" i="18" s="1"/>
  <c r="M11" i="18" s="1"/>
  <c r="G11" i="18"/>
  <c r="F11" i="18"/>
  <c r="E11" i="18"/>
  <c r="D11" i="18"/>
  <c r="I10" i="18"/>
  <c r="G10" i="18"/>
  <c r="F10" i="18"/>
  <c r="E10" i="18"/>
  <c r="D10" i="18"/>
  <c r="I9" i="18"/>
  <c r="G9" i="18"/>
  <c r="F9" i="18"/>
  <c r="E9" i="18"/>
  <c r="D9" i="18"/>
  <c r="I8" i="18"/>
  <c r="K8" i="18" s="1"/>
  <c r="M8" i="18" s="1"/>
  <c r="G8" i="18"/>
  <c r="F8" i="18"/>
  <c r="E8" i="18"/>
  <c r="D8" i="18"/>
  <c r="I9" i="13"/>
  <c r="K9" i="13" s="1"/>
  <c r="M9" i="13" s="1"/>
  <c r="I8" i="13"/>
  <c r="K8" i="13" s="1"/>
  <c r="M8" i="13" s="1"/>
  <c r="G8" i="13"/>
  <c r="F8" i="13"/>
  <c r="E8" i="13"/>
  <c r="D8" i="13"/>
  <c r="I7" i="13"/>
  <c r="K7" i="13" s="1"/>
  <c r="M7" i="13" s="1"/>
  <c r="G7" i="13"/>
  <c r="F7" i="13"/>
  <c r="E7" i="13"/>
  <c r="D7" i="13"/>
  <c r="I6" i="13"/>
  <c r="G6" i="13"/>
  <c r="F6" i="13"/>
  <c r="E6" i="13"/>
  <c r="D6" i="13"/>
  <c r="I5" i="13"/>
  <c r="G5" i="13"/>
  <c r="F5" i="13"/>
  <c r="E5" i="13"/>
  <c r="D5" i="13"/>
  <c r="I11" i="9"/>
  <c r="K11" i="9" s="1"/>
  <c r="M11" i="9" s="1"/>
  <c r="I10" i="9"/>
  <c r="G10" i="9"/>
  <c r="F10" i="9"/>
  <c r="E10" i="9"/>
  <c r="D10" i="9"/>
  <c r="I9" i="9"/>
  <c r="K9" i="9" s="1"/>
  <c r="G9" i="9"/>
  <c r="F9" i="9"/>
  <c r="E9" i="9"/>
  <c r="D9" i="9"/>
  <c r="I8" i="9"/>
  <c r="G8" i="9"/>
  <c r="F8" i="9"/>
  <c r="E8" i="9"/>
  <c r="D8" i="9"/>
  <c r="I7" i="9"/>
  <c r="K7" i="9" s="1"/>
  <c r="M7" i="9" s="1"/>
  <c r="G7" i="9"/>
  <c r="F7" i="9"/>
  <c r="E7" i="9"/>
  <c r="D7" i="9"/>
  <c r="I12" i="8"/>
  <c r="K12" i="8" s="1"/>
  <c r="I11" i="8"/>
  <c r="K11" i="8" s="1"/>
  <c r="G11" i="8"/>
  <c r="F11" i="8"/>
  <c r="E11" i="8"/>
  <c r="D11" i="8"/>
  <c r="I10" i="8"/>
  <c r="K10" i="8" s="1"/>
  <c r="G10" i="8"/>
  <c r="F10" i="8"/>
  <c r="E10" i="8"/>
  <c r="D10" i="8"/>
  <c r="I9" i="8"/>
  <c r="K9" i="8" s="1"/>
  <c r="G9" i="8"/>
  <c r="F9" i="8"/>
  <c r="E9" i="8"/>
  <c r="D9" i="8"/>
  <c r="I8" i="8"/>
  <c r="K8" i="8" s="1"/>
  <c r="G8" i="8"/>
  <c r="F8" i="8"/>
  <c r="E8" i="8"/>
  <c r="D8" i="8"/>
  <c r="I10" i="7"/>
  <c r="K10" i="7" s="1"/>
  <c r="I9" i="7"/>
  <c r="K9" i="7" s="1"/>
  <c r="G9" i="7"/>
  <c r="F9" i="7"/>
  <c r="E9" i="7"/>
  <c r="D9" i="7"/>
  <c r="I8" i="7"/>
  <c r="K8" i="7" s="1"/>
  <c r="G8" i="7"/>
  <c r="F8" i="7"/>
  <c r="E8" i="7"/>
  <c r="D8" i="7"/>
  <c r="I7" i="7"/>
  <c r="K7" i="7" s="1"/>
  <c r="G7" i="7"/>
  <c r="F7" i="7"/>
  <c r="E7" i="7"/>
  <c r="D7" i="7"/>
  <c r="I6" i="7"/>
  <c r="K6" i="7" s="1"/>
  <c r="G6" i="7"/>
  <c r="F6" i="7"/>
  <c r="E6" i="7"/>
  <c r="D6" i="7"/>
  <c r="I15" i="20"/>
  <c r="K15" i="20" s="1"/>
  <c r="I14" i="20"/>
  <c r="K14" i="20" s="1"/>
  <c r="G14" i="20"/>
  <c r="F14" i="20"/>
  <c r="E14" i="20"/>
  <c r="D14" i="20"/>
  <c r="I13" i="20"/>
  <c r="K13" i="20" s="1"/>
  <c r="G13" i="20"/>
  <c r="F13" i="20"/>
  <c r="E13" i="20"/>
  <c r="D13" i="20"/>
  <c r="I12" i="20"/>
  <c r="K12" i="20" s="1"/>
  <c r="G12" i="20"/>
  <c r="F12" i="20"/>
  <c r="E12" i="20"/>
  <c r="D12" i="20"/>
  <c r="I11" i="20"/>
  <c r="K11" i="20" s="1"/>
  <c r="G11" i="20"/>
  <c r="F11" i="20"/>
  <c r="E11" i="20"/>
  <c r="D11" i="20"/>
  <c r="K10" i="6"/>
  <c r="I10" i="6"/>
  <c r="I9" i="6"/>
  <c r="K9" i="6" s="1"/>
  <c r="G9" i="6"/>
  <c r="F9" i="6"/>
  <c r="E9" i="6"/>
  <c r="D9" i="6"/>
  <c r="I8" i="6"/>
  <c r="K8" i="6" s="1"/>
  <c r="G8" i="6"/>
  <c r="F8" i="6"/>
  <c r="E8" i="6"/>
  <c r="D8" i="6"/>
  <c r="I7" i="6"/>
  <c r="K7" i="6" s="1"/>
  <c r="G7" i="6"/>
  <c r="F7" i="6"/>
  <c r="E7" i="6"/>
  <c r="D7" i="6"/>
  <c r="I6" i="6"/>
  <c r="K6" i="6" s="1"/>
  <c r="G6" i="6"/>
  <c r="F6" i="6"/>
  <c r="E6" i="6"/>
  <c r="D6" i="6"/>
  <c r="I22" i="1"/>
  <c r="K22" i="1" s="1"/>
  <c r="I21" i="1"/>
  <c r="K21" i="1" s="1"/>
  <c r="G21" i="1"/>
  <c r="F21" i="1"/>
  <c r="E21" i="1"/>
  <c r="D21" i="1"/>
  <c r="I20" i="1"/>
  <c r="K20" i="1" s="1"/>
  <c r="G20" i="1"/>
  <c r="F20" i="1"/>
  <c r="E20" i="1"/>
  <c r="D20" i="1"/>
  <c r="I19" i="1"/>
  <c r="K19" i="1" s="1"/>
  <c r="G19" i="1"/>
  <c r="F19" i="1"/>
  <c r="E19" i="1"/>
  <c r="D19" i="1"/>
  <c r="I18" i="1"/>
  <c r="K18" i="1" s="1"/>
  <c r="G18" i="1"/>
  <c r="F18" i="1"/>
  <c r="E18" i="1"/>
  <c r="D18" i="1"/>
  <c r="I8" i="22"/>
  <c r="K8" i="22" s="1"/>
  <c r="G8" i="22"/>
  <c r="F8" i="22"/>
  <c r="E8" i="22"/>
  <c r="D8" i="22"/>
  <c r="K33" i="22"/>
  <c r="K32" i="22"/>
  <c r="K31" i="22"/>
  <c r="K30" i="22"/>
  <c r="K29" i="22"/>
  <c r="K28" i="22"/>
  <c r="K27" i="22"/>
  <c r="K26" i="22"/>
  <c r="K25" i="22"/>
  <c r="K24" i="22"/>
  <c r="K23" i="22"/>
  <c r="K22" i="22"/>
  <c r="K21" i="22"/>
  <c r="K20" i="22"/>
  <c r="K19" i="22"/>
  <c r="K18" i="22"/>
  <c r="K17" i="22"/>
  <c r="K16" i="22"/>
  <c r="K15" i="22"/>
  <c r="K14" i="22"/>
  <c r="K13" i="22"/>
  <c r="K12" i="22"/>
  <c r="K11" i="22"/>
  <c r="I11" i="22"/>
  <c r="K10" i="22"/>
  <c r="I10" i="22"/>
  <c r="I9" i="22"/>
  <c r="G9" i="22"/>
  <c r="F9" i="22"/>
  <c r="K9" i="22" s="1"/>
  <c r="E9" i="22"/>
  <c r="D9" i="22"/>
  <c r="I7" i="22"/>
  <c r="G7" i="22"/>
  <c r="F7" i="22"/>
  <c r="K7" i="22" s="1"/>
  <c r="E7" i="22"/>
  <c r="D7" i="22"/>
  <c r="I6" i="22"/>
  <c r="G6" i="22"/>
  <c r="F6" i="22"/>
  <c r="E6" i="22"/>
  <c r="D6" i="22"/>
  <c r="I5" i="22"/>
  <c r="G5" i="22"/>
  <c r="F5" i="22"/>
  <c r="E5" i="22"/>
  <c r="D5" i="22"/>
  <c r="I4" i="22"/>
  <c r="G4" i="22"/>
  <c r="F4" i="22"/>
  <c r="E4" i="22"/>
  <c r="D4" i="22"/>
  <c r="I2" i="22"/>
  <c r="K2" i="22" s="1"/>
  <c r="G2" i="22"/>
  <c r="F2" i="22"/>
  <c r="E2" i="22"/>
  <c r="D2" i="22"/>
  <c r="K13" i="47" l="1"/>
  <c r="M13" i="47" s="1"/>
  <c r="K9" i="47"/>
  <c r="M9" i="47" s="1"/>
  <c r="K16" i="47"/>
  <c r="M16" i="47" s="1"/>
  <c r="K7" i="47"/>
  <c r="M7" i="47" s="1"/>
  <c r="M10" i="47"/>
  <c r="K14" i="47"/>
  <c r="M14" i="47" s="1"/>
  <c r="K15" i="47"/>
  <c r="M15" i="47" s="1"/>
  <c r="M4" i="35"/>
  <c r="K3" i="35"/>
  <c r="M3" i="35" s="1"/>
  <c r="M9" i="9"/>
  <c r="K10" i="9"/>
  <c r="M10" i="9" s="1"/>
  <c r="K4" i="37"/>
  <c r="M4" i="37" s="1"/>
  <c r="K5" i="36"/>
  <c r="M5" i="36" s="1"/>
  <c r="K3" i="36"/>
  <c r="M3" i="36" s="1"/>
  <c r="K8" i="36"/>
  <c r="M8" i="36" s="1"/>
  <c r="M6" i="36"/>
  <c r="K4" i="36"/>
  <c r="M4" i="36" s="1"/>
  <c r="K7" i="35"/>
  <c r="M7" i="35" s="1"/>
  <c r="K5" i="35"/>
  <c r="M5" i="35" s="1"/>
  <c r="M10" i="35"/>
  <c r="K6" i="35"/>
  <c r="M6" i="35" s="1"/>
  <c r="K4" i="34"/>
  <c r="M4" i="34" s="1"/>
  <c r="K8" i="34"/>
  <c r="M8" i="34" s="1"/>
  <c r="M11" i="34"/>
  <c r="K9" i="34"/>
  <c r="M9" i="34" s="1"/>
  <c r="K12" i="34"/>
  <c r="M12" i="34" s="1"/>
  <c r="K5" i="34"/>
  <c r="M5" i="34" s="1"/>
  <c r="K10" i="34"/>
  <c r="M10" i="34" s="1"/>
  <c r="K10" i="33"/>
  <c r="M10" i="33" s="1"/>
  <c r="M8" i="33"/>
  <c r="K9" i="33"/>
  <c r="M9" i="33" s="1"/>
  <c r="K4" i="33"/>
  <c r="M4" i="33" s="1"/>
  <c r="K11" i="33"/>
  <c r="M11" i="33" s="1"/>
  <c r="K3" i="33"/>
  <c r="M3" i="33" s="1"/>
  <c r="K3" i="32"/>
  <c r="M3" i="32" s="1"/>
  <c r="K5" i="32"/>
  <c r="M5" i="32" s="1"/>
  <c r="M8" i="32"/>
  <c r="K8" i="31"/>
  <c r="M4" i="14"/>
  <c r="K8" i="9"/>
  <c r="M8" i="9" s="1"/>
  <c r="K10" i="18"/>
  <c r="M10" i="18" s="1"/>
  <c r="K9" i="18"/>
  <c r="M9" i="18" s="1"/>
  <c r="K5" i="13"/>
  <c r="M5" i="13" s="1"/>
  <c r="K6" i="13"/>
  <c r="M6" i="13" s="1"/>
  <c r="K6" i="22"/>
  <c r="K5" i="22"/>
  <c r="K4" i="22"/>
  <c r="I17" i="1"/>
  <c r="K17" i="1" s="1"/>
  <c r="G17" i="1"/>
  <c r="F17" i="1"/>
  <c r="E17" i="1"/>
  <c r="D17" i="1"/>
  <c r="I7" i="19"/>
  <c r="G7" i="19"/>
  <c r="F7" i="19"/>
  <c r="E7" i="19"/>
  <c r="D7" i="19"/>
  <c r="I7" i="20"/>
  <c r="G7" i="20"/>
  <c r="F7" i="20"/>
  <c r="E7" i="20"/>
  <c r="D7" i="20"/>
  <c r="I10" i="20"/>
  <c r="G10" i="20"/>
  <c r="F10" i="20"/>
  <c r="E10" i="20"/>
  <c r="D10" i="20"/>
  <c r="I9" i="20"/>
  <c r="G9" i="20"/>
  <c r="F9" i="20"/>
  <c r="E9" i="20"/>
  <c r="D9" i="20"/>
  <c r="I8" i="20"/>
  <c r="G8" i="20"/>
  <c r="F8" i="20"/>
  <c r="E8" i="20"/>
  <c r="D8" i="20"/>
  <c r="I6" i="20"/>
  <c r="G6" i="20"/>
  <c r="F6" i="20"/>
  <c r="E6" i="20"/>
  <c r="D6" i="20"/>
  <c r="I5" i="20"/>
  <c r="G5" i="20"/>
  <c r="F5" i="20"/>
  <c r="E5" i="20"/>
  <c r="D5" i="20"/>
  <c r="I4" i="20"/>
  <c r="G4" i="20"/>
  <c r="F4" i="20"/>
  <c r="E4" i="20"/>
  <c r="D4" i="20"/>
  <c r="I2" i="20"/>
  <c r="K2" i="20" s="1"/>
  <c r="G2" i="20"/>
  <c r="F2" i="20"/>
  <c r="E2" i="20"/>
  <c r="D2" i="20"/>
  <c r="I5" i="19"/>
  <c r="G5" i="19"/>
  <c r="F5" i="19"/>
  <c r="E5" i="19"/>
  <c r="D5" i="19"/>
  <c r="I4" i="19"/>
  <c r="G4" i="19"/>
  <c r="F4" i="19"/>
  <c r="E4" i="19"/>
  <c r="D4" i="19"/>
  <c r="I3" i="19"/>
  <c r="G3" i="19"/>
  <c r="F3" i="19"/>
  <c r="E3" i="19"/>
  <c r="D3" i="19"/>
  <c r="I2" i="19"/>
  <c r="K2" i="19" s="1"/>
  <c r="G2" i="19"/>
  <c r="F2" i="19"/>
  <c r="E2" i="19"/>
  <c r="D2" i="19"/>
  <c r="I7" i="18"/>
  <c r="K7" i="18" s="1"/>
  <c r="M7" i="18" s="1"/>
  <c r="G7" i="18"/>
  <c r="F7" i="18"/>
  <c r="E7" i="18"/>
  <c r="D7" i="18"/>
  <c r="I6" i="18"/>
  <c r="K6" i="18" s="1"/>
  <c r="M6" i="18" s="1"/>
  <c r="G6" i="18"/>
  <c r="F6" i="18"/>
  <c r="E6" i="18"/>
  <c r="D6" i="18"/>
  <c r="I5" i="18"/>
  <c r="K5" i="18" s="1"/>
  <c r="M5" i="18" s="1"/>
  <c r="G5" i="18"/>
  <c r="F5" i="18"/>
  <c r="E5" i="18"/>
  <c r="D5" i="18"/>
  <c r="I4" i="18"/>
  <c r="G4" i="18"/>
  <c r="F4" i="18"/>
  <c r="K4" i="18" s="1"/>
  <c r="M4" i="18" s="1"/>
  <c r="E4" i="18"/>
  <c r="D4" i="18"/>
  <c r="K2" i="12"/>
  <c r="I2" i="12"/>
  <c r="G2" i="12"/>
  <c r="F2" i="12"/>
  <c r="E2" i="12"/>
  <c r="D2" i="12"/>
  <c r="I2" i="16"/>
  <c r="K2" i="16" s="1"/>
  <c r="M2" i="16" s="1"/>
  <c r="G2" i="16"/>
  <c r="F2" i="16"/>
  <c r="E2" i="16"/>
  <c r="D2" i="16"/>
  <c r="I2" i="15"/>
  <c r="K2" i="15" s="1"/>
  <c r="G2" i="15"/>
  <c r="F2" i="15"/>
  <c r="E2" i="15"/>
  <c r="D2" i="15"/>
  <c r="I2" i="14"/>
  <c r="K2" i="14" s="1"/>
  <c r="M2" i="14" s="1"/>
  <c r="G2" i="14"/>
  <c r="F2" i="14"/>
  <c r="E2" i="14"/>
  <c r="D2" i="14"/>
  <c r="I2" i="10"/>
  <c r="K2" i="10" s="1"/>
  <c r="G2" i="10"/>
  <c r="F2" i="10"/>
  <c r="E2" i="10"/>
  <c r="D2" i="10"/>
  <c r="K2" i="11"/>
  <c r="I2" i="11"/>
  <c r="G2" i="11"/>
  <c r="F2" i="11"/>
  <c r="E2" i="11"/>
  <c r="D2" i="11"/>
  <c r="I2" i="18"/>
  <c r="K2" i="18" s="1"/>
  <c r="M2" i="18" s="1"/>
  <c r="G2" i="18"/>
  <c r="F2" i="18"/>
  <c r="E2" i="18"/>
  <c r="D2" i="18"/>
  <c r="I2" i="13"/>
  <c r="K2" i="13" s="1"/>
  <c r="M2" i="13" s="1"/>
  <c r="G2" i="13"/>
  <c r="F2" i="13"/>
  <c r="E2" i="13"/>
  <c r="D2" i="13"/>
  <c r="I2" i="9"/>
  <c r="K2" i="9" s="1"/>
  <c r="M2" i="9" s="1"/>
  <c r="G2" i="9"/>
  <c r="F2" i="9"/>
  <c r="E2" i="9"/>
  <c r="D2" i="9"/>
  <c r="I2" i="8"/>
  <c r="K2" i="8" s="1"/>
  <c r="G2" i="8"/>
  <c r="F2" i="8"/>
  <c r="E2" i="8"/>
  <c r="D2" i="8"/>
  <c r="I2" i="7"/>
  <c r="K2" i="7" s="1"/>
  <c r="G2" i="7"/>
  <c r="F2" i="7"/>
  <c r="E2" i="7"/>
  <c r="D2" i="7"/>
  <c r="I2" i="6"/>
  <c r="K2" i="6" s="1"/>
  <c r="G2" i="6"/>
  <c r="F2" i="6"/>
  <c r="E2" i="6"/>
  <c r="D2" i="6"/>
  <c r="K3" i="12"/>
  <c r="K14" i="12"/>
  <c r="K15" i="12"/>
  <c r="K16" i="12"/>
  <c r="K17" i="12"/>
  <c r="K18" i="12"/>
  <c r="K19" i="12"/>
  <c r="K20" i="12"/>
  <c r="K21" i="12"/>
  <c r="K22" i="12"/>
  <c r="K23" i="12"/>
  <c r="K24" i="12"/>
  <c r="K25" i="12"/>
  <c r="K26" i="12"/>
  <c r="K27" i="12"/>
  <c r="K28" i="12"/>
  <c r="K29" i="12"/>
  <c r="K30" i="12"/>
  <c r="K31" i="12"/>
  <c r="K30" i="16"/>
  <c r="K30" i="15"/>
  <c r="K29" i="15"/>
  <c r="K28" i="15"/>
  <c r="K27" i="15"/>
  <c r="K26" i="15"/>
  <c r="K25" i="15"/>
  <c r="K24" i="15"/>
  <c r="K23" i="15"/>
  <c r="K22" i="15"/>
  <c r="K21" i="15"/>
  <c r="K20" i="15"/>
  <c r="K19" i="15"/>
  <c r="K18" i="15"/>
  <c r="K17" i="15"/>
  <c r="K16" i="15"/>
  <c r="K3" i="15"/>
  <c r="K30" i="14"/>
  <c r="K29" i="14"/>
  <c r="K28" i="14"/>
  <c r="K27" i="14"/>
  <c r="K26" i="14"/>
  <c r="K25" i="14"/>
  <c r="K24" i="14"/>
  <c r="M24" i="14" s="1"/>
  <c r="K23" i="14"/>
  <c r="M23" i="14" s="1"/>
  <c r="K22" i="14"/>
  <c r="M22" i="14" s="1"/>
  <c r="K21" i="14"/>
  <c r="M21" i="14" s="1"/>
  <c r="K20" i="14"/>
  <c r="M20" i="14" s="1"/>
  <c r="K19" i="14"/>
  <c r="M19" i="14" s="1"/>
  <c r="K18" i="14"/>
  <c r="M18" i="14" s="1"/>
  <c r="K17" i="14"/>
  <c r="M17" i="14" s="1"/>
  <c r="K16" i="14"/>
  <c r="M16" i="14" s="1"/>
  <c r="K15" i="14"/>
  <c r="M15" i="14" s="1"/>
  <c r="K14" i="14"/>
  <c r="M14" i="14" s="1"/>
  <c r="K13" i="14"/>
  <c r="M13" i="14" s="1"/>
  <c r="K12" i="14"/>
  <c r="M12" i="14" s="1"/>
  <c r="K11" i="14"/>
  <c r="M11" i="14" s="1"/>
  <c r="K30" i="10"/>
  <c r="K29" i="10"/>
  <c r="K28" i="10"/>
  <c r="K27" i="10"/>
  <c r="K26" i="10"/>
  <c r="K25" i="10"/>
  <c r="K24" i="10"/>
  <c r="K23" i="10"/>
  <c r="K22" i="10"/>
  <c r="K21" i="10"/>
  <c r="K20" i="10"/>
  <c r="K19" i="10"/>
  <c r="K18" i="10"/>
  <c r="K17" i="10"/>
  <c r="K16" i="10"/>
  <c r="K15" i="10"/>
  <c r="K14" i="10"/>
  <c r="K13" i="10"/>
  <c r="K12" i="10"/>
  <c r="K6" i="10"/>
  <c r="K5" i="10"/>
  <c r="K4" i="10"/>
  <c r="K3" i="10"/>
  <c r="K30" i="11"/>
  <c r="K29" i="11"/>
  <c r="K28" i="11"/>
  <c r="K27" i="11"/>
  <c r="K26" i="11"/>
  <c r="K25" i="11"/>
  <c r="K24" i="11"/>
  <c r="K23" i="11"/>
  <c r="K22" i="11"/>
  <c r="K21" i="11"/>
  <c r="K20" i="11"/>
  <c r="K19" i="11"/>
  <c r="K18" i="11"/>
  <c r="K17" i="11"/>
  <c r="K16" i="11"/>
  <c r="K15" i="11"/>
  <c r="K14" i="11"/>
  <c r="K13" i="11"/>
  <c r="K12" i="11"/>
  <c r="K11" i="11"/>
  <c r="K10" i="11"/>
  <c r="K4" i="11"/>
  <c r="K3" i="11"/>
  <c r="K29" i="18"/>
  <c r="K28" i="18"/>
  <c r="K27" i="18"/>
  <c r="K26" i="18"/>
  <c r="K25" i="18"/>
  <c r="K24" i="18"/>
  <c r="M24" i="18" s="1"/>
  <c r="K23" i="18"/>
  <c r="M23" i="18" s="1"/>
  <c r="K22" i="18"/>
  <c r="M22" i="18" s="1"/>
  <c r="K21" i="18"/>
  <c r="M21" i="18" s="1"/>
  <c r="K20" i="18"/>
  <c r="M20" i="18" s="1"/>
  <c r="K19" i="18"/>
  <c r="M19" i="18" s="1"/>
  <c r="K18" i="18"/>
  <c r="M18" i="18" s="1"/>
  <c r="K17" i="18"/>
  <c r="M17" i="18" s="1"/>
  <c r="K16" i="18"/>
  <c r="M16" i="18" s="1"/>
  <c r="K15" i="18"/>
  <c r="M15" i="18" s="1"/>
  <c r="K14" i="18"/>
  <c r="M14" i="18" s="1"/>
  <c r="K13" i="18"/>
  <c r="M13" i="18" s="1"/>
  <c r="K3" i="18"/>
  <c r="M3" i="18" s="1"/>
  <c r="K29" i="13"/>
  <c r="K28" i="13"/>
  <c r="K27" i="13"/>
  <c r="K26" i="13"/>
  <c r="K25" i="13"/>
  <c r="K24" i="13"/>
  <c r="M24" i="13" s="1"/>
  <c r="K23" i="13"/>
  <c r="M23" i="13" s="1"/>
  <c r="K22" i="13"/>
  <c r="M22" i="13" s="1"/>
  <c r="K21" i="13"/>
  <c r="M21" i="13" s="1"/>
  <c r="K20" i="13"/>
  <c r="M20" i="13" s="1"/>
  <c r="K19" i="13"/>
  <c r="M19" i="13" s="1"/>
  <c r="K18" i="13"/>
  <c r="M18" i="13" s="1"/>
  <c r="K17" i="13"/>
  <c r="M17" i="13" s="1"/>
  <c r="K16" i="13"/>
  <c r="M16" i="13" s="1"/>
  <c r="K15" i="13"/>
  <c r="M15" i="13" s="1"/>
  <c r="K14" i="13"/>
  <c r="M14" i="13" s="1"/>
  <c r="K13" i="13"/>
  <c r="M13" i="13" s="1"/>
  <c r="K12" i="13"/>
  <c r="M12" i="13" s="1"/>
  <c r="K11" i="13"/>
  <c r="M11" i="13" s="1"/>
  <c r="K10" i="13"/>
  <c r="M10" i="13" s="1"/>
  <c r="K3" i="13"/>
  <c r="M3" i="13" s="1"/>
  <c r="K29" i="9"/>
  <c r="K28" i="9"/>
  <c r="K27" i="9"/>
  <c r="K26" i="9"/>
  <c r="K25" i="9"/>
  <c r="K24" i="9"/>
  <c r="M24" i="9" s="1"/>
  <c r="K23" i="9"/>
  <c r="M23" i="9" s="1"/>
  <c r="K22" i="9"/>
  <c r="M22" i="9" s="1"/>
  <c r="K21" i="9"/>
  <c r="M21" i="9" s="1"/>
  <c r="K20" i="9"/>
  <c r="M20" i="9" s="1"/>
  <c r="K19" i="9"/>
  <c r="M19" i="9" s="1"/>
  <c r="K18" i="9"/>
  <c r="M18" i="9" s="1"/>
  <c r="K17" i="9"/>
  <c r="M17" i="9" s="1"/>
  <c r="K16" i="9"/>
  <c r="M16" i="9" s="1"/>
  <c r="K15" i="9"/>
  <c r="M15" i="9" s="1"/>
  <c r="K14" i="9"/>
  <c r="M14" i="9" s="1"/>
  <c r="K13" i="9"/>
  <c r="M13" i="9" s="1"/>
  <c r="K12" i="9"/>
  <c r="M12" i="9" s="1"/>
  <c r="K31" i="8"/>
  <c r="K30" i="8"/>
  <c r="K29" i="8"/>
  <c r="K28" i="8"/>
  <c r="K27" i="8"/>
  <c r="K26" i="8"/>
  <c r="K25" i="8"/>
  <c r="K24" i="8"/>
  <c r="K23" i="8"/>
  <c r="K22" i="8"/>
  <c r="K21" i="8"/>
  <c r="K20" i="8"/>
  <c r="K19" i="8"/>
  <c r="K18" i="8"/>
  <c r="K17" i="8"/>
  <c r="K16" i="8"/>
  <c r="K15" i="8"/>
  <c r="K14" i="8"/>
  <c r="K13" i="8"/>
  <c r="K7" i="8"/>
  <c r="K6" i="8"/>
  <c r="K5" i="8"/>
  <c r="K4" i="8"/>
  <c r="K3" i="8"/>
  <c r="K30" i="7"/>
  <c r="K29" i="7"/>
  <c r="K28" i="7"/>
  <c r="K27" i="7"/>
  <c r="K26" i="7"/>
  <c r="K25" i="7"/>
  <c r="K24" i="7"/>
  <c r="K23" i="7"/>
  <c r="K22" i="7"/>
  <c r="K21" i="7"/>
  <c r="K20" i="7"/>
  <c r="K19" i="7"/>
  <c r="K18" i="7"/>
  <c r="K17" i="7"/>
  <c r="K16" i="7"/>
  <c r="K15" i="7"/>
  <c r="K14" i="7"/>
  <c r="K13" i="7"/>
  <c r="K12" i="7"/>
  <c r="K11" i="7"/>
  <c r="K5" i="7"/>
  <c r="K4" i="7"/>
  <c r="K3" i="7"/>
  <c r="K5" i="6"/>
  <c r="I3" i="12"/>
  <c r="I3" i="16"/>
  <c r="K3" i="16" s="1"/>
  <c r="M3" i="16" s="1"/>
  <c r="I3" i="15"/>
  <c r="I3" i="14"/>
  <c r="I3" i="10"/>
  <c r="I4" i="10"/>
  <c r="I5" i="10"/>
  <c r="I6" i="10"/>
  <c r="I3" i="11"/>
  <c r="I4" i="11"/>
  <c r="I3" i="18"/>
  <c r="I3" i="13"/>
  <c r="I4" i="13"/>
  <c r="K4" i="13" s="1"/>
  <c r="M4" i="13" s="1"/>
  <c r="I3" i="9"/>
  <c r="K3" i="9" s="1"/>
  <c r="M3" i="9" s="1"/>
  <c r="I5" i="9"/>
  <c r="I6" i="9"/>
  <c r="I3" i="8"/>
  <c r="I4" i="8"/>
  <c r="I5" i="8"/>
  <c r="I6" i="8"/>
  <c r="I7" i="8"/>
  <c r="I3" i="7"/>
  <c r="I4" i="7"/>
  <c r="I5" i="7"/>
  <c r="I9" i="1"/>
  <c r="I10" i="1"/>
  <c r="K10" i="1" s="1"/>
  <c r="I11" i="1"/>
  <c r="K11" i="1" s="1"/>
  <c r="I12" i="1"/>
  <c r="I13" i="1"/>
  <c r="I15" i="1"/>
  <c r="I16" i="1"/>
  <c r="I3" i="1"/>
  <c r="I4" i="1"/>
  <c r="I5" i="1"/>
  <c r="I6" i="1"/>
  <c r="I7" i="1"/>
  <c r="K7" i="1" s="1"/>
  <c r="I8" i="1"/>
  <c r="K8" i="1" s="1"/>
  <c r="I3" i="6"/>
  <c r="K3" i="6" s="1"/>
  <c r="I4" i="6"/>
  <c r="I5" i="6"/>
  <c r="I2" i="1"/>
  <c r="K2" i="1" s="1"/>
  <c r="G3" i="16"/>
  <c r="F3" i="16"/>
  <c r="E3" i="16"/>
  <c r="D3" i="16"/>
  <c r="D3" i="18"/>
  <c r="E3" i="18"/>
  <c r="F3" i="18"/>
  <c r="G3" i="18"/>
  <c r="G3" i="15"/>
  <c r="F3" i="15"/>
  <c r="E3" i="15"/>
  <c r="D3" i="15"/>
  <c r="G3" i="14"/>
  <c r="F3" i="14"/>
  <c r="E3" i="14"/>
  <c r="D3" i="14"/>
  <c r="G6" i="10"/>
  <c r="F6" i="10"/>
  <c r="E6" i="10"/>
  <c r="D6" i="10"/>
  <c r="D3" i="13"/>
  <c r="E3" i="13"/>
  <c r="F3" i="13"/>
  <c r="G3" i="13"/>
  <c r="G4" i="13"/>
  <c r="F4" i="13"/>
  <c r="E4" i="13"/>
  <c r="D4" i="13"/>
  <c r="G3" i="12"/>
  <c r="F3" i="12"/>
  <c r="E3" i="12"/>
  <c r="D3" i="12"/>
  <c r="G4" i="11"/>
  <c r="F4" i="11"/>
  <c r="E4" i="11"/>
  <c r="D4" i="11"/>
  <c r="G3" i="11"/>
  <c r="F3" i="11"/>
  <c r="E3" i="11"/>
  <c r="D3" i="11"/>
  <c r="D3" i="10"/>
  <c r="E3" i="10"/>
  <c r="F3" i="10"/>
  <c r="G3" i="10"/>
  <c r="G5" i="10"/>
  <c r="F5" i="10"/>
  <c r="E5" i="10"/>
  <c r="D5" i="10"/>
  <c r="G4" i="10"/>
  <c r="F4" i="10"/>
  <c r="E4" i="10"/>
  <c r="D4" i="10"/>
  <c r="D5" i="9"/>
  <c r="E5" i="9"/>
  <c r="F5" i="9"/>
  <c r="G5" i="9"/>
  <c r="D3" i="9"/>
  <c r="E3" i="9"/>
  <c r="F3" i="9"/>
  <c r="G3" i="9"/>
  <c r="G6" i="9"/>
  <c r="F6" i="9"/>
  <c r="E6" i="9"/>
  <c r="D6" i="9"/>
  <c r="G7" i="8"/>
  <c r="F7" i="8"/>
  <c r="E7" i="8"/>
  <c r="D7" i="8"/>
  <c r="G6" i="8"/>
  <c r="F6" i="8"/>
  <c r="E6" i="8"/>
  <c r="D6" i="8"/>
  <c r="G5" i="8"/>
  <c r="F5" i="8"/>
  <c r="E5" i="8"/>
  <c r="D5" i="8"/>
  <c r="D15" i="1"/>
  <c r="E15" i="1"/>
  <c r="F15" i="1"/>
  <c r="G15" i="1"/>
  <c r="G4" i="8"/>
  <c r="F4" i="8"/>
  <c r="E4" i="8"/>
  <c r="D4" i="8"/>
  <c r="G3" i="8"/>
  <c r="F3" i="8"/>
  <c r="E3" i="8"/>
  <c r="D3" i="8"/>
  <c r="G5" i="6"/>
  <c r="F5" i="6"/>
  <c r="E5" i="6"/>
  <c r="D5" i="6"/>
  <c r="G5" i="7"/>
  <c r="F5" i="7"/>
  <c r="E5" i="7"/>
  <c r="D5" i="7"/>
  <c r="G4" i="7"/>
  <c r="F4" i="7"/>
  <c r="E4" i="7"/>
  <c r="D4" i="7"/>
  <c r="G3" i="7"/>
  <c r="F3" i="7"/>
  <c r="E3" i="7"/>
  <c r="D3" i="7"/>
  <c r="G4" i="6"/>
  <c r="F4" i="6"/>
  <c r="E4" i="6"/>
  <c r="D4" i="6"/>
  <c r="G3" i="6"/>
  <c r="F3" i="6"/>
  <c r="E3" i="6"/>
  <c r="D3" i="6"/>
  <c r="D11" i="1"/>
  <c r="E11" i="1"/>
  <c r="F11" i="1"/>
  <c r="G11" i="1"/>
  <c r="D3" i="1"/>
  <c r="E3" i="1"/>
  <c r="F3" i="1"/>
  <c r="G3" i="1"/>
  <c r="G10" i="1"/>
  <c r="F10" i="1"/>
  <c r="E10" i="1"/>
  <c r="D10" i="1"/>
  <c r="D9" i="1"/>
  <c r="E9" i="1"/>
  <c r="F9" i="1"/>
  <c r="G9" i="1"/>
  <c r="D16" i="1"/>
  <c r="E16" i="1"/>
  <c r="F16" i="1"/>
  <c r="G16" i="1"/>
  <c r="G4" i="1"/>
  <c r="G5" i="1"/>
  <c r="G6" i="1"/>
  <c r="G7" i="1"/>
  <c r="G8" i="1"/>
  <c r="G13" i="1"/>
  <c r="G12" i="1"/>
  <c r="G2" i="1"/>
  <c r="F4" i="1"/>
  <c r="F5" i="1"/>
  <c r="F6" i="1"/>
  <c r="F7" i="1"/>
  <c r="F8" i="1"/>
  <c r="F13" i="1"/>
  <c r="F12" i="1"/>
  <c r="F2" i="1"/>
  <c r="E4" i="1"/>
  <c r="E5" i="1"/>
  <c r="E6" i="1"/>
  <c r="E7" i="1"/>
  <c r="E8" i="1"/>
  <c r="E13" i="1"/>
  <c r="E12" i="1"/>
  <c r="E2" i="1"/>
  <c r="D4" i="1"/>
  <c r="D5" i="1"/>
  <c r="D6" i="1"/>
  <c r="D7" i="1"/>
  <c r="D8" i="1"/>
  <c r="D13" i="1"/>
  <c r="D12" i="1"/>
  <c r="D2" i="1"/>
  <c r="K3" i="14" l="1"/>
  <c r="M3" i="14" s="1"/>
  <c r="K6" i="9"/>
  <c r="M6" i="9" s="1"/>
  <c r="K5" i="9"/>
  <c r="M5" i="9" s="1"/>
  <c r="K4" i="6"/>
  <c r="M4" i="6" s="1"/>
  <c r="K10" i="20"/>
  <c r="K9" i="20"/>
  <c r="M9" i="20" s="1"/>
  <c r="K6" i="1"/>
  <c r="K5" i="1"/>
  <c r="M5" i="1" s="1"/>
  <c r="K4" i="1"/>
  <c r="K3" i="1"/>
  <c r="M3" i="1" s="1"/>
  <c r="K9" i="1"/>
  <c r="K16" i="1"/>
  <c r="K15" i="1"/>
  <c r="K13" i="1"/>
  <c r="K12" i="1"/>
  <c r="K7" i="19"/>
  <c r="K3" i="19"/>
  <c r="K4" i="19"/>
  <c r="K5" i="19"/>
  <c r="K5" i="20"/>
  <c r="M5" i="20" s="1"/>
  <c r="K4" i="20"/>
  <c r="M4" i="20" s="1"/>
  <c r="K7" i="20"/>
  <c r="M7" i="20" s="1"/>
  <c r="K8" i="20"/>
  <c r="K6" i="20"/>
</calcChain>
</file>

<file path=xl/sharedStrings.xml><?xml version="1.0" encoding="utf-8"?>
<sst xmlns="http://schemas.openxmlformats.org/spreadsheetml/2006/main" count="2971" uniqueCount="740">
  <si>
    <t>AttributeName</t>
  </si>
  <si>
    <t>DataType</t>
  </si>
  <si>
    <t>Bonus</t>
  </si>
  <si>
    <t>City</t>
  </si>
  <si>
    <t>EmployeeId</t>
  </si>
  <si>
    <t>IdNumber</t>
  </si>
  <si>
    <t>DepartmentId</t>
  </si>
  <si>
    <t>AddressLine1</t>
  </si>
  <si>
    <t>AddressLine2</t>
  </si>
  <si>
    <t>Province</t>
  </si>
  <si>
    <t>Country</t>
  </si>
  <si>
    <t>Surname</t>
  </si>
  <si>
    <t>Name</t>
  </si>
  <si>
    <t>MiddleName</t>
  </si>
  <si>
    <t>PositionId</t>
  </si>
  <si>
    <t>OfficeTelephoneNumber</t>
  </si>
  <si>
    <t>EmailAddress</t>
  </si>
  <si>
    <t>MobileTelephoneNumber</t>
  </si>
  <si>
    <t>Number</t>
  </si>
  <si>
    <t>String</t>
  </si>
  <si>
    <t>DataLength</t>
  </si>
  <si>
    <t>Mr</t>
  </si>
  <si>
    <t>Mrs</t>
  </si>
  <si>
    <t>Miss</t>
  </si>
  <si>
    <t>Ms</t>
  </si>
  <si>
    <t>Dr</t>
  </si>
  <si>
    <t>Admiral</t>
  </si>
  <si>
    <t>Air Comm</t>
  </si>
  <si>
    <t>Ambassador</t>
  </si>
  <si>
    <t>Baron</t>
  </si>
  <si>
    <t>Baroness</t>
  </si>
  <si>
    <t>Brig &amp; Mrs</t>
  </si>
  <si>
    <t>Brig Gen</t>
  </si>
  <si>
    <t>Brigadier</t>
  </si>
  <si>
    <t>Brother</t>
  </si>
  <si>
    <t>Canon</t>
  </si>
  <si>
    <t>Capt</t>
  </si>
  <si>
    <t>Chief</t>
  </si>
  <si>
    <t>Cllr</t>
  </si>
  <si>
    <t>Col</t>
  </si>
  <si>
    <t>Commander</t>
  </si>
  <si>
    <t>Commander &amp; Mrs</t>
  </si>
  <si>
    <t>Consul</t>
  </si>
  <si>
    <t>Consul General</t>
  </si>
  <si>
    <t>Count</t>
  </si>
  <si>
    <t>Countess</t>
  </si>
  <si>
    <t>Countess of</t>
  </si>
  <si>
    <t>Cpl</t>
  </si>
  <si>
    <t>Dame</t>
  </si>
  <si>
    <t>Deputy</t>
  </si>
  <si>
    <t>Dr &amp; Mrs</t>
  </si>
  <si>
    <t>Drs</t>
  </si>
  <si>
    <t>Duchess</t>
  </si>
  <si>
    <t>Duke</t>
  </si>
  <si>
    <t>Earl</t>
  </si>
  <si>
    <t>Father</t>
  </si>
  <si>
    <t>General</t>
  </si>
  <si>
    <t>Gräfin</t>
  </si>
  <si>
    <t>HE</t>
  </si>
  <si>
    <t>HMA</t>
  </si>
  <si>
    <t>Her Grace</t>
  </si>
  <si>
    <t>His Excellency</t>
  </si>
  <si>
    <t>Ing</t>
  </si>
  <si>
    <t>Judge</t>
  </si>
  <si>
    <t>Justice</t>
  </si>
  <si>
    <t>Lady</t>
  </si>
  <si>
    <t>Lic</t>
  </si>
  <si>
    <t>Llc</t>
  </si>
  <si>
    <t>Lord</t>
  </si>
  <si>
    <t>Lord &amp; Lady</t>
  </si>
  <si>
    <t>Lt</t>
  </si>
  <si>
    <t>Lt Col</t>
  </si>
  <si>
    <t>Lt Cpl</t>
  </si>
  <si>
    <t>M</t>
  </si>
  <si>
    <t>Madam</t>
  </si>
  <si>
    <t>Madame</t>
  </si>
  <si>
    <t>Major</t>
  </si>
  <si>
    <t>Major General</t>
  </si>
  <si>
    <t>Marchioness</t>
  </si>
  <si>
    <t>Marquis</t>
  </si>
  <si>
    <t>Minister</t>
  </si>
  <si>
    <t>Mme</t>
  </si>
  <si>
    <t>Mr &amp; Dr</t>
  </si>
  <si>
    <t>Mr &amp; Mrs</t>
  </si>
  <si>
    <t>Mr &amp; Ms</t>
  </si>
  <si>
    <t>Prince</t>
  </si>
  <si>
    <t>Princess</t>
  </si>
  <si>
    <t>Professor</t>
  </si>
  <si>
    <t>Prof</t>
  </si>
  <si>
    <t>Prof &amp; Dr</t>
  </si>
  <si>
    <t>Prof &amp; Mrs</t>
  </si>
  <si>
    <t>Prof &amp; Rev</t>
  </si>
  <si>
    <t>Prof Dame</t>
  </si>
  <si>
    <t>Prof Dr</t>
  </si>
  <si>
    <t>Pvt</t>
  </si>
  <si>
    <t>Rabbi</t>
  </si>
  <si>
    <t>Rear Admiral</t>
  </si>
  <si>
    <t>Rev</t>
  </si>
  <si>
    <t>Rev &amp; Mrs</t>
  </si>
  <si>
    <t>Rev Canon</t>
  </si>
  <si>
    <t>Rev Dr</t>
  </si>
  <si>
    <t>Senator</t>
  </si>
  <si>
    <t>Sgt</t>
  </si>
  <si>
    <t>Sheriff</t>
  </si>
  <si>
    <t>Sir</t>
  </si>
  <si>
    <t>Sir &amp; Lady</t>
  </si>
  <si>
    <t>Sister</t>
  </si>
  <si>
    <t>Sqr. Leader</t>
  </si>
  <si>
    <t>The Earl of</t>
  </si>
  <si>
    <t>The Hon</t>
  </si>
  <si>
    <t>The Hon Dr</t>
  </si>
  <si>
    <t>The Hon Lady</t>
  </si>
  <si>
    <t>The Hon Lord</t>
  </si>
  <si>
    <t>The Hon Mrs</t>
  </si>
  <si>
    <t>The Hon Sir</t>
  </si>
  <si>
    <t>The Honourable</t>
  </si>
  <si>
    <t>The Rt Hon</t>
  </si>
  <si>
    <t>The Rt Hon Dr</t>
  </si>
  <si>
    <t>The Rt Hon Lord</t>
  </si>
  <si>
    <t>The Rt Hon Sir</t>
  </si>
  <si>
    <t>The Rt Hon Visc</t>
  </si>
  <si>
    <t>Viscount</t>
  </si>
  <si>
    <t>Eastern Cape</t>
  </si>
  <si>
    <t>Gauteng</t>
  </si>
  <si>
    <t>Northern Cape</t>
  </si>
  <si>
    <t>North West</t>
  </si>
  <si>
    <t>Western Cape</t>
  </si>
  <si>
    <t>Free State</t>
  </si>
  <si>
    <t>Limpopo</t>
  </si>
  <si>
    <t>Mpumalanga</t>
  </si>
  <si>
    <t>KwaZulu-Natal</t>
  </si>
  <si>
    <t>DataTypeInMSSQL</t>
  </si>
  <si>
    <t>DataTypeInMongoDB</t>
  </si>
  <si>
    <t>DataTypeInJavaTypeScript</t>
  </si>
  <si>
    <t>Boolean</t>
  </si>
  <si>
    <t>SalutationId</t>
  </si>
  <si>
    <t>ProvinceId</t>
  </si>
  <si>
    <t>PostalCode</t>
  </si>
  <si>
    <t>DataTypeInCSharp</t>
  </si>
  <si>
    <t>IsTerminated</t>
  </si>
  <si>
    <t>BirthDate</t>
  </si>
  <si>
    <t>Date</t>
  </si>
  <si>
    <t>GenderId</t>
  </si>
  <si>
    <t>IsEditable</t>
  </si>
  <si>
    <t>EmployeeNumber</t>
  </si>
  <si>
    <t>ManagerId</t>
  </si>
  <si>
    <t>EmploymentTypeId</t>
  </si>
  <si>
    <t>Description</t>
  </si>
  <si>
    <t>BudgetCode</t>
  </si>
  <si>
    <t>WageType</t>
  </si>
  <si>
    <t>Salutation</t>
  </si>
  <si>
    <t>Monthly</t>
  </si>
  <si>
    <t>Hourly</t>
  </si>
  <si>
    <t>Commission</t>
  </si>
  <si>
    <t>Overtime</t>
  </si>
  <si>
    <t>Retroactive</t>
  </si>
  <si>
    <t>Severance</t>
  </si>
  <si>
    <t>WageTypeId</t>
  </si>
  <si>
    <t>DateCreated</t>
  </si>
  <si>
    <t>DateTime</t>
  </si>
  <si>
    <t>DateModified</t>
  </si>
  <si>
    <t>Amount</t>
  </si>
  <si>
    <t>ProjectId</t>
  </si>
  <si>
    <t>DateHired</t>
  </si>
  <si>
    <t>DateTerminated</t>
  </si>
  <si>
    <t>MaximumHoursAllocated</t>
  </si>
  <si>
    <t>StartDate</t>
  </si>
  <si>
    <t>EndDate</t>
  </si>
  <si>
    <t>Human Resources</t>
  </si>
  <si>
    <t>Finance</t>
  </si>
  <si>
    <t>Sales</t>
  </si>
  <si>
    <t>Marketing</t>
  </si>
  <si>
    <t>Legal</t>
  </si>
  <si>
    <t>General Services</t>
  </si>
  <si>
    <t>Transportation</t>
  </si>
  <si>
    <t>Business Development</t>
  </si>
  <si>
    <t>Supervisor</t>
  </si>
  <si>
    <t>Engineer</t>
  </si>
  <si>
    <t>Accrued Time Off</t>
  </si>
  <si>
    <t>Project Manager</t>
  </si>
  <si>
    <t>Team Lead</t>
  </si>
  <si>
    <t>Technical Lead</t>
  </si>
  <si>
    <t>Senior Engineer</t>
  </si>
  <si>
    <t>Supplier</t>
  </si>
  <si>
    <t>Customer Services</t>
  </si>
  <si>
    <t>Management</t>
  </si>
  <si>
    <t>Administration</t>
  </si>
  <si>
    <t>Operations</t>
  </si>
  <si>
    <t>IT Support</t>
  </si>
  <si>
    <t>Research and Development</t>
  </si>
  <si>
    <t>Manufacturing</t>
  </si>
  <si>
    <t>Communications</t>
  </si>
  <si>
    <t>Procurement</t>
  </si>
  <si>
    <t>Learning, Training and Development</t>
  </si>
  <si>
    <t>Health and Safety</t>
  </si>
  <si>
    <t>HoursWorked</t>
  </si>
  <si>
    <t>TaskId</t>
  </si>
  <si>
    <t>Summary</t>
  </si>
  <si>
    <t>Status</t>
  </si>
  <si>
    <t>Created</t>
  </si>
  <si>
    <t>Not Started</t>
  </si>
  <si>
    <t>Started</t>
  </si>
  <si>
    <t>On Hold</t>
  </si>
  <si>
    <t>Cancelled</t>
  </si>
  <si>
    <t>StatusId</t>
  </si>
  <si>
    <t>Blocked</t>
  </si>
  <si>
    <t>De-scoped</t>
  </si>
  <si>
    <t>In Progress</t>
  </si>
  <si>
    <t>Completed</t>
  </si>
  <si>
    <t>Done</t>
  </si>
  <si>
    <t>Comment</t>
  </si>
  <si>
    <t>max</t>
  </si>
  <si>
    <t>SubTaskId</t>
  </si>
  <si>
    <t>TimeSpent</t>
  </si>
  <si>
    <t>DateStarted</t>
  </si>
  <si>
    <t>Logging Work and Time Tracking</t>
  </si>
  <si>
    <t>The following points explain how to use Jira's logging work and time tracking options and what values these options can accept.</t>
  </si>
  <si>
    <t>Logging Work options</t>
  </si>
  <si>
    <r>
      <t>Time Spent</t>
    </r>
    <r>
      <rPr>
        <sz val="7"/>
        <color rgb="FF172B4D"/>
        <rFont val="Segoe UI"/>
        <family val="2"/>
      </rPr>
      <t> - the amount of time logged working on the issue so far or while performing this Jira operation.</t>
    </r>
  </si>
  <si>
    <r>
      <t>Date Started</t>
    </r>
    <r>
      <rPr>
        <sz val="7"/>
        <color rgb="FF172B4D"/>
        <rFont val="Segoe UI"/>
        <family val="2"/>
      </rPr>
      <t> - the date and time when you started this unit of work.</t>
    </r>
  </si>
  <si>
    <r>
      <t>Remaining Estimate</t>
    </r>
    <r>
      <rPr>
        <sz val="7"/>
        <color rgb="FF172B4D"/>
        <rFont val="Segoe UI"/>
        <family val="2"/>
      </rPr>
      <t> - the amount of time anticipated to resolve the issue after completing this unit of work. You can adjust this value using the following options:</t>
    </r>
  </si>
  <si>
    <r>
      <t>Adjust Automatically</t>
    </r>
    <r>
      <rPr>
        <sz val="7"/>
        <color rgb="FF172B4D"/>
        <rFont val="Segoe UI"/>
        <family val="2"/>
      </rPr>
      <t> - adjusts the </t>
    </r>
    <r>
      <rPr>
        <b/>
        <sz val="7"/>
        <color rgb="FF172B4D"/>
        <rFont val="Segoe UI"/>
        <family val="2"/>
      </rPr>
      <t>Remaining Estimate</t>
    </r>
    <r>
      <rPr>
        <sz val="7"/>
        <color rgb="FF172B4D"/>
        <rFont val="Segoe UI"/>
        <family val="2"/>
      </rPr>
      <t> value by subtracting the amount of work logged in the </t>
    </r>
    <r>
      <rPr>
        <b/>
        <sz val="7"/>
        <color rgb="FF172B4D"/>
        <rFont val="Segoe UI"/>
        <family val="2"/>
      </rPr>
      <t>Time Spent</t>
    </r>
    <r>
      <rPr>
        <sz val="7"/>
        <color rgb="FF172B4D"/>
        <rFont val="Segoe UI"/>
        <family val="2"/>
      </rPr>
      <t> field from the Remaining Estimate's current value.</t>
    </r>
  </si>
  <si>
    <r>
      <t>Leave Estimate Unset</t>
    </r>
    <r>
      <rPr>
        <sz val="7"/>
        <color rgb="FF172B4D"/>
        <rFont val="Segoe UI"/>
        <family val="2"/>
      </rPr>
      <t> - does not specify any time estimates for the issue. This option is displayed only if no time estimates have been specified on the issue.</t>
    </r>
  </si>
  <si>
    <r>
      <t>Use Existing Estimate of ...</t>
    </r>
    <r>
      <rPr>
        <sz val="7"/>
        <color rgb="FF172B4D"/>
        <rFont val="Segoe UI"/>
        <family val="2"/>
      </rPr>
      <t> - does not adjust the </t>
    </r>
    <r>
      <rPr>
        <b/>
        <sz val="7"/>
        <color rgb="FF172B4D"/>
        <rFont val="Segoe UI"/>
        <family val="2"/>
      </rPr>
      <t>Remaining Estimate</t>
    </r>
    <r>
      <rPr>
        <sz val="7"/>
        <color rgb="FF172B4D"/>
        <rFont val="Segoe UI"/>
        <family val="2"/>
      </rPr>
      <t> value, leaving its current value 'as is'.</t>
    </r>
  </si>
  <si>
    <r>
      <t>Set to ...</t>
    </r>
    <r>
      <rPr>
        <sz val="7"/>
        <color rgb="FF172B4D"/>
        <rFont val="Segoe UI"/>
        <family val="2"/>
      </rPr>
      <t> - adjust the </t>
    </r>
    <r>
      <rPr>
        <b/>
        <sz val="7"/>
        <color rgb="FF172B4D"/>
        <rFont val="Segoe UI"/>
        <family val="2"/>
      </rPr>
      <t>Remaining Estimate</t>
    </r>
    <r>
      <rPr>
        <sz val="7"/>
        <color rgb="FF172B4D"/>
        <rFont val="Segoe UI"/>
        <family val="2"/>
      </rPr>
      <t> value to the amount of time you specify in this field.</t>
    </r>
  </si>
  <si>
    <r>
      <t>Reduce by ...</t>
    </r>
    <r>
      <rPr>
        <sz val="7"/>
        <color rgb="FF172B4D"/>
        <rFont val="Segoe UI"/>
        <family val="2"/>
      </rPr>
      <t> - adjusts the </t>
    </r>
    <r>
      <rPr>
        <b/>
        <sz val="7"/>
        <color rgb="FF172B4D"/>
        <rFont val="Segoe UI"/>
        <family val="2"/>
      </rPr>
      <t>Remaining Estimate</t>
    </r>
    <r>
      <rPr>
        <sz val="7"/>
        <color rgb="FF172B4D"/>
        <rFont val="Segoe UI"/>
        <family val="2"/>
      </rPr>
      <t> value by subtracting the amount of time you specify in this field.</t>
    </r>
  </si>
  <si>
    <r>
      <t>If the </t>
    </r>
    <r>
      <rPr>
        <b/>
        <sz val="7"/>
        <color rgb="FF172B4D"/>
        <rFont val="Segoe UI"/>
        <family val="2"/>
      </rPr>
      <t>Work Description</t>
    </r>
    <r>
      <rPr>
        <sz val="7"/>
        <color rgb="FF172B4D"/>
        <rFont val="Segoe UI"/>
        <family val="2"/>
      </rPr>
      <t> text box is not available when logging work, then any text entered into the </t>
    </r>
    <r>
      <rPr>
        <b/>
        <sz val="7"/>
        <color rgb="FF172B4D"/>
        <rFont val="Segoe UI"/>
        <family val="2"/>
      </rPr>
      <t>Comment</t>
    </r>
    <r>
      <rPr>
        <sz val="7"/>
        <color rgb="FF172B4D"/>
        <rFont val="Segoe UI"/>
        <family val="2"/>
      </rPr>
      <t> text box </t>
    </r>
    <r>
      <rPr>
        <b/>
        <sz val="7"/>
        <color rgb="FF172B4D"/>
        <rFont val="Segoe UI"/>
        <family val="2"/>
      </rPr>
      <t>will</t>
    </r>
    <r>
      <rPr>
        <sz val="7"/>
        <color rgb="FF172B4D"/>
        <rFont val="Segoe UI"/>
        <family val="2"/>
      </rPr>
      <t> be copied across to the </t>
    </r>
    <r>
      <rPr>
        <b/>
        <sz val="7"/>
        <color rgb="FF172B4D"/>
        <rFont val="Segoe UI"/>
        <family val="2"/>
      </rPr>
      <t>Work Description</t>
    </r>
    <r>
      <rPr>
        <sz val="7"/>
        <color rgb="FF172B4D"/>
        <rFont val="Segoe UI"/>
        <family val="2"/>
      </rPr>
      <t>.</t>
    </r>
  </si>
  <si>
    <t>Time Tracking options</t>
  </si>
  <si>
    <r>
      <t>Original Estimate</t>
    </r>
    <r>
      <rPr>
        <sz val="7"/>
        <color rgb="FF172B4D"/>
        <rFont val="Segoe UI"/>
        <family val="2"/>
      </rPr>
      <t> - the amount of time you originally believe is required to resolve the issue.</t>
    </r>
  </si>
  <si>
    <r>
      <t>Remaining Estimate</t>
    </r>
    <r>
      <rPr>
        <sz val="7"/>
        <color rgb="FF172B4D"/>
        <rFont val="Segoe UI"/>
        <family val="2"/>
      </rPr>
      <t> - the amount of time you believe is required to resolve the issue in its current state.</t>
    </r>
  </si>
  <si>
    <r>
      <t>Note that in the single edit, if you leave one of the estimate fields empty, it automatically assumes the value specified in the other field. For example, if you specify the </t>
    </r>
    <r>
      <rPr>
        <b/>
        <sz val="7"/>
        <color rgb="FF172B4D"/>
        <rFont val="Segoe UI"/>
        <family val="2"/>
      </rPr>
      <t>Original Estimate</t>
    </r>
    <r>
      <rPr>
        <sz val="7"/>
        <color rgb="FF172B4D"/>
        <rFont val="Segoe UI"/>
        <family val="2"/>
      </rPr>
      <t> to be 4h, and leave the </t>
    </r>
    <r>
      <rPr>
        <b/>
        <sz val="7"/>
        <color rgb="FF172B4D"/>
        <rFont val="Segoe UI"/>
        <family val="2"/>
      </rPr>
      <t>Remaining Estimate</t>
    </r>
    <r>
      <rPr>
        <sz val="7"/>
        <color rgb="FF172B4D"/>
        <rFont val="Segoe UI"/>
        <family val="2"/>
      </rPr>
      <t> field empty, then it will be automatically populated with the value of 4h. The values can be changed whenever needed. In bulk edit, this behavior is only there if you select to change both fields. This rule does not apply to the </t>
    </r>
    <r>
      <rPr>
        <b/>
        <sz val="7"/>
        <color rgb="FF172B4D"/>
        <rFont val="Segoe UI"/>
        <family val="2"/>
      </rPr>
      <t>Legacy Mode</t>
    </r>
    <r>
      <rPr>
        <sz val="7"/>
        <color rgb="FF172B4D"/>
        <rFont val="Segoe UI"/>
        <family val="2"/>
      </rPr>
      <t>, where you can only update the </t>
    </r>
    <r>
      <rPr>
        <b/>
        <sz val="7"/>
        <color rgb="FF172B4D"/>
        <rFont val="Segoe UI"/>
        <family val="2"/>
      </rPr>
      <t>Original Estimate</t>
    </r>
    <r>
      <rPr>
        <sz val="7"/>
        <color rgb="FF172B4D"/>
        <rFont val="Segoe UI"/>
        <family val="2"/>
      </rPr>
      <t> until you start logging work.</t>
    </r>
  </si>
  <si>
    <t>Field Values</t>
  </si>
  <si>
    <t>You can specify a time unit after a time value 'X', such as Xw, Xd, Xh or Xm, to represent weeks (w), days (d), hours (h) and minutes (m), respectively.</t>
  </si>
  <si>
    <t>If you do not specify a time unit, minute will be assumed.</t>
  </si>
  <si>
    <t>Your current conversion rates are 1w = 5d and 1d = 8h.</t>
  </si>
  <si>
    <t>PropertyName</t>
  </si>
  <si>
    <t>PropertyNameInJavaTypeScript</t>
  </si>
  <si>
    <t>_id</t>
  </si>
  <si>
    <t>UpdatedBy</t>
  </si>
  <si>
    <t>CreatedBy</t>
  </si>
  <si>
    <t>CompanyName</t>
  </si>
  <si>
    <t>RegistrationNumber</t>
  </si>
  <si>
    <t>VATNumber</t>
  </si>
  <si>
    <t>TelephoneNumber</t>
  </si>
  <si>
    <t>ClientId</t>
  </si>
  <si>
    <t>RecipientsName</t>
  </si>
  <si>
    <t>PreferredLanguage</t>
  </si>
  <si>
    <t>UseEmailAddress</t>
  </si>
  <si>
    <t>UseTelephoneNumber</t>
  </si>
  <si>
    <t>Website</t>
  </si>
  <si>
    <t>IndustryTypeId</t>
  </si>
  <si>
    <t>Employee</t>
  </si>
  <si>
    <t>Department</t>
  </si>
  <si>
    <t>Client</t>
  </si>
  <si>
    <t>ContactDetails</t>
  </si>
  <si>
    <t>EmployeeSalary</t>
  </si>
  <si>
    <t>Project</t>
  </si>
  <si>
    <t>ProjectAssignment</t>
  </si>
  <si>
    <t>ProjectComment</t>
  </si>
  <si>
    <t>ProjectStatus</t>
  </si>
  <si>
    <t>ProjectWorkLog</t>
  </si>
  <si>
    <t>Task</t>
  </si>
  <si>
    <t>TaskAssignment</t>
  </si>
  <si>
    <t>TaskComment</t>
  </si>
  <si>
    <t>TaskWorkLog</t>
  </si>
  <si>
    <t>TaskStatus</t>
  </si>
  <si>
    <t>LookupCategory</t>
  </si>
  <si>
    <t>LookupValue</t>
  </si>
  <si>
    <t>Code</t>
  </si>
  <si>
    <t>LookupCategoryId</t>
  </si>
  <si>
    <t>Value</t>
  </si>
  <si>
    <t>Value2</t>
  </si>
  <si>
    <t>Value3</t>
  </si>
  <si>
    <t>PropertyNameInMSSQL</t>
  </si>
  <si>
    <t>Foreign Table</t>
  </si>
  <si>
    <t>Primary Table</t>
  </si>
  <si>
    <t>Reference Column</t>
  </si>
  <si>
    <t>BudgetCodeId</t>
  </si>
  <si>
    <t>PreferredLanguageId</t>
  </si>
  <si>
    <t>PreviousAssigneeId</t>
  </si>
  <si>
    <t>CurrentAssigneeId</t>
  </si>
  <si>
    <t>User</t>
  </si>
  <si>
    <t>UserId</t>
  </si>
  <si>
    <t>Password</t>
  </si>
  <si>
    <t>GroupId</t>
  </si>
  <si>
    <t>IsLocked</t>
  </si>
  <si>
    <t>IsActive</t>
  </si>
  <si>
    <t>UserGroup</t>
  </si>
  <si>
    <t>Capacity</t>
  </si>
  <si>
    <t>CapacityId</t>
  </si>
  <si>
    <t>UserGroupCapacity</t>
  </si>
  <si>
    <t>Group</t>
  </si>
  <si>
    <t>UserLocks</t>
  </si>
  <si>
    <t>TransactionTypeId</t>
  </si>
  <si>
    <t>UserTransaction</t>
  </si>
  <si>
    <t>EntityId</t>
  </si>
  <si>
    <t>TransactionPayload</t>
  </si>
  <si>
    <t>TransactionResult</t>
  </si>
  <si>
    <t>IsTransactionSuccessful</t>
  </si>
  <si>
    <t>bit</t>
  </si>
  <si>
    <t>TransactionMessage</t>
  </si>
  <si>
    <t>Entity</t>
  </si>
  <si>
    <t>EntityRelationship</t>
  </si>
  <si>
    <t>ParentEntityId</t>
  </si>
  <si>
    <t>ChildEntityId</t>
  </si>
  <si>
    <t>ParentEntityColumnName</t>
  </si>
  <si>
    <t>ChildEntityColumnName</t>
  </si>
  <si>
    <t>RelationshipName</t>
  </si>
  <si>
    <t>EntityUserGroupCapacity</t>
  </si>
  <si>
    <t>UserGroupId</t>
  </si>
  <si>
    <t>CanView</t>
  </si>
  <si>
    <t>CanCreate</t>
  </si>
  <si>
    <t>CanChange</t>
  </si>
  <si>
    <t>CanDelete</t>
  </si>
  <si>
    <t>Title</t>
  </si>
  <si>
    <t>Icon</t>
  </si>
  <si>
    <t>Class</t>
  </si>
  <si>
    <t>MenuItem</t>
  </si>
  <si>
    <t>MenuItemUserGroup</t>
  </si>
  <si>
    <t>MenuItemId</t>
  </si>
  <si>
    <t>MenuItemUser</t>
  </si>
  <si>
    <t>UserLockReasonId</t>
  </si>
  <si>
    <t>EmploymentType</t>
  </si>
  <si>
    <t>Gender</t>
  </si>
  <si>
    <t>IndustryType</t>
  </si>
  <si>
    <t>Position</t>
  </si>
  <si>
    <t>TransactionType</t>
  </si>
  <si>
    <t>UserLockReason</t>
  </si>
  <si>
    <t>BGC</t>
  </si>
  <si>
    <t>CPCT</t>
  </si>
  <si>
    <t>DPT</t>
  </si>
  <si>
    <t>EMPT</t>
  </si>
  <si>
    <t>GND</t>
  </si>
  <si>
    <t>GRP</t>
  </si>
  <si>
    <t>INDT</t>
  </si>
  <si>
    <t>POS</t>
  </si>
  <si>
    <t>PRFLNG</t>
  </si>
  <si>
    <t>PVNC</t>
  </si>
  <si>
    <t>STS</t>
  </si>
  <si>
    <t>TTY</t>
  </si>
  <si>
    <t>ULR</t>
  </si>
  <si>
    <t>WGT</t>
  </si>
  <si>
    <t>ProjectAssignmentTypeId</t>
  </si>
  <si>
    <t>ProjectAssignmentType</t>
  </si>
  <si>
    <t>PJAT</t>
  </si>
  <si>
    <t>SLTN</t>
  </si>
  <si>
    <t>Business Analyst</t>
  </si>
  <si>
    <t>Client Liason</t>
  </si>
  <si>
    <t>Female</t>
  </si>
  <si>
    <t>Male</t>
  </si>
  <si>
    <t>Afrikaans</t>
  </si>
  <si>
    <t>English</t>
  </si>
  <si>
    <t>IsiNdebele</t>
  </si>
  <si>
    <t>SePedi</t>
  </si>
  <si>
    <t>SeSotho</t>
  </si>
  <si>
    <t>Tshonga</t>
  </si>
  <si>
    <t>SeTswana</t>
  </si>
  <si>
    <t>TshiVenda</t>
  </si>
  <si>
    <t>IsiXhosa</t>
  </si>
  <si>
    <t>IsiZulu</t>
  </si>
  <si>
    <t>Administrators</t>
  </si>
  <si>
    <t>Clients</t>
  </si>
  <si>
    <t>Employees</t>
  </si>
  <si>
    <t>Permanent</t>
  </si>
  <si>
    <t>Part-Time</t>
  </si>
  <si>
    <t>Temporary</t>
  </si>
  <si>
    <t>Seasonal</t>
  </si>
  <si>
    <t>Indipendent Contractor</t>
  </si>
  <si>
    <t>Freelancer</t>
  </si>
  <si>
    <t>Consultant</t>
  </si>
  <si>
    <t>Abortion Policy/Anti-Abortion</t>
  </si>
  <si>
    <t>Abortion Policy/Pro-Abortion Rights</t>
  </si>
  <si>
    <t>Accountants</t>
  </si>
  <si>
    <t>Advertising/Public Relations</t>
  </si>
  <si>
    <t>Aerospace, Defense Contractors</t>
  </si>
  <si>
    <t>Agribusiness</t>
  </si>
  <si>
    <t>Agricultural Services &amp; Products</t>
  </si>
  <si>
    <t>Agriculture</t>
  </si>
  <si>
    <t>Air Transport</t>
  </si>
  <si>
    <t>Air Transport Unions</t>
  </si>
  <si>
    <t>Airlines</t>
  </si>
  <si>
    <t>Alcoholic Beverages</t>
  </si>
  <si>
    <t>Alternative Energy Production &amp; Services</t>
  </si>
  <si>
    <t>Architectural Services</t>
  </si>
  <si>
    <t>Attorneys/Law Firms</t>
  </si>
  <si>
    <t>Auto Dealers</t>
  </si>
  <si>
    <t>Auto Dealers, Japanese</t>
  </si>
  <si>
    <t>Auto Manufacturers</t>
  </si>
  <si>
    <t>Automotive</t>
  </si>
  <si>
    <t>Banking, Mortgage</t>
  </si>
  <si>
    <t>Banks, Commercial</t>
  </si>
  <si>
    <t>Banks, Savings &amp; Loans</t>
  </si>
  <si>
    <t>Bars &amp; Restaurants</t>
  </si>
  <si>
    <t>Beer, Wine &amp; Liquor</t>
  </si>
  <si>
    <t>Books, Magazines &amp; Newspapers</t>
  </si>
  <si>
    <t>Broadcasters, Radio/TV</t>
  </si>
  <si>
    <t>Builders/General Contractors</t>
  </si>
  <si>
    <t>Builders/Residential</t>
  </si>
  <si>
    <t>Building Materials &amp; Equipment</t>
  </si>
  <si>
    <t>Building Trade Unions</t>
  </si>
  <si>
    <t>Business Associations</t>
  </si>
  <si>
    <t>Business Services</t>
  </si>
  <si>
    <t>Cable &amp; Satellite TV Production &amp; Distribution</t>
  </si>
  <si>
    <t>Candidate Committees</t>
  </si>
  <si>
    <t>Candidate Committees, Democratic</t>
  </si>
  <si>
    <t>Candidate Committees, Republican</t>
  </si>
  <si>
    <t>Car Dealers</t>
  </si>
  <si>
    <t>Car Dealers, Imports</t>
  </si>
  <si>
    <t>Car Manufacturers</t>
  </si>
  <si>
    <t>Casinos / Gambling</t>
  </si>
  <si>
    <t>Cattle Ranchers/Livestock</t>
  </si>
  <si>
    <t>Chemical &amp; Related Manufacturing</t>
  </si>
  <si>
    <t>Chiropractors</t>
  </si>
  <si>
    <t>Civil Servants/Public Officials</t>
  </si>
  <si>
    <t>Clergy &amp; Religious Organizations</t>
  </si>
  <si>
    <t>Clothing Manufacturing</t>
  </si>
  <si>
    <t>Coal Mining</t>
  </si>
  <si>
    <t>Colleges, Universities &amp; Schools</t>
  </si>
  <si>
    <t>Commercial Banks</t>
  </si>
  <si>
    <t>Commercial TV &amp; Radio Stations</t>
  </si>
  <si>
    <t>Communications/Electronics</t>
  </si>
  <si>
    <t>Computer Software</t>
  </si>
  <si>
    <t>Conservative/Republican</t>
  </si>
  <si>
    <t>Construction</t>
  </si>
  <si>
    <t>Construction Services</t>
  </si>
  <si>
    <t>Construction Unions</t>
  </si>
  <si>
    <t>Credit Unions</t>
  </si>
  <si>
    <t>Crop Production &amp; Basic Processing</t>
  </si>
  <si>
    <t>Cruise Lines</t>
  </si>
  <si>
    <t>Cruise Ships &amp; Lines</t>
  </si>
  <si>
    <t>Dairy</t>
  </si>
  <si>
    <t>Defense</t>
  </si>
  <si>
    <t>Defense Aerospace</t>
  </si>
  <si>
    <t>Defense Electronics</t>
  </si>
  <si>
    <t>Defense/Foreign Policy Advocates</t>
  </si>
  <si>
    <t>Democratic Candidate Committees</t>
  </si>
  <si>
    <t>Democratic Leadership PACs</t>
  </si>
  <si>
    <t>Democratic/Liberal</t>
  </si>
  <si>
    <t>Dentists</t>
  </si>
  <si>
    <t>Doctors &amp; Other Health Professionals</t>
  </si>
  <si>
    <t>Drug Manufacturers</t>
  </si>
  <si>
    <t>Education</t>
  </si>
  <si>
    <t>Electric Utilities</t>
  </si>
  <si>
    <t>Electronics Manufacturing &amp; Equipment</t>
  </si>
  <si>
    <t>Electronics, Defense Contractors</t>
  </si>
  <si>
    <t>Energy &amp; Natural Resources</t>
  </si>
  <si>
    <t>Entertainment Industry</t>
  </si>
  <si>
    <t>Environment</t>
  </si>
  <si>
    <t>Farm Bureaus</t>
  </si>
  <si>
    <t>Farming</t>
  </si>
  <si>
    <t>Finance / Credit Companies</t>
  </si>
  <si>
    <t>Finance, Insurance &amp; Real Estate</t>
  </si>
  <si>
    <t>Food &amp; Beverage</t>
  </si>
  <si>
    <t>Food Processing &amp; Sales</t>
  </si>
  <si>
    <t>Food Products Manufacturing</t>
  </si>
  <si>
    <t>Food Stores</t>
  </si>
  <si>
    <t>For-profit Education</t>
  </si>
  <si>
    <t>For-profit Prisons</t>
  </si>
  <si>
    <t>Foreign &amp; Defense Policy</t>
  </si>
  <si>
    <t>Forestry &amp; Forest Products</t>
  </si>
  <si>
    <t>Foundations, Philanthropists &amp; Non-Profits</t>
  </si>
  <si>
    <t>Funeral Services</t>
  </si>
  <si>
    <t>Gambling &amp; Casinos</t>
  </si>
  <si>
    <t>Gambling, Indian Casinos</t>
  </si>
  <si>
    <t>Garbage Collection/Waste Management</t>
  </si>
  <si>
    <t>Gas &amp; Oil</t>
  </si>
  <si>
    <t>General Contractors</t>
  </si>
  <si>
    <t>Government Employee Unions</t>
  </si>
  <si>
    <t>Government Employees</t>
  </si>
  <si>
    <t>Gun Control</t>
  </si>
  <si>
    <t>Gun Rights</t>
  </si>
  <si>
    <t>Health</t>
  </si>
  <si>
    <t>Health Professionals</t>
  </si>
  <si>
    <t>Health Services/HMOs</t>
  </si>
  <si>
    <t>Hedge Funds</t>
  </si>
  <si>
    <t>HMOs &amp; Health Care Services</t>
  </si>
  <si>
    <t>Home Builders</t>
  </si>
  <si>
    <t>Hospitals &amp; Nursing Homes</t>
  </si>
  <si>
    <t>Hotels, Motels &amp; Tourism</t>
  </si>
  <si>
    <t>Human Rights</t>
  </si>
  <si>
    <t>Ideological/Single-Issue</t>
  </si>
  <si>
    <t>Indian Gaming</t>
  </si>
  <si>
    <t>Industrial Unions</t>
  </si>
  <si>
    <t>Insurance</t>
  </si>
  <si>
    <t>Internet</t>
  </si>
  <si>
    <t>Israel Policy</t>
  </si>
  <si>
    <t>Labor</t>
  </si>
  <si>
    <t>Lawyers &amp; Lobbyists</t>
  </si>
  <si>
    <t>Lawyers / Law Firms</t>
  </si>
  <si>
    <t>Leadership PACs</t>
  </si>
  <si>
    <t>LGBTQIA Rights &amp; Issues</t>
  </si>
  <si>
    <t>Liberal/Democratic</t>
  </si>
  <si>
    <t>Liquor, Wine &amp; Beer</t>
  </si>
  <si>
    <t>Livestock</t>
  </si>
  <si>
    <t>Lobbyists</t>
  </si>
  <si>
    <t>Lodging / Tourism</t>
  </si>
  <si>
    <t>Logging, Timber &amp; Paper Mills</t>
  </si>
  <si>
    <t>Manufacturing, Misc</t>
  </si>
  <si>
    <t>Marijuana</t>
  </si>
  <si>
    <t>Marine Transport</t>
  </si>
  <si>
    <t>Meat processing &amp; products</t>
  </si>
  <si>
    <t>Medical Supplies</t>
  </si>
  <si>
    <t>Mining</t>
  </si>
  <si>
    <t>Misc Business</t>
  </si>
  <si>
    <t>Misc Finance</t>
  </si>
  <si>
    <t>Misc Manufacturing &amp; Distributing</t>
  </si>
  <si>
    <t>Misc Unions</t>
  </si>
  <si>
    <t>Miscellaneous Defense</t>
  </si>
  <si>
    <t>Miscellaneous Services</t>
  </si>
  <si>
    <t>Mortgage Bankers &amp; Brokers</t>
  </si>
  <si>
    <t>Motion Picture Production &amp; Distribution</t>
  </si>
  <si>
    <t>Music Production</t>
  </si>
  <si>
    <t>Natural Gas Pipelines</t>
  </si>
  <si>
    <t>Newspaper, Magazine &amp; Book Publishing</t>
  </si>
  <si>
    <t>Non-profits, Foundations &amp; Philanthropists</t>
  </si>
  <si>
    <t>Nurses</t>
  </si>
  <si>
    <t>Nursing Homes/Hospitals</t>
  </si>
  <si>
    <t>Nutritional &amp; Dietary Supplements</t>
  </si>
  <si>
    <t>Oil &amp; Gas</t>
  </si>
  <si>
    <t>Other</t>
  </si>
  <si>
    <t>Payday Lenders</t>
  </si>
  <si>
    <t>Pharmaceutical Manufacturing</t>
  </si>
  <si>
    <t>Pharmaceuticals / Health Products</t>
  </si>
  <si>
    <t>Phone Companies</t>
  </si>
  <si>
    <t>Physicians &amp; Other Health Professionals</t>
  </si>
  <si>
    <t>Postal Unions</t>
  </si>
  <si>
    <t>Poultry &amp; Eggs</t>
  </si>
  <si>
    <t>Power Utilities</t>
  </si>
  <si>
    <t>Printing &amp; Publishing</t>
  </si>
  <si>
    <t>Private Equity &amp; Investment Firms</t>
  </si>
  <si>
    <t>Pro-Israel</t>
  </si>
  <si>
    <t>Professional Sports, Sports Arenas &amp; Related Equipment &amp; Services</t>
  </si>
  <si>
    <t>Progressive/Democratic</t>
  </si>
  <si>
    <t>Public Employees</t>
  </si>
  <si>
    <t>Public Sector Unions</t>
  </si>
  <si>
    <t>Publishing &amp; Printing</t>
  </si>
  <si>
    <t>Radio/TV Stations</t>
  </si>
  <si>
    <t>Railroads</t>
  </si>
  <si>
    <t>Real Estate</t>
  </si>
  <si>
    <t>Record Companies/Singers</t>
  </si>
  <si>
    <t>Recorded Music &amp; Music Production</t>
  </si>
  <si>
    <t>Recreation / Live Entertainment</t>
  </si>
  <si>
    <t>Religious Organizations/Clergy</t>
  </si>
  <si>
    <t>Republican Candidate Committees</t>
  </si>
  <si>
    <t>Republican Leadership PACs</t>
  </si>
  <si>
    <t>Republican/Conservative</t>
  </si>
  <si>
    <t>Residential Construction</t>
  </si>
  <si>
    <t>Restaurants &amp; Drinking Establishments</t>
  </si>
  <si>
    <t>Retail Sales</t>
  </si>
  <si>
    <t>Retired</t>
  </si>
  <si>
    <t>Savings &amp; Loans</t>
  </si>
  <si>
    <t>Schools/Education</t>
  </si>
  <si>
    <t>Sea Transport</t>
  </si>
  <si>
    <t>Securities &amp; Investment</t>
  </si>
  <si>
    <t>Special Trade Contractors</t>
  </si>
  <si>
    <t>Sports, Professional</t>
  </si>
  <si>
    <t>Steel Production</t>
  </si>
  <si>
    <t>Stock Brokers/Investment Industry</t>
  </si>
  <si>
    <t>Student Loan Companies</t>
  </si>
  <si>
    <t>Sugar Cane &amp; Sugar Beets</t>
  </si>
  <si>
    <t>Teachers Unions</t>
  </si>
  <si>
    <t>Teachers/Education</t>
  </si>
  <si>
    <t>Telecom Services &amp; Equipment</t>
  </si>
  <si>
    <t>Telephone Utilities</t>
  </si>
  <si>
    <t>Textiles</t>
  </si>
  <si>
    <t>Timber, Logging &amp; Paper Mills</t>
  </si>
  <si>
    <t>Tobacco</t>
  </si>
  <si>
    <t>Transportation Unions</t>
  </si>
  <si>
    <t>Trash Collection/Waste Management</t>
  </si>
  <si>
    <t>Trucking</t>
  </si>
  <si>
    <t>TV / Movies / Music</t>
  </si>
  <si>
    <t>TV Production</t>
  </si>
  <si>
    <t>Unions</t>
  </si>
  <si>
    <t>Unions, Airline</t>
  </si>
  <si>
    <t>Unions, Building Trades</t>
  </si>
  <si>
    <t>Unions, Industrial</t>
  </si>
  <si>
    <t>Unions, Misc</t>
  </si>
  <si>
    <t>Unions, Public Sector</t>
  </si>
  <si>
    <t>Unions, Teacher</t>
  </si>
  <si>
    <t>Unions, Transportation</t>
  </si>
  <si>
    <t>Universities, Colleges &amp; Schools</t>
  </si>
  <si>
    <t>Vegetables &amp; Fruits</t>
  </si>
  <si>
    <t>Venture Capital</t>
  </si>
  <si>
    <t>Waste Management</t>
  </si>
  <si>
    <t>Wine, Beer &amp; Liquor</t>
  </si>
  <si>
    <t>Women's Issues</t>
  </si>
  <si>
    <t>Number of Retries Reached</t>
  </si>
  <si>
    <t>Invalid Credentials</t>
  </si>
  <si>
    <t>User Account Terminated</t>
  </si>
  <si>
    <t>User Account Expired</t>
  </si>
  <si>
    <t>User Account Does Not Exist</t>
  </si>
  <si>
    <t>Create</t>
  </si>
  <si>
    <t>Read</t>
  </si>
  <si>
    <t>Update</t>
  </si>
  <si>
    <t>Change</t>
  </si>
  <si>
    <t>Edit</t>
  </si>
  <si>
    <t>Delete</t>
  </si>
  <si>
    <t>Assign</t>
  </si>
  <si>
    <t>Re-Assign</t>
  </si>
  <si>
    <t>Un-Assign</t>
  </si>
  <si>
    <t>CEO</t>
  </si>
  <si>
    <t>Managing Director</t>
  </si>
  <si>
    <t>General Manager</t>
  </si>
  <si>
    <t>Secretary</t>
  </si>
  <si>
    <t>Clerk</t>
  </si>
  <si>
    <t>CFO</t>
  </si>
  <si>
    <t>IsiSwati</t>
  </si>
  <si>
    <t>Personal Assistant</t>
  </si>
  <si>
    <t>Login</t>
  </si>
  <si>
    <t>Logout</t>
  </si>
  <si>
    <t>Registration</t>
  </si>
  <si>
    <t>De-Registration</t>
  </si>
  <si>
    <t>Activation</t>
  </si>
  <si>
    <t>De-Activation</t>
  </si>
  <si>
    <t>Termination</t>
  </si>
  <si>
    <t>Re-Registration</t>
  </si>
  <si>
    <t>Re-Activation</t>
  </si>
  <si>
    <t>Re-Started</t>
  </si>
  <si>
    <t>Calculate</t>
  </si>
  <si>
    <t>Re-Calculate</t>
  </si>
  <si>
    <t>Upload</t>
  </si>
  <si>
    <t>Download</t>
  </si>
  <si>
    <t>Error</t>
  </si>
  <si>
    <t>Message</t>
  </si>
  <si>
    <t>Email</t>
  </si>
  <si>
    <t>Send</t>
  </si>
  <si>
    <t>Receive</t>
  </si>
  <si>
    <t>Resend</t>
  </si>
  <si>
    <t>User Account Compromised</t>
  </si>
  <si>
    <t>User Account Not Activated</t>
  </si>
  <si>
    <t>Path</t>
  </si>
  <si>
    <t>John</t>
  </si>
  <si>
    <t>Doe</t>
  </si>
  <si>
    <t>Jane</t>
  </si>
  <si>
    <t>Good</t>
  </si>
  <si>
    <t>Job</t>
  </si>
  <si>
    <t>Bad</t>
  </si>
  <si>
    <t>Work</t>
  </si>
  <si>
    <t>Jane Doe</t>
  </si>
  <si>
    <t>John Doe</t>
  </si>
  <si>
    <t>Good Job</t>
  </si>
  <si>
    <t>Joe</t>
  </si>
  <si>
    <t>Soap</t>
  </si>
  <si>
    <t>2009/222222/23</t>
  </si>
  <si>
    <t>Close</t>
  </si>
  <si>
    <t>Corporation</t>
  </si>
  <si>
    <t>Private</t>
  </si>
  <si>
    <t>Company</t>
  </si>
  <si>
    <t>2016/222222/07</t>
  </si>
  <si>
    <t>Bad Work</t>
  </si>
  <si>
    <t>Joe Soap</t>
  </si>
  <si>
    <t>Close Corporation</t>
  </si>
  <si>
    <t>Private Company</t>
  </si>
  <si>
    <t>ContactDetail</t>
  </si>
  <si>
    <t>GroupMenuItem</t>
  </si>
  <si>
    <t>Suppliers</t>
  </si>
  <si>
    <t>SupplierId</t>
  </si>
  <si>
    <t>AccountNumber</t>
  </si>
  <si>
    <t>BankId</t>
  </si>
  <si>
    <t>Bank</t>
  </si>
  <si>
    <t>Absa Bank Ltd</t>
  </si>
  <si>
    <t>African Bank Ltd</t>
  </si>
  <si>
    <t>Albaraka Bank Limited</t>
  </si>
  <si>
    <t>BoE Private Clients</t>
  </si>
  <si>
    <t>Bidvest Bank Limited</t>
  </si>
  <si>
    <t>Capitec Bank Ltd</t>
  </si>
  <si>
    <t>FirstRand Bank Ltd</t>
  </si>
  <si>
    <t>Grindrod Bank</t>
  </si>
  <si>
    <t>Habib Overseas Bank Limited</t>
  </si>
  <si>
    <t>HBZ Bank Limited</t>
  </si>
  <si>
    <t>Investec Bank Ltd</t>
  </si>
  <si>
    <t>Mercantile Bank Limited</t>
  </si>
  <si>
    <t>Nedbank Group Limited</t>
  </si>
  <si>
    <t>Rand Merchant Bank</t>
  </si>
  <si>
    <t xml:space="preserve">RMB Private Bank </t>
  </si>
  <si>
    <t>South African Bank of Athens Limited</t>
  </si>
  <si>
    <t>Sasfin Bank Ltd</t>
  </si>
  <si>
    <t>Standard Bank of SA Ltd</t>
  </si>
  <si>
    <t>Wesbank</t>
  </si>
  <si>
    <t>Discovery Bank Ltd</t>
  </si>
  <si>
    <t>DateLastLoggedIn</t>
  </si>
  <si>
    <t>UserType</t>
  </si>
  <si>
    <t>Admin</t>
  </si>
  <si>
    <t>Root</t>
  </si>
  <si>
    <t>Img</t>
  </si>
  <si>
    <t>./assets/img/banks/icon/absa-bank.png</t>
  </si>
  <si>
    <t>./assets/img/banks/icon/african-bank.png</t>
  </si>
  <si>
    <t>./assets/img/banks/icon/albaraka-bank.png</t>
  </si>
  <si>
    <t>./assets/img/banks/icon/bidvest-bank.png</t>
  </si>
  <si>
    <t>./assets/img/banks/icon/boe-bank.png</t>
  </si>
  <si>
    <t>./assets/img/banks/icon/capitec-bank.png</t>
  </si>
  <si>
    <t>./assets/img/banks/icon/discovery-bank.png</t>
  </si>
  <si>
    <t>./assets/img/banks/icon/fnb-bank.png</t>
  </si>
  <si>
    <t>./assets/img/banks/icon/grindrod-bank.png</t>
  </si>
  <si>
    <t>./assets/img/banks/icon/habib-bank.png</t>
  </si>
  <si>
    <t>./assets/img/banks/icon/hbz-bank.png</t>
  </si>
  <si>
    <t>./assets/img/banks/icon/investec-bank.png</t>
  </si>
  <si>
    <t>./assets/img/banks/icon/mercantile-bank.png</t>
  </si>
  <si>
    <t>./assets/img/banks/icon/ned-bank.png</t>
  </si>
  <si>
    <t>./assets/img/banks/icon/rand-merchant-bank.png</t>
  </si>
  <si>
    <t>./assets/img/banks/icon/rmb-private-bank.png</t>
  </si>
  <si>
    <t>./assets/img/banks/icon/sasfin-bank.png</t>
  </si>
  <si>
    <t>./assets/img/banks/icon/south-african-bank-of-athens-bank.png</t>
  </si>
  <si>
    <t>./assets/img/banks/icon/standard-bank.png</t>
  </si>
  <si>
    <t>./assets/img/banks/icon/standard-chartered-bank.png</t>
  </si>
  <si>
    <t>./assets/img/banks/icon/wes-bank.png</t>
  </si>
  <si>
    <t>Standard Chartered Bank Ltd</t>
  </si>
  <si>
    <t>female</t>
  </si>
  <si>
    <t>male</t>
  </si>
  <si>
    <t>person</t>
  </si>
  <si>
    <t>supervisor_account</t>
  </si>
  <si>
    <t>groups</t>
  </si>
  <si>
    <t>stream</t>
  </si>
  <si>
    <t>reduce_capacity</t>
  </si>
  <si>
    <t>admin_panel_settings</t>
  </si>
  <si>
    <t>supervised_user_circle</t>
  </si>
  <si>
    <t>path</t>
  </si>
  <si>
    <t>title</t>
  </si>
  <si>
    <t>image</t>
  </si>
  <si>
    <t>icon</t>
  </si>
  <si>
    <t>class</t>
  </si>
  <si>
    <t>configuration</t>
  </si>
  <si>
    <t>dashboard</t>
  </si>
  <si>
    <t>employees</t>
  </si>
  <si>
    <t>clients</t>
  </si>
  <si>
    <t>suppliers</t>
  </si>
  <si>
    <t>profile</t>
  </si>
  <si>
    <t>notifications</t>
  </si>
  <si>
    <t>inbox</t>
  </si>
  <si>
    <t>schedule</t>
  </si>
  <si>
    <t>projects</t>
  </si>
  <si>
    <t>tasks</t>
  </si>
  <si>
    <t>users</t>
  </si>
  <si>
    <t>mail_outline</t>
  </si>
  <si>
    <t>event</t>
  </si>
  <si>
    <t>circle_notifications</t>
  </si>
  <si>
    <t>auto_awesome_motion</t>
  </si>
  <si>
    <t>manage_accounts</t>
  </si>
  <si>
    <t>tune</t>
  </si>
  <si>
    <t>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</si>
</sst>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sz val="12"/>
      <color rgb="FF172B4D"/>
      <name val="Calibri"/>
      <family val="2"/>
      <scheme val="minor"/>
    </font>
    <font>
      <sz val="7"/>
      <color rgb="FF172B4D"/>
      <name val="Segoe UI"/>
      <family val="2"/>
    </font>
    <font>
      <b/>
      <sz val="7"/>
      <color rgb="FF172B4D"/>
      <name val="Segoe UI"/>
      <family val="2"/>
    </font>
    <font>
      <sz val="10"/>
      <color rgb="FF000000"/>
      <name val="Calibri Light"/>
      <family val="2"/>
      <scheme val="major"/>
    </font>
    <font>
      <sz val="10"/>
      <color theme="1"/>
      <name val="Calibri Light"/>
      <family val="2"/>
      <scheme val="major"/>
    </font>
    <font>
      <b/>
      <sz val="10"/>
      <color theme="0" tint="-4.9989318521683403E-2"/>
      <name val="Calibri Light"/>
      <family val="2"/>
      <scheme val="major"/>
    </font>
    <font>
      <sz val="10"/>
      <color rgb="FF2E2E2E"/>
      <name val="Calibri Light"/>
      <family val="2"/>
      <scheme val="major"/>
    </font>
    <font>
      <sz val="10"/>
      <name val="Calibri Light"/>
      <family val="2"/>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horizontal="left" vertical="center" wrapText="1" indent="1"/>
    </xf>
    <xf numFmtId="0" fontId="4"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1"/>
    </xf>
    <xf numFmtId="0" fontId="3" fillId="0" borderId="0" xfId="0" applyFont="1" applyAlignment="1">
      <alignment horizontal="left" vertical="center" wrapText="1" indent="2"/>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applyAlignment="1">
      <alignment vertical="center" wrapText="1"/>
    </xf>
    <xf numFmtId="0" fontId="9" fillId="0" borderId="0" xfId="0" applyFont="1"/>
    <xf numFmtId="14" fontId="9"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60FAC-10B0-4D3A-9B02-0CEE0C3210B7}">
  <dimension ref="A1:R33"/>
  <sheetViews>
    <sheetView topLeftCell="A16" workbookViewId="0">
      <selection activeCell="D27" sqref="D27"/>
    </sheetView>
  </sheetViews>
  <sheetFormatPr defaultColWidth="9.453125" defaultRowHeight="13" x14ac:dyDescent="0.3"/>
  <cols>
    <col min="1" max="1" width="19.453125" style="9" bestFit="1" customWidth="1"/>
    <col min="2" max="2" width="12.36328125" style="9" bestFit="1" customWidth="1"/>
    <col min="3" max="15" width="9.453125" style="9"/>
    <col min="16" max="16" width="165.90625" style="9" bestFit="1" customWidth="1"/>
    <col min="17" max="17" width="9.453125" style="9"/>
    <col min="18" max="18" width="225.81640625" style="9" bestFit="1" customWidth="1"/>
    <col min="19" max="16384" width="9.453125" style="9"/>
  </cols>
  <sheetData>
    <row r="1" spans="1:18" x14ac:dyDescent="0.3">
      <c r="A1" s="10" t="s">
        <v>12</v>
      </c>
      <c r="B1" s="10" t="s">
        <v>147</v>
      </c>
    </row>
    <row r="2" spans="1:18" x14ac:dyDescent="0.3">
      <c r="A2" s="9" t="s">
        <v>253</v>
      </c>
      <c r="P2" s="9" t="str">
        <f>IF(LEN(TRIM(A2)) = 0, "","
IF (OBJECT_ID(N'[dbo].["&amp;TRIM(A2)&amp;"]', 'U') IS NOT NULL)
BEGIN
    DROP TABLE [dbo].["&amp;TRIM(A2)&amp;"];
	PRINT ('&gt;&gt; Completed &gt; Drop table [dbo].["&amp;TRIM(A2)&amp;"], successful')
END
GO")</f>
        <v xml:space="preserve">
IF (OBJECT_ID(N'[dbo].[Client]', 'U') IS NOT NULL)
BEGIN
    DROP TABLE [dbo].[Client];
	PRINT ('&gt;&gt; Completed &gt; Drop table [dbo].[Client], successful')
END
GO</v>
      </c>
      <c r="R2" s="9" t="str">
        <f>IF(LEN(TRIM(A2)) = 0, "", "
ALTER TABLE [dbo].["&amp;TRIM(A2)&amp;"] ADD  CONSTRAINT [DF_"&amp;TRIM(A2)&amp;"_DateCreated]  DEFAULT (getdate()) FOR [DateCreated]
GO
PRINT ('&gt;&gt; Completed &gt; Adding default constraint [DF_"&amp;TRIM(A2)&amp;"_DateCreated] on table [dbo].["&amp;TRIM(A2)&amp;"]')
GO")</f>
        <v xml:space="preserve">
ALTER TABLE [dbo].[Client] ADD  CONSTRAINT [DF_Client_DateCreated]  DEFAULT (getdate()) FOR [DateCreated]
GO
PRINT ('&gt;&gt; Completed &gt; Adding default constraint [DF_Client_DateCreated] on table [dbo].[Client]')
GO</v>
      </c>
    </row>
    <row r="3" spans="1:18" x14ac:dyDescent="0.3">
      <c r="A3" s="9" t="s">
        <v>254</v>
      </c>
      <c r="P3" s="9" t="str">
        <f t="shared" ref="P3:P33" si="0">IF(LEN(TRIM(A3)) = 0, "","
IF (OBJECT_ID(N'[dbo].["&amp;TRIM(A3)&amp;"]', 'U') IS NOT NULL)
BEGIN
    DROP TABLE [dbo].["&amp;TRIM(A3)&amp;"];
	PRINT ('&gt;&gt; Completed &gt; Drop table [dbo].["&amp;TRIM(A3)&amp;"], successful')
END
GO")</f>
        <v xml:space="preserve">
IF (OBJECT_ID(N'[dbo].[ContactDetails]', 'U') IS NOT NULL)
BEGIN
    DROP TABLE [dbo].[ContactDetails];
	PRINT ('&gt;&gt; Completed &gt; Drop table [dbo].[ContactDetails], successful')
END
GO</v>
      </c>
      <c r="R3" s="9" t="str">
        <f t="shared" ref="R3:R30" si="1">IF(LEN(TRIM(A3)) = 0, "", "
ALTER TABLE [dbo].["&amp;TRIM(A3)&amp;"] ADD  CONSTRAINT [DF_"&amp;TRIM(A3)&amp;"_DateCreated]  DEFAULT (getdate()) FOR [DateCreated]
GO
PRINT ('&gt;&gt; Completed &gt; Adding default constraint [DF_"&amp;TRIM(A3)&amp;"_DateCreated] on table [dbo].["&amp;TRIM(A3)&amp;"]')
GO")</f>
        <v xml:space="preserve">
ALTER TABLE [dbo].[ContactDetails] ADD  CONSTRAINT [DF_ContactDetails_DateCreated]  DEFAULT (getdate()) FOR [DateCreated]
GO
PRINT ('&gt;&gt; Completed &gt; Adding default constraint [DF_ContactDetails_DateCreated] on table [dbo].[ContactDetails]')
GO</v>
      </c>
    </row>
    <row r="4" spans="1:18" x14ac:dyDescent="0.3">
      <c r="A4" s="9" t="s">
        <v>252</v>
      </c>
      <c r="P4" s="9" t="str">
        <f t="shared" si="0"/>
        <v xml:space="preserve">
IF (OBJECT_ID(N'[dbo].[Department]', 'U') IS NOT NULL)
BEGIN
    DROP TABLE [dbo].[Department];
	PRINT ('&gt;&gt; Completed &gt; Drop table [dbo].[Department], successful')
END
GO</v>
      </c>
      <c r="R4" s="9" t="str">
        <f t="shared" si="1"/>
        <v xml:space="preserve">
ALTER TABLE [dbo].[Department] ADD  CONSTRAINT [DF_Department_DateCreated]  DEFAULT (getdate()) FOR [DateCreated]
GO
PRINT ('&gt;&gt; Completed &gt; Adding default constraint [DF_Department_DateCreated] on table [dbo].[Department]')
GO</v>
      </c>
    </row>
    <row r="5" spans="1:18" x14ac:dyDescent="0.3">
      <c r="A5" s="9" t="s">
        <v>251</v>
      </c>
      <c r="P5" s="9" t="str">
        <f t="shared" si="0"/>
        <v xml:space="preserve">
IF (OBJECT_ID(N'[dbo].[Employee]', 'U') IS NOT NULL)
BEGIN
    DROP TABLE [dbo].[Employee];
	PRINT ('&gt;&gt; Completed &gt; Drop table [dbo].[Employee], successful')
END
GO</v>
      </c>
      <c r="R5" s="9" t="str">
        <f t="shared" si="1"/>
        <v xml:space="preserve">
ALTER TABLE [dbo].[Employee] ADD  CONSTRAINT [DF_Employee_DateCreated]  DEFAULT (getdate()) FOR [DateCreated]
GO
PRINT ('&gt;&gt; Completed &gt; Adding default constraint [DF_Employee_DateCreated] on table [dbo].[Employee]')
GO</v>
      </c>
    </row>
    <row r="6" spans="1:18" x14ac:dyDescent="0.3">
      <c r="A6" s="9" t="s">
        <v>255</v>
      </c>
      <c r="P6" s="9" t="str">
        <f t="shared" si="0"/>
        <v xml:space="preserve">
IF (OBJECT_ID(N'[dbo].[EmployeeSalary]', 'U') IS NOT NULL)
BEGIN
    DROP TABLE [dbo].[EmployeeSalary];
	PRINT ('&gt;&gt; Completed &gt; Drop table [dbo].[EmployeeSalary], successful')
END
GO</v>
      </c>
      <c r="R6" s="9" t="str">
        <f t="shared" si="1"/>
        <v xml:space="preserve">
ALTER TABLE [dbo].[EmployeeSalary] ADD  CONSTRAINT [DF_EmployeeSalary_DateCreated]  DEFAULT (getdate()) FOR [DateCreated]
GO
PRINT ('&gt;&gt; Completed &gt; Adding default constraint [DF_EmployeeSalary_DateCreated] on table [dbo].[EmployeeSalary]')
GO</v>
      </c>
    </row>
    <row r="7" spans="1:18" x14ac:dyDescent="0.3">
      <c r="A7" s="9" t="s">
        <v>301</v>
      </c>
      <c r="P7" s="9" t="str">
        <f t="shared" si="0"/>
        <v xml:space="preserve">
IF (OBJECT_ID(N'[dbo].[Entity]', 'U') IS NOT NULL)
BEGIN
    DROP TABLE [dbo].[Entity];
	PRINT ('&gt;&gt; Completed &gt; Drop table [dbo].[Entity], successful')
END
GO</v>
      </c>
      <c r="R7" s="9" t="str">
        <f t="shared" si="1"/>
        <v xml:space="preserve">
ALTER TABLE [dbo].[Entity] ADD  CONSTRAINT [DF_Entity_DateCreated]  DEFAULT (getdate()) FOR [DateCreated]
GO
PRINT ('&gt;&gt; Completed &gt; Adding default constraint [DF_Entity_DateCreated] on table [dbo].[Entity]')
GO</v>
      </c>
    </row>
    <row r="8" spans="1:18" x14ac:dyDescent="0.3">
      <c r="A8" s="9" t="s">
        <v>302</v>
      </c>
      <c r="P8" s="9" t="str">
        <f t="shared" si="0"/>
        <v xml:space="preserve">
IF (OBJECT_ID(N'[dbo].[EntityRelationship]', 'U') IS NOT NULL)
BEGIN
    DROP TABLE [dbo].[EntityRelationship];
	PRINT ('&gt;&gt; Completed &gt; Drop table [dbo].[EntityRelationship], successful')
END
GO</v>
      </c>
      <c r="R8" s="9" t="str">
        <f t="shared" si="1"/>
        <v xml:space="preserve">
ALTER TABLE [dbo].[EntityRelationship] ADD  CONSTRAINT [DF_EntityRelationship_DateCreated]  DEFAULT (getdate()) FOR [DateCreated]
GO
PRINT ('&gt;&gt; Completed &gt; Adding default constraint [DF_EntityRelationship_DateCreated] on table [dbo].[EntityRelationship]')
GO</v>
      </c>
    </row>
    <row r="9" spans="1:18" x14ac:dyDescent="0.3">
      <c r="A9" s="9" t="s">
        <v>308</v>
      </c>
      <c r="P9" s="9" t="str">
        <f t="shared" si="0"/>
        <v xml:space="preserve">
IF (OBJECT_ID(N'[dbo].[EntityUserGroupCapacity]', 'U') IS NOT NULL)
BEGIN
    DROP TABLE [dbo].[EntityUserGroupCapacity];
	PRINT ('&gt;&gt; Completed &gt; Drop table [dbo].[EntityUserGroupCapacity], successful')
END
GO</v>
      </c>
      <c r="R9" s="9" t="str">
        <f t="shared" si="1"/>
        <v xml:space="preserve">
ALTER TABLE [dbo].[EntityUserGroupCapacity] ADD  CONSTRAINT [DF_EntityUserGroupCapacity_DateCreated]  DEFAULT (getdate()) FOR [DateCreated]
GO
PRINT ('&gt;&gt; Completed &gt; Adding default constraint [DF_EntityUserGroupCapacity_DateCreated] on table [dbo].[EntityUserGroupCapacity]')
GO</v>
      </c>
    </row>
    <row r="10" spans="1:18" x14ac:dyDescent="0.3">
      <c r="A10" s="9" t="s">
        <v>266</v>
      </c>
      <c r="P10" s="9" t="str">
        <f t="shared" si="0"/>
        <v xml:space="preserve">
IF (OBJECT_ID(N'[dbo].[LookupCategory]', 'U') IS NOT NULL)
BEGIN
    DROP TABLE [dbo].[LookupCategory];
	PRINT ('&gt;&gt; Completed &gt; Drop table [dbo].[LookupCategory], successful')
END
GO</v>
      </c>
      <c r="R10" s="9" t="str">
        <f t="shared" si="1"/>
        <v xml:space="preserve">
ALTER TABLE [dbo].[LookupCategory] ADD  CONSTRAINT [DF_LookupCategory_DateCreated]  DEFAULT (getdate()) FOR [DateCreated]
GO
PRINT ('&gt;&gt; Completed &gt; Adding default constraint [DF_LookupCategory_DateCreated] on table [dbo].[LookupCategory]')
GO</v>
      </c>
    </row>
    <row r="11" spans="1:18" x14ac:dyDescent="0.3">
      <c r="A11" s="9" t="s">
        <v>267</v>
      </c>
      <c r="P11" s="9" t="str">
        <f t="shared" si="0"/>
        <v xml:space="preserve">
IF (OBJECT_ID(N'[dbo].[LookupValue]', 'U') IS NOT NULL)
BEGIN
    DROP TABLE [dbo].[LookupValue];
	PRINT ('&gt;&gt; Completed &gt; Drop table [dbo].[LookupValue], successful')
END
GO</v>
      </c>
      <c r="R11" s="9" t="str">
        <f t="shared" si="1"/>
        <v xml:space="preserve">
ALTER TABLE [dbo].[LookupValue] ADD  CONSTRAINT [DF_LookupValue_DateCreated]  DEFAULT (getdate()) FOR [DateCreated]
GO
PRINT ('&gt;&gt; Completed &gt; Adding default constraint [DF_LookupValue_DateCreated] on table [dbo].[LookupValue]')
GO</v>
      </c>
    </row>
    <row r="12" spans="1:18" x14ac:dyDescent="0.3">
      <c r="A12" s="9" t="s">
        <v>317</v>
      </c>
      <c r="P12" s="9" t="str">
        <f t="shared" si="0"/>
        <v xml:space="preserve">
IF (OBJECT_ID(N'[dbo].[MenuItem]', 'U') IS NOT NULL)
BEGIN
    DROP TABLE [dbo].[MenuItem];
	PRINT ('&gt;&gt; Completed &gt; Drop table [dbo].[MenuItem], successful')
END
GO</v>
      </c>
      <c r="R12" s="9" t="str">
        <f t="shared" si="1"/>
        <v xml:space="preserve">
ALTER TABLE [dbo].[MenuItem] ADD  CONSTRAINT [DF_MenuItem_DateCreated]  DEFAULT (getdate()) FOR [DateCreated]
GO
PRINT ('&gt;&gt; Completed &gt; Adding default constraint [DF_MenuItem_DateCreated] on table [dbo].[MenuItem]')
GO</v>
      </c>
    </row>
    <row r="13" spans="1:18" x14ac:dyDescent="0.3">
      <c r="A13" s="9" t="s">
        <v>320</v>
      </c>
      <c r="P13" s="9" t="str">
        <f t="shared" si="0"/>
        <v xml:space="preserve">
IF (OBJECT_ID(N'[dbo].[MenuItemUser]', 'U') IS NOT NULL)
BEGIN
    DROP TABLE [dbo].[MenuItemUser];
	PRINT ('&gt;&gt; Completed &gt; Drop table [dbo].[MenuItemUser], successful')
END
GO</v>
      </c>
      <c r="R13" s="9" t="str">
        <f t="shared" si="1"/>
        <v xml:space="preserve">
ALTER TABLE [dbo].[MenuItemUser] ADD  CONSTRAINT [DF_MenuItemUser_DateCreated]  DEFAULT (getdate()) FOR [DateCreated]
GO
PRINT ('&gt;&gt; Completed &gt; Adding default constraint [DF_MenuItemUser_DateCreated] on table [dbo].[MenuItemUser]')
GO</v>
      </c>
    </row>
    <row r="14" spans="1:18" x14ac:dyDescent="0.3">
      <c r="A14" s="9" t="s">
        <v>318</v>
      </c>
      <c r="P14" s="9" t="str">
        <f t="shared" si="0"/>
        <v xml:space="preserve">
IF (OBJECT_ID(N'[dbo].[MenuItemUserGroup]', 'U') IS NOT NULL)
BEGIN
    DROP TABLE [dbo].[MenuItemUserGroup];
	PRINT ('&gt;&gt; Completed &gt; Drop table [dbo].[MenuItemUserGroup], successful')
END
GO</v>
      </c>
      <c r="R14" s="9" t="str">
        <f t="shared" si="1"/>
        <v xml:space="preserve">
ALTER TABLE [dbo].[MenuItemUserGroup] ADD  CONSTRAINT [DF_MenuItemUserGroup_DateCreated]  DEFAULT (getdate()) FOR [DateCreated]
GO
PRINT ('&gt;&gt; Completed &gt; Adding default constraint [DF_MenuItemUserGroup_DateCreated] on table [dbo].[MenuItemUserGroup]')
GO</v>
      </c>
    </row>
    <row r="15" spans="1:18" x14ac:dyDescent="0.3">
      <c r="A15" s="9" t="s">
        <v>256</v>
      </c>
      <c r="P15" s="9" t="str">
        <f t="shared" si="0"/>
        <v xml:space="preserve">
IF (OBJECT_ID(N'[dbo].[Project]', 'U') IS NOT NULL)
BEGIN
    DROP TABLE [dbo].[Project];
	PRINT ('&gt;&gt; Completed &gt; Drop table [dbo].[Project], successful')
END
GO</v>
      </c>
      <c r="R15" s="9" t="str">
        <f t="shared" si="1"/>
        <v xml:space="preserve">
ALTER TABLE [dbo].[Project] ADD  CONSTRAINT [DF_Project_DateCreated]  DEFAULT (getdate()) FOR [DateCreated]
GO
PRINT ('&gt;&gt; Completed &gt; Adding default constraint [DF_Project_DateCreated] on table [dbo].[Project]')
GO</v>
      </c>
    </row>
    <row r="16" spans="1:18" x14ac:dyDescent="0.3">
      <c r="A16" s="9" t="s">
        <v>257</v>
      </c>
      <c r="P16" s="9" t="str">
        <f t="shared" si="0"/>
        <v xml:space="preserve">
IF (OBJECT_ID(N'[dbo].[ProjectAssignment]', 'U') IS NOT NULL)
BEGIN
    DROP TABLE [dbo].[ProjectAssignment];
	PRINT ('&gt;&gt; Completed &gt; Drop table [dbo].[ProjectAssignment], successful')
END
GO</v>
      </c>
      <c r="R16" s="9" t="str">
        <f t="shared" si="1"/>
        <v xml:space="preserve">
ALTER TABLE [dbo].[ProjectAssignment] ADD  CONSTRAINT [DF_ProjectAssignment_DateCreated]  DEFAULT (getdate()) FOR [DateCreated]
GO
PRINT ('&gt;&gt; Completed &gt; Adding default constraint [DF_ProjectAssignment_DateCreated] on table [dbo].[ProjectAssignment]')
GO</v>
      </c>
    </row>
    <row r="17" spans="1:18" x14ac:dyDescent="0.3">
      <c r="A17" s="9" t="s">
        <v>258</v>
      </c>
      <c r="P17" s="9" t="str">
        <f t="shared" si="0"/>
        <v xml:space="preserve">
IF (OBJECT_ID(N'[dbo].[ProjectComment]', 'U') IS NOT NULL)
BEGIN
    DROP TABLE [dbo].[ProjectComment];
	PRINT ('&gt;&gt; Completed &gt; Drop table [dbo].[ProjectComment], successful')
END
GO</v>
      </c>
      <c r="R17" s="9" t="str">
        <f t="shared" si="1"/>
        <v xml:space="preserve">
ALTER TABLE [dbo].[ProjectComment] ADD  CONSTRAINT [DF_ProjectComment_DateCreated]  DEFAULT (getdate()) FOR [DateCreated]
GO
PRINT ('&gt;&gt; Completed &gt; Adding default constraint [DF_ProjectComment_DateCreated] on table [dbo].[ProjectComment]')
GO</v>
      </c>
    </row>
    <row r="18" spans="1:18" x14ac:dyDescent="0.3">
      <c r="A18" s="9" t="s">
        <v>259</v>
      </c>
      <c r="P18" s="9" t="str">
        <f t="shared" si="0"/>
        <v xml:space="preserve">
IF (OBJECT_ID(N'[dbo].[ProjectStatus]', 'U') IS NOT NULL)
BEGIN
    DROP TABLE [dbo].[ProjectStatus];
	PRINT ('&gt;&gt; Completed &gt; Drop table [dbo].[ProjectStatus], successful')
END
GO</v>
      </c>
      <c r="R18" s="9" t="str">
        <f t="shared" si="1"/>
        <v xml:space="preserve">
ALTER TABLE [dbo].[ProjectStatus] ADD  CONSTRAINT [DF_ProjectStatus_DateCreated]  DEFAULT (getdate()) FOR [DateCreated]
GO
PRINT ('&gt;&gt; Completed &gt; Adding default constraint [DF_ProjectStatus_DateCreated] on table [dbo].[ProjectStatus]')
GO</v>
      </c>
    </row>
    <row r="19" spans="1:18" x14ac:dyDescent="0.3">
      <c r="A19" s="9" t="s">
        <v>260</v>
      </c>
      <c r="P19" s="9" t="str">
        <f t="shared" si="0"/>
        <v xml:space="preserve">
IF (OBJECT_ID(N'[dbo].[ProjectWorkLog]', 'U') IS NOT NULL)
BEGIN
    DROP TABLE [dbo].[ProjectWorkLog];
	PRINT ('&gt;&gt; Completed &gt; Drop table [dbo].[ProjectWorkLog], successful')
END
GO</v>
      </c>
      <c r="R19" s="9" t="str">
        <f t="shared" si="1"/>
        <v xml:space="preserve">
ALTER TABLE [dbo].[ProjectWorkLog] ADD  CONSTRAINT [DF_ProjectWorkLog_DateCreated]  DEFAULT (getdate()) FOR [DateCreated]
GO
PRINT ('&gt;&gt; Completed &gt; Adding default constraint [DF_ProjectWorkLog_DateCreated] on table [dbo].[ProjectWorkLog]')
GO</v>
      </c>
    </row>
    <row r="20" spans="1:18" x14ac:dyDescent="0.3">
      <c r="A20" s="9" t="s">
        <v>261</v>
      </c>
      <c r="P20" s="9" t="str">
        <f t="shared" si="0"/>
        <v xml:space="preserve">
IF (OBJECT_ID(N'[dbo].[Task]', 'U') IS NOT NULL)
BEGIN
    DROP TABLE [dbo].[Task];
	PRINT ('&gt;&gt; Completed &gt; Drop table [dbo].[Task], successful')
END
GO</v>
      </c>
      <c r="R20" s="9" t="str">
        <f t="shared" si="1"/>
        <v xml:space="preserve">
ALTER TABLE [dbo].[Task] ADD  CONSTRAINT [DF_Task_DateCreated]  DEFAULT (getdate()) FOR [DateCreated]
GO
PRINT ('&gt;&gt; Completed &gt; Adding default constraint [DF_Task_DateCreated] on table [dbo].[Task]')
GO</v>
      </c>
    </row>
    <row r="21" spans="1:18" x14ac:dyDescent="0.3">
      <c r="A21" s="9" t="s">
        <v>262</v>
      </c>
      <c r="P21" s="9" t="str">
        <f t="shared" si="0"/>
        <v xml:space="preserve">
IF (OBJECT_ID(N'[dbo].[TaskAssignment]', 'U') IS NOT NULL)
BEGIN
    DROP TABLE [dbo].[TaskAssignment];
	PRINT ('&gt;&gt; Completed &gt; Drop table [dbo].[TaskAssignment], successful')
END
GO</v>
      </c>
      <c r="R21" s="9" t="str">
        <f t="shared" si="1"/>
        <v xml:space="preserve">
ALTER TABLE [dbo].[TaskAssignment] ADD  CONSTRAINT [DF_TaskAssignment_DateCreated]  DEFAULT (getdate()) FOR [DateCreated]
GO
PRINT ('&gt;&gt; Completed &gt; Adding default constraint [DF_TaskAssignment_DateCreated] on table [dbo].[TaskAssignment]')
GO</v>
      </c>
    </row>
    <row r="22" spans="1:18" x14ac:dyDescent="0.3">
      <c r="A22" s="9" t="s">
        <v>263</v>
      </c>
      <c r="P22" s="9" t="str">
        <f t="shared" si="0"/>
        <v xml:space="preserve">
IF (OBJECT_ID(N'[dbo].[TaskComment]', 'U') IS NOT NULL)
BEGIN
    DROP TABLE [dbo].[TaskComment];
	PRINT ('&gt;&gt; Completed &gt; Drop table [dbo].[TaskComment], successful')
END
GO</v>
      </c>
      <c r="R22" s="9" t="str">
        <f t="shared" si="1"/>
        <v xml:space="preserve">
ALTER TABLE [dbo].[TaskComment] ADD  CONSTRAINT [DF_TaskComment_DateCreated]  DEFAULT (getdate()) FOR [DateCreated]
GO
PRINT ('&gt;&gt; Completed &gt; Adding default constraint [DF_TaskComment_DateCreated] on table [dbo].[TaskComment]')
GO</v>
      </c>
    </row>
    <row r="23" spans="1:18" x14ac:dyDescent="0.3">
      <c r="A23" s="9" t="s">
        <v>265</v>
      </c>
      <c r="P23" s="9" t="str">
        <f t="shared" si="0"/>
        <v xml:space="preserve">
IF (OBJECT_ID(N'[dbo].[TaskStatus]', 'U') IS NOT NULL)
BEGIN
    DROP TABLE [dbo].[TaskStatus];
	PRINT ('&gt;&gt; Completed &gt; Drop table [dbo].[TaskStatus], successful')
END
GO</v>
      </c>
      <c r="R23" s="9" t="str">
        <f t="shared" si="1"/>
        <v xml:space="preserve">
ALTER TABLE [dbo].[TaskStatus] ADD  CONSTRAINT [DF_TaskStatus_DateCreated]  DEFAULT (getdate()) FOR [DateCreated]
GO
PRINT ('&gt;&gt; Completed &gt; Adding default constraint [DF_TaskStatus_DateCreated] on table [dbo].[TaskStatus]')
GO</v>
      </c>
    </row>
    <row r="24" spans="1:18" x14ac:dyDescent="0.3">
      <c r="A24" s="9" t="s">
        <v>264</v>
      </c>
      <c r="P24" s="9" t="str">
        <f t="shared" si="0"/>
        <v xml:space="preserve">
IF (OBJECT_ID(N'[dbo].[TaskWorkLog]', 'U') IS NOT NULL)
BEGIN
    DROP TABLE [dbo].[TaskWorkLog];
	PRINT ('&gt;&gt; Completed &gt; Drop table [dbo].[TaskWorkLog], successful')
END
GO</v>
      </c>
      <c r="R24" s="9" t="str">
        <f t="shared" si="1"/>
        <v xml:space="preserve">
ALTER TABLE [dbo].[TaskWorkLog] ADD  CONSTRAINT [DF_TaskWorkLog_DateCreated]  DEFAULT (getdate()) FOR [DateCreated]
GO
PRINT ('&gt;&gt; Completed &gt; Adding default constraint [DF_TaskWorkLog_DateCreated] on table [dbo].[TaskWorkLog]')
GO</v>
      </c>
    </row>
    <row r="25" spans="1:18" x14ac:dyDescent="0.3">
      <c r="A25" s="9" t="s">
        <v>281</v>
      </c>
      <c r="P25" s="9" t="str">
        <f t="shared" si="0"/>
        <v xml:space="preserve">
IF (OBJECT_ID(N'[dbo].[User]', 'U') IS NOT NULL)
BEGIN
    DROP TABLE [dbo].[User];
	PRINT ('&gt;&gt; Completed &gt; Drop table [dbo].[User], successful')
END
GO</v>
      </c>
      <c r="R25" s="9" t="str">
        <f t="shared" si="1"/>
        <v xml:space="preserve">
ALTER TABLE [dbo].[User] ADD  CONSTRAINT [DF_User_DateCreated]  DEFAULT (getdate()) FOR [DateCreated]
GO
PRINT ('&gt;&gt; Completed &gt; Adding default constraint [DF_User_DateCreated] on table [dbo].[User]')
GO</v>
      </c>
    </row>
    <row r="26" spans="1:18" x14ac:dyDescent="0.3">
      <c r="A26" s="9" t="s">
        <v>287</v>
      </c>
      <c r="P26" s="9" t="str">
        <f t="shared" si="0"/>
        <v xml:space="preserve">
IF (OBJECT_ID(N'[dbo].[UserGroup]', 'U') IS NOT NULL)
BEGIN
    DROP TABLE [dbo].[UserGroup];
	PRINT ('&gt;&gt; Completed &gt; Drop table [dbo].[UserGroup], successful')
END
GO</v>
      </c>
      <c r="R26" s="9" t="str">
        <f t="shared" si="1"/>
        <v xml:space="preserve">
ALTER TABLE [dbo].[UserGroup] ADD  CONSTRAINT [DF_UserGroup_DateCreated]  DEFAULT (getdate()) FOR [DateCreated]
GO
PRINT ('&gt;&gt; Completed &gt; Adding default constraint [DF_UserGroup_DateCreated] on table [dbo].[UserGroup]')
GO</v>
      </c>
    </row>
    <row r="27" spans="1:18" x14ac:dyDescent="0.3">
      <c r="A27" s="9" t="s">
        <v>290</v>
      </c>
      <c r="P27" s="9" t="str">
        <f t="shared" si="0"/>
        <v xml:space="preserve">
IF (OBJECT_ID(N'[dbo].[UserGroupCapacity]', 'U') IS NOT NULL)
BEGIN
    DROP TABLE [dbo].[UserGroupCapacity];
	PRINT ('&gt;&gt; Completed &gt; Drop table [dbo].[UserGroupCapacity], successful')
END
GO</v>
      </c>
      <c r="R27" s="9" t="str">
        <f t="shared" si="1"/>
        <v xml:space="preserve">
ALTER TABLE [dbo].[UserGroupCapacity] ADD  CONSTRAINT [DF_UserGroupCapacity_DateCreated]  DEFAULT (getdate()) FOR [DateCreated]
GO
PRINT ('&gt;&gt; Completed &gt; Adding default constraint [DF_UserGroupCapacity_DateCreated] on table [dbo].[UserGroupCapacity]')
GO</v>
      </c>
    </row>
    <row r="28" spans="1:18" x14ac:dyDescent="0.3">
      <c r="A28" s="9" t="s">
        <v>292</v>
      </c>
      <c r="P28" s="9" t="str">
        <f t="shared" si="0"/>
        <v xml:space="preserve">
IF (OBJECT_ID(N'[dbo].[UserLocks]', 'U') IS NOT NULL)
BEGIN
    DROP TABLE [dbo].[UserLocks];
	PRINT ('&gt;&gt; Completed &gt; Drop table [dbo].[UserLocks], successful')
END
GO</v>
      </c>
      <c r="R28" s="9" t="str">
        <f t="shared" si="1"/>
        <v xml:space="preserve">
ALTER TABLE [dbo].[UserLocks] ADD  CONSTRAINT [DF_UserLocks_DateCreated]  DEFAULT (getdate()) FOR [DateCreated]
GO
PRINT ('&gt;&gt; Completed &gt; Adding default constraint [DF_UserLocks_DateCreated] on table [dbo].[UserLocks]')
GO</v>
      </c>
    </row>
    <row r="29" spans="1:18" x14ac:dyDescent="0.3">
      <c r="A29" s="9" t="s">
        <v>294</v>
      </c>
      <c r="P29" s="9" t="str">
        <f t="shared" si="0"/>
        <v xml:space="preserve">
IF (OBJECT_ID(N'[dbo].[UserTransaction]', 'U') IS NOT NULL)
BEGIN
    DROP TABLE [dbo].[UserTransaction];
	PRINT ('&gt;&gt; Completed &gt; Drop table [dbo].[UserTransaction], successful')
END
GO</v>
      </c>
      <c r="R29" s="9" t="str">
        <f t="shared" si="1"/>
        <v xml:space="preserve">
ALTER TABLE [dbo].[UserTransaction] ADD  CONSTRAINT [DF_UserTransaction_DateCreated]  DEFAULT (getdate()) FOR [DateCreated]
GO
PRINT ('&gt;&gt; Completed &gt; Adding default constraint [DF_UserTransaction_DateCreated] on table [dbo].[UserTransaction]')
GO</v>
      </c>
    </row>
    <row r="30" spans="1:18" x14ac:dyDescent="0.3">
      <c r="A30" s="9" t="s">
        <v>183</v>
      </c>
      <c r="P30" s="9" t="str">
        <f t="shared" si="0"/>
        <v xml:space="preserve">
IF (OBJECT_ID(N'[dbo].[Supplier]', 'U') IS NOT NULL)
BEGIN
    DROP TABLE [dbo].[Supplier];
	PRINT ('&gt;&gt; Completed &gt; Drop table [dbo].[Supplier], successful')
END
GO</v>
      </c>
      <c r="R30" s="9" t="str">
        <f t="shared" si="1"/>
        <v xml:space="preserve">
ALTER TABLE [dbo].[Supplier] ADD  CONSTRAINT [DF_Supplier_DateCreated]  DEFAULT (getdate()) FOR [DateCreated]
GO
PRINT ('&gt;&gt; Completed &gt; Adding default constraint [DF_Supplier_DateCreated] on table [dbo].[Supplier]')
GO</v>
      </c>
    </row>
    <row r="31" spans="1:18" x14ac:dyDescent="0.3">
      <c r="P31" s="9" t="str">
        <f t="shared" si="0"/>
        <v/>
      </c>
    </row>
    <row r="32" spans="1:18" x14ac:dyDescent="0.3">
      <c r="P32" s="9" t="str">
        <f t="shared" si="0"/>
        <v/>
      </c>
    </row>
    <row r="33" spans="16:16" x14ac:dyDescent="0.3">
      <c r="P33" s="9" t="str">
        <f t="shared" si="0"/>
        <v/>
      </c>
    </row>
  </sheetData>
  <autoFilter ref="A1:D1" xr:uid="{CD987BB7-7E33-4348-B45C-A3401F10991C}"/>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137BE-8FE1-4B47-81C6-E1C685748648}">
  <dimension ref="A1:O501"/>
  <sheetViews>
    <sheetView topLeftCell="L1" workbookViewId="0">
      <pane ySplit="1" topLeftCell="A2" activePane="bottomLeft" state="frozen"/>
      <selection pane="bottomLeft" activeCell="O2" sqref="O2:O501"/>
    </sheetView>
  </sheetViews>
  <sheetFormatPr defaultColWidth="23.26953125" defaultRowHeight="13" x14ac:dyDescent="0.3"/>
  <cols>
    <col min="1" max="1" width="19.453125" style="9" bestFit="1" customWidth="1"/>
    <col min="2" max="2" width="14.26953125" style="9" bestFit="1" customWidth="1"/>
    <col min="3" max="3" width="19.6328125" style="9" bestFit="1" customWidth="1"/>
    <col min="4" max="14" width="23.26953125" style="9"/>
    <col min="15" max="21" width="15.6328125" style="9" customWidth="1"/>
    <col min="22" max="16384" width="23.26953125" style="9"/>
  </cols>
  <sheetData>
    <row r="1" spans="1:15" x14ac:dyDescent="0.3">
      <c r="A1" s="10" t="s">
        <v>274</v>
      </c>
      <c r="B1" s="10" t="s">
        <v>275</v>
      </c>
      <c r="C1" s="10" t="s">
        <v>276</v>
      </c>
    </row>
    <row r="2" spans="1:15" x14ac:dyDescent="0.3">
      <c r="A2" s="9" t="s">
        <v>253</v>
      </c>
      <c r="B2" s="9" t="s">
        <v>267</v>
      </c>
      <c r="C2" s="11" t="s">
        <v>250</v>
      </c>
      <c r="O2" s="9" t="str">
        <f>IF(OR(LEN(TRIM(A2)) = 0, LEN(TRIM(B2)) = 0, LEN(TRIM(C2)) = 0), "", "
ALTER TABLE [dbo].["&amp;TRIM(A2)&amp;"]  WITH CHECK ADD  CONSTRAINT [FK_"&amp;TRIM(A2)&amp;"_"&amp;TRIM(B2)&amp;"_"&amp;TRIM(C2)&amp;"] FOREIGN KEY(["&amp;TRIM(C2)&amp;"])
REFERENCES [dbo].["&amp;TRIM(B2)&amp;"] ([_id])
GO
ALTER TABLE [dbo].["&amp;TRIM(A2)&amp;"] CHECK CONSTRAINT [FK_"&amp;TRIM(A2)&amp;"_"&amp;TRIM(B2)&amp;"_"&amp;TRIM(C2)&amp;"]
GO
PRINT ('&gt;&gt; Completed &gt; Creating FOREIGN KEY constraint [FK_"&amp;TRIM(A2)&amp;"_"&amp;TRIM(B2)&amp;"_"&amp;TRIM(C2)&amp;"] on table [dbo].["&amp;TRIM(A2)&amp;"]')
GO")</f>
        <v xml:space="preserve">
ALTER TABLE [dbo].[Client]  WITH CHECK ADD  CONSTRAINT [FK_Client_LookupValue_IndustryTypeId] FOREIGN KEY([IndustryTypeId])
REFERENCES [dbo].[LookupValue] ([_id])
GO
ALTER TABLE [dbo].[Client] CHECK CONSTRAINT [FK_Client_LookupValue_IndustryTypeId]
GO
PRINT ('&gt;&gt; Completed &gt; Creating FOREIGN KEY constraint [FK_Client_LookupValue_IndustryTypeId] on table [dbo].[Client]')
GO</v>
      </c>
    </row>
    <row r="3" spans="1:15" x14ac:dyDescent="0.3">
      <c r="A3" s="9" t="s">
        <v>253</v>
      </c>
      <c r="B3" s="9" t="s">
        <v>281</v>
      </c>
      <c r="C3" s="9" t="s">
        <v>239</v>
      </c>
      <c r="O3" s="9" t="str">
        <f t="shared" ref="O3:O66" si="0">IF(OR(LEN(TRIM(A3)) = 0, LEN(TRIM(B3)) = 0, LEN(TRIM(C3)) = 0), "", "
ALTER TABLE [dbo].["&amp;TRIM(A3)&amp;"]  WITH CHECK ADD  CONSTRAINT [FK_"&amp;TRIM(A3)&amp;"_"&amp;TRIM(B3)&amp;"_"&amp;TRIM(C3)&amp;"] FOREIGN KEY(["&amp;TRIM(C3)&amp;"])
REFERENCES [dbo].["&amp;TRIM(B3)&amp;"] ([_id])
GO
ALTER TABLE [dbo].["&amp;TRIM(A3)&amp;"] CHECK CONSTRAINT [FK_"&amp;TRIM(A3)&amp;"_"&amp;TRIM(B3)&amp;"_"&amp;TRIM(C3)&amp;"]
GO
PRINT ('&gt;&gt; Completed &gt; Creating FOREIGN KEY constraint [FK_"&amp;TRIM(A3)&amp;"_"&amp;TRIM(B3)&amp;"_"&amp;TRIM(C3)&amp;"] on table [dbo].["&amp;TRIM(A3)&amp;"]')
GO")</f>
        <v xml:space="preserve">
ALTER TABLE [dbo].[Client]  WITH CHECK ADD  CONSTRAINT [FK_Client_User_CreatedBy] FOREIGN KEY([CreatedBy])
REFERENCES [dbo].[User] ([_id])
GO
ALTER TABLE [dbo].[Client] CHECK CONSTRAINT [FK_Client_User_CreatedBy]
GO
PRINT ('&gt;&gt; Completed &gt; Creating FOREIGN KEY constraint [FK_Client_User_CreatedBy] on table [dbo].[Client]')
GO</v>
      </c>
    </row>
    <row r="4" spans="1:15" x14ac:dyDescent="0.3">
      <c r="A4" s="9" t="s">
        <v>253</v>
      </c>
      <c r="B4" s="9" t="s">
        <v>281</v>
      </c>
      <c r="C4" s="9" t="s">
        <v>238</v>
      </c>
      <c r="O4" s="9" t="str">
        <f t="shared" si="0"/>
        <v xml:space="preserve">
ALTER TABLE [dbo].[Client]  WITH CHECK ADD  CONSTRAINT [FK_Client_User_UpdatedBy] FOREIGN KEY([UpdatedBy])
REFERENCES [dbo].[User] ([_id])
GO
ALTER TABLE [dbo].[Client] CHECK CONSTRAINT [FK_Client_User_UpdatedBy]
GO
PRINT ('&gt;&gt; Completed &gt; Creating FOREIGN KEY constraint [FK_Client_User_UpdatedBy] on table [dbo].[Client]')
GO</v>
      </c>
    </row>
    <row r="5" spans="1:15" x14ac:dyDescent="0.3">
      <c r="A5" s="9" t="s">
        <v>253</v>
      </c>
      <c r="B5" s="9" t="s">
        <v>267</v>
      </c>
      <c r="C5" s="11" t="s">
        <v>135</v>
      </c>
      <c r="O5" s="9" t="str">
        <f t="shared" si="0"/>
        <v xml:space="preserve">
ALTER TABLE [dbo].[Client]  WITH CHECK ADD  CONSTRAINT [FK_Client_LookupValue_SalutationId] FOREIGN KEY([SalutationId])
REFERENCES [dbo].[LookupValue] ([_id])
GO
ALTER TABLE [dbo].[Client] CHECK CONSTRAINT [FK_Client_LookupValue_SalutationId]
GO
PRINT ('&gt;&gt; Completed &gt; Creating FOREIGN KEY constraint [FK_Client_LookupValue_SalutationId] on table [dbo].[Client]')
GO</v>
      </c>
    </row>
    <row r="6" spans="1:15" x14ac:dyDescent="0.3">
      <c r="A6" s="9" t="s">
        <v>653</v>
      </c>
      <c r="B6" s="9" t="s">
        <v>251</v>
      </c>
      <c r="C6" s="11" t="s">
        <v>4</v>
      </c>
      <c r="O6" s="9" t="str">
        <f t="shared" si="0"/>
        <v xml:space="preserve">
ALTER TABLE [dbo].[ContactDetail]  WITH CHECK ADD  CONSTRAINT [FK_ContactDetail_Employee_EmployeeId] FOREIGN KEY([EmployeeId])
REFERENCES [dbo].[Employee] ([_id])
GO
ALTER TABLE [dbo].[ContactDetail] CHECK CONSTRAINT [FK_ContactDetail_Employee_EmployeeId]
GO
PRINT ('&gt;&gt; Completed &gt; Creating FOREIGN KEY constraint [FK_ContactDetail_Employee_EmployeeId] on table [dbo].[ContactDetail]')
GO</v>
      </c>
    </row>
    <row r="7" spans="1:15" x14ac:dyDescent="0.3">
      <c r="A7" s="9" t="s">
        <v>653</v>
      </c>
      <c r="B7" s="9" t="s">
        <v>252</v>
      </c>
      <c r="C7" s="11" t="s">
        <v>6</v>
      </c>
      <c r="O7" s="9" t="str">
        <f t="shared" si="0"/>
        <v xml:space="preserve">
ALTER TABLE [dbo].[ContactDetail]  WITH CHECK ADD  CONSTRAINT [FK_ContactDetail_Department_DepartmentId] FOREIGN KEY([DepartmentId])
REFERENCES [dbo].[Department] ([_id])
GO
ALTER TABLE [dbo].[ContactDetail] CHECK CONSTRAINT [FK_ContactDetail_Department_DepartmentId]
GO
PRINT ('&gt;&gt; Completed &gt; Creating FOREIGN KEY constraint [FK_ContactDetail_Department_DepartmentId] on table [dbo].[ContactDetail]')
GO</v>
      </c>
    </row>
    <row r="8" spans="1:15" x14ac:dyDescent="0.3">
      <c r="A8" s="9" t="s">
        <v>653</v>
      </c>
      <c r="B8" s="9" t="s">
        <v>253</v>
      </c>
      <c r="C8" s="11" t="s">
        <v>244</v>
      </c>
      <c r="O8" s="9" t="str">
        <f t="shared" si="0"/>
        <v xml:space="preserve">
ALTER TABLE [dbo].[ContactDetail]  WITH CHECK ADD  CONSTRAINT [FK_ContactDetail_Client_ClientId] FOREIGN KEY([ClientId])
REFERENCES [dbo].[Client] ([_id])
GO
ALTER TABLE [dbo].[ContactDetail] CHECK CONSTRAINT [FK_ContactDetail_Client_ClientId]
GO
PRINT ('&gt;&gt; Completed &gt; Creating FOREIGN KEY constraint [FK_ContactDetail_Client_ClientId] on table [dbo].[ContactDetail]')
GO</v>
      </c>
    </row>
    <row r="9" spans="1:15" x14ac:dyDescent="0.3">
      <c r="A9" s="9" t="s">
        <v>653</v>
      </c>
      <c r="B9" s="9" t="s">
        <v>267</v>
      </c>
      <c r="C9" s="11" t="s">
        <v>278</v>
      </c>
      <c r="O9" s="9" t="str">
        <f t="shared" si="0"/>
        <v xml:space="preserve">
ALTER TABLE [dbo].[ContactDetail]  WITH CHECK ADD  CONSTRAINT [FK_ContactDetail_LookupValue_PreferredLanguageId] FOREIGN KEY([PreferredLanguageId])
REFERENCES [dbo].[LookupValue] ([_id])
GO
ALTER TABLE [dbo].[ContactDetail] CHECK CONSTRAINT [FK_ContactDetail_LookupValue_PreferredLanguageId]
GO
PRINT ('&gt;&gt; Completed &gt; Creating FOREIGN KEY constraint [FK_ContactDetail_LookupValue_PreferredLanguageId] on table [dbo].[ContactDetail]')
GO</v>
      </c>
    </row>
    <row r="10" spans="1:15" x14ac:dyDescent="0.3">
      <c r="A10" s="9" t="s">
        <v>653</v>
      </c>
      <c r="B10" s="9" t="s">
        <v>267</v>
      </c>
      <c r="C10" s="11" t="s">
        <v>136</v>
      </c>
      <c r="O10" s="9" t="str">
        <f t="shared" si="0"/>
        <v xml:space="preserve">
ALTER TABLE [dbo].[ContactDetail]  WITH CHECK ADD  CONSTRAINT [FK_ContactDetail_LookupValue_ProvinceId] FOREIGN KEY([ProvinceId])
REFERENCES [dbo].[LookupValue] ([_id])
GO
ALTER TABLE [dbo].[ContactDetail] CHECK CONSTRAINT [FK_ContactDetail_LookupValue_ProvinceId]
GO
PRINT ('&gt;&gt; Completed &gt; Creating FOREIGN KEY constraint [FK_ContactDetail_LookupValue_ProvinceId] on table [dbo].[ContactDetail]')
GO</v>
      </c>
    </row>
    <row r="11" spans="1:15" x14ac:dyDescent="0.3">
      <c r="A11" s="9" t="s">
        <v>653</v>
      </c>
      <c r="B11" s="9" t="s">
        <v>281</v>
      </c>
      <c r="C11" s="9" t="s">
        <v>239</v>
      </c>
      <c r="O11" s="9" t="str">
        <f t="shared" si="0"/>
        <v xml:space="preserve">
ALTER TABLE [dbo].[ContactDetail]  WITH CHECK ADD  CONSTRAINT [FK_ContactDetail_User_CreatedBy] FOREIGN KEY([CreatedBy])
REFERENCES [dbo].[User] ([_id])
GO
ALTER TABLE [dbo].[ContactDetail] CHECK CONSTRAINT [FK_ContactDetail_User_CreatedBy]
GO
PRINT ('&gt;&gt; Completed &gt; Creating FOREIGN KEY constraint [FK_ContactDetail_User_CreatedBy] on table [dbo].[ContactDetail]')
GO</v>
      </c>
    </row>
    <row r="12" spans="1:15" x14ac:dyDescent="0.3">
      <c r="A12" s="9" t="s">
        <v>653</v>
      </c>
      <c r="B12" s="9" t="s">
        <v>281</v>
      </c>
      <c r="C12" s="9" t="s">
        <v>238</v>
      </c>
      <c r="O12" s="9" t="str">
        <f t="shared" si="0"/>
        <v xml:space="preserve">
ALTER TABLE [dbo].[ContactDetail]  WITH CHECK ADD  CONSTRAINT [FK_ContactDetail_User_UpdatedBy] FOREIGN KEY([UpdatedBy])
REFERENCES [dbo].[User] ([_id])
GO
ALTER TABLE [dbo].[ContactDetail] CHECK CONSTRAINT [FK_ContactDetail_User_UpdatedBy]
GO
PRINT ('&gt;&gt; Completed &gt; Creating FOREIGN KEY constraint [FK_ContactDetail_User_UpdatedBy] on table [dbo].[ContactDetail]')
GO</v>
      </c>
    </row>
    <row r="13" spans="1:15" x14ac:dyDescent="0.3">
      <c r="A13" s="9" t="s">
        <v>653</v>
      </c>
      <c r="B13" s="9" t="s">
        <v>183</v>
      </c>
      <c r="C13" s="9" t="s">
        <v>656</v>
      </c>
      <c r="O13" s="9" t="str">
        <f t="shared" si="0"/>
        <v xml:space="preserve">
ALTER TABLE [dbo].[ContactDetail]  WITH CHECK ADD  CONSTRAINT [FK_ContactDetail_Supplier_SupplierId] FOREIGN KEY([SupplierId])
REFERENCES [dbo].[Supplier] ([_id])
GO
ALTER TABLE [dbo].[ContactDetail] CHECK CONSTRAINT [FK_ContactDetail_Supplier_SupplierId]
GO
PRINT ('&gt;&gt; Completed &gt; Creating FOREIGN KEY constraint [FK_ContactDetail_Supplier_SupplierId] on table [dbo].[ContactDetail]')
GO</v>
      </c>
    </row>
    <row r="14" spans="1:15" x14ac:dyDescent="0.3">
      <c r="A14" s="9" t="s">
        <v>252</v>
      </c>
      <c r="B14" s="9" t="s">
        <v>267</v>
      </c>
      <c r="C14" s="11" t="s">
        <v>277</v>
      </c>
      <c r="O14" s="9" t="str">
        <f t="shared" si="0"/>
        <v xml:space="preserve">
ALTER TABLE [dbo].[Department]  WITH CHECK ADD  CONSTRAINT [FK_Department_LookupValue_BudgetCodeId] FOREIGN KEY([BudgetCodeId])
REFERENCES [dbo].[LookupValue] ([_id])
GO
ALTER TABLE [dbo].[Department] CHECK CONSTRAINT [FK_Department_LookupValue_BudgetCodeId]
GO
PRINT ('&gt;&gt; Completed &gt; Creating FOREIGN KEY constraint [FK_Department_LookupValue_BudgetCodeId] on table [dbo].[Department]')
GO</v>
      </c>
    </row>
    <row r="15" spans="1:15" x14ac:dyDescent="0.3">
      <c r="A15" s="9" t="s">
        <v>252</v>
      </c>
      <c r="B15" s="9" t="s">
        <v>251</v>
      </c>
      <c r="C15" s="11" t="s">
        <v>145</v>
      </c>
      <c r="O15" s="9" t="str">
        <f t="shared" si="0"/>
        <v xml:space="preserve">
ALTER TABLE [dbo].[Department]  WITH CHECK ADD  CONSTRAINT [FK_Department_Employee_ManagerId] FOREIGN KEY([ManagerId])
REFERENCES [dbo].[Employee] ([_id])
GO
ALTER TABLE [dbo].[Department] CHECK CONSTRAINT [FK_Department_Employee_ManagerId]
GO
PRINT ('&gt;&gt; Completed &gt; Creating FOREIGN KEY constraint [FK_Department_Employee_ManagerId] on table [dbo].[Department]')
GO</v>
      </c>
    </row>
    <row r="16" spans="1:15" x14ac:dyDescent="0.3">
      <c r="A16" s="9" t="s">
        <v>252</v>
      </c>
      <c r="B16" s="9" t="s">
        <v>281</v>
      </c>
      <c r="C16" s="9" t="s">
        <v>239</v>
      </c>
      <c r="O16" s="9" t="str">
        <f t="shared" si="0"/>
        <v xml:space="preserve">
ALTER TABLE [dbo].[Department]  WITH CHECK ADD  CONSTRAINT [FK_Department_User_CreatedBy] FOREIGN KEY([CreatedBy])
REFERENCES [dbo].[User] ([_id])
GO
ALTER TABLE [dbo].[Department] CHECK CONSTRAINT [FK_Department_User_CreatedBy]
GO
PRINT ('&gt;&gt; Completed &gt; Creating FOREIGN KEY constraint [FK_Department_User_CreatedBy] on table [dbo].[Department]')
GO</v>
      </c>
    </row>
    <row r="17" spans="1:15" x14ac:dyDescent="0.3">
      <c r="A17" s="9" t="s">
        <v>252</v>
      </c>
      <c r="B17" s="9" t="s">
        <v>281</v>
      </c>
      <c r="C17" s="9" t="s">
        <v>238</v>
      </c>
      <c r="O17" s="9" t="str">
        <f t="shared" si="0"/>
        <v xml:space="preserve">
ALTER TABLE [dbo].[Department]  WITH CHECK ADD  CONSTRAINT [FK_Department_User_UpdatedBy] FOREIGN KEY([UpdatedBy])
REFERENCES [dbo].[User] ([_id])
GO
ALTER TABLE [dbo].[Department] CHECK CONSTRAINT [FK_Department_User_UpdatedBy]
GO
PRINT ('&gt;&gt; Completed &gt; Creating FOREIGN KEY constraint [FK_Department_User_UpdatedBy] on table [dbo].[Department]')
GO</v>
      </c>
    </row>
    <row r="18" spans="1:15" x14ac:dyDescent="0.3">
      <c r="A18" s="9" t="s">
        <v>251</v>
      </c>
      <c r="B18" s="9" t="s">
        <v>267</v>
      </c>
      <c r="C18" s="11" t="s">
        <v>142</v>
      </c>
      <c r="O18" s="9" t="str">
        <f t="shared" si="0"/>
        <v xml:space="preserve">
ALTER TABLE [dbo].[Employee]  WITH CHECK ADD  CONSTRAINT [FK_Employee_LookupValue_GenderId] FOREIGN KEY([GenderId])
REFERENCES [dbo].[LookupValue] ([_id])
GO
ALTER TABLE [dbo].[Employee] CHECK CONSTRAINT [FK_Employee_LookupValue_GenderId]
GO
PRINT ('&gt;&gt; Completed &gt; Creating FOREIGN KEY constraint [FK_Employee_LookupValue_GenderId] on table [dbo].[Employee]')
GO</v>
      </c>
    </row>
    <row r="19" spans="1:15" x14ac:dyDescent="0.3">
      <c r="A19" s="9" t="s">
        <v>251</v>
      </c>
      <c r="B19" s="9" t="s">
        <v>267</v>
      </c>
      <c r="C19" s="11" t="s">
        <v>146</v>
      </c>
      <c r="O19" s="9" t="str">
        <f t="shared" si="0"/>
        <v xml:space="preserve">
ALTER TABLE [dbo].[Employee]  WITH CHECK ADD  CONSTRAINT [FK_Employee_LookupValue_EmploymentTypeId] FOREIGN KEY([EmploymentTypeId])
REFERENCES [dbo].[LookupValue] ([_id])
GO
ALTER TABLE [dbo].[Employee] CHECK CONSTRAINT [FK_Employee_LookupValue_EmploymentTypeId]
GO
PRINT ('&gt;&gt; Completed &gt; Creating FOREIGN KEY constraint [FK_Employee_LookupValue_EmploymentTypeId] on table [dbo].[Employee]')
GO</v>
      </c>
    </row>
    <row r="20" spans="1:15" x14ac:dyDescent="0.3">
      <c r="A20" s="9" t="s">
        <v>251</v>
      </c>
      <c r="B20" s="9" t="s">
        <v>267</v>
      </c>
      <c r="C20" s="11" t="s">
        <v>14</v>
      </c>
      <c r="O20" s="9" t="str">
        <f t="shared" si="0"/>
        <v xml:space="preserve">
ALTER TABLE [dbo].[Employee]  WITH CHECK ADD  CONSTRAINT [FK_Employee_LookupValue_PositionId] FOREIGN KEY([PositionId])
REFERENCES [dbo].[LookupValue] ([_id])
GO
ALTER TABLE [dbo].[Employee] CHECK CONSTRAINT [FK_Employee_LookupValue_PositionId]
GO
PRINT ('&gt;&gt; Completed &gt; Creating FOREIGN KEY constraint [FK_Employee_LookupValue_PositionId] on table [dbo].[Employee]')
GO</v>
      </c>
    </row>
    <row r="21" spans="1:15" x14ac:dyDescent="0.3">
      <c r="A21" s="9" t="s">
        <v>251</v>
      </c>
      <c r="B21" s="9" t="s">
        <v>267</v>
      </c>
      <c r="C21" s="11" t="s">
        <v>6</v>
      </c>
      <c r="O21" s="9" t="str">
        <f t="shared" si="0"/>
        <v xml:space="preserve">
ALTER TABLE [dbo].[Employee]  WITH CHECK ADD  CONSTRAINT [FK_Employee_LookupValue_DepartmentId] FOREIGN KEY([DepartmentId])
REFERENCES [dbo].[LookupValue] ([_id])
GO
ALTER TABLE [dbo].[Employee] CHECK CONSTRAINT [FK_Employee_LookupValue_DepartmentId]
GO
PRINT ('&gt;&gt; Completed &gt; Creating FOREIGN KEY constraint [FK_Employee_LookupValue_DepartmentId] on table [dbo].[Employee]')
GO</v>
      </c>
    </row>
    <row r="22" spans="1:15" x14ac:dyDescent="0.3">
      <c r="A22" s="9" t="s">
        <v>251</v>
      </c>
      <c r="B22" s="9" t="s">
        <v>281</v>
      </c>
      <c r="C22" s="9" t="s">
        <v>239</v>
      </c>
      <c r="O22" s="9" t="str">
        <f t="shared" si="0"/>
        <v xml:space="preserve">
ALTER TABLE [dbo].[Employee]  WITH CHECK ADD  CONSTRAINT [FK_Employee_User_CreatedBy] FOREIGN KEY([CreatedBy])
REFERENCES [dbo].[User] ([_id])
GO
ALTER TABLE [dbo].[Employee] CHECK CONSTRAINT [FK_Employee_User_CreatedBy]
GO
PRINT ('&gt;&gt; Completed &gt; Creating FOREIGN KEY constraint [FK_Employee_User_CreatedBy] on table [dbo].[Employee]')
GO</v>
      </c>
    </row>
    <row r="23" spans="1:15" x14ac:dyDescent="0.3">
      <c r="A23" s="9" t="s">
        <v>251</v>
      </c>
      <c r="B23" s="9" t="s">
        <v>281</v>
      </c>
      <c r="C23" s="9" t="s">
        <v>238</v>
      </c>
      <c r="O23" s="9" t="str">
        <f t="shared" si="0"/>
        <v xml:space="preserve">
ALTER TABLE [dbo].[Employee]  WITH CHECK ADD  CONSTRAINT [FK_Employee_User_UpdatedBy] FOREIGN KEY([UpdatedBy])
REFERENCES [dbo].[User] ([_id])
GO
ALTER TABLE [dbo].[Employee] CHECK CONSTRAINT [FK_Employee_User_UpdatedBy]
GO
PRINT ('&gt;&gt; Completed &gt; Creating FOREIGN KEY constraint [FK_Employee_User_UpdatedBy] on table [dbo].[Employee]')
GO</v>
      </c>
    </row>
    <row r="24" spans="1:15" x14ac:dyDescent="0.3">
      <c r="A24" s="9" t="s">
        <v>251</v>
      </c>
      <c r="B24" s="9" t="s">
        <v>267</v>
      </c>
      <c r="C24" s="11" t="s">
        <v>135</v>
      </c>
      <c r="O24" s="9" t="str">
        <f t="shared" si="0"/>
        <v xml:space="preserve">
ALTER TABLE [dbo].[Employee]  WITH CHECK ADD  CONSTRAINT [FK_Employee_LookupValue_SalutationId] FOREIGN KEY([SalutationId])
REFERENCES [dbo].[LookupValue] ([_id])
GO
ALTER TABLE [dbo].[Employee] CHECK CONSTRAINT [FK_Employee_LookupValue_SalutationId]
GO
PRINT ('&gt;&gt; Completed &gt; Creating FOREIGN KEY constraint [FK_Employee_LookupValue_SalutationId] on table [dbo].[Employee]')
GO</v>
      </c>
    </row>
    <row r="25" spans="1:15" x14ac:dyDescent="0.3">
      <c r="A25" s="9" t="s">
        <v>251</v>
      </c>
      <c r="B25" s="9" t="s">
        <v>251</v>
      </c>
      <c r="C25" s="9" t="s">
        <v>145</v>
      </c>
      <c r="O25" s="9" t="str">
        <f t="shared" si="0"/>
        <v xml:space="preserve">
ALTER TABLE [dbo].[Employee]  WITH CHECK ADD  CONSTRAINT [FK_Employee_Employee_ManagerId] FOREIGN KEY([ManagerId])
REFERENCES [dbo].[Employee] ([_id])
GO
ALTER TABLE [dbo].[Employee] CHECK CONSTRAINT [FK_Employee_Employee_ManagerId]
GO
PRINT ('&gt;&gt; Completed &gt; Creating FOREIGN KEY constraint [FK_Employee_Employee_ManagerId] on table [dbo].[Employee]')
GO</v>
      </c>
    </row>
    <row r="26" spans="1:15" x14ac:dyDescent="0.3">
      <c r="A26" s="9" t="s">
        <v>255</v>
      </c>
      <c r="B26" s="9" t="s">
        <v>251</v>
      </c>
      <c r="C26" s="11" t="s">
        <v>4</v>
      </c>
      <c r="O26" s="9" t="str">
        <f t="shared" si="0"/>
        <v xml:space="preserve">
ALTER TABLE [dbo].[EmployeeSalary]  WITH CHECK ADD  CONSTRAINT [FK_EmployeeSalary_Employee_EmployeeId] FOREIGN KEY([EmployeeId])
REFERENCES [dbo].[Employee] ([_id])
GO
ALTER TABLE [dbo].[EmployeeSalary] CHECK CONSTRAINT [FK_EmployeeSalary_Employee_EmployeeId]
GO
PRINT ('&gt;&gt; Completed &gt; Creating FOREIGN KEY constraint [FK_EmployeeSalary_Employee_EmployeeId] on table [dbo].[EmployeeSalary]')
GO</v>
      </c>
    </row>
    <row r="27" spans="1:15" x14ac:dyDescent="0.3">
      <c r="A27" s="9" t="s">
        <v>255</v>
      </c>
      <c r="B27" s="9" t="s">
        <v>267</v>
      </c>
      <c r="C27" s="11" t="s">
        <v>157</v>
      </c>
      <c r="O27" s="9" t="str">
        <f t="shared" si="0"/>
        <v xml:space="preserve">
ALTER TABLE [dbo].[EmployeeSalary]  WITH CHECK ADD  CONSTRAINT [FK_EmployeeSalary_LookupValue_WageTypeId] FOREIGN KEY([WageTypeId])
REFERENCES [dbo].[LookupValue] ([_id])
GO
ALTER TABLE [dbo].[EmployeeSalary] CHECK CONSTRAINT [FK_EmployeeSalary_LookupValue_WageTypeId]
GO
PRINT ('&gt;&gt; Completed &gt; Creating FOREIGN KEY constraint [FK_EmployeeSalary_LookupValue_WageTypeId] on table [dbo].[EmployeeSalary]')
GO</v>
      </c>
    </row>
    <row r="28" spans="1:15" x14ac:dyDescent="0.3">
      <c r="A28" s="9" t="s">
        <v>255</v>
      </c>
      <c r="B28" s="9" t="s">
        <v>281</v>
      </c>
      <c r="C28" s="9" t="s">
        <v>239</v>
      </c>
      <c r="O28" s="9" t="str">
        <f t="shared" si="0"/>
        <v xml:space="preserve">
ALTER TABLE [dbo].[EmployeeSalary]  WITH CHECK ADD  CONSTRAINT [FK_EmployeeSalary_User_CreatedBy] FOREIGN KEY([CreatedBy])
REFERENCES [dbo].[User] ([_id])
GO
ALTER TABLE [dbo].[EmployeeSalary] CHECK CONSTRAINT [FK_EmployeeSalary_User_CreatedBy]
GO
PRINT ('&gt;&gt; Completed &gt; Creating FOREIGN KEY constraint [FK_EmployeeSalary_User_CreatedBy] on table [dbo].[EmployeeSalary]')
GO</v>
      </c>
    </row>
    <row r="29" spans="1:15" x14ac:dyDescent="0.3">
      <c r="A29" s="9" t="s">
        <v>255</v>
      </c>
      <c r="B29" s="9" t="s">
        <v>281</v>
      </c>
      <c r="C29" s="9" t="s">
        <v>238</v>
      </c>
      <c r="O29" s="9" t="str">
        <f t="shared" si="0"/>
        <v xml:space="preserve">
ALTER TABLE [dbo].[EmployeeSalary]  WITH CHECK ADD  CONSTRAINT [FK_EmployeeSalary_User_UpdatedBy] FOREIGN KEY([UpdatedBy])
REFERENCES [dbo].[User] ([_id])
GO
ALTER TABLE [dbo].[EmployeeSalary] CHECK CONSTRAINT [FK_EmployeeSalary_User_UpdatedBy]
GO
PRINT ('&gt;&gt; Completed &gt; Creating FOREIGN KEY constraint [FK_EmployeeSalary_User_UpdatedBy] on table [dbo].[EmployeeSalary]')
GO</v>
      </c>
    </row>
    <row r="30" spans="1:15" x14ac:dyDescent="0.3">
      <c r="A30" s="9" t="s">
        <v>301</v>
      </c>
      <c r="B30" s="9" t="s">
        <v>281</v>
      </c>
      <c r="C30" s="11" t="s">
        <v>239</v>
      </c>
      <c r="O30" s="9" t="str">
        <f t="shared" si="0"/>
        <v xml:space="preserve">
ALTER TABLE [dbo].[Entity]  WITH CHECK ADD  CONSTRAINT [FK_Entity_User_CreatedBy] FOREIGN KEY([CreatedBy])
REFERENCES [dbo].[User] ([_id])
GO
ALTER TABLE [dbo].[Entity] CHECK CONSTRAINT [FK_Entity_User_CreatedBy]
GO
PRINT ('&gt;&gt; Completed &gt; Creating FOREIGN KEY constraint [FK_Entity_User_CreatedBy] on table [dbo].[Entity]')
GO</v>
      </c>
    </row>
    <row r="31" spans="1:15" x14ac:dyDescent="0.3">
      <c r="A31" s="9" t="s">
        <v>301</v>
      </c>
      <c r="B31" s="9" t="s">
        <v>281</v>
      </c>
      <c r="C31" s="11" t="s">
        <v>238</v>
      </c>
      <c r="O31" s="9" t="str">
        <f t="shared" si="0"/>
        <v xml:space="preserve">
ALTER TABLE [dbo].[Entity]  WITH CHECK ADD  CONSTRAINT [FK_Entity_User_UpdatedBy] FOREIGN KEY([UpdatedBy])
REFERENCES [dbo].[User] ([_id])
GO
ALTER TABLE [dbo].[Entity] CHECK CONSTRAINT [FK_Entity_User_UpdatedBy]
GO
PRINT ('&gt;&gt; Completed &gt; Creating FOREIGN KEY constraint [FK_Entity_User_UpdatedBy] on table [dbo].[Entity]')
GO</v>
      </c>
    </row>
    <row r="32" spans="1:15" x14ac:dyDescent="0.3">
      <c r="A32" s="9" t="s">
        <v>302</v>
      </c>
      <c r="B32" s="9" t="s">
        <v>301</v>
      </c>
      <c r="C32" s="11" t="s">
        <v>303</v>
      </c>
      <c r="O32" s="9" t="str">
        <f t="shared" si="0"/>
        <v xml:space="preserve">
ALTER TABLE [dbo].[EntityRelationship]  WITH CHECK ADD  CONSTRAINT [FK_EntityRelationship_Entity_ParentEntityId] FOREIGN KEY([ParentEntityId])
REFERENCES [dbo].[Entity] ([_id])
GO
ALTER TABLE [dbo].[EntityRelationship] CHECK CONSTRAINT [FK_EntityRelationship_Entity_ParentEntityId]
GO
PRINT ('&gt;&gt; Completed &gt; Creating FOREIGN KEY constraint [FK_EntityRelationship_Entity_ParentEntityId] on table [dbo].[EntityRelationship]')
GO</v>
      </c>
    </row>
    <row r="33" spans="1:15" x14ac:dyDescent="0.3">
      <c r="A33" s="9" t="s">
        <v>302</v>
      </c>
      <c r="B33" s="9" t="s">
        <v>301</v>
      </c>
      <c r="C33" s="11" t="s">
        <v>304</v>
      </c>
      <c r="O33" s="9" t="str">
        <f t="shared" si="0"/>
        <v xml:space="preserve">
ALTER TABLE [dbo].[EntityRelationship]  WITH CHECK ADD  CONSTRAINT [FK_EntityRelationship_Entity_ChildEntityId] FOREIGN KEY([ChildEntityId])
REFERENCES [dbo].[Entity] ([_id])
GO
ALTER TABLE [dbo].[EntityRelationship] CHECK CONSTRAINT [FK_EntityRelationship_Entity_ChildEntityId]
GO
PRINT ('&gt;&gt; Completed &gt; Creating FOREIGN KEY constraint [FK_EntityRelationship_Entity_ChildEntityId] on table [dbo].[EntityRelationship]')
GO</v>
      </c>
    </row>
    <row r="34" spans="1:15" x14ac:dyDescent="0.3">
      <c r="A34" s="9" t="s">
        <v>302</v>
      </c>
      <c r="B34" s="9" t="s">
        <v>281</v>
      </c>
      <c r="C34" s="11" t="s">
        <v>239</v>
      </c>
      <c r="O34" s="9" t="str">
        <f t="shared" si="0"/>
        <v xml:space="preserve">
ALTER TABLE [dbo].[EntityRelationship]  WITH CHECK ADD  CONSTRAINT [FK_EntityRelationship_User_CreatedBy] FOREIGN KEY([CreatedBy])
REFERENCES [dbo].[User] ([_id])
GO
ALTER TABLE [dbo].[EntityRelationship] CHECK CONSTRAINT [FK_EntityRelationship_User_CreatedBy]
GO
PRINT ('&gt;&gt; Completed &gt; Creating FOREIGN KEY constraint [FK_EntityRelationship_User_CreatedBy] on table [dbo].[EntityRelationship]')
GO</v>
      </c>
    </row>
    <row r="35" spans="1:15" x14ac:dyDescent="0.3">
      <c r="A35" s="9" t="s">
        <v>302</v>
      </c>
      <c r="B35" s="9" t="s">
        <v>281</v>
      </c>
      <c r="C35" s="11" t="s">
        <v>238</v>
      </c>
      <c r="O35" s="9" t="str">
        <f t="shared" si="0"/>
        <v xml:space="preserve">
ALTER TABLE [dbo].[EntityRelationship]  WITH CHECK ADD  CONSTRAINT [FK_EntityRelationship_User_UpdatedBy] FOREIGN KEY([UpdatedBy])
REFERENCES [dbo].[User] ([_id])
GO
ALTER TABLE [dbo].[EntityRelationship] CHECK CONSTRAINT [FK_EntityRelationship_User_UpdatedBy]
GO
PRINT ('&gt;&gt; Completed &gt; Creating FOREIGN KEY constraint [FK_EntityRelationship_User_UpdatedBy] on table [dbo].[EntityRelationship]')
GO</v>
      </c>
    </row>
    <row r="36" spans="1:15" x14ac:dyDescent="0.3">
      <c r="A36" s="9" t="s">
        <v>308</v>
      </c>
      <c r="B36" s="9" t="s">
        <v>301</v>
      </c>
      <c r="C36" s="11" t="s">
        <v>295</v>
      </c>
      <c r="O36" s="9" t="str">
        <f t="shared" si="0"/>
        <v xml:space="preserve">
ALTER TABLE [dbo].[EntityUserGroupCapacity]  WITH CHECK ADD  CONSTRAINT [FK_EntityUserGroupCapacity_Entity_EntityId] FOREIGN KEY([EntityId])
REFERENCES [dbo].[Entity] ([_id])
GO
ALTER TABLE [dbo].[EntityUserGroupCapacity] CHECK CONSTRAINT [FK_EntityUserGroupCapacity_Entity_EntityId]
GO
PRINT ('&gt;&gt; Completed &gt; Creating FOREIGN KEY constraint [FK_EntityUserGroupCapacity_Entity_EntityId] on table [dbo].[EntityUserGroupCapacity]')
GO</v>
      </c>
    </row>
    <row r="37" spans="1:15" x14ac:dyDescent="0.3">
      <c r="A37" s="9" t="s">
        <v>308</v>
      </c>
      <c r="B37" s="9" t="s">
        <v>287</v>
      </c>
      <c r="C37" s="11" t="s">
        <v>309</v>
      </c>
      <c r="O37" s="9" t="str">
        <f t="shared" si="0"/>
        <v xml:space="preserve">
ALTER TABLE [dbo].[EntityUserGroupCapacity]  WITH CHECK ADD  CONSTRAINT [FK_EntityUserGroupCapacity_UserGroup_UserGroupId] FOREIGN KEY([UserGroupId])
REFERENCES [dbo].[UserGroup] ([_id])
GO
ALTER TABLE [dbo].[EntityUserGroupCapacity] CHECK CONSTRAINT [FK_EntityUserGroupCapacity_UserGroup_UserGroupId]
GO
PRINT ('&gt;&gt; Completed &gt; Creating FOREIGN KEY constraint [FK_EntityUserGroupCapacity_UserGroup_UserGroupId] on table [dbo].[EntityUserGroupCapacity]')
GO</v>
      </c>
    </row>
    <row r="38" spans="1:15" x14ac:dyDescent="0.3">
      <c r="A38" s="9" t="s">
        <v>308</v>
      </c>
      <c r="B38" s="9" t="s">
        <v>281</v>
      </c>
      <c r="C38" s="11" t="s">
        <v>239</v>
      </c>
      <c r="O38" s="9" t="str">
        <f t="shared" si="0"/>
        <v xml:space="preserve">
ALTER TABLE [dbo].[EntityUserGroupCapacity]  WITH CHECK ADD  CONSTRAINT [FK_EntityUserGroupCapacity_User_CreatedBy] FOREIGN KEY([CreatedBy])
REFERENCES [dbo].[User] ([_id])
GO
ALTER TABLE [dbo].[EntityUserGroupCapacity] CHECK CONSTRAINT [FK_EntityUserGroupCapacity_User_CreatedBy]
GO
PRINT ('&gt;&gt; Completed &gt; Creating FOREIGN KEY constraint [FK_EntityUserGroupCapacity_User_CreatedBy] on table [dbo].[EntityUserGroupCapacity]')
GO</v>
      </c>
    </row>
    <row r="39" spans="1:15" x14ac:dyDescent="0.3">
      <c r="A39" s="9" t="s">
        <v>308</v>
      </c>
      <c r="B39" s="9" t="s">
        <v>281</v>
      </c>
      <c r="C39" s="11" t="s">
        <v>238</v>
      </c>
      <c r="O39" s="9" t="str">
        <f t="shared" si="0"/>
        <v xml:space="preserve">
ALTER TABLE [dbo].[EntityUserGroupCapacity]  WITH CHECK ADD  CONSTRAINT [FK_EntityUserGroupCapacity_User_UpdatedBy] FOREIGN KEY([UpdatedBy])
REFERENCES [dbo].[User] ([_id])
GO
ALTER TABLE [dbo].[EntityUserGroupCapacity] CHECK CONSTRAINT [FK_EntityUserGroupCapacity_User_UpdatedBy]
GO
PRINT ('&gt;&gt; Completed &gt; Creating FOREIGN KEY constraint [FK_EntityUserGroupCapacity_User_UpdatedBy] on table [dbo].[EntityUserGroupCapacity]')
GO</v>
      </c>
    </row>
    <row r="40" spans="1:15" x14ac:dyDescent="0.3">
      <c r="A40" s="9" t="s">
        <v>654</v>
      </c>
      <c r="B40" s="9" t="s">
        <v>317</v>
      </c>
      <c r="C40" s="11" t="s">
        <v>319</v>
      </c>
      <c r="O40" s="9" t="str">
        <f t="shared" si="0"/>
        <v xml:space="preserve">
ALTER TABLE [dbo].[GroupMenuItem]  WITH CHECK ADD  CONSTRAINT [FK_GroupMenuItem_MenuItem_MenuItemId] FOREIGN KEY([MenuItemId])
REFERENCES [dbo].[MenuItem] ([_id])
GO
ALTER TABLE [dbo].[GroupMenuItem] CHECK CONSTRAINT [FK_GroupMenuItem_MenuItem_MenuItemId]
GO
PRINT ('&gt;&gt; Completed &gt; Creating FOREIGN KEY constraint [FK_GroupMenuItem_MenuItem_MenuItemId] on table [dbo].[GroupMenuItem]')
GO</v>
      </c>
    </row>
    <row r="41" spans="1:15" x14ac:dyDescent="0.3">
      <c r="A41" s="9" t="s">
        <v>654</v>
      </c>
      <c r="B41" s="9" t="s">
        <v>267</v>
      </c>
      <c r="C41" s="11" t="s">
        <v>284</v>
      </c>
      <c r="O41" s="9" t="str">
        <f t="shared" si="0"/>
        <v xml:space="preserve">
ALTER TABLE [dbo].[GroupMenuItem]  WITH CHECK ADD  CONSTRAINT [FK_GroupMenuItem_LookupValue_GroupId] FOREIGN KEY([GroupId])
REFERENCES [dbo].[LookupValue] ([_id])
GO
ALTER TABLE [dbo].[GroupMenuItem] CHECK CONSTRAINT [FK_GroupMenuItem_LookupValue_GroupId]
GO
PRINT ('&gt;&gt; Completed &gt; Creating FOREIGN KEY constraint [FK_GroupMenuItem_LookupValue_GroupId] on table [dbo].[GroupMenuItem]')
GO</v>
      </c>
    </row>
    <row r="42" spans="1:15" x14ac:dyDescent="0.3">
      <c r="A42" s="9" t="s">
        <v>654</v>
      </c>
      <c r="B42" s="9" t="s">
        <v>281</v>
      </c>
      <c r="C42" s="11" t="s">
        <v>239</v>
      </c>
      <c r="O42" s="9" t="str">
        <f t="shared" si="0"/>
        <v xml:space="preserve">
ALTER TABLE [dbo].[GroupMenuItem]  WITH CHECK ADD  CONSTRAINT [FK_GroupMenuItem_User_CreatedBy] FOREIGN KEY([CreatedBy])
REFERENCES [dbo].[User] ([_id])
GO
ALTER TABLE [dbo].[GroupMenuItem] CHECK CONSTRAINT [FK_GroupMenuItem_User_CreatedBy]
GO
PRINT ('&gt;&gt; Completed &gt; Creating FOREIGN KEY constraint [FK_GroupMenuItem_User_CreatedBy] on table [dbo].[GroupMenuItem]')
GO</v>
      </c>
    </row>
    <row r="43" spans="1:15" x14ac:dyDescent="0.3">
      <c r="A43" s="9" t="s">
        <v>654</v>
      </c>
      <c r="B43" s="9" t="s">
        <v>281</v>
      </c>
      <c r="C43" s="11" t="s">
        <v>238</v>
      </c>
      <c r="O43" s="9" t="str">
        <f t="shared" si="0"/>
        <v xml:space="preserve">
ALTER TABLE [dbo].[GroupMenuItem]  WITH CHECK ADD  CONSTRAINT [FK_GroupMenuItem_User_UpdatedBy] FOREIGN KEY([UpdatedBy])
REFERENCES [dbo].[User] ([_id])
GO
ALTER TABLE [dbo].[GroupMenuItem] CHECK CONSTRAINT [FK_GroupMenuItem_User_UpdatedBy]
GO
PRINT ('&gt;&gt; Completed &gt; Creating FOREIGN KEY constraint [FK_GroupMenuItem_User_UpdatedBy] on table [dbo].[GroupMenuItem]')
GO</v>
      </c>
    </row>
    <row r="44" spans="1:15" x14ac:dyDescent="0.3">
      <c r="A44" s="9" t="s">
        <v>266</v>
      </c>
      <c r="B44" s="9" t="s">
        <v>281</v>
      </c>
      <c r="C44" s="9" t="s">
        <v>239</v>
      </c>
      <c r="O44" s="9" t="str">
        <f t="shared" si="0"/>
        <v xml:space="preserve">
ALTER TABLE [dbo].[LookupCategory]  WITH CHECK ADD  CONSTRAINT [FK_LookupCategory_User_CreatedBy] FOREIGN KEY([CreatedBy])
REFERENCES [dbo].[User] ([_id])
GO
ALTER TABLE [dbo].[LookupCategory] CHECK CONSTRAINT [FK_LookupCategory_User_CreatedBy]
GO
PRINT ('&gt;&gt; Completed &gt; Creating FOREIGN KEY constraint [FK_LookupCategory_User_CreatedBy] on table [dbo].[LookupCategory]')
GO</v>
      </c>
    </row>
    <row r="45" spans="1:15" x14ac:dyDescent="0.3">
      <c r="A45" s="9" t="s">
        <v>266</v>
      </c>
      <c r="B45" s="9" t="s">
        <v>281</v>
      </c>
      <c r="C45" s="9" t="s">
        <v>238</v>
      </c>
      <c r="O45" s="9" t="str">
        <f t="shared" si="0"/>
        <v xml:space="preserve">
ALTER TABLE [dbo].[LookupCategory]  WITH CHECK ADD  CONSTRAINT [FK_LookupCategory_User_UpdatedBy] FOREIGN KEY([UpdatedBy])
REFERENCES [dbo].[User] ([_id])
GO
ALTER TABLE [dbo].[LookupCategory] CHECK CONSTRAINT [FK_LookupCategory_User_UpdatedBy]
GO
PRINT ('&gt;&gt; Completed &gt; Creating FOREIGN KEY constraint [FK_LookupCategory_User_UpdatedBy] on table [dbo].[LookupCategory]')
GO</v>
      </c>
    </row>
    <row r="46" spans="1:15" x14ac:dyDescent="0.3">
      <c r="A46" s="9" t="s">
        <v>267</v>
      </c>
      <c r="B46" s="9" t="s">
        <v>266</v>
      </c>
      <c r="C46" s="9" t="s">
        <v>269</v>
      </c>
      <c r="O46" s="9" t="str">
        <f t="shared" si="0"/>
        <v xml:space="preserve">
ALTER TABLE [dbo].[LookupValue]  WITH CHECK ADD  CONSTRAINT [FK_LookupValue_LookupCategory_LookupCategoryId] FOREIGN KEY([LookupCategoryId])
REFERENCES [dbo].[LookupCategory] ([_id])
GO
ALTER TABLE [dbo].[LookupValue] CHECK CONSTRAINT [FK_LookupValue_LookupCategory_LookupCategoryId]
GO
PRINT ('&gt;&gt; Completed &gt; Creating FOREIGN KEY constraint [FK_LookupValue_LookupCategory_LookupCategoryId] on table [dbo].[LookupValue]')
GO</v>
      </c>
    </row>
    <row r="47" spans="1:15" x14ac:dyDescent="0.3">
      <c r="A47" s="9" t="s">
        <v>267</v>
      </c>
      <c r="B47" s="9" t="s">
        <v>281</v>
      </c>
      <c r="C47" s="9" t="s">
        <v>239</v>
      </c>
      <c r="O47" s="9" t="str">
        <f t="shared" si="0"/>
        <v xml:space="preserve">
ALTER TABLE [dbo].[LookupValue]  WITH CHECK ADD  CONSTRAINT [FK_LookupValue_User_CreatedBy] FOREIGN KEY([CreatedBy])
REFERENCES [dbo].[User] ([_id])
GO
ALTER TABLE [dbo].[LookupValue] CHECK CONSTRAINT [FK_LookupValue_User_CreatedBy]
GO
PRINT ('&gt;&gt; Completed &gt; Creating FOREIGN KEY constraint [FK_LookupValue_User_CreatedBy] on table [dbo].[LookupValue]')
GO</v>
      </c>
    </row>
    <row r="48" spans="1:15" x14ac:dyDescent="0.3">
      <c r="A48" s="9" t="s">
        <v>267</v>
      </c>
      <c r="B48" s="9" t="s">
        <v>281</v>
      </c>
      <c r="C48" s="9" t="s">
        <v>238</v>
      </c>
      <c r="O48" s="9" t="str">
        <f t="shared" si="0"/>
        <v xml:space="preserve">
ALTER TABLE [dbo].[LookupValue]  WITH CHECK ADD  CONSTRAINT [FK_LookupValue_User_UpdatedBy] FOREIGN KEY([UpdatedBy])
REFERENCES [dbo].[User] ([_id])
GO
ALTER TABLE [dbo].[LookupValue] CHECK CONSTRAINT [FK_LookupValue_User_UpdatedBy]
GO
PRINT ('&gt;&gt; Completed &gt; Creating FOREIGN KEY constraint [FK_LookupValue_User_UpdatedBy] on table [dbo].[LookupValue]')
GO</v>
      </c>
    </row>
    <row r="49" spans="1:15" x14ac:dyDescent="0.3">
      <c r="A49" s="9" t="s">
        <v>317</v>
      </c>
      <c r="B49" s="9" t="s">
        <v>281</v>
      </c>
      <c r="C49" s="11" t="s">
        <v>239</v>
      </c>
      <c r="O49" s="9" t="str">
        <f t="shared" si="0"/>
        <v xml:space="preserve">
ALTER TABLE [dbo].[MenuItem]  WITH CHECK ADD  CONSTRAINT [FK_MenuItem_User_CreatedBy] FOREIGN KEY([CreatedBy])
REFERENCES [dbo].[User] ([_id])
GO
ALTER TABLE [dbo].[MenuItem] CHECK CONSTRAINT [FK_MenuItem_User_CreatedBy]
GO
PRINT ('&gt;&gt; Completed &gt; Creating FOREIGN KEY constraint [FK_MenuItem_User_CreatedBy] on table [dbo].[MenuItem]')
GO</v>
      </c>
    </row>
    <row r="50" spans="1:15" x14ac:dyDescent="0.3">
      <c r="A50" s="9" t="s">
        <v>317</v>
      </c>
      <c r="B50" s="9" t="s">
        <v>281</v>
      </c>
      <c r="C50" s="11" t="s">
        <v>238</v>
      </c>
      <c r="O50" s="9" t="str">
        <f t="shared" si="0"/>
        <v xml:space="preserve">
ALTER TABLE [dbo].[MenuItem]  WITH CHECK ADD  CONSTRAINT [FK_MenuItem_User_UpdatedBy] FOREIGN KEY([UpdatedBy])
REFERENCES [dbo].[User] ([_id])
GO
ALTER TABLE [dbo].[MenuItem] CHECK CONSTRAINT [FK_MenuItem_User_UpdatedBy]
GO
PRINT ('&gt;&gt; Completed &gt; Creating FOREIGN KEY constraint [FK_MenuItem_User_UpdatedBy] on table [dbo].[MenuItem]')
GO</v>
      </c>
    </row>
    <row r="51" spans="1:15" x14ac:dyDescent="0.3">
      <c r="A51" s="9" t="s">
        <v>320</v>
      </c>
      <c r="B51" s="9" t="s">
        <v>317</v>
      </c>
      <c r="C51" s="11" t="s">
        <v>319</v>
      </c>
      <c r="O51" s="9" t="str">
        <f t="shared" si="0"/>
        <v xml:space="preserve">
ALTER TABLE [dbo].[MenuItemUser]  WITH CHECK ADD  CONSTRAINT [FK_MenuItemUser_MenuItem_MenuItemId] FOREIGN KEY([MenuItemId])
REFERENCES [dbo].[MenuItem] ([_id])
GO
ALTER TABLE [dbo].[MenuItemUser] CHECK CONSTRAINT [FK_MenuItemUser_MenuItem_MenuItemId]
GO
PRINT ('&gt;&gt; Completed &gt; Creating FOREIGN KEY constraint [FK_MenuItemUser_MenuItem_MenuItemId] on table [dbo].[MenuItemUser]')
GO</v>
      </c>
    </row>
    <row r="52" spans="1:15" x14ac:dyDescent="0.3">
      <c r="A52" s="9" t="s">
        <v>320</v>
      </c>
      <c r="B52" s="9" t="s">
        <v>281</v>
      </c>
      <c r="C52" s="11" t="s">
        <v>282</v>
      </c>
      <c r="O52" s="9" t="str">
        <f t="shared" si="0"/>
        <v xml:space="preserve">
ALTER TABLE [dbo].[MenuItemUser]  WITH CHECK ADD  CONSTRAINT [FK_MenuItemUser_User_UserId] FOREIGN KEY([UserId])
REFERENCES [dbo].[User] ([_id])
GO
ALTER TABLE [dbo].[MenuItemUser] CHECK CONSTRAINT [FK_MenuItemUser_User_UserId]
GO
PRINT ('&gt;&gt; Completed &gt; Creating FOREIGN KEY constraint [FK_MenuItemUser_User_UserId] on table [dbo].[MenuItemUser]')
GO</v>
      </c>
    </row>
    <row r="53" spans="1:15" x14ac:dyDescent="0.3">
      <c r="A53" s="9" t="s">
        <v>320</v>
      </c>
      <c r="B53" s="9" t="s">
        <v>281</v>
      </c>
      <c r="C53" s="11" t="s">
        <v>239</v>
      </c>
      <c r="O53" s="9" t="str">
        <f t="shared" si="0"/>
        <v xml:space="preserve">
ALTER TABLE [dbo].[MenuItemUser]  WITH CHECK ADD  CONSTRAINT [FK_MenuItemUser_User_CreatedBy] FOREIGN KEY([CreatedBy])
REFERENCES [dbo].[User] ([_id])
GO
ALTER TABLE [dbo].[MenuItemUser] CHECK CONSTRAINT [FK_MenuItemUser_User_CreatedBy]
GO
PRINT ('&gt;&gt; Completed &gt; Creating FOREIGN KEY constraint [FK_MenuItemUser_User_CreatedBy] on table [dbo].[MenuItemUser]')
GO</v>
      </c>
    </row>
    <row r="54" spans="1:15" x14ac:dyDescent="0.3">
      <c r="A54" s="9" t="s">
        <v>320</v>
      </c>
      <c r="B54" s="9" t="s">
        <v>281</v>
      </c>
      <c r="C54" s="11" t="s">
        <v>238</v>
      </c>
      <c r="O54" s="9" t="str">
        <f t="shared" si="0"/>
        <v xml:space="preserve">
ALTER TABLE [dbo].[MenuItemUser]  WITH CHECK ADD  CONSTRAINT [FK_MenuItemUser_User_UpdatedBy] FOREIGN KEY([UpdatedBy])
REFERENCES [dbo].[User] ([_id])
GO
ALTER TABLE [dbo].[MenuItemUser] CHECK CONSTRAINT [FK_MenuItemUser_User_UpdatedBy]
GO
PRINT ('&gt;&gt; Completed &gt; Creating FOREIGN KEY constraint [FK_MenuItemUser_User_UpdatedBy] on table [dbo].[MenuItemUser]')
GO</v>
      </c>
    </row>
    <row r="55" spans="1:15" x14ac:dyDescent="0.3">
      <c r="A55" s="9" t="s">
        <v>256</v>
      </c>
      <c r="B55" s="9" t="s">
        <v>281</v>
      </c>
      <c r="C55" s="9" t="s">
        <v>239</v>
      </c>
      <c r="O55" s="9" t="str">
        <f t="shared" si="0"/>
        <v xml:space="preserve">
ALTER TABLE [dbo].[Project]  WITH CHECK ADD  CONSTRAINT [FK_Project_User_CreatedBy] FOREIGN KEY([CreatedBy])
REFERENCES [dbo].[User] ([_id])
GO
ALTER TABLE [dbo].[Project] CHECK CONSTRAINT [FK_Project_User_CreatedBy]
GO
PRINT ('&gt;&gt; Completed &gt; Creating FOREIGN KEY constraint [FK_Project_User_CreatedBy] on table [dbo].[Project]')
GO</v>
      </c>
    </row>
    <row r="56" spans="1:15" x14ac:dyDescent="0.3">
      <c r="A56" s="9" t="s">
        <v>256</v>
      </c>
      <c r="B56" s="9" t="s">
        <v>281</v>
      </c>
      <c r="C56" s="9" t="s">
        <v>238</v>
      </c>
      <c r="O56" s="9" t="str">
        <f t="shared" si="0"/>
        <v xml:space="preserve">
ALTER TABLE [dbo].[Project]  WITH CHECK ADD  CONSTRAINT [FK_Project_User_UpdatedBy] FOREIGN KEY([UpdatedBy])
REFERENCES [dbo].[User] ([_id])
GO
ALTER TABLE [dbo].[Project] CHECK CONSTRAINT [FK_Project_User_UpdatedBy]
GO
PRINT ('&gt;&gt; Completed &gt; Creating FOREIGN KEY constraint [FK_Project_User_UpdatedBy] on table [dbo].[Project]')
GO</v>
      </c>
    </row>
    <row r="57" spans="1:15" x14ac:dyDescent="0.3">
      <c r="A57" s="9" t="s">
        <v>257</v>
      </c>
      <c r="B57" s="9" t="s">
        <v>256</v>
      </c>
      <c r="C57" s="11" t="s">
        <v>162</v>
      </c>
      <c r="O57" s="9" t="str">
        <f t="shared" si="0"/>
        <v xml:space="preserve">
ALTER TABLE [dbo].[ProjectAssignment]  WITH CHECK ADD  CONSTRAINT [FK_ProjectAssignment_Project_ProjectId] FOREIGN KEY([ProjectId])
REFERENCES [dbo].[Project] ([_id])
GO
ALTER TABLE [dbo].[ProjectAssignment] CHECK CONSTRAINT [FK_ProjectAssignment_Project_ProjectId]
GO
PRINT ('&gt;&gt; Completed &gt; Creating FOREIGN KEY constraint [FK_ProjectAssignment_Project_ProjectId] on table [dbo].[ProjectAssignment]')
GO</v>
      </c>
    </row>
    <row r="58" spans="1:15" x14ac:dyDescent="0.3">
      <c r="A58" s="9" t="s">
        <v>257</v>
      </c>
      <c r="B58" s="9" t="s">
        <v>251</v>
      </c>
      <c r="C58" s="11" t="s">
        <v>279</v>
      </c>
      <c r="O58" s="9" t="str">
        <f t="shared" si="0"/>
        <v xml:space="preserve">
ALTER TABLE [dbo].[ProjectAssignment]  WITH CHECK ADD  CONSTRAINT [FK_ProjectAssignment_Employee_PreviousAssigneeId] FOREIGN KEY([PreviousAssigneeId])
REFERENCES [dbo].[Employee] ([_id])
GO
ALTER TABLE [dbo].[ProjectAssignment] CHECK CONSTRAINT [FK_ProjectAssignment_Employee_PreviousAssigneeId]
GO
PRINT ('&gt;&gt; Completed &gt; Creating FOREIGN KEY constraint [FK_ProjectAssignment_Employee_PreviousAssigneeId] on table [dbo].[ProjectAssignment]')
GO</v>
      </c>
    </row>
    <row r="59" spans="1:15" x14ac:dyDescent="0.3">
      <c r="A59" s="9" t="s">
        <v>257</v>
      </c>
      <c r="B59" s="9" t="s">
        <v>251</v>
      </c>
      <c r="C59" s="11" t="s">
        <v>280</v>
      </c>
      <c r="O59" s="9" t="str">
        <f t="shared" si="0"/>
        <v xml:space="preserve">
ALTER TABLE [dbo].[ProjectAssignment]  WITH CHECK ADD  CONSTRAINT [FK_ProjectAssignment_Employee_CurrentAssigneeId] FOREIGN KEY([CurrentAssigneeId])
REFERENCES [dbo].[Employee] ([_id])
GO
ALTER TABLE [dbo].[ProjectAssignment] CHECK CONSTRAINT [FK_ProjectAssignment_Employee_CurrentAssigneeId]
GO
PRINT ('&gt;&gt; Completed &gt; Creating FOREIGN KEY constraint [FK_ProjectAssignment_Employee_CurrentAssigneeId] on table [dbo].[ProjectAssignment]')
GO</v>
      </c>
    </row>
    <row r="60" spans="1:15" x14ac:dyDescent="0.3">
      <c r="A60" s="9" t="s">
        <v>257</v>
      </c>
      <c r="B60" s="9" t="s">
        <v>281</v>
      </c>
      <c r="C60" s="9" t="s">
        <v>239</v>
      </c>
      <c r="O60" s="9" t="str">
        <f t="shared" si="0"/>
        <v xml:space="preserve">
ALTER TABLE [dbo].[ProjectAssignment]  WITH CHECK ADD  CONSTRAINT [FK_ProjectAssignment_User_CreatedBy] FOREIGN KEY([CreatedBy])
REFERENCES [dbo].[User] ([_id])
GO
ALTER TABLE [dbo].[ProjectAssignment] CHECK CONSTRAINT [FK_ProjectAssignment_User_CreatedBy]
GO
PRINT ('&gt;&gt; Completed &gt; Creating FOREIGN KEY constraint [FK_ProjectAssignment_User_CreatedBy] on table [dbo].[ProjectAssignment]')
GO</v>
      </c>
    </row>
    <row r="61" spans="1:15" x14ac:dyDescent="0.3">
      <c r="A61" s="9" t="s">
        <v>257</v>
      </c>
      <c r="B61" s="9" t="s">
        <v>281</v>
      </c>
      <c r="C61" s="9" t="s">
        <v>238</v>
      </c>
      <c r="O61" s="9" t="str">
        <f t="shared" si="0"/>
        <v xml:space="preserve">
ALTER TABLE [dbo].[ProjectAssignment]  WITH CHECK ADD  CONSTRAINT [FK_ProjectAssignment_User_UpdatedBy] FOREIGN KEY([UpdatedBy])
REFERENCES [dbo].[User] ([_id])
GO
ALTER TABLE [dbo].[ProjectAssignment] CHECK CONSTRAINT [FK_ProjectAssignment_User_UpdatedBy]
GO
PRINT ('&gt;&gt; Completed &gt; Creating FOREIGN KEY constraint [FK_ProjectAssignment_User_UpdatedBy] on table [dbo].[ProjectAssignment]')
GO</v>
      </c>
    </row>
    <row r="62" spans="1:15" x14ac:dyDescent="0.3">
      <c r="A62" s="9" t="s">
        <v>257</v>
      </c>
      <c r="B62" s="9" t="s">
        <v>267</v>
      </c>
      <c r="C62" s="11" t="s">
        <v>342</v>
      </c>
      <c r="O62" s="9" t="str">
        <f t="shared" si="0"/>
        <v xml:space="preserve">
ALTER TABLE [dbo].[ProjectAssignment]  WITH CHECK ADD  CONSTRAINT [FK_ProjectAssignment_LookupValue_ProjectAssignmentTypeId] FOREIGN KEY([ProjectAssignmentTypeId])
REFERENCES [dbo].[LookupValue] ([_id])
GO
ALTER TABLE [dbo].[ProjectAssignment] CHECK CONSTRAINT [FK_ProjectAssignment_LookupValue_ProjectAssignmentTypeId]
GO
PRINT ('&gt;&gt; Completed &gt; Creating FOREIGN KEY constraint [FK_ProjectAssignment_LookupValue_ProjectAssignmentTypeId] on table [dbo].[ProjectAssignment]')
GO</v>
      </c>
    </row>
    <row r="63" spans="1:15" x14ac:dyDescent="0.3">
      <c r="A63" s="9" t="s">
        <v>258</v>
      </c>
      <c r="B63" s="9" t="s">
        <v>256</v>
      </c>
      <c r="C63" s="11" t="s">
        <v>162</v>
      </c>
      <c r="O63" s="9" t="str">
        <f t="shared" si="0"/>
        <v xml:space="preserve">
ALTER TABLE [dbo].[ProjectComment]  WITH CHECK ADD  CONSTRAINT [FK_ProjectComment_Project_ProjectId] FOREIGN KEY([ProjectId])
REFERENCES [dbo].[Project] ([_id])
GO
ALTER TABLE [dbo].[ProjectComment] CHECK CONSTRAINT [FK_ProjectComment_Project_ProjectId]
GO
PRINT ('&gt;&gt; Completed &gt; Creating FOREIGN KEY constraint [FK_ProjectComment_Project_ProjectId] on table [dbo].[ProjectComment]')
GO</v>
      </c>
    </row>
    <row r="64" spans="1:15" x14ac:dyDescent="0.3">
      <c r="A64" s="9" t="s">
        <v>258</v>
      </c>
      <c r="B64" s="9" t="s">
        <v>281</v>
      </c>
      <c r="C64" s="9" t="s">
        <v>239</v>
      </c>
      <c r="O64" s="9" t="str">
        <f t="shared" si="0"/>
        <v xml:space="preserve">
ALTER TABLE [dbo].[ProjectComment]  WITH CHECK ADD  CONSTRAINT [FK_ProjectComment_User_CreatedBy] FOREIGN KEY([CreatedBy])
REFERENCES [dbo].[User] ([_id])
GO
ALTER TABLE [dbo].[ProjectComment] CHECK CONSTRAINT [FK_ProjectComment_User_CreatedBy]
GO
PRINT ('&gt;&gt; Completed &gt; Creating FOREIGN KEY constraint [FK_ProjectComment_User_CreatedBy] on table [dbo].[ProjectComment]')
GO</v>
      </c>
    </row>
    <row r="65" spans="1:15" x14ac:dyDescent="0.3">
      <c r="A65" s="9" t="s">
        <v>258</v>
      </c>
      <c r="B65" s="9" t="s">
        <v>281</v>
      </c>
      <c r="C65" s="9" t="s">
        <v>238</v>
      </c>
      <c r="O65" s="9" t="str">
        <f t="shared" si="0"/>
        <v xml:space="preserve">
ALTER TABLE [dbo].[ProjectComment]  WITH CHECK ADD  CONSTRAINT [FK_ProjectComment_User_UpdatedBy] FOREIGN KEY([UpdatedBy])
REFERENCES [dbo].[User] ([_id])
GO
ALTER TABLE [dbo].[ProjectComment] CHECK CONSTRAINT [FK_ProjectComment_User_UpdatedBy]
GO
PRINT ('&gt;&gt; Completed &gt; Creating FOREIGN KEY constraint [FK_ProjectComment_User_UpdatedBy] on table [dbo].[ProjectComment]')
GO</v>
      </c>
    </row>
    <row r="66" spans="1:15" x14ac:dyDescent="0.3">
      <c r="A66" s="9" t="s">
        <v>259</v>
      </c>
      <c r="B66" s="9" t="s">
        <v>256</v>
      </c>
      <c r="C66" s="11" t="s">
        <v>162</v>
      </c>
      <c r="O66" s="9" t="str">
        <f t="shared" si="0"/>
        <v xml:space="preserve">
ALTER TABLE [dbo].[ProjectStatus]  WITH CHECK ADD  CONSTRAINT [FK_ProjectStatus_Project_ProjectId] FOREIGN KEY([ProjectId])
REFERENCES [dbo].[Project] ([_id])
GO
ALTER TABLE [dbo].[ProjectStatus] CHECK CONSTRAINT [FK_ProjectStatus_Project_ProjectId]
GO
PRINT ('&gt;&gt; Completed &gt; Creating FOREIGN KEY constraint [FK_ProjectStatus_Project_ProjectId] on table [dbo].[ProjectStatus]')
GO</v>
      </c>
    </row>
    <row r="67" spans="1:15" x14ac:dyDescent="0.3">
      <c r="A67" s="9" t="s">
        <v>259</v>
      </c>
      <c r="B67" s="9" t="s">
        <v>267</v>
      </c>
      <c r="C67" s="11" t="s">
        <v>204</v>
      </c>
      <c r="O67" s="9" t="str">
        <f t="shared" ref="O67:O130" si="1">IF(OR(LEN(TRIM(A67)) = 0, LEN(TRIM(B67)) = 0, LEN(TRIM(C67)) = 0), "", "
ALTER TABLE [dbo].["&amp;TRIM(A67)&amp;"]  WITH CHECK ADD  CONSTRAINT [FK_"&amp;TRIM(A67)&amp;"_"&amp;TRIM(B67)&amp;"_"&amp;TRIM(C67)&amp;"] FOREIGN KEY(["&amp;TRIM(C67)&amp;"])
REFERENCES [dbo].["&amp;TRIM(B67)&amp;"] ([_id])
GO
ALTER TABLE [dbo].["&amp;TRIM(A67)&amp;"] CHECK CONSTRAINT [FK_"&amp;TRIM(A67)&amp;"_"&amp;TRIM(B67)&amp;"_"&amp;TRIM(C67)&amp;"]
GO
PRINT ('&gt;&gt; Completed &gt; Creating FOREIGN KEY constraint [FK_"&amp;TRIM(A67)&amp;"_"&amp;TRIM(B67)&amp;"_"&amp;TRIM(C67)&amp;"] on table [dbo].["&amp;TRIM(A67)&amp;"]')
GO")</f>
        <v xml:space="preserve">
ALTER TABLE [dbo].[ProjectStatus]  WITH CHECK ADD  CONSTRAINT [FK_ProjectStatus_LookupValue_StatusId] FOREIGN KEY([StatusId])
REFERENCES [dbo].[LookupValue] ([_id])
GO
ALTER TABLE [dbo].[ProjectStatus] CHECK CONSTRAINT [FK_ProjectStatus_LookupValue_StatusId]
GO
PRINT ('&gt;&gt; Completed &gt; Creating FOREIGN KEY constraint [FK_ProjectStatus_LookupValue_StatusId] on table [dbo].[ProjectStatus]')
GO</v>
      </c>
    </row>
    <row r="68" spans="1:15" x14ac:dyDescent="0.3">
      <c r="A68" s="9" t="s">
        <v>259</v>
      </c>
      <c r="B68" s="9" t="s">
        <v>281</v>
      </c>
      <c r="C68" s="9" t="s">
        <v>239</v>
      </c>
      <c r="O68" s="9" t="str">
        <f t="shared" si="1"/>
        <v xml:space="preserve">
ALTER TABLE [dbo].[ProjectStatus]  WITH CHECK ADD  CONSTRAINT [FK_ProjectStatus_User_CreatedBy] FOREIGN KEY([CreatedBy])
REFERENCES [dbo].[User] ([_id])
GO
ALTER TABLE [dbo].[ProjectStatus] CHECK CONSTRAINT [FK_ProjectStatus_User_CreatedBy]
GO
PRINT ('&gt;&gt; Completed &gt; Creating FOREIGN KEY constraint [FK_ProjectStatus_User_CreatedBy] on table [dbo].[ProjectStatus]')
GO</v>
      </c>
    </row>
    <row r="69" spans="1:15" x14ac:dyDescent="0.3">
      <c r="A69" s="9" t="s">
        <v>259</v>
      </c>
      <c r="B69" s="9" t="s">
        <v>281</v>
      </c>
      <c r="C69" s="9" t="s">
        <v>238</v>
      </c>
      <c r="O69" s="9" t="str">
        <f t="shared" si="1"/>
        <v xml:space="preserve">
ALTER TABLE [dbo].[ProjectStatus]  WITH CHECK ADD  CONSTRAINT [FK_ProjectStatus_User_UpdatedBy] FOREIGN KEY([UpdatedBy])
REFERENCES [dbo].[User] ([_id])
GO
ALTER TABLE [dbo].[ProjectStatus] CHECK CONSTRAINT [FK_ProjectStatus_User_UpdatedBy]
GO
PRINT ('&gt;&gt; Completed &gt; Creating FOREIGN KEY constraint [FK_ProjectStatus_User_UpdatedBy] on table [dbo].[ProjectStatus]')
GO</v>
      </c>
    </row>
    <row r="70" spans="1:15" x14ac:dyDescent="0.3">
      <c r="A70" s="9" t="s">
        <v>260</v>
      </c>
      <c r="B70" s="9" t="s">
        <v>256</v>
      </c>
      <c r="C70" s="11" t="s">
        <v>162</v>
      </c>
      <c r="O70" s="9" t="str">
        <f t="shared" si="1"/>
        <v xml:space="preserve">
ALTER TABLE [dbo].[ProjectWorkLog]  WITH CHECK ADD  CONSTRAINT [FK_ProjectWorkLog_Project_ProjectId] FOREIGN KEY([ProjectId])
REFERENCES [dbo].[Project] ([_id])
GO
ALTER TABLE [dbo].[ProjectWorkLog] CHECK CONSTRAINT [FK_ProjectWorkLog_Project_ProjectId]
GO
PRINT ('&gt;&gt; Completed &gt; Creating FOREIGN KEY constraint [FK_ProjectWorkLog_Project_ProjectId] on table [dbo].[ProjectWorkLog]')
GO</v>
      </c>
    </row>
    <row r="71" spans="1:15" x14ac:dyDescent="0.3">
      <c r="A71" s="9" t="s">
        <v>260</v>
      </c>
      <c r="B71" s="9" t="s">
        <v>281</v>
      </c>
      <c r="C71" s="9" t="s">
        <v>239</v>
      </c>
      <c r="O71" s="9" t="str">
        <f t="shared" si="1"/>
        <v xml:space="preserve">
ALTER TABLE [dbo].[ProjectWorkLog]  WITH CHECK ADD  CONSTRAINT [FK_ProjectWorkLog_User_CreatedBy] FOREIGN KEY([CreatedBy])
REFERENCES [dbo].[User] ([_id])
GO
ALTER TABLE [dbo].[ProjectWorkLog] CHECK CONSTRAINT [FK_ProjectWorkLog_User_CreatedBy]
GO
PRINT ('&gt;&gt; Completed &gt; Creating FOREIGN KEY constraint [FK_ProjectWorkLog_User_CreatedBy] on table [dbo].[ProjectWorkLog]')
GO</v>
      </c>
    </row>
    <row r="72" spans="1:15" x14ac:dyDescent="0.3">
      <c r="A72" s="9" t="s">
        <v>260</v>
      </c>
      <c r="B72" s="9" t="s">
        <v>281</v>
      </c>
      <c r="C72" s="9" t="s">
        <v>238</v>
      </c>
      <c r="O72" s="9" t="str">
        <f t="shared" si="1"/>
        <v xml:space="preserve">
ALTER TABLE [dbo].[ProjectWorkLog]  WITH CHECK ADD  CONSTRAINT [FK_ProjectWorkLog_User_UpdatedBy] FOREIGN KEY([UpdatedBy])
REFERENCES [dbo].[User] ([_id])
GO
ALTER TABLE [dbo].[ProjectWorkLog] CHECK CONSTRAINT [FK_ProjectWorkLog_User_UpdatedBy]
GO
PRINT ('&gt;&gt; Completed &gt; Creating FOREIGN KEY constraint [FK_ProjectWorkLog_User_UpdatedBy] on table [dbo].[ProjectWorkLog]')
GO</v>
      </c>
    </row>
    <row r="73" spans="1:15" x14ac:dyDescent="0.3">
      <c r="A73" s="9" t="s">
        <v>183</v>
      </c>
      <c r="B73" s="9" t="s">
        <v>267</v>
      </c>
      <c r="C73" s="11" t="s">
        <v>135</v>
      </c>
      <c r="O73" s="9" t="str">
        <f t="shared" si="1"/>
        <v xml:space="preserve">
ALTER TABLE [dbo].[Supplier]  WITH CHECK ADD  CONSTRAINT [FK_Supplier_LookupValue_SalutationId] FOREIGN KEY([SalutationId])
REFERENCES [dbo].[LookupValue] ([_id])
GO
ALTER TABLE [dbo].[Supplier] CHECK CONSTRAINT [FK_Supplier_LookupValue_SalutationId]
GO
PRINT ('&gt;&gt; Completed &gt; Creating FOREIGN KEY constraint [FK_Supplier_LookupValue_SalutationId] on table [dbo].[Supplier]')
GO</v>
      </c>
    </row>
    <row r="74" spans="1:15" x14ac:dyDescent="0.3">
      <c r="A74" s="9" t="s">
        <v>183</v>
      </c>
      <c r="B74" s="9" t="s">
        <v>267</v>
      </c>
      <c r="C74" s="11" t="s">
        <v>250</v>
      </c>
      <c r="O74" s="9" t="str">
        <f t="shared" si="1"/>
        <v xml:space="preserve">
ALTER TABLE [dbo].[Supplier]  WITH CHECK ADD  CONSTRAINT [FK_Supplier_LookupValue_IndustryTypeId] FOREIGN KEY([IndustryTypeId])
REFERENCES [dbo].[LookupValue] ([_id])
GO
ALTER TABLE [dbo].[Supplier] CHECK CONSTRAINT [FK_Supplier_LookupValue_IndustryTypeId]
GO
PRINT ('&gt;&gt; Completed &gt; Creating FOREIGN KEY constraint [FK_Supplier_LookupValue_IndustryTypeId] on table [dbo].[Supplier]')
GO</v>
      </c>
    </row>
    <row r="75" spans="1:15" x14ac:dyDescent="0.3">
      <c r="A75" s="9" t="s">
        <v>183</v>
      </c>
      <c r="B75" s="9" t="s">
        <v>267</v>
      </c>
      <c r="C75" s="11" t="s">
        <v>658</v>
      </c>
      <c r="O75" s="9" t="str">
        <f t="shared" si="1"/>
        <v xml:space="preserve">
ALTER TABLE [dbo].[Supplier]  WITH CHECK ADD  CONSTRAINT [FK_Supplier_LookupValue_BankId] FOREIGN KEY([BankId])
REFERENCES [dbo].[LookupValue] ([_id])
GO
ALTER TABLE [dbo].[Supplier] CHECK CONSTRAINT [FK_Supplier_LookupValue_BankId]
GO
PRINT ('&gt;&gt; Completed &gt; Creating FOREIGN KEY constraint [FK_Supplier_LookupValue_BankId] on table [dbo].[Supplier]')
GO</v>
      </c>
    </row>
    <row r="76" spans="1:15" x14ac:dyDescent="0.3">
      <c r="A76" s="9" t="s">
        <v>183</v>
      </c>
      <c r="B76" s="9" t="s">
        <v>281</v>
      </c>
      <c r="C76" s="11" t="s">
        <v>239</v>
      </c>
      <c r="O76" s="9" t="str">
        <f t="shared" si="1"/>
        <v xml:space="preserve">
ALTER TABLE [dbo].[Supplier]  WITH CHECK ADD  CONSTRAINT [FK_Supplier_User_CreatedBy] FOREIGN KEY([CreatedBy])
REFERENCES [dbo].[User] ([_id])
GO
ALTER TABLE [dbo].[Supplier] CHECK CONSTRAINT [FK_Supplier_User_CreatedBy]
GO
PRINT ('&gt;&gt; Completed &gt; Creating FOREIGN KEY constraint [FK_Supplier_User_CreatedBy] on table [dbo].[Supplier]')
GO</v>
      </c>
    </row>
    <row r="77" spans="1:15" x14ac:dyDescent="0.3">
      <c r="A77" s="9" t="s">
        <v>183</v>
      </c>
      <c r="B77" s="9" t="s">
        <v>281</v>
      </c>
      <c r="C77" s="11" t="s">
        <v>238</v>
      </c>
      <c r="O77" s="9" t="str">
        <f t="shared" si="1"/>
        <v xml:space="preserve">
ALTER TABLE [dbo].[Supplier]  WITH CHECK ADD  CONSTRAINT [FK_Supplier_User_UpdatedBy] FOREIGN KEY([UpdatedBy])
REFERENCES [dbo].[User] ([_id])
GO
ALTER TABLE [dbo].[Supplier] CHECK CONSTRAINT [FK_Supplier_User_UpdatedBy]
GO
PRINT ('&gt;&gt; Completed &gt; Creating FOREIGN KEY constraint [FK_Supplier_User_UpdatedBy] on table [dbo].[Supplier]')
GO</v>
      </c>
    </row>
    <row r="78" spans="1:15" x14ac:dyDescent="0.3">
      <c r="A78" s="9" t="s">
        <v>261</v>
      </c>
      <c r="B78" s="9" t="s">
        <v>256</v>
      </c>
      <c r="C78" s="9" t="s">
        <v>162</v>
      </c>
      <c r="O78" s="9" t="str">
        <f t="shared" si="1"/>
        <v xml:space="preserve">
ALTER TABLE [dbo].[Task]  WITH CHECK ADD  CONSTRAINT [FK_Task_Project_ProjectId] FOREIGN KEY([ProjectId])
REFERENCES [dbo].[Project] ([_id])
GO
ALTER TABLE [dbo].[Task] CHECK CONSTRAINT [FK_Task_Project_ProjectId]
GO
PRINT ('&gt;&gt; Completed &gt; Creating FOREIGN KEY constraint [FK_Task_Project_ProjectId] on table [dbo].[Task]')
GO</v>
      </c>
    </row>
    <row r="79" spans="1:15" x14ac:dyDescent="0.3">
      <c r="A79" s="9" t="s">
        <v>261</v>
      </c>
      <c r="B79" s="9" t="s">
        <v>261</v>
      </c>
      <c r="C79" s="11" t="s">
        <v>212</v>
      </c>
      <c r="O79" s="9" t="str">
        <f t="shared" si="1"/>
        <v xml:space="preserve">
ALTER TABLE [dbo].[Task]  WITH CHECK ADD  CONSTRAINT [FK_Task_Task_SubTaskId] FOREIGN KEY([SubTaskId])
REFERENCES [dbo].[Task] ([_id])
GO
ALTER TABLE [dbo].[Task] CHECK CONSTRAINT [FK_Task_Task_SubTaskId]
GO
PRINT ('&gt;&gt; Completed &gt; Creating FOREIGN KEY constraint [FK_Task_Task_SubTaskId] on table [dbo].[Task]')
GO</v>
      </c>
    </row>
    <row r="80" spans="1:15" x14ac:dyDescent="0.3">
      <c r="A80" s="9" t="s">
        <v>261</v>
      </c>
      <c r="B80" s="9" t="s">
        <v>281</v>
      </c>
      <c r="C80" s="9" t="s">
        <v>239</v>
      </c>
      <c r="O80" s="9" t="str">
        <f t="shared" si="1"/>
        <v xml:space="preserve">
ALTER TABLE [dbo].[Task]  WITH CHECK ADD  CONSTRAINT [FK_Task_User_CreatedBy] FOREIGN KEY([CreatedBy])
REFERENCES [dbo].[User] ([_id])
GO
ALTER TABLE [dbo].[Task] CHECK CONSTRAINT [FK_Task_User_CreatedBy]
GO
PRINT ('&gt;&gt; Completed &gt; Creating FOREIGN KEY constraint [FK_Task_User_CreatedBy] on table [dbo].[Task]')
GO</v>
      </c>
    </row>
    <row r="81" spans="1:15" x14ac:dyDescent="0.3">
      <c r="A81" s="9" t="s">
        <v>261</v>
      </c>
      <c r="B81" s="9" t="s">
        <v>281</v>
      </c>
      <c r="C81" s="9" t="s">
        <v>238</v>
      </c>
      <c r="O81" s="9" t="str">
        <f t="shared" si="1"/>
        <v xml:space="preserve">
ALTER TABLE [dbo].[Task]  WITH CHECK ADD  CONSTRAINT [FK_Task_User_UpdatedBy] FOREIGN KEY([UpdatedBy])
REFERENCES [dbo].[User] ([_id])
GO
ALTER TABLE [dbo].[Task] CHECK CONSTRAINT [FK_Task_User_UpdatedBy]
GO
PRINT ('&gt;&gt; Completed &gt; Creating FOREIGN KEY constraint [FK_Task_User_UpdatedBy] on table [dbo].[Task]')
GO</v>
      </c>
    </row>
    <row r="82" spans="1:15" x14ac:dyDescent="0.3">
      <c r="A82" s="9" t="s">
        <v>262</v>
      </c>
      <c r="B82" s="9" t="s">
        <v>261</v>
      </c>
      <c r="C82" s="11" t="s">
        <v>196</v>
      </c>
      <c r="O82" s="9" t="str">
        <f t="shared" si="1"/>
        <v xml:space="preserve">
ALTER TABLE [dbo].[TaskAssignment]  WITH CHECK ADD  CONSTRAINT [FK_TaskAssignment_Task_TaskId] FOREIGN KEY([TaskId])
REFERENCES [dbo].[Task] ([_id])
GO
ALTER TABLE [dbo].[TaskAssignment] CHECK CONSTRAINT [FK_TaskAssignment_Task_TaskId]
GO
PRINT ('&gt;&gt; Completed &gt; Creating FOREIGN KEY constraint [FK_TaskAssignment_Task_TaskId] on table [dbo].[TaskAssignment]')
GO</v>
      </c>
    </row>
    <row r="83" spans="1:15" x14ac:dyDescent="0.3">
      <c r="A83" s="9" t="s">
        <v>262</v>
      </c>
      <c r="B83" s="9" t="s">
        <v>251</v>
      </c>
      <c r="C83" s="11" t="s">
        <v>279</v>
      </c>
      <c r="O83" s="9" t="str">
        <f t="shared" si="1"/>
        <v xml:space="preserve">
ALTER TABLE [dbo].[TaskAssignment]  WITH CHECK ADD  CONSTRAINT [FK_TaskAssignment_Employee_PreviousAssigneeId] FOREIGN KEY([PreviousAssigneeId])
REFERENCES [dbo].[Employee] ([_id])
GO
ALTER TABLE [dbo].[TaskAssignment] CHECK CONSTRAINT [FK_TaskAssignment_Employee_PreviousAssigneeId]
GO
PRINT ('&gt;&gt; Completed &gt; Creating FOREIGN KEY constraint [FK_TaskAssignment_Employee_PreviousAssigneeId] on table [dbo].[TaskAssignment]')
GO</v>
      </c>
    </row>
    <row r="84" spans="1:15" x14ac:dyDescent="0.3">
      <c r="A84" s="9" t="s">
        <v>262</v>
      </c>
      <c r="B84" s="9" t="s">
        <v>251</v>
      </c>
      <c r="C84" s="11" t="s">
        <v>280</v>
      </c>
      <c r="O84" s="9" t="str">
        <f t="shared" si="1"/>
        <v xml:space="preserve">
ALTER TABLE [dbo].[TaskAssignment]  WITH CHECK ADD  CONSTRAINT [FK_TaskAssignment_Employee_CurrentAssigneeId] FOREIGN KEY([CurrentAssigneeId])
REFERENCES [dbo].[Employee] ([_id])
GO
ALTER TABLE [dbo].[TaskAssignment] CHECK CONSTRAINT [FK_TaskAssignment_Employee_CurrentAssigneeId]
GO
PRINT ('&gt;&gt; Completed &gt; Creating FOREIGN KEY constraint [FK_TaskAssignment_Employee_CurrentAssigneeId] on table [dbo].[TaskAssignment]')
GO</v>
      </c>
    </row>
    <row r="85" spans="1:15" x14ac:dyDescent="0.3">
      <c r="A85" s="9" t="s">
        <v>262</v>
      </c>
      <c r="B85" s="9" t="s">
        <v>281</v>
      </c>
      <c r="C85" s="9" t="s">
        <v>239</v>
      </c>
      <c r="O85" s="9" t="str">
        <f t="shared" si="1"/>
        <v xml:space="preserve">
ALTER TABLE [dbo].[TaskAssignment]  WITH CHECK ADD  CONSTRAINT [FK_TaskAssignment_User_CreatedBy] FOREIGN KEY([CreatedBy])
REFERENCES [dbo].[User] ([_id])
GO
ALTER TABLE [dbo].[TaskAssignment] CHECK CONSTRAINT [FK_TaskAssignment_User_CreatedBy]
GO
PRINT ('&gt;&gt; Completed &gt; Creating FOREIGN KEY constraint [FK_TaskAssignment_User_CreatedBy] on table [dbo].[TaskAssignment]')
GO</v>
      </c>
    </row>
    <row r="86" spans="1:15" x14ac:dyDescent="0.3">
      <c r="A86" s="9" t="s">
        <v>262</v>
      </c>
      <c r="B86" s="9" t="s">
        <v>281</v>
      </c>
      <c r="C86" s="9" t="s">
        <v>238</v>
      </c>
      <c r="O86" s="9" t="str">
        <f t="shared" si="1"/>
        <v xml:space="preserve">
ALTER TABLE [dbo].[TaskAssignment]  WITH CHECK ADD  CONSTRAINT [FK_TaskAssignment_User_UpdatedBy] FOREIGN KEY([UpdatedBy])
REFERENCES [dbo].[User] ([_id])
GO
ALTER TABLE [dbo].[TaskAssignment] CHECK CONSTRAINT [FK_TaskAssignment_User_UpdatedBy]
GO
PRINT ('&gt;&gt; Completed &gt; Creating FOREIGN KEY constraint [FK_TaskAssignment_User_UpdatedBy] on table [dbo].[TaskAssignment]')
GO</v>
      </c>
    </row>
    <row r="87" spans="1:15" x14ac:dyDescent="0.3">
      <c r="A87" s="9" t="s">
        <v>263</v>
      </c>
      <c r="B87" s="9" t="s">
        <v>261</v>
      </c>
      <c r="C87" s="11" t="s">
        <v>196</v>
      </c>
      <c r="O87" s="9" t="str">
        <f t="shared" si="1"/>
        <v xml:space="preserve">
ALTER TABLE [dbo].[TaskComment]  WITH CHECK ADD  CONSTRAINT [FK_TaskComment_Task_TaskId] FOREIGN KEY([TaskId])
REFERENCES [dbo].[Task] ([_id])
GO
ALTER TABLE [dbo].[TaskComment] CHECK CONSTRAINT [FK_TaskComment_Task_TaskId]
GO
PRINT ('&gt;&gt; Completed &gt; Creating FOREIGN KEY constraint [FK_TaskComment_Task_TaskId] on table [dbo].[TaskComment]')
GO</v>
      </c>
    </row>
    <row r="88" spans="1:15" x14ac:dyDescent="0.3">
      <c r="A88" s="9" t="s">
        <v>263</v>
      </c>
      <c r="B88" s="9" t="s">
        <v>281</v>
      </c>
      <c r="C88" s="9" t="s">
        <v>239</v>
      </c>
      <c r="O88" s="9" t="str">
        <f t="shared" si="1"/>
        <v xml:space="preserve">
ALTER TABLE [dbo].[TaskComment]  WITH CHECK ADD  CONSTRAINT [FK_TaskComment_User_CreatedBy] FOREIGN KEY([CreatedBy])
REFERENCES [dbo].[User] ([_id])
GO
ALTER TABLE [dbo].[TaskComment] CHECK CONSTRAINT [FK_TaskComment_User_CreatedBy]
GO
PRINT ('&gt;&gt; Completed &gt; Creating FOREIGN KEY constraint [FK_TaskComment_User_CreatedBy] on table [dbo].[TaskComment]')
GO</v>
      </c>
    </row>
    <row r="89" spans="1:15" x14ac:dyDescent="0.3">
      <c r="A89" s="9" t="s">
        <v>263</v>
      </c>
      <c r="B89" s="9" t="s">
        <v>281</v>
      </c>
      <c r="C89" s="9" t="s">
        <v>238</v>
      </c>
      <c r="O89" s="9" t="str">
        <f t="shared" si="1"/>
        <v xml:space="preserve">
ALTER TABLE [dbo].[TaskComment]  WITH CHECK ADD  CONSTRAINT [FK_TaskComment_User_UpdatedBy] FOREIGN KEY([UpdatedBy])
REFERENCES [dbo].[User] ([_id])
GO
ALTER TABLE [dbo].[TaskComment] CHECK CONSTRAINT [FK_TaskComment_User_UpdatedBy]
GO
PRINT ('&gt;&gt; Completed &gt; Creating FOREIGN KEY constraint [FK_TaskComment_User_UpdatedBy] on table [dbo].[TaskComment]')
GO</v>
      </c>
    </row>
    <row r="90" spans="1:15" x14ac:dyDescent="0.3">
      <c r="A90" s="9" t="s">
        <v>265</v>
      </c>
      <c r="B90" s="9" t="s">
        <v>261</v>
      </c>
      <c r="C90" s="11" t="s">
        <v>196</v>
      </c>
      <c r="O90" s="9" t="str">
        <f t="shared" si="1"/>
        <v xml:space="preserve">
ALTER TABLE [dbo].[TaskStatus]  WITH CHECK ADD  CONSTRAINT [FK_TaskStatus_Task_TaskId] FOREIGN KEY([TaskId])
REFERENCES [dbo].[Task] ([_id])
GO
ALTER TABLE [dbo].[TaskStatus] CHECK CONSTRAINT [FK_TaskStatus_Task_TaskId]
GO
PRINT ('&gt;&gt; Completed &gt; Creating FOREIGN KEY constraint [FK_TaskStatus_Task_TaskId] on table [dbo].[TaskStatus]')
GO</v>
      </c>
    </row>
    <row r="91" spans="1:15" x14ac:dyDescent="0.3">
      <c r="A91" s="9" t="s">
        <v>265</v>
      </c>
      <c r="B91" s="9" t="s">
        <v>267</v>
      </c>
      <c r="C91" s="11" t="s">
        <v>204</v>
      </c>
      <c r="O91" s="9" t="str">
        <f t="shared" si="1"/>
        <v xml:space="preserve">
ALTER TABLE [dbo].[TaskStatus]  WITH CHECK ADD  CONSTRAINT [FK_TaskStatus_LookupValue_StatusId] FOREIGN KEY([StatusId])
REFERENCES [dbo].[LookupValue] ([_id])
GO
ALTER TABLE [dbo].[TaskStatus] CHECK CONSTRAINT [FK_TaskStatus_LookupValue_StatusId]
GO
PRINT ('&gt;&gt; Completed &gt; Creating FOREIGN KEY constraint [FK_TaskStatus_LookupValue_StatusId] on table [dbo].[TaskStatus]')
GO</v>
      </c>
    </row>
    <row r="92" spans="1:15" x14ac:dyDescent="0.3">
      <c r="A92" s="9" t="s">
        <v>265</v>
      </c>
      <c r="B92" s="9" t="s">
        <v>281</v>
      </c>
      <c r="C92" s="9" t="s">
        <v>239</v>
      </c>
      <c r="O92" s="9" t="str">
        <f t="shared" si="1"/>
        <v xml:space="preserve">
ALTER TABLE [dbo].[TaskStatus]  WITH CHECK ADD  CONSTRAINT [FK_TaskStatus_User_CreatedBy] FOREIGN KEY([CreatedBy])
REFERENCES [dbo].[User] ([_id])
GO
ALTER TABLE [dbo].[TaskStatus] CHECK CONSTRAINT [FK_TaskStatus_User_CreatedBy]
GO
PRINT ('&gt;&gt; Completed &gt; Creating FOREIGN KEY constraint [FK_TaskStatus_User_CreatedBy] on table [dbo].[TaskStatus]')
GO</v>
      </c>
    </row>
    <row r="93" spans="1:15" x14ac:dyDescent="0.3">
      <c r="A93" s="9" t="s">
        <v>265</v>
      </c>
      <c r="B93" s="9" t="s">
        <v>281</v>
      </c>
      <c r="C93" s="9" t="s">
        <v>238</v>
      </c>
      <c r="O93" s="9" t="str">
        <f t="shared" si="1"/>
        <v xml:space="preserve">
ALTER TABLE [dbo].[TaskStatus]  WITH CHECK ADD  CONSTRAINT [FK_TaskStatus_User_UpdatedBy] FOREIGN KEY([UpdatedBy])
REFERENCES [dbo].[User] ([_id])
GO
ALTER TABLE [dbo].[TaskStatus] CHECK CONSTRAINT [FK_TaskStatus_User_UpdatedBy]
GO
PRINT ('&gt;&gt; Completed &gt; Creating FOREIGN KEY constraint [FK_TaskStatus_User_UpdatedBy] on table [dbo].[TaskStatus]')
GO</v>
      </c>
    </row>
    <row r="94" spans="1:15" x14ac:dyDescent="0.3">
      <c r="A94" s="9" t="s">
        <v>264</v>
      </c>
      <c r="B94" s="9" t="s">
        <v>261</v>
      </c>
      <c r="C94" s="11" t="s">
        <v>196</v>
      </c>
      <c r="O94" s="9" t="str">
        <f t="shared" si="1"/>
        <v xml:space="preserve">
ALTER TABLE [dbo].[TaskWorkLog]  WITH CHECK ADD  CONSTRAINT [FK_TaskWorkLog_Task_TaskId] FOREIGN KEY([TaskId])
REFERENCES [dbo].[Task] ([_id])
GO
ALTER TABLE [dbo].[TaskWorkLog] CHECK CONSTRAINT [FK_TaskWorkLog_Task_TaskId]
GO
PRINT ('&gt;&gt; Completed &gt; Creating FOREIGN KEY constraint [FK_TaskWorkLog_Task_TaskId] on table [dbo].[TaskWorkLog]')
GO</v>
      </c>
    </row>
    <row r="95" spans="1:15" x14ac:dyDescent="0.3">
      <c r="A95" s="9" t="s">
        <v>264</v>
      </c>
      <c r="B95" s="9" t="s">
        <v>281</v>
      </c>
      <c r="C95" s="9" t="s">
        <v>239</v>
      </c>
      <c r="O95" s="9" t="str">
        <f t="shared" si="1"/>
        <v xml:space="preserve">
ALTER TABLE [dbo].[TaskWorkLog]  WITH CHECK ADD  CONSTRAINT [FK_TaskWorkLog_User_CreatedBy] FOREIGN KEY([CreatedBy])
REFERENCES [dbo].[User] ([_id])
GO
ALTER TABLE [dbo].[TaskWorkLog] CHECK CONSTRAINT [FK_TaskWorkLog_User_CreatedBy]
GO
PRINT ('&gt;&gt; Completed &gt; Creating FOREIGN KEY constraint [FK_TaskWorkLog_User_CreatedBy] on table [dbo].[TaskWorkLog]')
GO</v>
      </c>
    </row>
    <row r="96" spans="1:15" x14ac:dyDescent="0.3">
      <c r="A96" s="9" t="s">
        <v>264</v>
      </c>
      <c r="B96" s="9" t="s">
        <v>281</v>
      </c>
      <c r="C96" s="9" t="s">
        <v>238</v>
      </c>
      <c r="O96" s="9" t="str">
        <f t="shared" si="1"/>
        <v xml:space="preserve">
ALTER TABLE [dbo].[TaskWorkLog]  WITH CHECK ADD  CONSTRAINT [FK_TaskWorkLog_User_UpdatedBy] FOREIGN KEY([UpdatedBy])
REFERENCES [dbo].[User] ([_id])
GO
ALTER TABLE [dbo].[TaskWorkLog] CHECK CONSTRAINT [FK_TaskWorkLog_User_UpdatedBy]
GO
PRINT ('&gt;&gt; Completed &gt; Creating FOREIGN KEY constraint [FK_TaskWorkLog_User_UpdatedBy] on table [dbo].[TaskWorkLog]')
GO</v>
      </c>
    </row>
    <row r="97" spans="1:15" x14ac:dyDescent="0.3">
      <c r="A97" s="9" t="s">
        <v>281</v>
      </c>
      <c r="B97" s="9" t="s">
        <v>251</v>
      </c>
      <c r="C97" s="11" t="s">
        <v>4</v>
      </c>
      <c r="O97" s="9" t="str">
        <f t="shared" si="1"/>
        <v xml:space="preserve">
ALTER TABLE [dbo].[User]  WITH CHECK ADD  CONSTRAINT [FK_User_Employee_EmployeeId] FOREIGN KEY([EmployeeId])
REFERENCES [dbo].[Employee] ([_id])
GO
ALTER TABLE [dbo].[User] CHECK CONSTRAINT [FK_User_Employee_EmployeeId]
GO
PRINT ('&gt;&gt; Completed &gt; Creating FOREIGN KEY constraint [FK_User_Employee_EmployeeId] on table [dbo].[User]')
GO</v>
      </c>
    </row>
    <row r="98" spans="1:15" x14ac:dyDescent="0.3">
      <c r="A98" s="9" t="s">
        <v>281</v>
      </c>
      <c r="B98" s="9" t="s">
        <v>253</v>
      </c>
      <c r="C98" s="11" t="s">
        <v>244</v>
      </c>
      <c r="O98" s="9" t="str">
        <f t="shared" si="1"/>
        <v xml:space="preserve">
ALTER TABLE [dbo].[User]  WITH CHECK ADD  CONSTRAINT [FK_User_Client_ClientId] FOREIGN KEY([ClientId])
REFERENCES [dbo].[Client] ([_id])
GO
ALTER TABLE [dbo].[User] CHECK CONSTRAINT [FK_User_Client_ClientId]
GO
PRINT ('&gt;&gt; Completed &gt; Creating FOREIGN KEY constraint [FK_User_Client_ClientId] on table [dbo].[User]')
GO</v>
      </c>
    </row>
    <row r="99" spans="1:15" x14ac:dyDescent="0.3">
      <c r="A99" s="9" t="s">
        <v>281</v>
      </c>
      <c r="B99" s="9" t="s">
        <v>281</v>
      </c>
      <c r="C99" s="11" t="s">
        <v>239</v>
      </c>
      <c r="O99" s="9" t="str">
        <f t="shared" si="1"/>
        <v xml:space="preserve">
ALTER TABLE [dbo].[User]  WITH CHECK ADD  CONSTRAINT [FK_User_User_CreatedBy] FOREIGN KEY([CreatedBy])
REFERENCES [dbo].[User] ([_id])
GO
ALTER TABLE [dbo].[User] CHECK CONSTRAINT [FK_User_User_CreatedBy]
GO
PRINT ('&gt;&gt; Completed &gt; Creating FOREIGN KEY constraint [FK_User_User_CreatedBy] on table [dbo].[User]')
GO</v>
      </c>
    </row>
    <row r="100" spans="1:15" x14ac:dyDescent="0.3">
      <c r="A100" s="9" t="s">
        <v>281</v>
      </c>
      <c r="B100" s="9" t="s">
        <v>281</v>
      </c>
      <c r="C100" s="11" t="s">
        <v>238</v>
      </c>
      <c r="O100" s="9" t="str">
        <f t="shared" si="1"/>
        <v xml:space="preserve">
ALTER TABLE [dbo].[User]  WITH CHECK ADD  CONSTRAINT [FK_User_User_UpdatedBy] FOREIGN KEY([UpdatedBy])
REFERENCES [dbo].[User] ([_id])
GO
ALTER TABLE [dbo].[User] CHECK CONSTRAINT [FK_User_User_UpdatedBy]
GO
PRINT ('&gt;&gt; Completed &gt; Creating FOREIGN KEY constraint [FK_User_User_UpdatedBy] on table [dbo].[User]')
GO</v>
      </c>
    </row>
    <row r="101" spans="1:15" x14ac:dyDescent="0.3">
      <c r="A101" s="9" t="s">
        <v>281</v>
      </c>
      <c r="B101" s="9" t="s">
        <v>183</v>
      </c>
      <c r="C101" s="9" t="s">
        <v>656</v>
      </c>
      <c r="O101" s="9" t="str">
        <f t="shared" si="1"/>
        <v xml:space="preserve">
ALTER TABLE [dbo].[User]  WITH CHECK ADD  CONSTRAINT [FK_User_Supplier_SupplierId] FOREIGN KEY([SupplierId])
REFERENCES [dbo].[Supplier] ([_id])
GO
ALTER TABLE [dbo].[User] CHECK CONSTRAINT [FK_User_Supplier_SupplierId]
GO
PRINT ('&gt;&gt; Completed &gt; Creating FOREIGN KEY constraint [FK_User_Supplier_SupplierId] on table [dbo].[User]')
GO</v>
      </c>
    </row>
    <row r="102" spans="1:15" x14ac:dyDescent="0.3">
      <c r="A102" s="9" t="s">
        <v>287</v>
      </c>
      <c r="B102" s="9" t="s">
        <v>281</v>
      </c>
      <c r="C102" s="11" t="s">
        <v>282</v>
      </c>
      <c r="O102" s="9" t="str">
        <f t="shared" si="1"/>
        <v xml:space="preserve">
ALTER TABLE [dbo].[UserGroup]  WITH CHECK ADD  CONSTRAINT [FK_UserGroup_User_UserId] FOREIGN KEY([UserId])
REFERENCES [dbo].[User] ([_id])
GO
ALTER TABLE [dbo].[UserGroup] CHECK CONSTRAINT [FK_UserGroup_User_UserId]
GO
PRINT ('&gt;&gt; Completed &gt; Creating FOREIGN KEY constraint [FK_UserGroup_User_UserId] on table [dbo].[UserGroup]')
GO</v>
      </c>
    </row>
    <row r="103" spans="1:15" x14ac:dyDescent="0.3">
      <c r="A103" s="9" t="s">
        <v>287</v>
      </c>
      <c r="B103" s="9" t="s">
        <v>267</v>
      </c>
      <c r="C103" s="11" t="s">
        <v>284</v>
      </c>
      <c r="O103" s="9" t="str">
        <f t="shared" si="1"/>
        <v xml:space="preserve">
ALTER TABLE [dbo].[UserGroup]  WITH CHECK ADD  CONSTRAINT [FK_UserGroup_LookupValue_GroupId] FOREIGN KEY([GroupId])
REFERENCES [dbo].[LookupValue] ([_id])
GO
ALTER TABLE [dbo].[UserGroup] CHECK CONSTRAINT [FK_UserGroup_LookupValue_GroupId]
GO
PRINT ('&gt;&gt; Completed &gt; Creating FOREIGN KEY constraint [FK_UserGroup_LookupValue_GroupId] on table [dbo].[UserGroup]')
GO</v>
      </c>
    </row>
    <row r="104" spans="1:15" x14ac:dyDescent="0.3">
      <c r="A104" s="9" t="s">
        <v>287</v>
      </c>
      <c r="B104" s="9" t="s">
        <v>281</v>
      </c>
      <c r="C104" s="11" t="s">
        <v>239</v>
      </c>
      <c r="O104" s="9" t="str">
        <f t="shared" si="1"/>
        <v xml:space="preserve">
ALTER TABLE [dbo].[UserGroup]  WITH CHECK ADD  CONSTRAINT [FK_UserGroup_User_CreatedBy] FOREIGN KEY([CreatedBy])
REFERENCES [dbo].[User] ([_id])
GO
ALTER TABLE [dbo].[UserGroup] CHECK CONSTRAINT [FK_UserGroup_User_CreatedBy]
GO
PRINT ('&gt;&gt; Completed &gt; Creating FOREIGN KEY constraint [FK_UserGroup_User_CreatedBy] on table [dbo].[UserGroup]')
GO</v>
      </c>
    </row>
    <row r="105" spans="1:15" x14ac:dyDescent="0.3">
      <c r="A105" s="9" t="s">
        <v>287</v>
      </c>
      <c r="B105" s="9" t="s">
        <v>281</v>
      </c>
      <c r="C105" s="11" t="s">
        <v>238</v>
      </c>
      <c r="O105" s="9" t="str">
        <f t="shared" si="1"/>
        <v xml:space="preserve">
ALTER TABLE [dbo].[UserGroup]  WITH CHECK ADD  CONSTRAINT [FK_UserGroup_User_UpdatedBy] FOREIGN KEY([UpdatedBy])
REFERENCES [dbo].[User] ([_id])
GO
ALTER TABLE [dbo].[UserGroup] CHECK CONSTRAINT [FK_UserGroup_User_UpdatedBy]
GO
PRINT ('&gt;&gt; Completed &gt; Creating FOREIGN KEY constraint [FK_UserGroup_User_UpdatedBy] on table [dbo].[UserGroup]')
GO</v>
      </c>
    </row>
    <row r="106" spans="1:15" x14ac:dyDescent="0.3">
      <c r="A106" s="9" t="s">
        <v>290</v>
      </c>
      <c r="B106" s="9" t="s">
        <v>287</v>
      </c>
      <c r="C106" s="11" t="s">
        <v>309</v>
      </c>
      <c r="O106" s="9" t="str">
        <f t="shared" si="1"/>
        <v xml:space="preserve">
ALTER TABLE [dbo].[UserGroupCapacity]  WITH CHECK ADD  CONSTRAINT [FK_UserGroupCapacity_UserGroup_UserGroupId] FOREIGN KEY([UserGroupId])
REFERENCES [dbo].[UserGroup] ([_id])
GO
ALTER TABLE [dbo].[UserGroupCapacity] CHECK CONSTRAINT [FK_UserGroupCapacity_UserGroup_UserGroupId]
GO
PRINT ('&gt;&gt; Completed &gt; Creating FOREIGN KEY constraint [FK_UserGroupCapacity_UserGroup_UserGroupId] on table [dbo].[UserGroupCapacity]')
GO</v>
      </c>
    </row>
    <row r="107" spans="1:15" x14ac:dyDescent="0.3">
      <c r="A107" s="9" t="s">
        <v>290</v>
      </c>
      <c r="B107" s="9" t="s">
        <v>267</v>
      </c>
      <c r="C107" s="11" t="s">
        <v>289</v>
      </c>
      <c r="O107" s="9" t="str">
        <f t="shared" si="1"/>
        <v xml:space="preserve">
ALTER TABLE [dbo].[UserGroupCapacity]  WITH CHECK ADD  CONSTRAINT [FK_UserGroupCapacity_LookupValue_CapacityId] FOREIGN KEY([CapacityId])
REFERENCES [dbo].[LookupValue] ([_id])
GO
ALTER TABLE [dbo].[UserGroupCapacity] CHECK CONSTRAINT [FK_UserGroupCapacity_LookupValue_CapacityId]
GO
PRINT ('&gt;&gt; Completed &gt; Creating FOREIGN KEY constraint [FK_UserGroupCapacity_LookupValue_CapacityId] on table [dbo].[UserGroupCapacity]')
GO</v>
      </c>
    </row>
    <row r="108" spans="1:15" x14ac:dyDescent="0.3">
      <c r="A108" s="9" t="s">
        <v>290</v>
      </c>
      <c r="B108" s="9" t="s">
        <v>281</v>
      </c>
      <c r="C108" s="11" t="s">
        <v>239</v>
      </c>
      <c r="O108" s="9" t="str">
        <f t="shared" si="1"/>
        <v xml:space="preserve">
ALTER TABLE [dbo].[UserGroupCapacity]  WITH CHECK ADD  CONSTRAINT [FK_UserGroupCapacity_User_CreatedBy] FOREIGN KEY([CreatedBy])
REFERENCES [dbo].[User] ([_id])
GO
ALTER TABLE [dbo].[UserGroupCapacity] CHECK CONSTRAINT [FK_UserGroupCapacity_User_CreatedBy]
GO
PRINT ('&gt;&gt; Completed &gt; Creating FOREIGN KEY constraint [FK_UserGroupCapacity_User_CreatedBy] on table [dbo].[UserGroupCapacity]')
GO</v>
      </c>
    </row>
    <row r="109" spans="1:15" x14ac:dyDescent="0.3">
      <c r="A109" s="9" t="s">
        <v>290</v>
      </c>
      <c r="B109" s="9" t="s">
        <v>281</v>
      </c>
      <c r="C109" s="11" t="s">
        <v>238</v>
      </c>
      <c r="O109" s="9" t="str">
        <f t="shared" si="1"/>
        <v xml:space="preserve">
ALTER TABLE [dbo].[UserGroupCapacity]  WITH CHECK ADD  CONSTRAINT [FK_UserGroupCapacity_User_UpdatedBy] FOREIGN KEY([UpdatedBy])
REFERENCES [dbo].[User] ([_id])
GO
ALTER TABLE [dbo].[UserGroupCapacity] CHECK CONSTRAINT [FK_UserGroupCapacity_User_UpdatedBy]
GO
PRINT ('&gt;&gt; Completed &gt; Creating FOREIGN KEY constraint [FK_UserGroupCapacity_User_UpdatedBy] on table [dbo].[UserGroupCapacity]')
GO</v>
      </c>
    </row>
    <row r="110" spans="1:15" x14ac:dyDescent="0.3">
      <c r="A110" s="9" t="s">
        <v>292</v>
      </c>
      <c r="B110" s="9" t="s">
        <v>281</v>
      </c>
      <c r="C110" s="11" t="s">
        <v>282</v>
      </c>
      <c r="O110" s="9" t="str">
        <f t="shared" si="1"/>
        <v xml:space="preserve">
ALTER TABLE [dbo].[UserLocks]  WITH CHECK ADD  CONSTRAINT [FK_UserLocks_User_UserId] FOREIGN KEY([UserId])
REFERENCES [dbo].[User] ([_id])
GO
ALTER TABLE [dbo].[UserLocks] CHECK CONSTRAINT [FK_UserLocks_User_UserId]
GO
PRINT ('&gt;&gt; Completed &gt; Creating FOREIGN KEY constraint [FK_UserLocks_User_UserId] on table [dbo].[UserLocks]')
GO</v>
      </c>
    </row>
    <row r="111" spans="1:15" x14ac:dyDescent="0.3">
      <c r="A111" s="9" t="s">
        <v>292</v>
      </c>
      <c r="B111" s="9" t="s">
        <v>267</v>
      </c>
      <c r="C111" s="11" t="s">
        <v>321</v>
      </c>
      <c r="O111" s="9" t="str">
        <f t="shared" si="1"/>
        <v xml:space="preserve">
ALTER TABLE [dbo].[UserLocks]  WITH CHECK ADD  CONSTRAINT [FK_UserLocks_LookupValue_UserLockReasonId] FOREIGN KEY([UserLockReasonId])
REFERENCES [dbo].[LookupValue] ([_id])
GO
ALTER TABLE [dbo].[UserLocks] CHECK CONSTRAINT [FK_UserLocks_LookupValue_UserLockReasonId]
GO
PRINT ('&gt;&gt; Completed &gt; Creating FOREIGN KEY constraint [FK_UserLocks_LookupValue_UserLockReasonId] on table [dbo].[UserLocks]')
GO</v>
      </c>
    </row>
    <row r="112" spans="1:15" x14ac:dyDescent="0.3">
      <c r="A112" s="9" t="s">
        <v>292</v>
      </c>
      <c r="B112" s="9" t="s">
        <v>281</v>
      </c>
      <c r="C112" s="11" t="s">
        <v>239</v>
      </c>
      <c r="O112" s="9" t="str">
        <f t="shared" si="1"/>
        <v xml:space="preserve">
ALTER TABLE [dbo].[UserLocks]  WITH CHECK ADD  CONSTRAINT [FK_UserLocks_User_CreatedBy] FOREIGN KEY([CreatedBy])
REFERENCES [dbo].[User] ([_id])
GO
ALTER TABLE [dbo].[UserLocks] CHECK CONSTRAINT [FK_UserLocks_User_CreatedBy]
GO
PRINT ('&gt;&gt; Completed &gt; Creating FOREIGN KEY constraint [FK_UserLocks_User_CreatedBy] on table [dbo].[UserLocks]')
GO</v>
      </c>
    </row>
    <row r="113" spans="1:15" x14ac:dyDescent="0.3">
      <c r="A113" s="9" t="s">
        <v>292</v>
      </c>
      <c r="B113" s="9" t="s">
        <v>281</v>
      </c>
      <c r="C113" s="11" t="s">
        <v>238</v>
      </c>
      <c r="O113" s="9" t="str">
        <f t="shared" si="1"/>
        <v xml:space="preserve">
ALTER TABLE [dbo].[UserLocks]  WITH CHECK ADD  CONSTRAINT [FK_UserLocks_User_UpdatedBy] FOREIGN KEY([UpdatedBy])
REFERENCES [dbo].[User] ([_id])
GO
ALTER TABLE [dbo].[UserLocks] CHECK CONSTRAINT [FK_UserLocks_User_UpdatedBy]
GO
PRINT ('&gt;&gt; Completed &gt; Creating FOREIGN KEY constraint [FK_UserLocks_User_UpdatedBy] on table [dbo].[UserLocks]')
GO</v>
      </c>
    </row>
    <row r="114" spans="1:15" x14ac:dyDescent="0.3">
      <c r="A114" s="9" t="s">
        <v>294</v>
      </c>
      <c r="B114" s="9" t="s">
        <v>281</v>
      </c>
      <c r="C114" s="11" t="s">
        <v>282</v>
      </c>
      <c r="O114" s="9" t="str">
        <f t="shared" si="1"/>
        <v xml:space="preserve">
ALTER TABLE [dbo].[UserTransaction]  WITH CHECK ADD  CONSTRAINT [FK_UserTransaction_User_UserId] FOREIGN KEY([UserId])
REFERENCES [dbo].[User] ([_id])
GO
ALTER TABLE [dbo].[UserTransaction] CHECK CONSTRAINT [FK_UserTransaction_User_UserId]
GO
PRINT ('&gt;&gt; Completed &gt; Creating FOREIGN KEY constraint [FK_UserTransaction_User_UserId] on table [dbo].[UserTransaction]')
GO</v>
      </c>
    </row>
    <row r="115" spans="1:15" x14ac:dyDescent="0.3">
      <c r="A115" s="9" t="s">
        <v>294</v>
      </c>
      <c r="B115" s="9" t="s">
        <v>267</v>
      </c>
      <c r="C115" s="11" t="s">
        <v>293</v>
      </c>
      <c r="O115" s="9" t="str">
        <f t="shared" si="1"/>
        <v xml:space="preserve">
ALTER TABLE [dbo].[UserTransaction]  WITH CHECK ADD  CONSTRAINT [FK_UserTransaction_LookupValue_TransactionTypeId] FOREIGN KEY([TransactionTypeId])
REFERENCES [dbo].[LookupValue] ([_id])
GO
ALTER TABLE [dbo].[UserTransaction] CHECK CONSTRAINT [FK_UserTransaction_LookupValue_TransactionTypeId]
GO
PRINT ('&gt;&gt; Completed &gt; Creating FOREIGN KEY constraint [FK_UserTransaction_LookupValue_TransactionTypeId] on table [dbo].[UserTransaction]')
GO</v>
      </c>
    </row>
    <row r="116" spans="1:15" x14ac:dyDescent="0.3">
      <c r="A116" s="9" t="s">
        <v>294</v>
      </c>
      <c r="B116" s="9" t="s">
        <v>301</v>
      </c>
      <c r="C116" s="11" t="s">
        <v>295</v>
      </c>
      <c r="O116" s="9" t="str">
        <f t="shared" si="1"/>
        <v xml:space="preserve">
ALTER TABLE [dbo].[UserTransaction]  WITH CHECK ADD  CONSTRAINT [FK_UserTransaction_Entity_EntityId] FOREIGN KEY([EntityId])
REFERENCES [dbo].[Entity] ([_id])
GO
ALTER TABLE [dbo].[UserTransaction] CHECK CONSTRAINT [FK_UserTransaction_Entity_EntityId]
GO
PRINT ('&gt;&gt; Completed &gt; Creating FOREIGN KEY constraint [FK_UserTransaction_Entity_EntityId] on table [dbo].[UserTransaction]')
GO</v>
      </c>
    </row>
    <row r="117" spans="1:15" x14ac:dyDescent="0.3">
      <c r="A117" s="9" t="s">
        <v>294</v>
      </c>
      <c r="B117" s="9" t="s">
        <v>281</v>
      </c>
      <c r="C117" s="11" t="s">
        <v>239</v>
      </c>
      <c r="O117" s="9" t="str">
        <f t="shared" si="1"/>
        <v xml:space="preserve">
ALTER TABLE [dbo].[UserTransaction]  WITH CHECK ADD  CONSTRAINT [FK_UserTransaction_User_CreatedBy] FOREIGN KEY([CreatedBy])
REFERENCES [dbo].[User] ([_id])
GO
ALTER TABLE [dbo].[UserTransaction] CHECK CONSTRAINT [FK_UserTransaction_User_CreatedBy]
GO
PRINT ('&gt;&gt; Completed &gt; Creating FOREIGN KEY constraint [FK_UserTransaction_User_CreatedBy] on table [dbo].[UserTransaction]')
GO</v>
      </c>
    </row>
    <row r="118" spans="1:15" x14ac:dyDescent="0.3">
      <c r="A118" s="9" t="s">
        <v>294</v>
      </c>
      <c r="B118" s="9" t="s">
        <v>281</v>
      </c>
      <c r="C118" s="11" t="s">
        <v>238</v>
      </c>
      <c r="O118" s="9" t="str">
        <f t="shared" si="1"/>
        <v xml:space="preserve">
ALTER TABLE [dbo].[UserTransaction]  WITH CHECK ADD  CONSTRAINT [FK_UserTransaction_User_UpdatedBy] FOREIGN KEY([UpdatedBy])
REFERENCES [dbo].[User] ([_id])
GO
ALTER TABLE [dbo].[UserTransaction] CHECK CONSTRAINT [FK_UserTransaction_User_UpdatedBy]
GO
PRINT ('&gt;&gt; Completed &gt; Creating FOREIGN KEY constraint [FK_UserTransaction_User_UpdatedBy] on table [dbo].[UserTransaction]')
GO</v>
      </c>
    </row>
    <row r="119" spans="1:15" x14ac:dyDescent="0.3">
      <c r="O119" s="9" t="str">
        <f t="shared" si="1"/>
        <v/>
      </c>
    </row>
    <row r="120" spans="1:15" x14ac:dyDescent="0.3">
      <c r="O120" s="9" t="str">
        <f t="shared" si="1"/>
        <v/>
      </c>
    </row>
    <row r="121" spans="1:15" x14ac:dyDescent="0.3">
      <c r="O121" s="9" t="str">
        <f t="shared" si="1"/>
        <v/>
      </c>
    </row>
    <row r="122" spans="1:15" x14ac:dyDescent="0.3">
      <c r="O122" s="9" t="str">
        <f t="shared" si="1"/>
        <v/>
      </c>
    </row>
    <row r="123" spans="1:15" x14ac:dyDescent="0.3">
      <c r="O123" s="9" t="str">
        <f t="shared" si="1"/>
        <v/>
      </c>
    </row>
    <row r="124" spans="1:15" x14ac:dyDescent="0.3">
      <c r="O124" s="9" t="str">
        <f t="shared" si="1"/>
        <v/>
      </c>
    </row>
    <row r="125" spans="1:15" x14ac:dyDescent="0.3">
      <c r="O125" s="9" t="str">
        <f t="shared" si="1"/>
        <v/>
      </c>
    </row>
    <row r="126" spans="1:15" x14ac:dyDescent="0.3">
      <c r="O126" s="9" t="str">
        <f t="shared" si="1"/>
        <v/>
      </c>
    </row>
    <row r="127" spans="1:15" x14ac:dyDescent="0.3">
      <c r="O127" s="9" t="str">
        <f t="shared" si="1"/>
        <v/>
      </c>
    </row>
    <row r="128" spans="1:15" x14ac:dyDescent="0.3">
      <c r="O128" s="9" t="str">
        <f t="shared" si="1"/>
        <v/>
      </c>
    </row>
    <row r="129" spans="15:15" x14ac:dyDescent="0.3">
      <c r="O129" s="9" t="str">
        <f t="shared" si="1"/>
        <v/>
      </c>
    </row>
    <row r="130" spans="15:15" x14ac:dyDescent="0.3">
      <c r="O130" s="9" t="str">
        <f t="shared" si="1"/>
        <v/>
      </c>
    </row>
    <row r="131" spans="15:15" x14ac:dyDescent="0.3">
      <c r="O131" s="9" t="str">
        <f t="shared" ref="O131:O194" si="2">IF(OR(LEN(TRIM(A131)) = 0, LEN(TRIM(B131)) = 0, LEN(TRIM(C131)) = 0), "", "
ALTER TABLE [dbo].["&amp;TRIM(A131)&amp;"]  WITH CHECK ADD  CONSTRAINT [FK_"&amp;TRIM(A131)&amp;"_"&amp;TRIM(B131)&amp;"_"&amp;TRIM(C131)&amp;"] FOREIGN KEY(["&amp;TRIM(C131)&amp;"])
REFERENCES [dbo].["&amp;TRIM(B131)&amp;"] ([_id])
GO
ALTER TABLE [dbo].["&amp;TRIM(A131)&amp;"] CHECK CONSTRAINT [FK_"&amp;TRIM(A131)&amp;"_"&amp;TRIM(B131)&amp;"_"&amp;TRIM(C131)&amp;"]
GO
PRINT ('&gt;&gt; Completed &gt; Creating FOREIGN KEY constraint [FK_"&amp;TRIM(A131)&amp;"_"&amp;TRIM(B131)&amp;"_"&amp;TRIM(C131)&amp;"] on table [dbo].["&amp;TRIM(A131)&amp;"]')
GO")</f>
        <v/>
      </c>
    </row>
    <row r="132" spans="15:15" x14ac:dyDescent="0.3">
      <c r="O132" s="9" t="str">
        <f t="shared" si="2"/>
        <v/>
      </c>
    </row>
    <row r="133" spans="15:15" x14ac:dyDescent="0.3">
      <c r="O133" s="9" t="str">
        <f t="shared" si="2"/>
        <v/>
      </c>
    </row>
    <row r="134" spans="15:15" x14ac:dyDescent="0.3">
      <c r="O134" s="9" t="str">
        <f t="shared" si="2"/>
        <v/>
      </c>
    </row>
    <row r="135" spans="15:15" x14ac:dyDescent="0.3">
      <c r="O135" s="9" t="str">
        <f t="shared" si="2"/>
        <v/>
      </c>
    </row>
    <row r="136" spans="15:15" x14ac:dyDescent="0.3">
      <c r="O136" s="9" t="str">
        <f t="shared" si="2"/>
        <v/>
      </c>
    </row>
    <row r="137" spans="15:15" x14ac:dyDescent="0.3">
      <c r="O137" s="9" t="str">
        <f t="shared" si="2"/>
        <v/>
      </c>
    </row>
    <row r="138" spans="15:15" x14ac:dyDescent="0.3">
      <c r="O138" s="9" t="str">
        <f t="shared" si="2"/>
        <v/>
      </c>
    </row>
    <row r="139" spans="15:15" x14ac:dyDescent="0.3">
      <c r="O139" s="9" t="str">
        <f t="shared" si="2"/>
        <v/>
      </c>
    </row>
    <row r="140" spans="15:15" x14ac:dyDescent="0.3">
      <c r="O140" s="9" t="str">
        <f t="shared" si="2"/>
        <v/>
      </c>
    </row>
    <row r="141" spans="15:15" x14ac:dyDescent="0.3">
      <c r="O141" s="9" t="str">
        <f t="shared" si="2"/>
        <v/>
      </c>
    </row>
    <row r="142" spans="15:15" x14ac:dyDescent="0.3">
      <c r="O142" s="9" t="str">
        <f t="shared" si="2"/>
        <v/>
      </c>
    </row>
    <row r="143" spans="15:15" x14ac:dyDescent="0.3">
      <c r="O143" s="9" t="str">
        <f t="shared" si="2"/>
        <v/>
      </c>
    </row>
    <row r="144" spans="15:15" x14ac:dyDescent="0.3">
      <c r="O144" s="9" t="str">
        <f t="shared" si="2"/>
        <v/>
      </c>
    </row>
    <row r="145" spans="15:15" x14ac:dyDescent="0.3">
      <c r="O145" s="9" t="str">
        <f t="shared" si="2"/>
        <v/>
      </c>
    </row>
    <row r="146" spans="15:15" x14ac:dyDescent="0.3">
      <c r="O146" s="9" t="str">
        <f t="shared" si="2"/>
        <v/>
      </c>
    </row>
    <row r="147" spans="15:15" x14ac:dyDescent="0.3">
      <c r="O147" s="9" t="str">
        <f t="shared" si="2"/>
        <v/>
      </c>
    </row>
    <row r="148" spans="15:15" x14ac:dyDescent="0.3">
      <c r="O148" s="9" t="str">
        <f t="shared" si="2"/>
        <v/>
      </c>
    </row>
    <row r="149" spans="15:15" x14ac:dyDescent="0.3">
      <c r="O149" s="9" t="str">
        <f t="shared" si="2"/>
        <v/>
      </c>
    </row>
    <row r="150" spans="15:15" x14ac:dyDescent="0.3">
      <c r="O150" s="9" t="str">
        <f t="shared" si="2"/>
        <v/>
      </c>
    </row>
    <row r="151" spans="15:15" x14ac:dyDescent="0.3">
      <c r="O151" s="9" t="str">
        <f t="shared" si="2"/>
        <v/>
      </c>
    </row>
    <row r="152" spans="15:15" x14ac:dyDescent="0.3">
      <c r="O152" s="9" t="str">
        <f t="shared" si="2"/>
        <v/>
      </c>
    </row>
    <row r="153" spans="15:15" x14ac:dyDescent="0.3">
      <c r="O153" s="9" t="str">
        <f t="shared" si="2"/>
        <v/>
      </c>
    </row>
    <row r="154" spans="15:15" x14ac:dyDescent="0.3">
      <c r="O154" s="9" t="str">
        <f t="shared" si="2"/>
        <v/>
      </c>
    </row>
    <row r="155" spans="15:15" x14ac:dyDescent="0.3">
      <c r="O155" s="9" t="str">
        <f t="shared" si="2"/>
        <v/>
      </c>
    </row>
    <row r="156" spans="15:15" x14ac:dyDescent="0.3">
      <c r="O156" s="9" t="str">
        <f t="shared" si="2"/>
        <v/>
      </c>
    </row>
    <row r="157" spans="15:15" x14ac:dyDescent="0.3">
      <c r="O157" s="9" t="str">
        <f t="shared" si="2"/>
        <v/>
      </c>
    </row>
    <row r="158" spans="15:15" x14ac:dyDescent="0.3">
      <c r="O158" s="9" t="str">
        <f t="shared" si="2"/>
        <v/>
      </c>
    </row>
    <row r="159" spans="15:15" x14ac:dyDescent="0.3">
      <c r="O159" s="9" t="str">
        <f t="shared" si="2"/>
        <v/>
      </c>
    </row>
    <row r="160" spans="15:15" x14ac:dyDescent="0.3">
      <c r="O160" s="9" t="str">
        <f t="shared" si="2"/>
        <v/>
      </c>
    </row>
    <row r="161" spans="15:15" x14ac:dyDescent="0.3">
      <c r="O161" s="9" t="str">
        <f t="shared" si="2"/>
        <v/>
      </c>
    </row>
    <row r="162" spans="15:15" x14ac:dyDescent="0.3">
      <c r="O162" s="9" t="str">
        <f t="shared" si="2"/>
        <v/>
      </c>
    </row>
    <row r="163" spans="15:15" x14ac:dyDescent="0.3">
      <c r="O163" s="9" t="str">
        <f t="shared" si="2"/>
        <v/>
      </c>
    </row>
    <row r="164" spans="15:15" x14ac:dyDescent="0.3">
      <c r="O164" s="9" t="str">
        <f t="shared" si="2"/>
        <v/>
      </c>
    </row>
    <row r="165" spans="15:15" x14ac:dyDescent="0.3">
      <c r="O165" s="9" t="str">
        <f t="shared" si="2"/>
        <v/>
      </c>
    </row>
    <row r="166" spans="15:15" x14ac:dyDescent="0.3">
      <c r="O166" s="9" t="str">
        <f t="shared" si="2"/>
        <v/>
      </c>
    </row>
    <row r="167" spans="15:15" x14ac:dyDescent="0.3">
      <c r="O167" s="9" t="str">
        <f t="shared" si="2"/>
        <v/>
      </c>
    </row>
    <row r="168" spans="15:15" x14ac:dyDescent="0.3">
      <c r="O168" s="9" t="str">
        <f t="shared" si="2"/>
        <v/>
      </c>
    </row>
    <row r="169" spans="15:15" x14ac:dyDescent="0.3">
      <c r="O169" s="9" t="str">
        <f t="shared" si="2"/>
        <v/>
      </c>
    </row>
    <row r="170" spans="15:15" x14ac:dyDescent="0.3">
      <c r="O170" s="9" t="str">
        <f t="shared" si="2"/>
        <v/>
      </c>
    </row>
    <row r="171" spans="15:15" x14ac:dyDescent="0.3">
      <c r="O171" s="9" t="str">
        <f t="shared" si="2"/>
        <v/>
      </c>
    </row>
    <row r="172" spans="15:15" x14ac:dyDescent="0.3">
      <c r="O172" s="9" t="str">
        <f t="shared" si="2"/>
        <v/>
      </c>
    </row>
    <row r="173" spans="15:15" x14ac:dyDescent="0.3">
      <c r="O173" s="9" t="str">
        <f t="shared" si="2"/>
        <v/>
      </c>
    </row>
    <row r="174" spans="15:15" x14ac:dyDescent="0.3">
      <c r="O174" s="9" t="str">
        <f t="shared" si="2"/>
        <v/>
      </c>
    </row>
    <row r="175" spans="15:15" x14ac:dyDescent="0.3">
      <c r="O175" s="9" t="str">
        <f t="shared" si="2"/>
        <v/>
      </c>
    </row>
    <row r="176" spans="15:15" x14ac:dyDescent="0.3">
      <c r="O176" s="9" t="str">
        <f t="shared" si="2"/>
        <v/>
      </c>
    </row>
    <row r="177" spans="15:15" x14ac:dyDescent="0.3">
      <c r="O177" s="9" t="str">
        <f t="shared" si="2"/>
        <v/>
      </c>
    </row>
    <row r="178" spans="15:15" x14ac:dyDescent="0.3">
      <c r="O178" s="9" t="str">
        <f t="shared" si="2"/>
        <v/>
      </c>
    </row>
    <row r="179" spans="15:15" x14ac:dyDescent="0.3">
      <c r="O179" s="9" t="str">
        <f t="shared" si="2"/>
        <v/>
      </c>
    </row>
    <row r="180" spans="15:15" x14ac:dyDescent="0.3">
      <c r="O180" s="9" t="str">
        <f t="shared" si="2"/>
        <v/>
      </c>
    </row>
    <row r="181" spans="15:15" x14ac:dyDescent="0.3">
      <c r="O181" s="9" t="str">
        <f t="shared" si="2"/>
        <v/>
      </c>
    </row>
    <row r="182" spans="15:15" x14ac:dyDescent="0.3">
      <c r="O182" s="9" t="str">
        <f t="shared" si="2"/>
        <v/>
      </c>
    </row>
    <row r="183" spans="15:15" x14ac:dyDescent="0.3">
      <c r="O183" s="9" t="str">
        <f t="shared" si="2"/>
        <v/>
      </c>
    </row>
    <row r="184" spans="15:15" x14ac:dyDescent="0.3">
      <c r="O184" s="9" t="str">
        <f t="shared" si="2"/>
        <v/>
      </c>
    </row>
    <row r="185" spans="15:15" x14ac:dyDescent="0.3">
      <c r="O185" s="9" t="str">
        <f t="shared" si="2"/>
        <v/>
      </c>
    </row>
    <row r="186" spans="15:15" x14ac:dyDescent="0.3">
      <c r="O186" s="9" t="str">
        <f t="shared" si="2"/>
        <v/>
      </c>
    </row>
    <row r="187" spans="15:15" x14ac:dyDescent="0.3">
      <c r="O187" s="9" t="str">
        <f t="shared" si="2"/>
        <v/>
      </c>
    </row>
    <row r="188" spans="15:15" x14ac:dyDescent="0.3">
      <c r="O188" s="9" t="str">
        <f t="shared" si="2"/>
        <v/>
      </c>
    </row>
    <row r="189" spans="15:15" x14ac:dyDescent="0.3">
      <c r="O189" s="9" t="str">
        <f t="shared" si="2"/>
        <v/>
      </c>
    </row>
    <row r="190" spans="15:15" x14ac:dyDescent="0.3">
      <c r="O190" s="9" t="str">
        <f t="shared" si="2"/>
        <v/>
      </c>
    </row>
    <row r="191" spans="15:15" x14ac:dyDescent="0.3">
      <c r="O191" s="9" t="str">
        <f t="shared" si="2"/>
        <v/>
      </c>
    </row>
    <row r="192" spans="15:15" x14ac:dyDescent="0.3">
      <c r="O192" s="9" t="str">
        <f t="shared" si="2"/>
        <v/>
      </c>
    </row>
    <row r="193" spans="15:15" x14ac:dyDescent="0.3">
      <c r="O193" s="9" t="str">
        <f t="shared" si="2"/>
        <v/>
      </c>
    </row>
    <row r="194" spans="15:15" x14ac:dyDescent="0.3">
      <c r="O194" s="9" t="str">
        <f t="shared" si="2"/>
        <v/>
      </c>
    </row>
    <row r="195" spans="15:15" x14ac:dyDescent="0.3">
      <c r="O195" s="9" t="str">
        <f t="shared" ref="O195:O258" si="3">IF(OR(LEN(TRIM(A195)) = 0, LEN(TRIM(B195)) = 0, LEN(TRIM(C195)) = 0), "", "
ALTER TABLE [dbo].["&amp;TRIM(A195)&amp;"]  WITH CHECK ADD  CONSTRAINT [FK_"&amp;TRIM(A195)&amp;"_"&amp;TRIM(B195)&amp;"_"&amp;TRIM(C195)&amp;"] FOREIGN KEY(["&amp;TRIM(C195)&amp;"])
REFERENCES [dbo].["&amp;TRIM(B195)&amp;"] ([_id])
GO
ALTER TABLE [dbo].["&amp;TRIM(A195)&amp;"] CHECK CONSTRAINT [FK_"&amp;TRIM(A195)&amp;"_"&amp;TRIM(B195)&amp;"_"&amp;TRIM(C195)&amp;"]
GO
PRINT ('&gt;&gt; Completed &gt; Creating FOREIGN KEY constraint [FK_"&amp;TRIM(A195)&amp;"_"&amp;TRIM(B195)&amp;"_"&amp;TRIM(C195)&amp;"] on table [dbo].["&amp;TRIM(A195)&amp;"]')
GO")</f>
        <v/>
      </c>
    </row>
    <row r="196" spans="15:15" x14ac:dyDescent="0.3">
      <c r="O196" s="9" t="str">
        <f t="shared" si="3"/>
        <v/>
      </c>
    </row>
    <row r="197" spans="15:15" x14ac:dyDescent="0.3">
      <c r="O197" s="9" t="str">
        <f t="shared" si="3"/>
        <v/>
      </c>
    </row>
    <row r="198" spans="15:15" x14ac:dyDescent="0.3">
      <c r="O198" s="9" t="str">
        <f t="shared" si="3"/>
        <v/>
      </c>
    </row>
    <row r="199" spans="15:15" x14ac:dyDescent="0.3">
      <c r="O199" s="9" t="str">
        <f t="shared" si="3"/>
        <v/>
      </c>
    </row>
    <row r="200" spans="15:15" x14ac:dyDescent="0.3">
      <c r="O200" s="9" t="str">
        <f t="shared" si="3"/>
        <v/>
      </c>
    </row>
    <row r="201" spans="15:15" x14ac:dyDescent="0.3">
      <c r="O201" s="9" t="str">
        <f t="shared" si="3"/>
        <v/>
      </c>
    </row>
    <row r="202" spans="15:15" x14ac:dyDescent="0.3">
      <c r="O202" s="9" t="str">
        <f t="shared" si="3"/>
        <v/>
      </c>
    </row>
    <row r="203" spans="15:15" x14ac:dyDescent="0.3">
      <c r="O203" s="9" t="str">
        <f t="shared" si="3"/>
        <v/>
      </c>
    </row>
    <row r="204" spans="15:15" x14ac:dyDescent="0.3">
      <c r="O204" s="9" t="str">
        <f t="shared" si="3"/>
        <v/>
      </c>
    </row>
    <row r="205" spans="15:15" x14ac:dyDescent="0.3">
      <c r="O205" s="9" t="str">
        <f t="shared" si="3"/>
        <v/>
      </c>
    </row>
    <row r="206" spans="15:15" x14ac:dyDescent="0.3">
      <c r="O206" s="9" t="str">
        <f t="shared" si="3"/>
        <v/>
      </c>
    </row>
    <row r="207" spans="15:15" x14ac:dyDescent="0.3">
      <c r="O207" s="9" t="str">
        <f t="shared" si="3"/>
        <v/>
      </c>
    </row>
    <row r="208" spans="15:15" x14ac:dyDescent="0.3">
      <c r="O208" s="9" t="str">
        <f t="shared" si="3"/>
        <v/>
      </c>
    </row>
    <row r="209" spans="15:15" x14ac:dyDescent="0.3">
      <c r="O209" s="9" t="str">
        <f t="shared" si="3"/>
        <v/>
      </c>
    </row>
    <row r="210" spans="15:15" x14ac:dyDescent="0.3">
      <c r="O210" s="9" t="str">
        <f t="shared" si="3"/>
        <v/>
      </c>
    </row>
    <row r="211" spans="15:15" x14ac:dyDescent="0.3">
      <c r="O211" s="9" t="str">
        <f t="shared" si="3"/>
        <v/>
      </c>
    </row>
    <row r="212" spans="15:15" x14ac:dyDescent="0.3">
      <c r="O212" s="9" t="str">
        <f t="shared" si="3"/>
        <v/>
      </c>
    </row>
    <row r="213" spans="15:15" x14ac:dyDescent="0.3">
      <c r="O213" s="9" t="str">
        <f t="shared" si="3"/>
        <v/>
      </c>
    </row>
    <row r="214" spans="15:15" x14ac:dyDescent="0.3">
      <c r="O214" s="9" t="str">
        <f t="shared" si="3"/>
        <v/>
      </c>
    </row>
    <row r="215" spans="15:15" x14ac:dyDescent="0.3">
      <c r="O215" s="9" t="str">
        <f t="shared" si="3"/>
        <v/>
      </c>
    </row>
    <row r="216" spans="15:15" x14ac:dyDescent="0.3">
      <c r="O216" s="9" t="str">
        <f t="shared" si="3"/>
        <v/>
      </c>
    </row>
    <row r="217" spans="15:15" x14ac:dyDescent="0.3">
      <c r="O217" s="9" t="str">
        <f t="shared" si="3"/>
        <v/>
      </c>
    </row>
    <row r="218" spans="15:15" x14ac:dyDescent="0.3">
      <c r="O218" s="9" t="str">
        <f t="shared" si="3"/>
        <v/>
      </c>
    </row>
    <row r="219" spans="15:15" x14ac:dyDescent="0.3">
      <c r="O219" s="9" t="str">
        <f t="shared" si="3"/>
        <v/>
      </c>
    </row>
    <row r="220" spans="15:15" x14ac:dyDescent="0.3">
      <c r="O220" s="9" t="str">
        <f t="shared" si="3"/>
        <v/>
      </c>
    </row>
    <row r="221" spans="15:15" x14ac:dyDescent="0.3">
      <c r="O221" s="9" t="str">
        <f t="shared" si="3"/>
        <v/>
      </c>
    </row>
    <row r="222" spans="15:15" x14ac:dyDescent="0.3">
      <c r="O222" s="9" t="str">
        <f t="shared" si="3"/>
        <v/>
      </c>
    </row>
    <row r="223" spans="15:15" x14ac:dyDescent="0.3">
      <c r="O223" s="9" t="str">
        <f t="shared" si="3"/>
        <v/>
      </c>
    </row>
    <row r="224" spans="15:15" x14ac:dyDescent="0.3">
      <c r="O224" s="9" t="str">
        <f t="shared" si="3"/>
        <v/>
      </c>
    </row>
    <row r="225" spans="15:15" x14ac:dyDescent="0.3">
      <c r="O225" s="9" t="str">
        <f t="shared" si="3"/>
        <v/>
      </c>
    </row>
    <row r="226" spans="15:15" x14ac:dyDescent="0.3">
      <c r="O226" s="9" t="str">
        <f t="shared" si="3"/>
        <v/>
      </c>
    </row>
    <row r="227" spans="15:15" x14ac:dyDescent="0.3">
      <c r="O227" s="9" t="str">
        <f t="shared" si="3"/>
        <v/>
      </c>
    </row>
    <row r="228" spans="15:15" x14ac:dyDescent="0.3">
      <c r="O228" s="9" t="str">
        <f t="shared" si="3"/>
        <v/>
      </c>
    </row>
    <row r="229" spans="15:15" x14ac:dyDescent="0.3">
      <c r="O229" s="9" t="str">
        <f t="shared" si="3"/>
        <v/>
      </c>
    </row>
    <row r="230" spans="15:15" x14ac:dyDescent="0.3">
      <c r="O230" s="9" t="str">
        <f t="shared" si="3"/>
        <v/>
      </c>
    </row>
    <row r="231" spans="15:15" x14ac:dyDescent="0.3">
      <c r="O231" s="9" t="str">
        <f t="shared" si="3"/>
        <v/>
      </c>
    </row>
    <row r="232" spans="15:15" x14ac:dyDescent="0.3">
      <c r="O232" s="9" t="str">
        <f t="shared" si="3"/>
        <v/>
      </c>
    </row>
    <row r="233" spans="15:15" x14ac:dyDescent="0.3">
      <c r="O233" s="9" t="str">
        <f t="shared" si="3"/>
        <v/>
      </c>
    </row>
    <row r="234" spans="15:15" x14ac:dyDescent="0.3">
      <c r="O234" s="9" t="str">
        <f t="shared" si="3"/>
        <v/>
      </c>
    </row>
    <row r="235" spans="15:15" x14ac:dyDescent="0.3">
      <c r="O235" s="9" t="str">
        <f t="shared" si="3"/>
        <v/>
      </c>
    </row>
    <row r="236" spans="15:15" x14ac:dyDescent="0.3">
      <c r="O236" s="9" t="str">
        <f t="shared" si="3"/>
        <v/>
      </c>
    </row>
    <row r="237" spans="15:15" x14ac:dyDescent="0.3">
      <c r="O237" s="9" t="str">
        <f t="shared" si="3"/>
        <v/>
      </c>
    </row>
    <row r="238" spans="15:15" x14ac:dyDescent="0.3">
      <c r="O238" s="9" t="str">
        <f t="shared" si="3"/>
        <v/>
      </c>
    </row>
    <row r="239" spans="15:15" x14ac:dyDescent="0.3">
      <c r="O239" s="9" t="str">
        <f t="shared" si="3"/>
        <v/>
      </c>
    </row>
    <row r="240" spans="15:15" x14ac:dyDescent="0.3">
      <c r="O240" s="9" t="str">
        <f t="shared" si="3"/>
        <v/>
      </c>
    </row>
    <row r="241" spans="15:15" x14ac:dyDescent="0.3">
      <c r="O241" s="9" t="str">
        <f t="shared" si="3"/>
        <v/>
      </c>
    </row>
    <row r="242" spans="15:15" x14ac:dyDescent="0.3">
      <c r="O242" s="9" t="str">
        <f t="shared" si="3"/>
        <v/>
      </c>
    </row>
    <row r="243" spans="15:15" x14ac:dyDescent="0.3">
      <c r="O243" s="9" t="str">
        <f t="shared" si="3"/>
        <v/>
      </c>
    </row>
    <row r="244" spans="15:15" x14ac:dyDescent="0.3">
      <c r="O244" s="9" t="str">
        <f t="shared" si="3"/>
        <v/>
      </c>
    </row>
    <row r="245" spans="15:15" x14ac:dyDescent="0.3">
      <c r="O245" s="9" t="str">
        <f t="shared" si="3"/>
        <v/>
      </c>
    </row>
    <row r="246" spans="15:15" x14ac:dyDescent="0.3">
      <c r="O246" s="9" t="str">
        <f t="shared" si="3"/>
        <v/>
      </c>
    </row>
    <row r="247" spans="15:15" x14ac:dyDescent="0.3">
      <c r="O247" s="9" t="str">
        <f t="shared" si="3"/>
        <v/>
      </c>
    </row>
    <row r="248" spans="15:15" x14ac:dyDescent="0.3">
      <c r="O248" s="9" t="str">
        <f t="shared" si="3"/>
        <v/>
      </c>
    </row>
    <row r="249" spans="15:15" x14ac:dyDescent="0.3">
      <c r="O249" s="9" t="str">
        <f t="shared" si="3"/>
        <v/>
      </c>
    </row>
    <row r="250" spans="15:15" x14ac:dyDescent="0.3">
      <c r="O250" s="9" t="str">
        <f t="shared" si="3"/>
        <v/>
      </c>
    </row>
    <row r="251" spans="15:15" x14ac:dyDescent="0.3">
      <c r="O251" s="9" t="str">
        <f t="shared" si="3"/>
        <v/>
      </c>
    </row>
    <row r="252" spans="15:15" x14ac:dyDescent="0.3">
      <c r="O252" s="9" t="str">
        <f t="shared" si="3"/>
        <v/>
      </c>
    </row>
    <row r="253" spans="15:15" x14ac:dyDescent="0.3">
      <c r="O253" s="9" t="str">
        <f t="shared" si="3"/>
        <v/>
      </c>
    </row>
    <row r="254" spans="15:15" x14ac:dyDescent="0.3">
      <c r="O254" s="9" t="str">
        <f t="shared" si="3"/>
        <v/>
      </c>
    </row>
    <row r="255" spans="15:15" x14ac:dyDescent="0.3">
      <c r="O255" s="9" t="str">
        <f t="shared" si="3"/>
        <v/>
      </c>
    </row>
    <row r="256" spans="15:15" x14ac:dyDescent="0.3">
      <c r="O256" s="9" t="str">
        <f t="shared" si="3"/>
        <v/>
      </c>
    </row>
    <row r="257" spans="15:15" x14ac:dyDescent="0.3">
      <c r="O257" s="9" t="str">
        <f t="shared" si="3"/>
        <v/>
      </c>
    </row>
    <row r="258" spans="15:15" x14ac:dyDescent="0.3">
      <c r="O258" s="9" t="str">
        <f t="shared" si="3"/>
        <v/>
      </c>
    </row>
    <row r="259" spans="15:15" x14ac:dyDescent="0.3">
      <c r="O259" s="9" t="str">
        <f t="shared" ref="O259:O322" si="4">IF(OR(LEN(TRIM(A259)) = 0, LEN(TRIM(B259)) = 0, LEN(TRIM(C259)) = 0), "", "
ALTER TABLE [dbo].["&amp;TRIM(A259)&amp;"]  WITH CHECK ADD  CONSTRAINT [FK_"&amp;TRIM(A259)&amp;"_"&amp;TRIM(B259)&amp;"_"&amp;TRIM(C259)&amp;"] FOREIGN KEY(["&amp;TRIM(C259)&amp;"])
REFERENCES [dbo].["&amp;TRIM(B259)&amp;"] ([_id])
GO
ALTER TABLE [dbo].["&amp;TRIM(A259)&amp;"] CHECK CONSTRAINT [FK_"&amp;TRIM(A259)&amp;"_"&amp;TRIM(B259)&amp;"_"&amp;TRIM(C259)&amp;"]
GO
PRINT ('&gt;&gt; Completed &gt; Creating FOREIGN KEY constraint [FK_"&amp;TRIM(A259)&amp;"_"&amp;TRIM(B259)&amp;"_"&amp;TRIM(C259)&amp;"] on table [dbo].["&amp;TRIM(A259)&amp;"]')
GO")</f>
        <v/>
      </c>
    </row>
    <row r="260" spans="15:15" x14ac:dyDescent="0.3">
      <c r="O260" s="9" t="str">
        <f t="shared" si="4"/>
        <v/>
      </c>
    </row>
    <row r="261" spans="15:15" x14ac:dyDescent="0.3">
      <c r="O261" s="9" t="str">
        <f t="shared" si="4"/>
        <v/>
      </c>
    </row>
    <row r="262" spans="15:15" x14ac:dyDescent="0.3">
      <c r="O262" s="9" t="str">
        <f t="shared" si="4"/>
        <v/>
      </c>
    </row>
    <row r="263" spans="15:15" x14ac:dyDescent="0.3">
      <c r="O263" s="9" t="str">
        <f t="shared" si="4"/>
        <v/>
      </c>
    </row>
    <row r="264" spans="15:15" x14ac:dyDescent="0.3">
      <c r="O264" s="9" t="str">
        <f t="shared" si="4"/>
        <v/>
      </c>
    </row>
    <row r="265" spans="15:15" x14ac:dyDescent="0.3">
      <c r="O265" s="9" t="str">
        <f t="shared" si="4"/>
        <v/>
      </c>
    </row>
    <row r="266" spans="15:15" x14ac:dyDescent="0.3">
      <c r="O266" s="9" t="str">
        <f t="shared" si="4"/>
        <v/>
      </c>
    </row>
    <row r="267" spans="15:15" x14ac:dyDescent="0.3">
      <c r="O267" s="9" t="str">
        <f t="shared" si="4"/>
        <v/>
      </c>
    </row>
    <row r="268" spans="15:15" x14ac:dyDescent="0.3">
      <c r="O268" s="9" t="str">
        <f t="shared" si="4"/>
        <v/>
      </c>
    </row>
    <row r="269" spans="15:15" x14ac:dyDescent="0.3">
      <c r="O269" s="9" t="str">
        <f t="shared" si="4"/>
        <v/>
      </c>
    </row>
    <row r="270" spans="15:15" x14ac:dyDescent="0.3">
      <c r="O270" s="9" t="str">
        <f t="shared" si="4"/>
        <v/>
      </c>
    </row>
    <row r="271" spans="15:15" x14ac:dyDescent="0.3">
      <c r="O271" s="9" t="str">
        <f t="shared" si="4"/>
        <v/>
      </c>
    </row>
    <row r="272" spans="15:15" x14ac:dyDescent="0.3">
      <c r="O272" s="9" t="str">
        <f t="shared" si="4"/>
        <v/>
      </c>
    </row>
    <row r="273" spans="15:15" x14ac:dyDescent="0.3">
      <c r="O273" s="9" t="str">
        <f t="shared" si="4"/>
        <v/>
      </c>
    </row>
    <row r="274" spans="15:15" x14ac:dyDescent="0.3">
      <c r="O274" s="9" t="str">
        <f t="shared" si="4"/>
        <v/>
      </c>
    </row>
    <row r="275" spans="15:15" x14ac:dyDescent="0.3">
      <c r="O275" s="9" t="str">
        <f t="shared" si="4"/>
        <v/>
      </c>
    </row>
    <row r="276" spans="15:15" x14ac:dyDescent="0.3">
      <c r="O276" s="9" t="str">
        <f t="shared" si="4"/>
        <v/>
      </c>
    </row>
    <row r="277" spans="15:15" x14ac:dyDescent="0.3">
      <c r="O277" s="9" t="str">
        <f t="shared" si="4"/>
        <v/>
      </c>
    </row>
    <row r="278" spans="15:15" x14ac:dyDescent="0.3">
      <c r="O278" s="9" t="str">
        <f t="shared" si="4"/>
        <v/>
      </c>
    </row>
    <row r="279" spans="15:15" x14ac:dyDescent="0.3">
      <c r="O279" s="9" t="str">
        <f t="shared" si="4"/>
        <v/>
      </c>
    </row>
    <row r="280" spans="15:15" x14ac:dyDescent="0.3">
      <c r="O280" s="9" t="str">
        <f t="shared" si="4"/>
        <v/>
      </c>
    </row>
    <row r="281" spans="15:15" x14ac:dyDescent="0.3">
      <c r="O281" s="9" t="str">
        <f t="shared" si="4"/>
        <v/>
      </c>
    </row>
    <row r="282" spans="15:15" x14ac:dyDescent="0.3">
      <c r="O282" s="9" t="str">
        <f t="shared" si="4"/>
        <v/>
      </c>
    </row>
    <row r="283" spans="15:15" x14ac:dyDescent="0.3">
      <c r="O283" s="9" t="str">
        <f t="shared" si="4"/>
        <v/>
      </c>
    </row>
    <row r="284" spans="15:15" x14ac:dyDescent="0.3">
      <c r="O284" s="9" t="str">
        <f t="shared" si="4"/>
        <v/>
      </c>
    </row>
    <row r="285" spans="15:15" x14ac:dyDescent="0.3">
      <c r="O285" s="9" t="str">
        <f t="shared" si="4"/>
        <v/>
      </c>
    </row>
    <row r="286" spans="15:15" x14ac:dyDescent="0.3">
      <c r="O286" s="9" t="str">
        <f t="shared" si="4"/>
        <v/>
      </c>
    </row>
    <row r="287" spans="15:15" x14ac:dyDescent="0.3">
      <c r="O287" s="9" t="str">
        <f t="shared" si="4"/>
        <v/>
      </c>
    </row>
    <row r="288" spans="15:15" x14ac:dyDescent="0.3">
      <c r="O288" s="9" t="str">
        <f t="shared" si="4"/>
        <v/>
      </c>
    </row>
    <row r="289" spans="15:15" x14ac:dyDescent="0.3">
      <c r="O289" s="9" t="str">
        <f t="shared" si="4"/>
        <v/>
      </c>
    </row>
    <row r="290" spans="15:15" x14ac:dyDescent="0.3">
      <c r="O290" s="9" t="str">
        <f t="shared" si="4"/>
        <v/>
      </c>
    </row>
    <row r="291" spans="15:15" x14ac:dyDescent="0.3">
      <c r="O291" s="9" t="str">
        <f t="shared" si="4"/>
        <v/>
      </c>
    </row>
    <row r="292" spans="15:15" x14ac:dyDescent="0.3">
      <c r="O292" s="9" t="str">
        <f t="shared" si="4"/>
        <v/>
      </c>
    </row>
    <row r="293" spans="15:15" x14ac:dyDescent="0.3">
      <c r="O293" s="9" t="str">
        <f t="shared" si="4"/>
        <v/>
      </c>
    </row>
    <row r="294" spans="15:15" x14ac:dyDescent="0.3">
      <c r="O294" s="9" t="str">
        <f t="shared" si="4"/>
        <v/>
      </c>
    </row>
    <row r="295" spans="15:15" x14ac:dyDescent="0.3">
      <c r="O295" s="9" t="str">
        <f t="shared" si="4"/>
        <v/>
      </c>
    </row>
    <row r="296" spans="15:15" x14ac:dyDescent="0.3">
      <c r="O296" s="9" t="str">
        <f t="shared" si="4"/>
        <v/>
      </c>
    </row>
    <row r="297" spans="15:15" x14ac:dyDescent="0.3">
      <c r="O297" s="9" t="str">
        <f t="shared" si="4"/>
        <v/>
      </c>
    </row>
    <row r="298" spans="15:15" x14ac:dyDescent="0.3">
      <c r="O298" s="9" t="str">
        <f t="shared" si="4"/>
        <v/>
      </c>
    </row>
    <row r="299" spans="15:15" x14ac:dyDescent="0.3">
      <c r="O299" s="9" t="str">
        <f t="shared" si="4"/>
        <v/>
      </c>
    </row>
    <row r="300" spans="15:15" x14ac:dyDescent="0.3">
      <c r="O300" s="9" t="str">
        <f t="shared" si="4"/>
        <v/>
      </c>
    </row>
    <row r="301" spans="15:15" x14ac:dyDescent="0.3">
      <c r="O301" s="9" t="str">
        <f t="shared" si="4"/>
        <v/>
      </c>
    </row>
    <row r="302" spans="15:15" x14ac:dyDescent="0.3">
      <c r="O302" s="9" t="str">
        <f t="shared" si="4"/>
        <v/>
      </c>
    </row>
    <row r="303" spans="15:15" x14ac:dyDescent="0.3">
      <c r="O303" s="9" t="str">
        <f t="shared" si="4"/>
        <v/>
      </c>
    </row>
    <row r="304" spans="15:15" x14ac:dyDescent="0.3">
      <c r="O304" s="9" t="str">
        <f t="shared" si="4"/>
        <v/>
      </c>
    </row>
    <row r="305" spans="15:15" x14ac:dyDescent="0.3">
      <c r="O305" s="9" t="str">
        <f t="shared" si="4"/>
        <v/>
      </c>
    </row>
    <row r="306" spans="15:15" x14ac:dyDescent="0.3">
      <c r="O306" s="9" t="str">
        <f t="shared" si="4"/>
        <v/>
      </c>
    </row>
    <row r="307" spans="15:15" x14ac:dyDescent="0.3">
      <c r="O307" s="9" t="str">
        <f t="shared" si="4"/>
        <v/>
      </c>
    </row>
    <row r="308" spans="15:15" x14ac:dyDescent="0.3">
      <c r="O308" s="9" t="str">
        <f t="shared" si="4"/>
        <v/>
      </c>
    </row>
    <row r="309" spans="15:15" x14ac:dyDescent="0.3">
      <c r="O309" s="9" t="str">
        <f t="shared" si="4"/>
        <v/>
      </c>
    </row>
    <row r="310" spans="15:15" x14ac:dyDescent="0.3">
      <c r="O310" s="9" t="str">
        <f t="shared" si="4"/>
        <v/>
      </c>
    </row>
    <row r="311" spans="15:15" x14ac:dyDescent="0.3">
      <c r="O311" s="9" t="str">
        <f t="shared" si="4"/>
        <v/>
      </c>
    </row>
    <row r="312" spans="15:15" x14ac:dyDescent="0.3">
      <c r="O312" s="9" t="str">
        <f t="shared" si="4"/>
        <v/>
      </c>
    </row>
    <row r="313" spans="15:15" x14ac:dyDescent="0.3">
      <c r="O313" s="9" t="str">
        <f t="shared" si="4"/>
        <v/>
      </c>
    </row>
    <row r="314" spans="15:15" x14ac:dyDescent="0.3">
      <c r="O314" s="9" t="str">
        <f t="shared" si="4"/>
        <v/>
      </c>
    </row>
    <row r="315" spans="15:15" x14ac:dyDescent="0.3">
      <c r="O315" s="9" t="str">
        <f t="shared" si="4"/>
        <v/>
      </c>
    </row>
    <row r="316" spans="15:15" x14ac:dyDescent="0.3">
      <c r="O316" s="9" t="str">
        <f t="shared" si="4"/>
        <v/>
      </c>
    </row>
    <row r="317" spans="15:15" x14ac:dyDescent="0.3">
      <c r="O317" s="9" t="str">
        <f t="shared" si="4"/>
        <v/>
      </c>
    </row>
    <row r="318" spans="15:15" x14ac:dyDescent="0.3">
      <c r="O318" s="9" t="str">
        <f t="shared" si="4"/>
        <v/>
      </c>
    </row>
    <row r="319" spans="15:15" x14ac:dyDescent="0.3">
      <c r="O319" s="9" t="str">
        <f t="shared" si="4"/>
        <v/>
      </c>
    </row>
    <row r="320" spans="15:15" x14ac:dyDescent="0.3">
      <c r="O320" s="9" t="str">
        <f t="shared" si="4"/>
        <v/>
      </c>
    </row>
    <row r="321" spans="15:15" x14ac:dyDescent="0.3">
      <c r="O321" s="9" t="str">
        <f t="shared" si="4"/>
        <v/>
      </c>
    </row>
    <row r="322" spans="15:15" x14ac:dyDescent="0.3">
      <c r="O322" s="9" t="str">
        <f t="shared" si="4"/>
        <v/>
      </c>
    </row>
    <row r="323" spans="15:15" x14ac:dyDescent="0.3">
      <c r="O323" s="9" t="str">
        <f t="shared" ref="O323:O386" si="5">IF(OR(LEN(TRIM(A323)) = 0, LEN(TRIM(B323)) = 0, LEN(TRIM(C323)) = 0), "", "
ALTER TABLE [dbo].["&amp;TRIM(A323)&amp;"]  WITH CHECK ADD  CONSTRAINT [FK_"&amp;TRIM(A323)&amp;"_"&amp;TRIM(B323)&amp;"_"&amp;TRIM(C323)&amp;"] FOREIGN KEY(["&amp;TRIM(C323)&amp;"])
REFERENCES [dbo].["&amp;TRIM(B323)&amp;"] ([_id])
GO
ALTER TABLE [dbo].["&amp;TRIM(A323)&amp;"] CHECK CONSTRAINT [FK_"&amp;TRIM(A323)&amp;"_"&amp;TRIM(B323)&amp;"_"&amp;TRIM(C323)&amp;"]
GO
PRINT ('&gt;&gt; Completed &gt; Creating FOREIGN KEY constraint [FK_"&amp;TRIM(A323)&amp;"_"&amp;TRIM(B323)&amp;"_"&amp;TRIM(C323)&amp;"] on table [dbo].["&amp;TRIM(A323)&amp;"]')
GO")</f>
        <v/>
      </c>
    </row>
    <row r="324" spans="15:15" x14ac:dyDescent="0.3">
      <c r="O324" s="9" t="str">
        <f t="shared" si="5"/>
        <v/>
      </c>
    </row>
    <row r="325" spans="15:15" x14ac:dyDescent="0.3">
      <c r="O325" s="9" t="str">
        <f t="shared" si="5"/>
        <v/>
      </c>
    </row>
    <row r="326" spans="15:15" x14ac:dyDescent="0.3">
      <c r="O326" s="9" t="str">
        <f t="shared" si="5"/>
        <v/>
      </c>
    </row>
    <row r="327" spans="15:15" x14ac:dyDescent="0.3">
      <c r="O327" s="9" t="str">
        <f t="shared" si="5"/>
        <v/>
      </c>
    </row>
    <row r="328" spans="15:15" x14ac:dyDescent="0.3">
      <c r="O328" s="9" t="str">
        <f t="shared" si="5"/>
        <v/>
      </c>
    </row>
    <row r="329" spans="15:15" x14ac:dyDescent="0.3">
      <c r="O329" s="9" t="str">
        <f t="shared" si="5"/>
        <v/>
      </c>
    </row>
    <row r="330" spans="15:15" x14ac:dyDescent="0.3">
      <c r="O330" s="9" t="str">
        <f t="shared" si="5"/>
        <v/>
      </c>
    </row>
    <row r="331" spans="15:15" x14ac:dyDescent="0.3">
      <c r="O331" s="9" t="str">
        <f t="shared" si="5"/>
        <v/>
      </c>
    </row>
    <row r="332" spans="15:15" x14ac:dyDescent="0.3">
      <c r="O332" s="9" t="str">
        <f t="shared" si="5"/>
        <v/>
      </c>
    </row>
    <row r="333" spans="15:15" x14ac:dyDescent="0.3">
      <c r="O333" s="9" t="str">
        <f t="shared" si="5"/>
        <v/>
      </c>
    </row>
    <row r="334" spans="15:15" x14ac:dyDescent="0.3">
      <c r="O334" s="9" t="str">
        <f t="shared" si="5"/>
        <v/>
      </c>
    </row>
    <row r="335" spans="15:15" x14ac:dyDescent="0.3">
      <c r="O335" s="9" t="str">
        <f t="shared" si="5"/>
        <v/>
      </c>
    </row>
    <row r="336" spans="15:15" x14ac:dyDescent="0.3">
      <c r="O336" s="9" t="str">
        <f t="shared" si="5"/>
        <v/>
      </c>
    </row>
    <row r="337" spans="15:15" x14ac:dyDescent="0.3">
      <c r="O337" s="9" t="str">
        <f t="shared" si="5"/>
        <v/>
      </c>
    </row>
    <row r="338" spans="15:15" x14ac:dyDescent="0.3">
      <c r="O338" s="9" t="str">
        <f t="shared" si="5"/>
        <v/>
      </c>
    </row>
    <row r="339" spans="15:15" x14ac:dyDescent="0.3">
      <c r="O339" s="9" t="str">
        <f t="shared" si="5"/>
        <v/>
      </c>
    </row>
    <row r="340" spans="15:15" x14ac:dyDescent="0.3">
      <c r="O340" s="9" t="str">
        <f t="shared" si="5"/>
        <v/>
      </c>
    </row>
    <row r="341" spans="15:15" x14ac:dyDescent="0.3">
      <c r="O341" s="9" t="str">
        <f t="shared" si="5"/>
        <v/>
      </c>
    </row>
    <row r="342" spans="15:15" x14ac:dyDescent="0.3">
      <c r="O342" s="9" t="str">
        <f t="shared" si="5"/>
        <v/>
      </c>
    </row>
    <row r="343" spans="15:15" x14ac:dyDescent="0.3">
      <c r="O343" s="9" t="str">
        <f t="shared" si="5"/>
        <v/>
      </c>
    </row>
    <row r="344" spans="15:15" x14ac:dyDescent="0.3">
      <c r="O344" s="9" t="str">
        <f t="shared" si="5"/>
        <v/>
      </c>
    </row>
    <row r="345" spans="15:15" x14ac:dyDescent="0.3">
      <c r="O345" s="9" t="str">
        <f t="shared" si="5"/>
        <v/>
      </c>
    </row>
    <row r="346" spans="15:15" x14ac:dyDescent="0.3">
      <c r="O346" s="9" t="str">
        <f t="shared" si="5"/>
        <v/>
      </c>
    </row>
    <row r="347" spans="15:15" x14ac:dyDescent="0.3">
      <c r="O347" s="9" t="str">
        <f t="shared" si="5"/>
        <v/>
      </c>
    </row>
    <row r="348" spans="15:15" x14ac:dyDescent="0.3">
      <c r="O348" s="9" t="str">
        <f t="shared" si="5"/>
        <v/>
      </c>
    </row>
    <row r="349" spans="15:15" x14ac:dyDescent="0.3">
      <c r="O349" s="9" t="str">
        <f t="shared" si="5"/>
        <v/>
      </c>
    </row>
    <row r="350" spans="15:15" x14ac:dyDescent="0.3">
      <c r="O350" s="9" t="str">
        <f t="shared" si="5"/>
        <v/>
      </c>
    </row>
    <row r="351" spans="15:15" x14ac:dyDescent="0.3">
      <c r="O351" s="9" t="str">
        <f t="shared" si="5"/>
        <v/>
      </c>
    </row>
    <row r="352" spans="15:15" x14ac:dyDescent="0.3">
      <c r="O352" s="9" t="str">
        <f t="shared" si="5"/>
        <v/>
      </c>
    </row>
    <row r="353" spans="15:15" x14ac:dyDescent="0.3">
      <c r="O353" s="9" t="str">
        <f t="shared" si="5"/>
        <v/>
      </c>
    </row>
    <row r="354" spans="15:15" x14ac:dyDescent="0.3">
      <c r="O354" s="9" t="str">
        <f t="shared" si="5"/>
        <v/>
      </c>
    </row>
    <row r="355" spans="15:15" x14ac:dyDescent="0.3">
      <c r="O355" s="9" t="str">
        <f t="shared" si="5"/>
        <v/>
      </c>
    </row>
    <row r="356" spans="15:15" x14ac:dyDescent="0.3">
      <c r="O356" s="9" t="str">
        <f t="shared" si="5"/>
        <v/>
      </c>
    </row>
    <row r="357" spans="15:15" x14ac:dyDescent="0.3">
      <c r="O357" s="9" t="str">
        <f t="shared" si="5"/>
        <v/>
      </c>
    </row>
    <row r="358" spans="15:15" x14ac:dyDescent="0.3">
      <c r="O358" s="9" t="str">
        <f t="shared" si="5"/>
        <v/>
      </c>
    </row>
    <row r="359" spans="15:15" x14ac:dyDescent="0.3">
      <c r="O359" s="9" t="str">
        <f t="shared" si="5"/>
        <v/>
      </c>
    </row>
    <row r="360" spans="15:15" x14ac:dyDescent="0.3">
      <c r="O360" s="9" t="str">
        <f t="shared" si="5"/>
        <v/>
      </c>
    </row>
    <row r="361" spans="15:15" x14ac:dyDescent="0.3">
      <c r="O361" s="9" t="str">
        <f t="shared" si="5"/>
        <v/>
      </c>
    </row>
    <row r="362" spans="15:15" x14ac:dyDescent="0.3">
      <c r="O362" s="9" t="str">
        <f t="shared" si="5"/>
        <v/>
      </c>
    </row>
    <row r="363" spans="15:15" x14ac:dyDescent="0.3">
      <c r="O363" s="9" t="str">
        <f t="shared" si="5"/>
        <v/>
      </c>
    </row>
    <row r="364" spans="15:15" x14ac:dyDescent="0.3">
      <c r="O364" s="9" t="str">
        <f t="shared" si="5"/>
        <v/>
      </c>
    </row>
    <row r="365" spans="15:15" x14ac:dyDescent="0.3">
      <c r="O365" s="9" t="str">
        <f t="shared" si="5"/>
        <v/>
      </c>
    </row>
    <row r="366" spans="15:15" x14ac:dyDescent="0.3">
      <c r="O366" s="9" t="str">
        <f t="shared" si="5"/>
        <v/>
      </c>
    </row>
    <row r="367" spans="15:15" x14ac:dyDescent="0.3">
      <c r="O367" s="9" t="str">
        <f t="shared" si="5"/>
        <v/>
      </c>
    </row>
    <row r="368" spans="15:15" x14ac:dyDescent="0.3">
      <c r="O368" s="9" t="str">
        <f t="shared" si="5"/>
        <v/>
      </c>
    </row>
    <row r="369" spans="15:15" x14ac:dyDescent="0.3">
      <c r="O369" s="9" t="str">
        <f t="shared" si="5"/>
        <v/>
      </c>
    </row>
    <row r="370" spans="15:15" x14ac:dyDescent="0.3">
      <c r="O370" s="9" t="str">
        <f t="shared" si="5"/>
        <v/>
      </c>
    </row>
    <row r="371" spans="15:15" x14ac:dyDescent="0.3">
      <c r="O371" s="9" t="str">
        <f t="shared" si="5"/>
        <v/>
      </c>
    </row>
    <row r="372" spans="15:15" x14ac:dyDescent="0.3">
      <c r="O372" s="9" t="str">
        <f t="shared" si="5"/>
        <v/>
      </c>
    </row>
    <row r="373" spans="15:15" x14ac:dyDescent="0.3">
      <c r="O373" s="9" t="str">
        <f t="shared" si="5"/>
        <v/>
      </c>
    </row>
    <row r="374" spans="15:15" x14ac:dyDescent="0.3">
      <c r="O374" s="9" t="str">
        <f t="shared" si="5"/>
        <v/>
      </c>
    </row>
    <row r="375" spans="15:15" x14ac:dyDescent="0.3">
      <c r="O375" s="9" t="str">
        <f t="shared" si="5"/>
        <v/>
      </c>
    </row>
    <row r="376" spans="15:15" x14ac:dyDescent="0.3">
      <c r="O376" s="9" t="str">
        <f t="shared" si="5"/>
        <v/>
      </c>
    </row>
    <row r="377" spans="15:15" x14ac:dyDescent="0.3">
      <c r="O377" s="9" t="str">
        <f t="shared" si="5"/>
        <v/>
      </c>
    </row>
    <row r="378" spans="15:15" x14ac:dyDescent="0.3">
      <c r="O378" s="9" t="str">
        <f t="shared" si="5"/>
        <v/>
      </c>
    </row>
    <row r="379" spans="15:15" x14ac:dyDescent="0.3">
      <c r="O379" s="9" t="str">
        <f t="shared" si="5"/>
        <v/>
      </c>
    </row>
    <row r="380" spans="15:15" x14ac:dyDescent="0.3">
      <c r="O380" s="9" t="str">
        <f t="shared" si="5"/>
        <v/>
      </c>
    </row>
    <row r="381" spans="15:15" x14ac:dyDescent="0.3">
      <c r="O381" s="9" t="str">
        <f t="shared" si="5"/>
        <v/>
      </c>
    </row>
    <row r="382" spans="15:15" x14ac:dyDescent="0.3">
      <c r="O382" s="9" t="str">
        <f t="shared" si="5"/>
        <v/>
      </c>
    </row>
    <row r="383" spans="15:15" x14ac:dyDescent="0.3">
      <c r="O383" s="9" t="str">
        <f t="shared" si="5"/>
        <v/>
      </c>
    </row>
    <row r="384" spans="15:15" x14ac:dyDescent="0.3">
      <c r="O384" s="9" t="str">
        <f t="shared" si="5"/>
        <v/>
      </c>
    </row>
    <row r="385" spans="15:15" x14ac:dyDescent="0.3">
      <c r="O385" s="9" t="str">
        <f t="shared" si="5"/>
        <v/>
      </c>
    </row>
    <row r="386" spans="15:15" x14ac:dyDescent="0.3">
      <c r="O386" s="9" t="str">
        <f t="shared" si="5"/>
        <v/>
      </c>
    </row>
    <row r="387" spans="15:15" x14ac:dyDescent="0.3">
      <c r="O387" s="9" t="str">
        <f t="shared" ref="O387:O450" si="6">IF(OR(LEN(TRIM(A387)) = 0, LEN(TRIM(B387)) = 0, LEN(TRIM(C387)) = 0), "", "
ALTER TABLE [dbo].["&amp;TRIM(A387)&amp;"]  WITH CHECK ADD  CONSTRAINT [FK_"&amp;TRIM(A387)&amp;"_"&amp;TRIM(B387)&amp;"_"&amp;TRIM(C387)&amp;"] FOREIGN KEY(["&amp;TRIM(C387)&amp;"])
REFERENCES [dbo].["&amp;TRIM(B387)&amp;"] ([_id])
GO
ALTER TABLE [dbo].["&amp;TRIM(A387)&amp;"] CHECK CONSTRAINT [FK_"&amp;TRIM(A387)&amp;"_"&amp;TRIM(B387)&amp;"_"&amp;TRIM(C387)&amp;"]
GO
PRINT ('&gt;&gt; Completed &gt; Creating FOREIGN KEY constraint [FK_"&amp;TRIM(A387)&amp;"_"&amp;TRIM(B387)&amp;"_"&amp;TRIM(C387)&amp;"] on table [dbo].["&amp;TRIM(A387)&amp;"]')
GO")</f>
        <v/>
      </c>
    </row>
    <row r="388" spans="15:15" x14ac:dyDescent="0.3">
      <c r="O388" s="9" t="str">
        <f t="shared" si="6"/>
        <v/>
      </c>
    </row>
    <row r="389" spans="15:15" x14ac:dyDescent="0.3">
      <c r="O389" s="9" t="str">
        <f t="shared" si="6"/>
        <v/>
      </c>
    </row>
    <row r="390" spans="15:15" x14ac:dyDescent="0.3">
      <c r="O390" s="9" t="str">
        <f t="shared" si="6"/>
        <v/>
      </c>
    </row>
    <row r="391" spans="15:15" x14ac:dyDescent="0.3">
      <c r="O391" s="9" t="str">
        <f t="shared" si="6"/>
        <v/>
      </c>
    </row>
    <row r="392" spans="15:15" x14ac:dyDescent="0.3">
      <c r="O392" s="9" t="str">
        <f t="shared" si="6"/>
        <v/>
      </c>
    </row>
    <row r="393" spans="15:15" x14ac:dyDescent="0.3">
      <c r="O393" s="9" t="str">
        <f t="shared" si="6"/>
        <v/>
      </c>
    </row>
    <row r="394" spans="15:15" x14ac:dyDescent="0.3">
      <c r="O394" s="9" t="str">
        <f t="shared" si="6"/>
        <v/>
      </c>
    </row>
    <row r="395" spans="15:15" x14ac:dyDescent="0.3">
      <c r="O395" s="9" t="str">
        <f t="shared" si="6"/>
        <v/>
      </c>
    </row>
    <row r="396" spans="15:15" x14ac:dyDescent="0.3">
      <c r="O396" s="9" t="str">
        <f t="shared" si="6"/>
        <v/>
      </c>
    </row>
    <row r="397" spans="15:15" x14ac:dyDescent="0.3">
      <c r="O397" s="9" t="str">
        <f t="shared" si="6"/>
        <v/>
      </c>
    </row>
    <row r="398" spans="15:15" x14ac:dyDescent="0.3">
      <c r="O398" s="9" t="str">
        <f t="shared" si="6"/>
        <v/>
      </c>
    </row>
    <row r="399" spans="15:15" x14ac:dyDescent="0.3">
      <c r="O399" s="9" t="str">
        <f t="shared" si="6"/>
        <v/>
      </c>
    </row>
    <row r="400" spans="15:15" x14ac:dyDescent="0.3">
      <c r="O400" s="9" t="str">
        <f t="shared" si="6"/>
        <v/>
      </c>
    </row>
    <row r="401" spans="15:15" x14ac:dyDescent="0.3">
      <c r="O401" s="9" t="str">
        <f t="shared" si="6"/>
        <v/>
      </c>
    </row>
    <row r="402" spans="15:15" x14ac:dyDescent="0.3">
      <c r="O402" s="9" t="str">
        <f t="shared" si="6"/>
        <v/>
      </c>
    </row>
    <row r="403" spans="15:15" x14ac:dyDescent="0.3">
      <c r="O403" s="9" t="str">
        <f t="shared" si="6"/>
        <v/>
      </c>
    </row>
    <row r="404" spans="15:15" x14ac:dyDescent="0.3">
      <c r="O404" s="9" t="str">
        <f t="shared" si="6"/>
        <v/>
      </c>
    </row>
    <row r="405" spans="15:15" x14ac:dyDescent="0.3">
      <c r="O405" s="9" t="str">
        <f t="shared" si="6"/>
        <v/>
      </c>
    </row>
    <row r="406" spans="15:15" x14ac:dyDescent="0.3">
      <c r="O406" s="9" t="str">
        <f t="shared" si="6"/>
        <v/>
      </c>
    </row>
    <row r="407" spans="15:15" x14ac:dyDescent="0.3">
      <c r="O407" s="9" t="str">
        <f t="shared" si="6"/>
        <v/>
      </c>
    </row>
    <row r="408" spans="15:15" x14ac:dyDescent="0.3">
      <c r="O408" s="9" t="str">
        <f t="shared" si="6"/>
        <v/>
      </c>
    </row>
    <row r="409" spans="15:15" x14ac:dyDescent="0.3">
      <c r="O409" s="9" t="str">
        <f t="shared" si="6"/>
        <v/>
      </c>
    </row>
    <row r="410" spans="15:15" x14ac:dyDescent="0.3">
      <c r="O410" s="9" t="str">
        <f t="shared" si="6"/>
        <v/>
      </c>
    </row>
    <row r="411" spans="15:15" x14ac:dyDescent="0.3">
      <c r="O411" s="9" t="str">
        <f t="shared" si="6"/>
        <v/>
      </c>
    </row>
    <row r="412" spans="15:15" x14ac:dyDescent="0.3">
      <c r="O412" s="9" t="str">
        <f t="shared" si="6"/>
        <v/>
      </c>
    </row>
    <row r="413" spans="15:15" x14ac:dyDescent="0.3">
      <c r="O413" s="9" t="str">
        <f t="shared" si="6"/>
        <v/>
      </c>
    </row>
    <row r="414" spans="15:15" x14ac:dyDescent="0.3">
      <c r="O414" s="9" t="str">
        <f t="shared" si="6"/>
        <v/>
      </c>
    </row>
    <row r="415" spans="15:15" x14ac:dyDescent="0.3">
      <c r="O415" s="9" t="str">
        <f t="shared" si="6"/>
        <v/>
      </c>
    </row>
    <row r="416" spans="15:15" x14ac:dyDescent="0.3">
      <c r="O416" s="9" t="str">
        <f t="shared" si="6"/>
        <v/>
      </c>
    </row>
    <row r="417" spans="15:15" x14ac:dyDescent="0.3">
      <c r="O417" s="9" t="str">
        <f t="shared" si="6"/>
        <v/>
      </c>
    </row>
    <row r="418" spans="15:15" x14ac:dyDescent="0.3">
      <c r="O418" s="9" t="str">
        <f t="shared" si="6"/>
        <v/>
      </c>
    </row>
    <row r="419" spans="15:15" x14ac:dyDescent="0.3">
      <c r="O419" s="9" t="str">
        <f t="shared" si="6"/>
        <v/>
      </c>
    </row>
    <row r="420" spans="15:15" x14ac:dyDescent="0.3">
      <c r="O420" s="9" t="str">
        <f t="shared" si="6"/>
        <v/>
      </c>
    </row>
    <row r="421" spans="15:15" x14ac:dyDescent="0.3">
      <c r="O421" s="9" t="str">
        <f t="shared" si="6"/>
        <v/>
      </c>
    </row>
    <row r="422" spans="15:15" x14ac:dyDescent="0.3">
      <c r="O422" s="9" t="str">
        <f t="shared" si="6"/>
        <v/>
      </c>
    </row>
    <row r="423" spans="15:15" x14ac:dyDescent="0.3">
      <c r="O423" s="9" t="str">
        <f t="shared" si="6"/>
        <v/>
      </c>
    </row>
    <row r="424" spans="15:15" x14ac:dyDescent="0.3">
      <c r="O424" s="9" t="str">
        <f t="shared" si="6"/>
        <v/>
      </c>
    </row>
    <row r="425" spans="15:15" x14ac:dyDescent="0.3">
      <c r="O425" s="9" t="str">
        <f t="shared" si="6"/>
        <v/>
      </c>
    </row>
    <row r="426" spans="15:15" x14ac:dyDescent="0.3">
      <c r="O426" s="9" t="str">
        <f t="shared" si="6"/>
        <v/>
      </c>
    </row>
    <row r="427" spans="15:15" x14ac:dyDescent="0.3">
      <c r="O427" s="9" t="str">
        <f t="shared" si="6"/>
        <v/>
      </c>
    </row>
    <row r="428" spans="15:15" x14ac:dyDescent="0.3">
      <c r="O428" s="9" t="str">
        <f t="shared" si="6"/>
        <v/>
      </c>
    </row>
    <row r="429" spans="15:15" x14ac:dyDescent="0.3">
      <c r="O429" s="9" t="str">
        <f t="shared" si="6"/>
        <v/>
      </c>
    </row>
    <row r="430" spans="15:15" x14ac:dyDescent="0.3">
      <c r="O430" s="9" t="str">
        <f t="shared" si="6"/>
        <v/>
      </c>
    </row>
    <row r="431" spans="15:15" x14ac:dyDescent="0.3">
      <c r="O431" s="9" t="str">
        <f t="shared" si="6"/>
        <v/>
      </c>
    </row>
    <row r="432" spans="15:15" x14ac:dyDescent="0.3">
      <c r="O432" s="9" t="str">
        <f t="shared" si="6"/>
        <v/>
      </c>
    </row>
    <row r="433" spans="15:15" x14ac:dyDescent="0.3">
      <c r="O433" s="9" t="str">
        <f t="shared" si="6"/>
        <v/>
      </c>
    </row>
    <row r="434" spans="15:15" x14ac:dyDescent="0.3">
      <c r="O434" s="9" t="str">
        <f t="shared" si="6"/>
        <v/>
      </c>
    </row>
    <row r="435" spans="15:15" x14ac:dyDescent="0.3">
      <c r="O435" s="9" t="str">
        <f t="shared" si="6"/>
        <v/>
      </c>
    </row>
    <row r="436" spans="15:15" x14ac:dyDescent="0.3">
      <c r="O436" s="9" t="str">
        <f t="shared" si="6"/>
        <v/>
      </c>
    </row>
    <row r="437" spans="15:15" x14ac:dyDescent="0.3">
      <c r="O437" s="9" t="str">
        <f t="shared" si="6"/>
        <v/>
      </c>
    </row>
    <row r="438" spans="15:15" x14ac:dyDescent="0.3">
      <c r="O438" s="9" t="str">
        <f t="shared" si="6"/>
        <v/>
      </c>
    </row>
    <row r="439" spans="15:15" x14ac:dyDescent="0.3">
      <c r="O439" s="9" t="str">
        <f t="shared" si="6"/>
        <v/>
      </c>
    </row>
    <row r="440" spans="15:15" x14ac:dyDescent="0.3">
      <c r="O440" s="9" t="str">
        <f t="shared" si="6"/>
        <v/>
      </c>
    </row>
    <row r="441" spans="15:15" x14ac:dyDescent="0.3">
      <c r="O441" s="9" t="str">
        <f t="shared" si="6"/>
        <v/>
      </c>
    </row>
    <row r="442" spans="15:15" x14ac:dyDescent="0.3">
      <c r="O442" s="9" t="str">
        <f t="shared" si="6"/>
        <v/>
      </c>
    </row>
    <row r="443" spans="15:15" x14ac:dyDescent="0.3">
      <c r="O443" s="9" t="str">
        <f t="shared" si="6"/>
        <v/>
      </c>
    </row>
    <row r="444" spans="15:15" x14ac:dyDescent="0.3">
      <c r="O444" s="9" t="str">
        <f t="shared" si="6"/>
        <v/>
      </c>
    </row>
    <row r="445" spans="15:15" x14ac:dyDescent="0.3">
      <c r="O445" s="9" t="str">
        <f t="shared" si="6"/>
        <v/>
      </c>
    </row>
    <row r="446" spans="15:15" x14ac:dyDescent="0.3">
      <c r="O446" s="9" t="str">
        <f t="shared" si="6"/>
        <v/>
      </c>
    </row>
    <row r="447" spans="15:15" x14ac:dyDescent="0.3">
      <c r="O447" s="9" t="str">
        <f t="shared" si="6"/>
        <v/>
      </c>
    </row>
    <row r="448" spans="15:15" x14ac:dyDescent="0.3">
      <c r="O448" s="9" t="str">
        <f t="shared" si="6"/>
        <v/>
      </c>
    </row>
    <row r="449" spans="15:15" x14ac:dyDescent="0.3">
      <c r="O449" s="9" t="str">
        <f t="shared" si="6"/>
        <v/>
      </c>
    </row>
    <row r="450" spans="15:15" x14ac:dyDescent="0.3">
      <c r="O450" s="9" t="str">
        <f t="shared" si="6"/>
        <v/>
      </c>
    </row>
    <row r="451" spans="15:15" x14ac:dyDescent="0.3">
      <c r="O451" s="9" t="str">
        <f t="shared" ref="O451:O501" si="7">IF(OR(LEN(TRIM(A451)) = 0, LEN(TRIM(B451)) = 0, LEN(TRIM(C451)) = 0), "", "
ALTER TABLE [dbo].["&amp;TRIM(A451)&amp;"]  WITH CHECK ADD  CONSTRAINT [FK_"&amp;TRIM(A451)&amp;"_"&amp;TRIM(B451)&amp;"_"&amp;TRIM(C451)&amp;"] FOREIGN KEY(["&amp;TRIM(C451)&amp;"])
REFERENCES [dbo].["&amp;TRIM(B451)&amp;"] ([_id])
GO
ALTER TABLE [dbo].["&amp;TRIM(A451)&amp;"] CHECK CONSTRAINT [FK_"&amp;TRIM(A451)&amp;"_"&amp;TRIM(B451)&amp;"_"&amp;TRIM(C451)&amp;"]
GO
PRINT ('&gt;&gt; Completed &gt; Creating FOREIGN KEY constraint [FK_"&amp;TRIM(A451)&amp;"_"&amp;TRIM(B451)&amp;"_"&amp;TRIM(C451)&amp;"] on table [dbo].["&amp;TRIM(A451)&amp;"]')
GO")</f>
        <v/>
      </c>
    </row>
    <row r="452" spans="15:15" x14ac:dyDescent="0.3">
      <c r="O452" s="9" t="str">
        <f t="shared" si="7"/>
        <v/>
      </c>
    </row>
    <row r="453" spans="15:15" x14ac:dyDescent="0.3">
      <c r="O453" s="9" t="str">
        <f t="shared" si="7"/>
        <v/>
      </c>
    </row>
    <row r="454" spans="15:15" x14ac:dyDescent="0.3">
      <c r="O454" s="9" t="str">
        <f t="shared" si="7"/>
        <v/>
      </c>
    </row>
    <row r="455" spans="15:15" x14ac:dyDescent="0.3">
      <c r="O455" s="9" t="str">
        <f t="shared" si="7"/>
        <v/>
      </c>
    </row>
    <row r="456" spans="15:15" x14ac:dyDescent="0.3">
      <c r="O456" s="9" t="str">
        <f t="shared" si="7"/>
        <v/>
      </c>
    </row>
    <row r="457" spans="15:15" x14ac:dyDescent="0.3">
      <c r="O457" s="9" t="str">
        <f t="shared" si="7"/>
        <v/>
      </c>
    </row>
    <row r="458" spans="15:15" x14ac:dyDescent="0.3">
      <c r="O458" s="9" t="str">
        <f t="shared" si="7"/>
        <v/>
      </c>
    </row>
    <row r="459" spans="15:15" x14ac:dyDescent="0.3">
      <c r="O459" s="9" t="str">
        <f t="shared" si="7"/>
        <v/>
      </c>
    </row>
    <row r="460" spans="15:15" x14ac:dyDescent="0.3">
      <c r="O460" s="9" t="str">
        <f t="shared" si="7"/>
        <v/>
      </c>
    </row>
    <row r="461" spans="15:15" x14ac:dyDescent="0.3">
      <c r="O461" s="9" t="str">
        <f t="shared" si="7"/>
        <v/>
      </c>
    </row>
    <row r="462" spans="15:15" x14ac:dyDescent="0.3">
      <c r="O462" s="9" t="str">
        <f t="shared" si="7"/>
        <v/>
      </c>
    </row>
    <row r="463" spans="15:15" x14ac:dyDescent="0.3">
      <c r="O463" s="9" t="str">
        <f t="shared" si="7"/>
        <v/>
      </c>
    </row>
    <row r="464" spans="15:15" x14ac:dyDescent="0.3">
      <c r="O464" s="9" t="str">
        <f t="shared" si="7"/>
        <v/>
      </c>
    </row>
    <row r="465" spans="15:15" x14ac:dyDescent="0.3">
      <c r="O465" s="9" t="str">
        <f t="shared" si="7"/>
        <v/>
      </c>
    </row>
    <row r="466" spans="15:15" x14ac:dyDescent="0.3">
      <c r="O466" s="9" t="str">
        <f t="shared" si="7"/>
        <v/>
      </c>
    </row>
    <row r="467" spans="15:15" x14ac:dyDescent="0.3">
      <c r="O467" s="9" t="str">
        <f t="shared" si="7"/>
        <v/>
      </c>
    </row>
    <row r="468" spans="15:15" x14ac:dyDescent="0.3">
      <c r="O468" s="9" t="str">
        <f t="shared" si="7"/>
        <v/>
      </c>
    </row>
    <row r="469" spans="15:15" x14ac:dyDescent="0.3">
      <c r="O469" s="9" t="str">
        <f t="shared" si="7"/>
        <v/>
      </c>
    </row>
    <row r="470" spans="15:15" x14ac:dyDescent="0.3">
      <c r="O470" s="9" t="str">
        <f t="shared" si="7"/>
        <v/>
      </c>
    </row>
    <row r="471" spans="15:15" x14ac:dyDescent="0.3">
      <c r="O471" s="9" t="str">
        <f t="shared" si="7"/>
        <v/>
      </c>
    </row>
    <row r="472" spans="15:15" x14ac:dyDescent="0.3">
      <c r="O472" s="9" t="str">
        <f t="shared" si="7"/>
        <v/>
      </c>
    </row>
    <row r="473" spans="15:15" x14ac:dyDescent="0.3">
      <c r="O473" s="9" t="str">
        <f t="shared" si="7"/>
        <v/>
      </c>
    </row>
    <row r="474" spans="15:15" x14ac:dyDescent="0.3">
      <c r="O474" s="9" t="str">
        <f t="shared" si="7"/>
        <v/>
      </c>
    </row>
    <row r="475" spans="15:15" x14ac:dyDescent="0.3">
      <c r="O475" s="9" t="str">
        <f t="shared" si="7"/>
        <v/>
      </c>
    </row>
    <row r="476" spans="15:15" x14ac:dyDescent="0.3">
      <c r="O476" s="9" t="str">
        <f t="shared" si="7"/>
        <v/>
      </c>
    </row>
    <row r="477" spans="15:15" x14ac:dyDescent="0.3">
      <c r="O477" s="9" t="str">
        <f t="shared" si="7"/>
        <v/>
      </c>
    </row>
    <row r="478" spans="15:15" x14ac:dyDescent="0.3">
      <c r="O478" s="9" t="str">
        <f t="shared" si="7"/>
        <v/>
      </c>
    </row>
    <row r="479" spans="15:15" x14ac:dyDescent="0.3">
      <c r="O479" s="9" t="str">
        <f t="shared" si="7"/>
        <v/>
      </c>
    </row>
    <row r="480" spans="15:15" x14ac:dyDescent="0.3">
      <c r="O480" s="9" t="str">
        <f t="shared" si="7"/>
        <v/>
      </c>
    </row>
    <row r="481" spans="15:15" x14ac:dyDescent="0.3">
      <c r="O481" s="9" t="str">
        <f t="shared" si="7"/>
        <v/>
      </c>
    </row>
    <row r="482" spans="15:15" x14ac:dyDescent="0.3">
      <c r="O482" s="9" t="str">
        <f t="shared" si="7"/>
        <v/>
      </c>
    </row>
    <row r="483" spans="15:15" x14ac:dyDescent="0.3">
      <c r="O483" s="9" t="str">
        <f t="shared" si="7"/>
        <v/>
      </c>
    </row>
    <row r="484" spans="15:15" x14ac:dyDescent="0.3">
      <c r="O484" s="9" t="str">
        <f t="shared" si="7"/>
        <v/>
      </c>
    </row>
    <row r="485" spans="15:15" x14ac:dyDescent="0.3">
      <c r="O485" s="9" t="str">
        <f t="shared" si="7"/>
        <v/>
      </c>
    </row>
    <row r="486" spans="15:15" x14ac:dyDescent="0.3">
      <c r="O486" s="9" t="str">
        <f t="shared" si="7"/>
        <v/>
      </c>
    </row>
    <row r="487" spans="15:15" x14ac:dyDescent="0.3">
      <c r="O487" s="9" t="str">
        <f t="shared" si="7"/>
        <v/>
      </c>
    </row>
    <row r="488" spans="15:15" x14ac:dyDescent="0.3">
      <c r="O488" s="9" t="str">
        <f t="shared" si="7"/>
        <v/>
      </c>
    </row>
    <row r="489" spans="15:15" x14ac:dyDescent="0.3">
      <c r="O489" s="9" t="str">
        <f t="shared" si="7"/>
        <v/>
      </c>
    </row>
    <row r="490" spans="15:15" x14ac:dyDescent="0.3">
      <c r="O490" s="9" t="str">
        <f t="shared" si="7"/>
        <v/>
      </c>
    </row>
    <row r="491" spans="15:15" x14ac:dyDescent="0.3">
      <c r="O491" s="9" t="str">
        <f t="shared" si="7"/>
        <v/>
      </c>
    </row>
    <row r="492" spans="15:15" x14ac:dyDescent="0.3">
      <c r="O492" s="9" t="str">
        <f t="shared" si="7"/>
        <v/>
      </c>
    </row>
    <row r="493" spans="15:15" x14ac:dyDescent="0.3">
      <c r="O493" s="9" t="str">
        <f t="shared" si="7"/>
        <v/>
      </c>
    </row>
    <row r="494" spans="15:15" x14ac:dyDescent="0.3">
      <c r="O494" s="9" t="str">
        <f t="shared" si="7"/>
        <v/>
      </c>
    </row>
    <row r="495" spans="15:15" x14ac:dyDescent="0.3">
      <c r="O495" s="9" t="str">
        <f t="shared" si="7"/>
        <v/>
      </c>
    </row>
    <row r="496" spans="15:15" x14ac:dyDescent="0.3">
      <c r="O496" s="9" t="str">
        <f t="shared" si="7"/>
        <v/>
      </c>
    </row>
    <row r="497" spans="15:15" x14ac:dyDescent="0.3">
      <c r="O497" s="9" t="str">
        <f t="shared" si="7"/>
        <v/>
      </c>
    </row>
    <row r="498" spans="15:15" x14ac:dyDescent="0.3">
      <c r="O498" s="9" t="str">
        <f t="shared" si="7"/>
        <v/>
      </c>
    </row>
    <row r="499" spans="15:15" x14ac:dyDescent="0.3">
      <c r="O499" s="9" t="str">
        <f t="shared" si="7"/>
        <v/>
      </c>
    </row>
    <row r="500" spans="15:15" x14ac:dyDescent="0.3">
      <c r="O500" s="9" t="str">
        <f t="shared" si="7"/>
        <v/>
      </c>
    </row>
    <row r="501" spans="15:15" x14ac:dyDescent="0.3">
      <c r="O501" s="9" t="str">
        <f t="shared" si="7"/>
        <v/>
      </c>
    </row>
  </sheetData>
  <autoFilter ref="A1:C117" xr:uid="{B3F538EF-84D0-4420-AA7D-98897BE7CCBD}"/>
  <sortState xmlns:xlrd2="http://schemas.microsoft.com/office/spreadsheetml/2017/richdata2" ref="A2:C501">
    <sortCondition ref="A1"/>
  </sortState>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FF45A-B30D-4FA5-84FD-1C93767C7CE9}">
  <dimension ref="A1:M1104"/>
  <sheetViews>
    <sheetView workbookViewId="0">
      <pane ySplit="1" topLeftCell="A2" activePane="bottomLeft" state="frozen"/>
      <selection pane="bottomLeft" activeCell="B3" sqref="B3:C3"/>
    </sheetView>
  </sheetViews>
  <sheetFormatPr defaultColWidth="9.26953125"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5.08984375" style="9" bestFit="1" customWidth="1"/>
    <col min="10" max="10" width="9.26953125" style="9"/>
    <col min="11" max="11" width="28.81640625" style="9" bestFit="1" customWidth="1"/>
    <col min="12" max="12" width="9.26953125" style="9"/>
    <col min="13" max="13" width="29" style="9" bestFit="1" customWidth="1"/>
    <col min="14" max="16384" width="9.269531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6" si="0">IF(LEN(TRIM(K2))=0,"",IF(TRIM(A2)="_id","[_id] [bigint] IDENTITY(1,1) NOT","["&amp;TRIM(A2)&amp;"] ["&amp;TRIM(D2)&amp;"] "&amp;IF(OR(LOWER(TRIM(D2))="char",LOWER(TRIM(D2))="varchar",LOWER(TRIM(D2))="nvarchar"),"("&amp;TRIM(C2)&amp;")","")) &amp; " NULL,")</f>
        <v>[_id] [bigint] IDENTITY(1,1) NOT NULL,</v>
      </c>
    </row>
    <row r="3" spans="1:13" x14ac:dyDescent="0.3">
      <c r="A3" s="11" t="s">
        <v>144</v>
      </c>
      <c r="B3" s="11" t="s">
        <v>19</v>
      </c>
      <c r="C3" s="11">
        <v>255</v>
      </c>
      <c r="D3" s="11" t="str">
        <f>IF(OR(TRIM(LOWER(B3)) = "number"), "bigint", IF(OR(TRIM(LOWER(B3)) = "string"), "nvarchar", IF(OR(TRIM(LOWER(B3)) = "date", TRIM(LOWER(B3)) = "datetime"), "datetime", IF(OR(TRIM(LOWER(B3)) = "boolean", TRIM(LOWER(B3)) = "bool", TRIM(LOWER(B3)) = "bit"), "bit", "nvarchar"))))</f>
        <v>nvarchar</v>
      </c>
      <c r="E3" s="11" t="str">
        <f>IF(OR(TRIM(LOWER(B3)) = "number"), "Int32", IF(OR(TRIM(LOWER(B3)) = "string"), "String", IF(OR(TRIM(LOWER(B3)) = "date", TRIM(LOWER(B3)) = "datetime"), "Date", IF(OR(TRIM(LOWER(B3)) = "boolean", TRIM(LOWER(B3)) = "bool", TRIM(LOWER(B3)) = "bit"), "Boolean", "String"))))</f>
        <v>String</v>
      </c>
      <c r="F3" s="11" t="str">
        <f>IF(OR(TRIM(LOWER(B3)) = "number"), "Number", IF(OR(TRIM(LOWER(B3)) = "string"), "String", IF(OR(TRIM(LOWER(B3)) = "date", TRIM(LOWER(B3)) = "datetime"), "Date", IF(OR(TRIM(LOWER(B3)) = "boolean", TRIM(LOWER(B3)) = "bool", TRIM(LOWER(B3)) = "bit"), "Boolean", "String"))))</f>
        <v>String</v>
      </c>
      <c r="G3" s="11" t="str">
        <f>IF(OR(TRIM(LOWER(B3)) = "number"), "long", IF(OR(TRIM(LOWER(B3)) = "string"), "String", IF(OR(TRIM(LOWER(B3)) = "date", TRIM(LOWER(B3)) = "datetime"), "DateTime", IF(OR(TRIM(LOWER(B3)) = "boolean", TRIM(LOWER(B3)) = "bool", TRIM(LOWER(B3)) = "bit"), "bool", "String"))))</f>
        <v>String</v>
      </c>
      <c r="I3" s="9" t="str">
        <f t="shared" ref="I3:I15" si="1">IF(LEN(TRIM(A3)) = 0, "", TRIM(LOWER(LEFT(A3, 1)) &amp; RIGHT(A3, LEN(TRIM(A3)) - 1)))</f>
        <v>employeeNumber</v>
      </c>
      <c r="K3" s="9" t="str">
        <f t="shared" ref="K3:K15" si="2">IF(LEN(TRIM(I3)) = 0, "", TRIM(I3) &amp; ":" &amp; IF(LOWER(TRIM(I3)) = "_id", "any", LOWER(TRIM(F3))) &amp;";")</f>
        <v>employeeNumber:string;</v>
      </c>
      <c r="M3" s="9" t="str">
        <f t="shared" si="0"/>
        <v>[EmployeeNumber] [nvarchar] (255) NULL,</v>
      </c>
    </row>
    <row r="4" spans="1:13" x14ac:dyDescent="0.3">
      <c r="A4" s="11" t="s">
        <v>135</v>
      </c>
      <c r="B4" s="11" t="s">
        <v>18</v>
      </c>
      <c r="C4" s="11">
        <v>2147483647</v>
      </c>
      <c r="D4" s="11" t="str">
        <f t="shared" ref="D4:D13" si="3">IF(OR(TRIM(LOWER(B4)) = "number"), "bigint", IF(OR(TRIM(LOWER(B4)) = "string"), "nvarchar", IF(OR(TRIM(LOWER(B4)) = "date", TRIM(LOWER(B4)) = "datetime"), "datetime", IF(OR(TRIM(LOWER(B4)) = "boolean", TRIM(LOWER(B4)) = "bool", TRIM(LOWER(B4)) = "bit"), "bit", "nvarchar"))))</f>
        <v>bigint</v>
      </c>
      <c r="E4" s="11" t="str">
        <f t="shared" ref="E4:E13" si="4">IF(OR(TRIM(LOWER(B4)) = "number"), "Int32", IF(OR(TRIM(LOWER(B4)) = "string"), "String", IF(OR(TRIM(LOWER(B4)) = "date", TRIM(LOWER(B4)) = "datetime"), "Date", IF(OR(TRIM(LOWER(B4)) = "boolean", TRIM(LOWER(B4)) = "bool", TRIM(LOWER(B4)) = "bit"), "Boolean", "String"))))</f>
        <v>Int32</v>
      </c>
      <c r="F4" s="11" t="str">
        <f t="shared" ref="F4:F13" si="5">IF(OR(TRIM(LOWER(B4)) = "number"), "Number", IF(OR(TRIM(LOWER(B4)) = "string"), "String", IF(OR(TRIM(LOWER(B4)) = "date", TRIM(LOWER(B4)) = "datetime"), "Date", IF(OR(TRIM(LOWER(B4)) = "boolean", TRIM(LOWER(B4)) = "bool", TRIM(LOWER(B4)) = "bit"), "Boolean", "String"))))</f>
        <v>Number</v>
      </c>
      <c r="G4" s="11" t="str">
        <f t="shared" ref="G4:G13" si="6">IF(OR(TRIM(LOWER(B4)) = "number"), "long", IF(OR(TRIM(LOWER(B4)) = "string"), "String", IF(OR(TRIM(LOWER(B4)) = "date", TRIM(LOWER(B4)) = "datetime"), "DateTime", IF(OR(TRIM(LOWER(B4)) = "boolean", TRIM(LOWER(B4)) = "bool", TRIM(LOWER(B4)) = "bit"), "bool", "String"))))</f>
        <v>long</v>
      </c>
      <c r="I4" s="9" t="str">
        <f t="shared" si="1"/>
        <v>salutationId</v>
      </c>
      <c r="K4" s="9" t="str">
        <f t="shared" si="2"/>
        <v>salutationId:number;</v>
      </c>
      <c r="M4" s="9" t="str">
        <f t="shared" si="0"/>
        <v>[SalutationId] [bigint]  NULL,</v>
      </c>
    </row>
    <row r="5" spans="1:13" x14ac:dyDescent="0.3">
      <c r="A5" s="11" t="s">
        <v>12</v>
      </c>
      <c r="B5" s="11" t="s">
        <v>19</v>
      </c>
      <c r="C5" s="11">
        <v>255</v>
      </c>
      <c r="D5" s="11" t="str">
        <f t="shared" si="3"/>
        <v>nvarchar</v>
      </c>
      <c r="E5" s="11" t="str">
        <f t="shared" si="4"/>
        <v>String</v>
      </c>
      <c r="F5" s="11" t="str">
        <f t="shared" si="5"/>
        <v>String</v>
      </c>
      <c r="G5" s="11" t="str">
        <f t="shared" si="6"/>
        <v>String</v>
      </c>
      <c r="I5" s="9" t="str">
        <f t="shared" si="1"/>
        <v>name</v>
      </c>
      <c r="K5" s="9" t="str">
        <f t="shared" si="2"/>
        <v>name:string;</v>
      </c>
      <c r="M5" s="9" t="str">
        <f t="shared" si="0"/>
        <v>[Name] [nvarchar] (255) NULL,</v>
      </c>
    </row>
    <row r="6" spans="1:13" x14ac:dyDescent="0.3">
      <c r="A6" s="11" t="s">
        <v>13</v>
      </c>
      <c r="B6" s="11" t="s">
        <v>19</v>
      </c>
      <c r="C6" s="11">
        <v>255</v>
      </c>
      <c r="D6" s="11" t="str">
        <f t="shared" si="3"/>
        <v>nvarchar</v>
      </c>
      <c r="E6" s="11" t="str">
        <f t="shared" si="4"/>
        <v>String</v>
      </c>
      <c r="F6" s="11" t="str">
        <f t="shared" si="5"/>
        <v>String</v>
      </c>
      <c r="G6" s="11" t="str">
        <f t="shared" si="6"/>
        <v>String</v>
      </c>
      <c r="I6" s="9" t="str">
        <f t="shared" si="1"/>
        <v>middleName</v>
      </c>
      <c r="K6" s="9" t="str">
        <f t="shared" si="2"/>
        <v>middleName:string;</v>
      </c>
      <c r="M6" s="9" t="str">
        <f t="shared" si="0"/>
        <v>[MiddleName] [nvarchar] (255) NULL,</v>
      </c>
    </row>
    <row r="7" spans="1:13" x14ac:dyDescent="0.3">
      <c r="A7" s="11" t="s">
        <v>11</v>
      </c>
      <c r="B7" s="11" t="s">
        <v>19</v>
      </c>
      <c r="C7" s="11">
        <v>255</v>
      </c>
      <c r="D7" s="11" t="str">
        <f t="shared" si="3"/>
        <v>nvarchar</v>
      </c>
      <c r="E7" s="11" t="str">
        <f t="shared" si="4"/>
        <v>String</v>
      </c>
      <c r="F7" s="11" t="str">
        <f t="shared" si="5"/>
        <v>String</v>
      </c>
      <c r="G7" s="11" t="str">
        <f t="shared" si="6"/>
        <v>String</v>
      </c>
      <c r="I7" s="9" t="str">
        <f t="shared" si="1"/>
        <v>surname</v>
      </c>
      <c r="K7" s="9" t="str">
        <f t="shared" si="2"/>
        <v>surname:string;</v>
      </c>
      <c r="M7" s="9" t="str">
        <f t="shared" si="0"/>
        <v>[Surname] [nvarchar] (255) NULL,</v>
      </c>
    </row>
    <row r="8" spans="1:13" x14ac:dyDescent="0.3">
      <c r="A8" s="11" t="s">
        <v>5</v>
      </c>
      <c r="B8" s="11" t="s">
        <v>18</v>
      </c>
      <c r="C8" s="11">
        <v>13</v>
      </c>
      <c r="D8" s="11" t="str">
        <f t="shared" si="3"/>
        <v>bigint</v>
      </c>
      <c r="E8" s="11" t="str">
        <f t="shared" si="4"/>
        <v>Int32</v>
      </c>
      <c r="F8" s="11" t="str">
        <f t="shared" si="5"/>
        <v>Number</v>
      </c>
      <c r="G8" s="11" t="str">
        <f t="shared" si="6"/>
        <v>long</v>
      </c>
      <c r="I8" s="9" t="str">
        <f t="shared" si="1"/>
        <v>idNumber</v>
      </c>
      <c r="K8" s="9" t="str">
        <f t="shared" si="2"/>
        <v>idNumber:number;</v>
      </c>
      <c r="M8" s="9" t="str">
        <f t="shared" si="0"/>
        <v>[IdNumber] [bigint]  NULL,</v>
      </c>
    </row>
    <row r="9" spans="1:13" x14ac:dyDescent="0.3">
      <c r="A9" s="11" t="s">
        <v>140</v>
      </c>
      <c r="B9" s="11" t="s">
        <v>141</v>
      </c>
      <c r="C9" s="11">
        <v>10</v>
      </c>
      <c r="D9" s="11" t="str">
        <f t="shared" ref="D9:D10" si="7">IF(OR(TRIM(LOWER(B9)) = "number"), "bigint", IF(OR(TRIM(LOWER(B9)) = "string"), "nvarchar", IF(OR(TRIM(LOWER(B9)) = "date", TRIM(LOWER(B9)) = "datetime"), "datetime", IF(OR(TRIM(LOWER(B9)) = "boolean", TRIM(LOWER(B9)) = "bool", TRIM(LOWER(B9)) = "bit"), "bit", "nvarchar"))))</f>
        <v>datetime</v>
      </c>
      <c r="E9" s="11" t="str">
        <f t="shared" ref="E9:E10" si="8">IF(OR(TRIM(LOWER(B9)) = "number"), "Int32", IF(OR(TRIM(LOWER(B9)) = "string"), "String", IF(OR(TRIM(LOWER(B9)) = "date", TRIM(LOWER(B9)) = "datetime"), "Date", IF(OR(TRIM(LOWER(B9)) = "boolean", TRIM(LOWER(B9)) = "bool", TRIM(LOWER(B9)) = "bit"), "Boolean", "String"))))</f>
        <v>Date</v>
      </c>
      <c r="F9" s="11" t="str">
        <f t="shared" ref="F9:F10" si="9">IF(OR(TRIM(LOWER(B9)) = "number"), "Number", IF(OR(TRIM(LOWER(B9)) = "string"), "String", IF(OR(TRIM(LOWER(B9)) = "date", TRIM(LOWER(B9)) = "datetime"), "Date", IF(OR(TRIM(LOWER(B9)) = "boolean", TRIM(LOWER(B9)) = "bool", TRIM(LOWER(B9)) = "bit"), "Boolean", "String"))))</f>
        <v>Date</v>
      </c>
      <c r="G9" s="11" t="str">
        <f t="shared" ref="G9:G10" si="10">IF(OR(TRIM(LOWER(B9)) = "number"), "long", IF(OR(TRIM(LOWER(B9)) = "string"), "String", IF(OR(TRIM(LOWER(B9)) = "date", TRIM(LOWER(B9)) = "datetime"), "DateTime", IF(OR(TRIM(LOWER(B9)) = "boolean", TRIM(LOWER(B9)) = "bool", TRIM(LOWER(B9)) = "bit"), "bool", "String"))))</f>
        <v>DateTime</v>
      </c>
      <c r="I9" s="9" t="str">
        <f t="shared" si="1"/>
        <v>birthDate</v>
      </c>
      <c r="K9" s="9" t="str">
        <f t="shared" si="2"/>
        <v>birthDate:date;</v>
      </c>
      <c r="M9" s="9" t="str">
        <f t="shared" si="0"/>
        <v>[BirthDate] [datetime]  NULL,</v>
      </c>
    </row>
    <row r="10" spans="1:13" x14ac:dyDescent="0.3">
      <c r="A10" s="11" t="s">
        <v>142</v>
      </c>
      <c r="B10" s="11" t="s">
        <v>18</v>
      </c>
      <c r="C10" s="11">
        <v>1</v>
      </c>
      <c r="D10" s="11" t="str">
        <f t="shared" si="7"/>
        <v>bigint</v>
      </c>
      <c r="E10" s="11" t="str">
        <f t="shared" si="8"/>
        <v>Int32</v>
      </c>
      <c r="F10" s="11" t="str">
        <f t="shared" si="9"/>
        <v>Number</v>
      </c>
      <c r="G10" s="11" t="str">
        <f t="shared" si="10"/>
        <v>long</v>
      </c>
      <c r="I10" s="9" t="str">
        <f t="shared" si="1"/>
        <v>genderId</v>
      </c>
      <c r="K10" s="9" t="str">
        <f t="shared" si="2"/>
        <v>genderId:number;</v>
      </c>
      <c r="M10" s="9" t="str">
        <f t="shared" si="0"/>
        <v>[GenderId] [bigint]  NULL,</v>
      </c>
    </row>
    <row r="11" spans="1:13" x14ac:dyDescent="0.3">
      <c r="A11" s="11" t="s">
        <v>146</v>
      </c>
      <c r="B11" s="11" t="s">
        <v>18</v>
      </c>
      <c r="C11" s="11">
        <v>1</v>
      </c>
      <c r="D11" s="11" t="str">
        <f t="shared" ref="D11" si="11">IF(OR(TRIM(LOWER(B11)) = "number"), "bigint", IF(OR(TRIM(LOWER(B11)) = "string"), "nvarchar", IF(OR(TRIM(LOWER(B11)) = "date", TRIM(LOWER(B11)) = "datetime"), "datetime", IF(OR(TRIM(LOWER(B11)) = "boolean", TRIM(LOWER(B11)) = "bool", TRIM(LOWER(B11)) = "bit"), "bit", "nvarchar"))))</f>
        <v>bigint</v>
      </c>
      <c r="E11" s="11" t="str">
        <f t="shared" ref="E11" si="12">IF(OR(TRIM(LOWER(B11)) = "number"), "Int32", IF(OR(TRIM(LOWER(B11)) = "string"), "String", IF(OR(TRIM(LOWER(B11)) = "date", TRIM(LOWER(B11)) = "datetime"), "Date", IF(OR(TRIM(LOWER(B11)) = "boolean", TRIM(LOWER(B11)) = "bool", TRIM(LOWER(B11)) = "bit"), "Boolean", "String"))))</f>
        <v>Int32</v>
      </c>
      <c r="F11" s="11" t="str">
        <f t="shared" ref="F11" si="13">IF(OR(TRIM(LOWER(B11)) = "number"), "Number", IF(OR(TRIM(LOWER(B11)) = "string"), "String", IF(OR(TRIM(LOWER(B11)) = "date", TRIM(LOWER(B11)) = "datetime"), "Date", IF(OR(TRIM(LOWER(B11)) = "boolean", TRIM(LOWER(B11)) = "bool", TRIM(LOWER(B11)) = "bit"), "Boolean", "String"))))</f>
        <v>Number</v>
      </c>
      <c r="G11" s="11" t="str">
        <f t="shared" ref="G11" si="14">IF(OR(TRIM(LOWER(B11)) = "number"), "long", IF(OR(TRIM(LOWER(B11)) = "string"), "String", IF(OR(TRIM(LOWER(B11)) = "date", TRIM(LOWER(B11)) = "datetime"), "DateTime", IF(OR(TRIM(LOWER(B11)) = "boolean", TRIM(LOWER(B11)) = "bool", TRIM(LOWER(B11)) = "bit"), "bool", "String"))))</f>
        <v>long</v>
      </c>
      <c r="I11" s="9" t="str">
        <f t="shared" si="1"/>
        <v>employmentTypeId</v>
      </c>
      <c r="K11" s="9" t="str">
        <f t="shared" si="2"/>
        <v>employmentTypeId:number;</v>
      </c>
      <c r="M11" s="9" t="str">
        <f t="shared" si="0"/>
        <v>[EmploymentTypeId] [bigint]  NULL,</v>
      </c>
    </row>
    <row r="12" spans="1:13" x14ac:dyDescent="0.3">
      <c r="A12" s="11" t="s">
        <v>14</v>
      </c>
      <c r="B12" s="11" t="s">
        <v>18</v>
      </c>
      <c r="C12" s="11">
        <v>2147483647</v>
      </c>
      <c r="D12" s="11" t="str">
        <f>IF(OR(TRIM(LOWER(B12)) = "number"), "bigint", IF(OR(TRIM(LOWER(B12)) = "string"), "nvarchar", IF(OR(TRIM(LOWER(B12)) = "date", TRIM(LOWER(B12)) = "datetime"), "datetime", IF(OR(TRIM(LOWER(B12)) = "boolean", TRIM(LOWER(B12)) = "bool", TRIM(LOWER(B12)) = "bit"), "bit", "nvarchar"))))</f>
        <v>bigint</v>
      </c>
      <c r="E12" s="11" t="str">
        <f>IF(OR(TRIM(LOWER(B12)) = "number"), "Int32", IF(OR(TRIM(LOWER(B12)) = "string"), "String", IF(OR(TRIM(LOWER(B12)) = "date", TRIM(LOWER(B12)) = "datetime"), "Date", IF(OR(TRIM(LOWER(B12)) = "boolean", TRIM(LOWER(B12)) = "bool", TRIM(LOWER(B12)) = "bit"), "Boolean", "String"))))</f>
        <v>Int32</v>
      </c>
      <c r="F12" s="11" t="str">
        <f>IF(OR(TRIM(LOWER(B12)) = "number"), "Number", IF(OR(TRIM(LOWER(B12)) = "string"), "String", IF(OR(TRIM(LOWER(B12)) = "date", TRIM(LOWER(B12)) = "datetime"), "Date", IF(OR(TRIM(LOWER(B12)) = "boolean", TRIM(LOWER(B12)) = "bool", TRIM(LOWER(B12)) = "bit"), "Boolean", "String"))))</f>
        <v>Number</v>
      </c>
      <c r="G12" s="11" t="str">
        <f>IF(OR(TRIM(LOWER(B12)) = "number"), "long", IF(OR(TRIM(LOWER(B12)) = "string"), "String", IF(OR(TRIM(LOWER(B12)) = "date", TRIM(LOWER(B12)) = "datetime"), "DateTime", IF(OR(TRIM(LOWER(B12)) = "boolean", TRIM(LOWER(B12)) = "bool", TRIM(LOWER(B12)) = "bit"), "bool", "String"))))</f>
        <v>long</v>
      </c>
      <c r="I12" s="9" t="str">
        <f t="shared" si="1"/>
        <v>positionId</v>
      </c>
      <c r="K12" s="9" t="str">
        <f t="shared" si="2"/>
        <v>positionId:number;</v>
      </c>
      <c r="M12" s="9" t="str">
        <f t="shared" si="0"/>
        <v>[PositionId] [bigint]  NULL,</v>
      </c>
    </row>
    <row r="13" spans="1:13" x14ac:dyDescent="0.3">
      <c r="A13" s="11" t="s">
        <v>6</v>
      </c>
      <c r="B13" s="11" t="s">
        <v>18</v>
      </c>
      <c r="C13" s="11">
        <v>2147483647</v>
      </c>
      <c r="D13" s="11" t="str">
        <f t="shared" si="3"/>
        <v>bigint</v>
      </c>
      <c r="E13" s="11" t="str">
        <f t="shared" si="4"/>
        <v>Int32</v>
      </c>
      <c r="F13" s="11" t="str">
        <f t="shared" si="5"/>
        <v>Number</v>
      </c>
      <c r="G13" s="11" t="str">
        <f t="shared" si="6"/>
        <v>long</v>
      </c>
      <c r="I13" s="9" t="str">
        <f t="shared" si="1"/>
        <v>departmentId</v>
      </c>
      <c r="K13" s="9" t="str">
        <f t="shared" si="2"/>
        <v>departmentId:number;</v>
      </c>
      <c r="M13" s="9" t="str">
        <f t="shared" si="0"/>
        <v>[DepartmentId] [bigint]  NULL,</v>
      </c>
    </row>
    <row r="14" spans="1:13" x14ac:dyDescent="0.3">
      <c r="A14" s="11" t="s">
        <v>145</v>
      </c>
      <c r="B14" s="11" t="s">
        <v>18</v>
      </c>
      <c r="C14" s="11">
        <v>2147483647</v>
      </c>
      <c r="D14" s="11" t="str">
        <f t="shared" ref="D14" si="15">IF(OR(TRIM(LOWER(B14)) = "number"), "bigint", IF(OR(TRIM(LOWER(B14)) = "string"), "nvarchar", IF(OR(TRIM(LOWER(B14)) = "date", TRIM(LOWER(B14)) = "datetime"), "datetime", IF(OR(TRIM(LOWER(B14)) = "boolean", TRIM(LOWER(B14)) = "bool", TRIM(LOWER(B14)) = "bit"), "bit", "nvarchar"))))</f>
        <v>bigint</v>
      </c>
      <c r="E14" s="11" t="str">
        <f t="shared" ref="E14" si="16">IF(OR(TRIM(LOWER(B14)) = "number"), "Int32", IF(OR(TRIM(LOWER(B14)) = "string"), "String", IF(OR(TRIM(LOWER(B14)) = "date", TRIM(LOWER(B14)) = "datetime"), "Date", IF(OR(TRIM(LOWER(B14)) = "boolean", TRIM(LOWER(B14)) = "bool", TRIM(LOWER(B14)) = "bit"), "Boolean", "String"))))</f>
        <v>Int32</v>
      </c>
      <c r="F14" s="11" t="str">
        <f t="shared" ref="F14" si="17">IF(OR(TRIM(LOWER(B14)) = "number"), "Number", IF(OR(TRIM(LOWER(B14)) = "string"), "String", IF(OR(TRIM(LOWER(B14)) = "date", TRIM(LOWER(B14)) = "datetime"), "Date", IF(OR(TRIM(LOWER(B14)) = "boolean", TRIM(LOWER(B14)) = "bool", TRIM(LOWER(B14)) = "bit"), "Boolean", "String"))))</f>
        <v>Number</v>
      </c>
      <c r="G14" s="11" t="str">
        <f t="shared" ref="G14" si="18">IF(OR(TRIM(LOWER(B14)) = "number"), "long", IF(OR(TRIM(LOWER(B14)) = "string"), "String", IF(OR(TRIM(LOWER(B14)) = "date", TRIM(LOWER(B14)) = "datetime"), "DateTime", IF(OR(TRIM(LOWER(B14)) = "boolean", TRIM(LOWER(B14)) = "bool", TRIM(LOWER(B14)) = "bit"), "bool", "String"))))</f>
        <v>long</v>
      </c>
      <c r="I14" s="9" t="str">
        <f t="shared" ref="I14" si="19">IF(LEN(TRIM(A14)) = 0, "", TRIM(LOWER(LEFT(A14, 1)) &amp; RIGHT(A14, LEN(TRIM(A14)) - 1)))</f>
        <v>managerId</v>
      </c>
      <c r="K14" s="9" t="str">
        <f t="shared" ref="K14" si="20">IF(LEN(TRIM(I14)) = 0, "", TRIM(I14) &amp; ":" &amp; IF(LOWER(TRIM(I14)) = "_id", "any", LOWER(TRIM(F14))) &amp;";")</f>
        <v>managerId:number;</v>
      </c>
      <c r="M14" s="9" t="str">
        <f t="shared" ref="M14" si="21">IF(LEN(TRIM(K14))=0,"",IF(TRIM(A14)="_id","[_id] [bigint] IDENTITY(1,1) NOT","["&amp;TRIM(A14)&amp;"] ["&amp;TRIM(D14)&amp;"] "&amp;IF(OR(LOWER(TRIM(D14))="char",LOWER(TRIM(D14))="varchar",LOWER(TRIM(D14))="nvarchar"),"("&amp;TRIM(C14)&amp;")","")) &amp; " NULL,")</f>
        <v>[ManagerId] [bigint]  NULL,</v>
      </c>
    </row>
    <row r="15" spans="1:13" x14ac:dyDescent="0.3">
      <c r="A15" s="11" t="s">
        <v>163</v>
      </c>
      <c r="B15" s="11" t="s">
        <v>159</v>
      </c>
      <c r="C15" s="11">
        <v>24</v>
      </c>
      <c r="D15" s="11" t="str">
        <f t="shared" ref="D15" si="22">IF(OR(TRIM(LOWER(B15)) = "number"), "bigint", IF(OR(TRIM(LOWER(B15)) = "string"), "nvarchar", IF(OR(TRIM(LOWER(B15)) = "date", TRIM(LOWER(B15)) = "datetime"), "datetime", IF(OR(TRIM(LOWER(B15)) = "boolean", TRIM(LOWER(B15)) = "bool", TRIM(LOWER(B15)) = "bit"), "bit", "nvarchar"))))</f>
        <v>datetime</v>
      </c>
      <c r="E15" s="11" t="str">
        <f t="shared" ref="E15" si="23">IF(OR(TRIM(LOWER(B15)) = "number"), "Int32", IF(OR(TRIM(LOWER(B15)) = "string"), "String", IF(OR(TRIM(LOWER(B15)) = "date", TRIM(LOWER(B15)) = "datetime"), "Date", IF(OR(TRIM(LOWER(B15)) = "boolean", TRIM(LOWER(B15)) = "bool", TRIM(LOWER(B15)) = "bit"), "Boolean", "String"))))</f>
        <v>Date</v>
      </c>
      <c r="F15" s="11" t="str">
        <f t="shared" ref="F15" si="24">IF(OR(TRIM(LOWER(B15)) = "number"), "Number", IF(OR(TRIM(LOWER(B15)) = "string"), "String", IF(OR(TRIM(LOWER(B15)) = "date", TRIM(LOWER(B15)) = "datetime"), "Date", IF(OR(TRIM(LOWER(B15)) = "boolean", TRIM(LOWER(B15)) = "bool", TRIM(LOWER(B15)) = "bit"), "Boolean", "String"))))</f>
        <v>Date</v>
      </c>
      <c r="G15" s="11" t="str">
        <f t="shared" ref="G15" si="25">IF(OR(TRIM(LOWER(B15)) = "number"), "long", IF(OR(TRIM(LOWER(B15)) = "string"), "String", IF(OR(TRIM(LOWER(B15)) = "date", TRIM(LOWER(B15)) = "datetime"), "DateTime", IF(OR(TRIM(LOWER(B15)) = "boolean", TRIM(LOWER(B15)) = "bool", TRIM(LOWER(B15)) = "bit"), "bool", "String"))))</f>
        <v>DateTime</v>
      </c>
      <c r="I15" s="9" t="str">
        <f t="shared" si="1"/>
        <v>dateHired</v>
      </c>
      <c r="K15" s="9" t="str">
        <f t="shared" si="2"/>
        <v>dateHired:date;</v>
      </c>
      <c r="M15" s="9" t="str">
        <f t="shared" si="0"/>
        <v>[DateHired] [datetime]  NULL,</v>
      </c>
    </row>
    <row r="16" spans="1:13" x14ac:dyDescent="0.3">
      <c r="A16" s="11" t="s">
        <v>139</v>
      </c>
      <c r="B16" s="11" t="s">
        <v>134</v>
      </c>
      <c r="C16" s="11">
        <v>1</v>
      </c>
      <c r="D16" s="11" t="str">
        <f t="shared" ref="D16" si="26">IF(OR(TRIM(LOWER(B16)) = "number"), "bigint", IF(OR(TRIM(LOWER(B16)) = "string"), "nvarchar", IF(OR(TRIM(LOWER(B16)) = "date", TRIM(LOWER(B16)) = "datetime"), "datetime", IF(OR(TRIM(LOWER(B16)) = "boolean", TRIM(LOWER(B16)) = "bool", TRIM(LOWER(B16)) = "bit"), "bit", "nvarchar"))))</f>
        <v>bit</v>
      </c>
      <c r="E16" s="11" t="str">
        <f t="shared" ref="E16" si="27">IF(OR(TRIM(LOWER(B16)) = "number"), "Int32", IF(OR(TRIM(LOWER(B16)) = "string"), "String", IF(OR(TRIM(LOWER(B16)) = "date", TRIM(LOWER(B16)) = "datetime"), "Date", IF(OR(TRIM(LOWER(B16)) = "boolean", TRIM(LOWER(B16)) = "bool", TRIM(LOWER(B16)) = "bit"), "Boolean", "String"))))</f>
        <v>Boolean</v>
      </c>
      <c r="F16" s="11" t="str">
        <f t="shared" ref="F16" si="28">IF(OR(TRIM(LOWER(B16)) = "number"), "Number", IF(OR(TRIM(LOWER(B16)) = "string"), "String", IF(OR(TRIM(LOWER(B16)) = "date", TRIM(LOWER(B16)) = "datetime"), "Date", IF(OR(TRIM(LOWER(B16)) = "boolean", TRIM(LOWER(B16)) = "bool", TRIM(LOWER(B16)) = "bit"), "Boolean", "String"))))</f>
        <v>Boolean</v>
      </c>
      <c r="G16" s="11" t="str">
        <f t="shared" ref="G16" si="29">IF(OR(TRIM(LOWER(B16)) = "number"), "long", IF(OR(TRIM(LOWER(B16)) = "string"), "String", IF(OR(TRIM(LOWER(B16)) = "date", TRIM(LOWER(B16)) = "datetime"), "DateTime", IF(OR(TRIM(LOWER(B16)) = "boolean", TRIM(LOWER(B16)) = "bool", TRIM(LOWER(B16)) = "bit"), "bool", "String"))))</f>
        <v>bool</v>
      </c>
      <c r="I16" s="9" t="str">
        <f>IF(LEN(TRIM(A16)) = 0, "", TRIM(LOWER(LEFT(A16, 1)) &amp; RIGHT(A16, LEN(TRIM(A16)) - 1)))</f>
        <v>isTerminated</v>
      </c>
      <c r="K16" s="9" t="str">
        <f>IF(LEN(TRIM(I16)) = 0, "", TRIM(I16) &amp; ":" &amp; IF(LOWER(TRIM(I16)) = "_id", "any", LOWER(TRIM(F16))) &amp;";")</f>
        <v>isTerminated:boolean;</v>
      </c>
      <c r="M16" s="9" t="str">
        <f t="shared" si="0"/>
        <v>[IsTerminated] [bit]  NULL,</v>
      </c>
    </row>
    <row r="17" spans="1:13" x14ac:dyDescent="0.3">
      <c r="A17" s="11" t="s">
        <v>164</v>
      </c>
      <c r="B17" s="11" t="s">
        <v>159</v>
      </c>
      <c r="C17" s="11">
        <v>24</v>
      </c>
      <c r="D17" s="11" t="str">
        <f t="shared" ref="D17:D21" si="30">IF(OR(TRIM(LOWER(B17)) = "number"), "bigint", IF(OR(TRIM(LOWER(B17)) = "string"), "nvarchar", IF(OR(TRIM(LOWER(B17)) = "date", TRIM(LOWER(B17)) = "datetime"), "datetime", IF(OR(TRIM(LOWER(B17)) = "boolean", TRIM(LOWER(B17)) = "bool", TRIM(LOWER(B17)) = "bit"), "bit", "nvarchar"))))</f>
        <v>datetime</v>
      </c>
      <c r="E17" s="11" t="str">
        <f t="shared" ref="E17:E21" si="31">IF(OR(TRIM(LOWER(B17)) = "number"), "Int32", IF(OR(TRIM(LOWER(B17)) = "string"), "String", IF(OR(TRIM(LOWER(B17)) = "date", TRIM(LOWER(B17)) = "datetime"), "Date", IF(OR(TRIM(LOWER(B17)) = "boolean", TRIM(LOWER(B17)) = "bool", TRIM(LOWER(B17)) = "bit"), "Boolean", "String"))))</f>
        <v>Date</v>
      </c>
      <c r="F17" s="11" t="str">
        <f t="shared" ref="F17:F21" si="32">IF(OR(TRIM(LOWER(B17)) = "number"), "Number", IF(OR(TRIM(LOWER(B17)) = "string"), "String", IF(OR(TRIM(LOWER(B17)) = "date", TRIM(LOWER(B17)) = "datetime"), "Date", IF(OR(TRIM(LOWER(B17)) = "boolean", TRIM(LOWER(B17)) = "bool", TRIM(LOWER(B17)) = "bit"), "Boolean", "String"))))</f>
        <v>Date</v>
      </c>
      <c r="G17" s="11" t="str">
        <f t="shared" ref="G17:G21" si="33">IF(OR(TRIM(LOWER(B17)) = "number"), "long", IF(OR(TRIM(LOWER(B17)) = "string"), "String", IF(OR(TRIM(LOWER(B17)) = "date", TRIM(LOWER(B17)) = "datetime"), "DateTime", IF(OR(TRIM(LOWER(B17)) = "boolean", TRIM(LOWER(B17)) = "bool", TRIM(LOWER(B17)) = "bit"), "bool", "String"))))</f>
        <v>DateTime</v>
      </c>
      <c r="I17" s="9" t="str">
        <f t="shared" ref="I17:I22" si="34">IF(LEN(TRIM(A17)) = 0, "", TRIM(LOWER(LEFT(A17, 1)) &amp; RIGHT(A17, LEN(TRIM(A17)) - 1)))</f>
        <v>dateTerminated</v>
      </c>
      <c r="K17" s="9" t="str">
        <f t="shared" ref="K17:K22" si="35">IF(LEN(TRIM(I17)) = 0, "", TRIM(I17) &amp; ":" &amp; IF(LOWER(TRIM(I17)) = "_id", "any", LOWER(TRIM(F17))) &amp;";")</f>
        <v>dateTerminated:date;</v>
      </c>
      <c r="M17" s="9" t="str">
        <f t="shared" si="0"/>
        <v>[DateTerminated] [datetime]  NULL,</v>
      </c>
    </row>
    <row r="18" spans="1:13" x14ac:dyDescent="0.3">
      <c r="A18" s="11" t="s">
        <v>239</v>
      </c>
      <c r="B18" s="11" t="s">
        <v>18</v>
      </c>
      <c r="C18" s="11">
        <v>2147483647</v>
      </c>
      <c r="D18" s="11" t="str">
        <f t="shared" si="30"/>
        <v>bigint</v>
      </c>
      <c r="E18" s="11" t="str">
        <f t="shared" si="31"/>
        <v>Int32</v>
      </c>
      <c r="F18" s="11" t="str">
        <f t="shared" si="32"/>
        <v>Number</v>
      </c>
      <c r="G18" s="11" t="str">
        <f t="shared" si="33"/>
        <v>long</v>
      </c>
      <c r="I18" s="9" t="str">
        <f t="shared" si="34"/>
        <v>createdBy</v>
      </c>
      <c r="K18" s="9" t="str">
        <f t="shared" si="35"/>
        <v>createdBy:number;</v>
      </c>
      <c r="M18" s="9" t="str">
        <f t="shared" si="0"/>
        <v>[CreatedBy] [bigint]  NULL,</v>
      </c>
    </row>
    <row r="19" spans="1:13" x14ac:dyDescent="0.3">
      <c r="A19" s="11" t="s">
        <v>158</v>
      </c>
      <c r="B19" s="11" t="s">
        <v>159</v>
      </c>
      <c r="C19" s="11">
        <v>24</v>
      </c>
      <c r="D19" s="11" t="str">
        <f t="shared" si="30"/>
        <v>datetime</v>
      </c>
      <c r="E19" s="11" t="str">
        <f t="shared" si="31"/>
        <v>Date</v>
      </c>
      <c r="F19" s="11" t="str">
        <f t="shared" si="32"/>
        <v>Date</v>
      </c>
      <c r="G19" s="11" t="str">
        <f t="shared" si="33"/>
        <v>DateTime</v>
      </c>
      <c r="I19" s="9" t="str">
        <f t="shared" si="34"/>
        <v>dateCreated</v>
      </c>
      <c r="K19" s="9" t="str">
        <f t="shared" si="35"/>
        <v>dateCreated:date;</v>
      </c>
      <c r="M19" s="9" t="str">
        <f t="shared" si="0"/>
        <v>[DateCreated] [datetime]  NULL,</v>
      </c>
    </row>
    <row r="20" spans="1:13" x14ac:dyDescent="0.3">
      <c r="A20" s="11" t="s">
        <v>238</v>
      </c>
      <c r="B20" s="11" t="s">
        <v>18</v>
      </c>
      <c r="C20" s="11">
        <v>2147483647</v>
      </c>
      <c r="D20" s="11" t="str">
        <f t="shared" si="30"/>
        <v>bigint</v>
      </c>
      <c r="E20" s="11" t="str">
        <f t="shared" si="31"/>
        <v>Int32</v>
      </c>
      <c r="F20" s="11" t="str">
        <f t="shared" si="32"/>
        <v>Number</v>
      </c>
      <c r="G20" s="11" t="str">
        <f t="shared" si="33"/>
        <v>long</v>
      </c>
      <c r="I20" s="9" t="str">
        <f t="shared" si="34"/>
        <v>updatedBy</v>
      </c>
      <c r="K20" s="9" t="str">
        <f t="shared" si="35"/>
        <v>updatedBy:number;</v>
      </c>
      <c r="M20" s="9" t="str">
        <f t="shared" si="0"/>
        <v>[UpdatedBy] [bigint]  NULL,</v>
      </c>
    </row>
    <row r="21" spans="1:13" x14ac:dyDescent="0.3">
      <c r="A21" s="11" t="s">
        <v>160</v>
      </c>
      <c r="B21" s="11" t="s">
        <v>159</v>
      </c>
      <c r="C21" s="11">
        <v>24</v>
      </c>
      <c r="D21" s="11" t="str">
        <f t="shared" si="30"/>
        <v>datetime</v>
      </c>
      <c r="E21" s="11" t="str">
        <f t="shared" si="31"/>
        <v>Date</v>
      </c>
      <c r="F21" s="11" t="str">
        <f t="shared" si="32"/>
        <v>Date</v>
      </c>
      <c r="G21" s="11" t="str">
        <f t="shared" si="33"/>
        <v>DateTime</v>
      </c>
      <c r="I21" s="9" t="str">
        <f t="shared" si="34"/>
        <v>dateModified</v>
      </c>
      <c r="K21" s="9" t="str">
        <f t="shared" si="35"/>
        <v>dateModified:date;</v>
      </c>
      <c r="M21" s="9" t="str">
        <f t="shared" si="0"/>
        <v>[DateModified] [datetime]  NULL,</v>
      </c>
    </row>
    <row r="22" spans="1:13" x14ac:dyDescent="0.3">
      <c r="I22" s="9" t="str">
        <f t="shared" si="34"/>
        <v/>
      </c>
      <c r="K22" s="9" t="str">
        <f t="shared" si="35"/>
        <v/>
      </c>
      <c r="M22" s="9" t="str">
        <f t="shared" si="0"/>
        <v/>
      </c>
    </row>
    <row r="23" spans="1:13" x14ac:dyDescent="0.3">
      <c r="A23" s="11"/>
      <c r="B23" s="11"/>
      <c r="C23" s="11"/>
      <c r="D23" s="11"/>
      <c r="E23" s="11"/>
      <c r="F23" s="11"/>
      <c r="G23" s="11"/>
      <c r="M23" s="9" t="str">
        <f t="shared" si="0"/>
        <v/>
      </c>
    </row>
    <row r="24" spans="1:13" x14ac:dyDescent="0.3">
      <c r="A24" s="11"/>
      <c r="B24" s="11"/>
      <c r="C24" s="11"/>
      <c r="D24" s="11"/>
      <c r="E24" s="11"/>
      <c r="F24" s="11"/>
      <c r="G24" s="11"/>
      <c r="M24" s="9" t="str">
        <f t="shared" si="0"/>
        <v/>
      </c>
    </row>
    <row r="25" spans="1:13" x14ac:dyDescent="0.3">
      <c r="A25" s="11"/>
      <c r="B25" s="11"/>
      <c r="C25" s="11"/>
      <c r="D25" s="11"/>
      <c r="E25" s="11"/>
      <c r="F25" s="11"/>
      <c r="G25" s="11"/>
      <c r="M25" s="9" t="str">
        <f t="shared" si="0"/>
        <v/>
      </c>
    </row>
    <row r="26" spans="1:13" x14ac:dyDescent="0.3">
      <c r="A26" s="11"/>
      <c r="B26" s="11"/>
      <c r="C26" s="11"/>
      <c r="D26" s="11"/>
      <c r="E26" s="11"/>
      <c r="F26" s="11"/>
      <c r="G26" s="11"/>
      <c r="M26" s="9" t="str">
        <f t="shared" si="0"/>
        <v/>
      </c>
    </row>
    <row r="27" spans="1:13" x14ac:dyDescent="0.3">
      <c r="A27" s="11"/>
      <c r="B27" s="11"/>
      <c r="C27" s="11"/>
      <c r="D27" s="11"/>
      <c r="E27" s="11"/>
      <c r="F27" s="11"/>
      <c r="G27" s="11"/>
    </row>
    <row r="28" spans="1:13" x14ac:dyDescent="0.3">
      <c r="A28" s="11"/>
      <c r="B28" s="11"/>
      <c r="C28" s="11"/>
      <c r="D28" s="11"/>
      <c r="E28" s="11"/>
      <c r="F28" s="11"/>
      <c r="G28" s="11"/>
    </row>
    <row r="29" spans="1:13" x14ac:dyDescent="0.3">
      <c r="A29" s="11"/>
      <c r="B29" s="11"/>
      <c r="C29" s="11"/>
      <c r="D29" s="11"/>
      <c r="E29" s="11"/>
      <c r="F29" s="11"/>
      <c r="G29" s="11"/>
    </row>
    <row r="30" spans="1:13" x14ac:dyDescent="0.3">
      <c r="A30" s="11"/>
      <c r="B30" s="11"/>
      <c r="C30" s="11"/>
      <c r="D30" s="11"/>
      <c r="E30" s="11"/>
      <c r="F30" s="11"/>
      <c r="G30" s="11"/>
    </row>
    <row r="31" spans="1:13" x14ac:dyDescent="0.3">
      <c r="A31" s="11"/>
      <c r="B31" s="11"/>
      <c r="C31" s="11"/>
      <c r="D31" s="11"/>
      <c r="E31" s="11"/>
      <c r="F31" s="11"/>
      <c r="G31" s="11"/>
    </row>
    <row r="32" spans="1:13" x14ac:dyDescent="0.3">
      <c r="A32" s="11"/>
      <c r="B32" s="11"/>
      <c r="C32" s="11"/>
      <c r="D32" s="11"/>
      <c r="E32" s="11"/>
      <c r="F32" s="11"/>
      <c r="G32" s="11"/>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row r="1094" spans="1:7" x14ac:dyDescent="0.3">
      <c r="A1094" s="11"/>
      <c r="B1094" s="11"/>
      <c r="C1094" s="11"/>
      <c r="D1094" s="11"/>
      <c r="E1094" s="11"/>
      <c r="F1094" s="11"/>
      <c r="G1094" s="11"/>
    </row>
    <row r="1095" spans="1:7" x14ac:dyDescent="0.3">
      <c r="A1095" s="11"/>
      <c r="B1095" s="11"/>
      <c r="C1095" s="11"/>
      <c r="D1095" s="11"/>
      <c r="E1095" s="11"/>
      <c r="F1095" s="11"/>
      <c r="G1095" s="11"/>
    </row>
    <row r="1096" spans="1:7" x14ac:dyDescent="0.3">
      <c r="A1096" s="11"/>
      <c r="B1096" s="11"/>
      <c r="C1096" s="11"/>
      <c r="D1096" s="11"/>
      <c r="E1096" s="11"/>
      <c r="F1096" s="11"/>
      <c r="G1096" s="11"/>
    </row>
    <row r="1097" spans="1:7" x14ac:dyDescent="0.3">
      <c r="A1097" s="11"/>
      <c r="B1097" s="11"/>
      <c r="C1097" s="11"/>
      <c r="D1097" s="11"/>
      <c r="E1097" s="11"/>
      <c r="F1097" s="11"/>
      <c r="G1097" s="11"/>
    </row>
    <row r="1098" spans="1:7" x14ac:dyDescent="0.3">
      <c r="A1098" s="11"/>
      <c r="B1098" s="11"/>
      <c r="C1098" s="11"/>
      <c r="D1098" s="11"/>
      <c r="E1098" s="11"/>
      <c r="F1098" s="11"/>
      <c r="G1098" s="11"/>
    </row>
    <row r="1099" spans="1:7" x14ac:dyDescent="0.3">
      <c r="A1099" s="11"/>
      <c r="B1099" s="11"/>
      <c r="C1099" s="11"/>
      <c r="D1099" s="11"/>
      <c r="E1099" s="11"/>
      <c r="F1099" s="11"/>
      <c r="G1099" s="11"/>
    </row>
    <row r="1100" spans="1:7" x14ac:dyDescent="0.3">
      <c r="A1100" s="11"/>
      <c r="B1100" s="11"/>
      <c r="C1100" s="11"/>
      <c r="D1100" s="11"/>
      <c r="E1100" s="11"/>
      <c r="F1100" s="11"/>
      <c r="G1100" s="11"/>
    </row>
    <row r="1101" spans="1:7" x14ac:dyDescent="0.3">
      <c r="A1101" s="11"/>
      <c r="B1101" s="11"/>
      <c r="C1101" s="11"/>
      <c r="D1101" s="11"/>
      <c r="E1101" s="11"/>
      <c r="F1101" s="11"/>
      <c r="G1101" s="11"/>
    </row>
    <row r="1102" spans="1:7" x14ac:dyDescent="0.3">
      <c r="A1102" s="11"/>
      <c r="B1102" s="11"/>
      <c r="C1102" s="11"/>
      <c r="D1102" s="11"/>
      <c r="E1102" s="11"/>
      <c r="F1102" s="11"/>
      <c r="G1102" s="11"/>
    </row>
    <row r="1103" spans="1:7" x14ac:dyDescent="0.3">
      <c r="A1103" s="11"/>
      <c r="B1103" s="11"/>
      <c r="C1103" s="11"/>
      <c r="D1103" s="11"/>
      <c r="E1103" s="11"/>
      <c r="F1103" s="11"/>
      <c r="G1103" s="11"/>
    </row>
    <row r="1104" spans="1:7" x14ac:dyDescent="0.3">
      <c r="A1104" s="11"/>
      <c r="B1104" s="11"/>
      <c r="C1104" s="11"/>
      <c r="D1104" s="11"/>
      <c r="E1104" s="11"/>
      <c r="F1104" s="11"/>
      <c r="G1104" s="11"/>
    </row>
  </sheetData>
  <autoFilter ref="A1:M1104" xr:uid="{E57068F2-14AB-48A7-94DD-40F85D14AE4F}"/>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ED285-5F88-4A66-B3BD-1C6694CE9CDA}">
  <dimension ref="A1:M1092"/>
  <sheetViews>
    <sheetView topLeftCell="F1" workbookViewId="0">
      <pane ySplit="1" topLeftCell="A2" activePane="bottomLeft" state="frozen"/>
      <selection pane="bottomLeft" activeCell="F13" sqref="F13"/>
    </sheetView>
  </sheetViews>
  <sheetFormatPr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4.90625" style="9" bestFit="1" customWidth="1"/>
    <col min="10" max="10" width="8.7265625" style="9"/>
    <col min="11" max="11" width="28.81640625" style="9" bestFit="1" customWidth="1"/>
    <col min="12" max="12" width="8.7265625" style="9"/>
    <col min="13" max="13" width="29" style="9" bestFit="1" customWidth="1"/>
    <col min="14" max="16384" width="8.7265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5" si="0">IF(LEN(TRIM(K2))=0,"",IF(TRIM(A2)="_id","[_id] [bigint] IDENTITY(1,1) NOT","["&amp;TRIM(A2)&amp;"] ["&amp;TRIM(D2)&amp;"] "&amp;IF(OR(LOWER(TRIM(D2))="char",LOWER(TRIM(D2))="varchar",LOWER(TRIM(D2))="nvarchar"),"("&amp;TRIM(C2)&amp;")","")) &amp; " NULL,")</f>
        <v>[_id] [bigint] IDENTITY(1,1) NOT NULL,</v>
      </c>
    </row>
    <row r="3" spans="1:13" x14ac:dyDescent="0.3">
      <c r="A3" s="11" t="s">
        <v>4</v>
      </c>
      <c r="B3" s="11" t="s">
        <v>18</v>
      </c>
      <c r="C3" s="11">
        <v>2147483647</v>
      </c>
      <c r="D3" s="11" t="str">
        <f>IF(OR(TRIM(LOWER(B3)) = "number"), "bigint", IF(OR(TRIM(LOWER(B3)) = "string"), "nvarchar", IF(OR(TRIM(LOWER(B3)) = "date", TRIM(LOWER(B3)) = "datetime"), "datetime", IF(OR(TRIM(LOWER(B3)) = "boolean", TRIM(LOWER(B3)) = "bool", TRIM(LOWER(B3)) = "bit"), "bit", "nvarchar"))))</f>
        <v>bigint</v>
      </c>
      <c r="E3" s="11" t="str">
        <f>IF(OR(TRIM(LOWER(B3)) = "number"), "Int32", IF(OR(TRIM(LOWER(B3)) = "string"), "String", IF(OR(TRIM(LOWER(B3)) = "date", TRIM(LOWER(B3)) = "datetime"), "Date", IF(OR(TRIM(LOWER(B3)) = "boolean", TRIM(LOWER(B3)) = "bool", TRIM(LOWER(B3)) = "bit"), "Boolean", "String"))))</f>
        <v>Int32</v>
      </c>
      <c r="F3" s="11" t="str">
        <f>IF(OR(TRIM(LOWER(B3)) = "number"), "Number", IF(OR(TRIM(LOWER(B3)) = "string"), "String", IF(OR(TRIM(LOWER(B3)) = "date", TRIM(LOWER(B3)) = "datetime"), "Date", IF(OR(TRIM(LOWER(B3)) = "boolean", TRIM(LOWER(B3)) = "bool", TRIM(LOWER(B3)) = "bit"), "Boolean", "String"))))</f>
        <v>Number</v>
      </c>
      <c r="G3" s="11" t="str">
        <f>IF(OR(TRIM(LOWER(B3)) = "number"), "long", IF(OR(TRIM(LOWER(B3)) = "string"), "String", IF(OR(TRIM(LOWER(B3)) = "date", TRIM(LOWER(B3)) = "datetime"), "DateTime", IF(OR(TRIM(LOWER(B3)) = "boolean", TRIM(LOWER(B3)) = "bool", TRIM(LOWER(B3)) = "bit"), "bool", "String"))))</f>
        <v>long</v>
      </c>
      <c r="I3" s="9" t="str">
        <f t="shared" ref="I3:I10" si="1">IF(LEN(TRIM(A3)) = 0, "", TRIM(LOWER(LEFT(A3, 1)) &amp; RIGHT(A3, LEN(TRIM(A3)) - 1)))</f>
        <v>employeeId</v>
      </c>
      <c r="K3" s="9" t="str">
        <f t="shared" ref="K3:K30" si="2">IF(LEN(TRIM(I3)) = 0, "", TRIM(I3) &amp; ":" &amp; LOWER(TRIM(F3)) &amp;";")</f>
        <v>employeeId:number;</v>
      </c>
      <c r="M3" s="9" t="str">
        <f t="shared" si="0"/>
        <v>[EmployeeId] [bigint]  NULL,</v>
      </c>
    </row>
    <row r="4" spans="1:13" x14ac:dyDescent="0.3">
      <c r="A4" s="11" t="s">
        <v>157</v>
      </c>
      <c r="B4" s="11" t="s">
        <v>18</v>
      </c>
      <c r="C4" s="11">
        <v>2147483647</v>
      </c>
      <c r="D4" s="11" t="str">
        <f t="shared" ref="D4:D9" si="3">IF(OR(TRIM(LOWER(B4)) = "number"), "bigint", IF(OR(TRIM(LOWER(B4)) = "string"), "nvarchar", IF(OR(TRIM(LOWER(B4)) = "date", TRIM(LOWER(B4)) = "datetime"), "datetime", IF(OR(TRIM(LOWER(B4)) = "boolean", TRIM(LOWER(B4)) = "bool", TRIM(LOWER(B4)) = "bit"), "bit", "nvarchar"))))</f>
        <v>bigint</v>
      </c>
      <c r="E4" s="11" t="str">
        <f t="shared" ref="E4:E9" si="4">IF(OR(TRIM(LOWER(B4)) = "number"), "Int32", IF(OR(TRIM(LOWER(B4)) = "string"), "String", IF(OR(TRIM(LOWER(B4)) = "date", TRIM(LOWER(B4)) = "datetime"), "Date", IF(OR(TRIM(LOWER(B4)) = "boolean", TRIM(LOWER(B4)) = "bool", TRIM(LOWER(B4)) = "bit"), "Boolean", "String"))))</f>
        <v>Int32</v>
      </c>
      <c r="F4" s="11" t="str">
        <f t="shared" ref="F4:F9" si="5">IF(OR(TRIM(LOWER(B4)) = "number"), "Number", IF(OR(TRIM(LOWER(B4)) = "string"), "String", IF(OR(TRIM(LOWER(B4)) = "date", TRIM(LOWER(B4)) = "datetime"), "Date", IF(OR(TRIM(LOWER(B4)) = "boolean", TRIM(LOWER(B4)) = "bool", TRIM(LOWER(B4)) = "bit"), "Boolean", "String"))))</f>
        <v>Number</v>
      </c>
      <c r="G4" s="11" t="str">
        <f t="shared" ref="G4:G9" si="6">IF(OR(TRIM(LOWER(B4)) = "number"), "long", IF(OR(TRIM(LOWER(B4)) = "string"), "String", IF(OR(TRIM(LOWER(B4)) = "date", TRIM(LOWER(B4)) = "datetime"), "DateTime", IF(OR(TRIM(LOWER(B4)) = "boolean", TRIM(LOWER(B4)) = "bool", TRIM(LOWER(B4)) = "bit"), "bool", "String"))))</f>
        <v>long</v>
      </c>
      <c r="I4" s="9" t="str">
        <f t="shared" si="1"/>
        <v>wageTypeId</v>
      </c>
      <c r="K4" s="9" t="str">
        <f t="shared" si="2"/>
        <v>wageTypeId:number;</v>
      </c>
      <c r="M4" s="9" t="str">
        <f t="shared" si="0"/>
        <v>[WageTypeId] [bigint]  NULL,</v>
      </c>
    </row>
    <row r="5" spans="1:13" x14ac:dyDescent="0.3">
      <c r="A5" s="11" t="s">
        <v>161</v>
      </c>
      <c r="B5" s="11" t="s">
        <v>18</v>
      </c>
      <c r="C5" s="11">
        <v>2147483647</v>
      </c>
      <c r="D5" s="11" t="str">
        <f t="shared" si="3"/>
        <v>bigint</v>
      </c>
      <c r="E5" s="11" t="str">
        <f t="shared" si="4"/>
        <v>Int32</v>
      </c>
      <c r="F5" s="11" t="str">
        <f t="shared" si="5"/>
        <v>Number</v>
      </c>
      <c r="G5" s="11" t="str">
        <f t="shared" si="6"/>
        <v>long</v>
      </c>
      <c r="I5" s="9" t="str">
        <f t="shared" si="1"/>
        <v>amount</v>
      </c>
      <c r="K5" s="9" t="str">
        <f t="shared" si="2"/>
        <v>amount:number;</v>
      </c>
      <c r="M5" s="9" t="str">
        <f t="shared" si="0"/>
        <v>[Amount] [bigint]  NULL,</v>
      </c>
    </row>
    <row r="6" spans="1:13" x14ac:dyDescent="0.3">
      <c r="A6" s="11" t="s">
        <v>239</v>
      </c>
      <c r="B6" s="11" t="s">
        <v>18</v>
      </c>
      <c r="C6" s="11">
        <v>2147483647</v>
      </c>
      <c r="D6" s="11" t="str">
        <f t="shared" si="3"/>
        <v>bigint</v>
      </c>
      <c r="E6" s="11" t="str">
        <f t="shared" si="4"/>
        <v>Int32</v>
      </c>
      <c r="F6" s="11" t="str">
        <f t="shared" si="5"/>
        <v>Number</v>
      </c>
      <c r="G6" s="11" t="str">
        <f t="shared" si="6"/>
        <v>long</v>
      </c>
      <c r="I6" s="9" t="str">
        <f t="shared" si="1"/>
        <v>createdBy</v>
      </c>
      <c r="K6" s="9" t="str">
        <f t="shared" ref="K6:K10" si="7">IF(LEN(TRIM(I6)) = 0, "", TRIM(I6) &amp; ":" &amp; IF(LOWER(TRIM(I6)) = "_id", "any", LOWER(TRIM(F6))) &amp;";")</f>
        <v>createdBy:number;</v>
      </c>
      <c r="M6" s="9" t="str">
        <f t="shared" si="0"/>
        <v>[CreatedBy] [bigint]  NULL,</v>
      </c>
    </row>
    <row r="7" spans="1:13" x14ac:dyDescent="0.3">
      <c r="A7" s="11" t="s">
        <v>158</v>
      </c>
      <c r="B7" s="11" t="s">
        <v>159</v>
      </c>
      <c r="C7" s="11">
        <v>24</v>
      </c>
      <c r="D7" s="11" t="str">
        <f t="shared" si="3"/>
        <v>datetime</v>
      </c>
      <c r="E7" s="11" t="str">
        <f t="shared" si="4"/>
        <v>Date</v>
      </c>
      <c r="F7" s="11" t="str">
        <f t="shared" si="5"/>
        <v>Date</v>
      </c>
      <c r="G7" s="11" t="str">
        <f t="shared" si="6"/>
        <v>DateTime</v>
      </c>
      <c r="I7" s="9" t="str">
        <f t="shared" si="1"/>
        <v>dateCreated</v>
      </c>
      <c r="K7" s="9" t="str">
        <f t="shared" si="7"/>
        <v>dateCreated:date;</v>
      </c>
      <c r="M7" s="9" t="str">
        <f t="shared" si="0"/>
        <v>[DateCreated] [datetime]  NULL,</v>
      </c>
    </row>
    <row r="8" spans="1:13" x14ac:dyDescent="0.3">
      <c r="A8" s="11" t="s">
        <v>238</v>
      </c>
      <c r="B8" s="11" t="s">
        <v>18</v>
      </c>
      <c r="C8" s="11">
        <v>2147483647</v>
      </c>
      <c r="D8" s="11" t="str">
        <f t="shared" si="3"/>
        <v>bigint</v>
      </c>
      <c r="E8" s="11" t="str">
        <f t="shared" si="4"/>
        <v>Int32</v>
      </c>
      <c r="F8" s="11" t="str">
        <f t="shared" si="5"/>
        <v>Number</v>
      </c>
      <c r="G8" s="11" t="str">
        <f t="shared" si="6"/>
        <v>long</v>
      </c>
      <c r="I8" s="9" t="str">
        <f t="shared" si="1"/>
        <v>updatedBy</v>
      </c>
      <c r="K8" s="9" t="str">
        <f t="shared" si="7"/>
        <v>updatedBy:number;</v>
      </c>
      <c r="M8" s="9" t="str">
        <f t="shared" si="0"/>
        <v>[UpdatedBy] [bigint]  NULL,</v>
      </c>
    </row>
    <row r="9" spans="1:13" x14ac:dyDescent="0.3">
      <c r="A9" s="11" t="s">
        <v>160</v>
      </c>
      <c r="B9" s="11" t="s">
        <v>159</v>
      </c>
      <c r="C9" s="11">
        <v>24</v>
      </c>
      <c r="D9" s="11" t="str">
        <f t="shared" si="3"/>
        <v>datetime</v>
      </c>
      <c r="E9" s="11" t="str">
        <f t="shared" si="4"/>
        <v>Date</v>
      </c>
      <c r="F9" s="11" t="str">
        <f t="shared" si="5"/>
        <v>Date</v>
      </c>
      <c r="G9" s="11" t="str">
        <f t="shared" si="6"/>
        <v>DateTime</v>
      </c>
      <c r="I9" s="9" t="str">
        <f t="shared" si="1"/>
        <v>dateModified</v>
      </c>
      <c r="K9" s="9" t="str">
        <f t="shared" si="7"/>
        <v>dateModified:date;</v>
      </c>
      <c r="M9" s="9" t="str">
        <f t="shared" si="0"/>
        <v>[DateModified] [datetime]  NULL,</v>
      </c>
    </row>
    <row r="10" spans="1:13" x14ac:dyDescent="0.3">
      <c r="I10" s="9" t="str">
        <f t="shared" si="1"/>
        <v/>
      </c>
      <c r="K10" s="9" t="str">
        <f t="shared" si="7"/>
        <v/>
      </c>
      <c r="M10" s="9" t="str">
        <f t="shared" si="0"/>
        <v/>
      </c>
    </row>
    <row r="11" spans="1:13" x14ac:dyDescent="0.3">
      <c r="A11" s="11"/>
      <c r="B11" s="11"/>
      <c r="C11" s="11"/>
      <c r="D11" s="11"/>
      <c r="E11" s="11"/>
      <c r="F11" s="11"/>
      <c r="G11" s="11"/>
      <c r="K11" s="9" t="str">
        <f t="shared" si="2"/>
        <v/>
      </c>
      <c r="M11" s="9" t="str">
        <f t="shared" si="0"/>
        <v/>
      </c>
    </row>
    <row r="12" spans="1:13" x14ac:dyDescent="0.3">
      <c r="A12" s="11"/>
      <c r="B12" s="11"/>
      <c r="C12" s="11"/>
      <c r="D12" s="11"/>
      <c r="E12" s="11"/>
      <c r="F12" s="11"/>
      <c r="G12" s="11"/>
      <c r="K12" s="9" t="str">
        <f t="shared" si="2"/>
        <v/>
      </c>
      <c r="M12" s="9" t="str">
        <f t="shared" si="0"/>
        <v/>
      </c>
    </row>
    <row r="13" spans="1:13" x14ac:dyDescent="0.3">
      <c r="A13" s="11"/>
      <c r="B13" s="11"/>
      <c r="C13" s="11"/>
      <c r="D13" s="11"/>
      <c r="E13" s="11"/>
      <c r="F13" s="11"/>
      <c r="G13" s="11"/>
      <c r="K13" s="9" t="str">
        <f t="shared" si="2"/>
        <v/>
      </c>
      <c r="M13" s="9" t="str">
        <f t="shared" si="0"/>
        <v/>
      </c>
    </row>
    <row r="14" spans="1:13" x14ac:dyDescent="0.3">
      <c r="A14" s="11"/>
      <c r="B14" s="11"/>
      <c r="C14" s="11"/>
      <c r="D14" s="11"/>
      <c r="E14" s="11"/>
      <c r="F14" s="11"/>
      <c r="G14" s="11"/>
      <c r="K14" s="9" t="str">
        <f t="shared" si="2"/>
        <v/>
      </c>
      <c r="M14" s="9" t="str">
        <f t="shared" si="0"/>
        <v/>
      </c>
    </row>
    <row r="15" spans="1:13" x14ac:dyDescent="0.3">
      <c r="A15" s="11"/>
      <c r="B15" s="11"/>
      <c r="C15" s="11"/>
      <c r="D15" s="11"/>
      <c r="E15" s="11"/>
      <c r="F15" s="11"/>
      <c r="G15" s="11"/>
      <c r="K15" s="9" t="str">
        <f t="shared" si="2"/>
        <v/>
      </c>
      <c r="M15" s="9" t="str">
        <f t="shared" si="0"/>
        <v/>
      </c>
    </row>
    <row r="16" spans="1:13" x14ac:dyDescent="0.3">
      <c r="A16" s="11"/>
      <c r="B16" s="11"/>
      <c r="C16" s="11"/>
      <c r="D16" s="11"/>
      <c r="E16" s="11"/>
      <c r="F16" s="11"/>
      <c r="G16" s="11"/>
      <c r="K16" s="9" t="str">
        <f t="shared" si="2"/>
        <v/>
      </c>
      <c r="M16" s="9" t="str">
        <f t="shared" si="0"/>
        <v/>
      </c>
    </row>
    <row r="17" spans="1:13" x14ac:dyDescent="0.3">
      <c r="A17" s="11"/>
      <c r="B17" s="11"/>
      <c r="C17" s="11"/>
      <c r="D17" s="11"/>
      <c r="E17" s="11"/>
      <c r="F17" s="11"/>
      <c r="G17" s="11"/>
      <c r="K17" s="9" t="str">
        <f t="shared" si="2"/>
        <v/>
      </c>
      <c r="M17" s="9" t="str">
        <f t="shared" si="0"/>
        <v/>
      </c>
    </row>
    <row r="18" spans="1:13" x14ac:dyDescent="0.3">
      <c r="A18" s="11"/>
      <c r="B18" s="11"/>
      <c r="C18" s="11"/>
      <c r="D18" s="11"/>
      <c r="E18" s="11"/>
      <c r="F18" s="11"/>
      <c r="G18" s="11"/>
      <c r="K18" s="9" t="str">
        <f t="shared" si="2"/>
        <v/>
      </c>
      <c r="M18" s="9" t="str">
        <f t="shared" si="0"/>
        <v/>
      </c>
    </row>
    <row r="19" spans="1:13" x14ac:dyDescent="0.3">
      <c r="A19" s="11"/>
      <c r="B19" s="11"/>
      <c r="C19" s="11"/>
      <c r="D19" s="11"/>
      <c r="E19" s="11"/>
      <c r="F19" s="11"/>
      <c r="G19" s="11"/>
      <c r="K19" s="9" t="str">
        <f t="shared" si="2"/>
        <v/>
      </c>
      <c r="M19" s="9" t="str">
        <f t="shared" si="0"/>
        <v/>
      </c>
    </row>
    <row r="20" spans="1:13" x14ac:dyDescent="0.3">
      <c r="A20" s="11"/>
      <c r="B20" s="11"/>
      <c r="C20" s="11"/>
      <c r="D20" s="11"/>
      <c r="E20" s="11"/>
      <c r="F20" s="11"/>
      <c r="G20" s="11"/>
      <c r="K20" s="9" t="str">
        <f t="shared" si="2"/>
        <v/>
      </c>
      <c r="M20" s="9" t="str">
        <f t="shared" si="0"/>
        <v/>
      </c>
    </row>
    <row r="21" spans="1:13" x14ac:dyDescent="0.3">
      <c r="A21" s="11"/>
      <c r="B21" s="11"/>
      <c r="C21" s="11"/>
      <c r="D21" s="11"/>
      <c r="E21" s="11"/>
      <c r="F21" s="11"/>
      <c r="G21" s="11"/>
      <c r="K21" s="9" t="str">
        <f t="shared" si="2"/>
        <v/>
      </c>
      <c r="M21" s="9" t="str">
        <f t="shared" si="0"/>
        <v/>
      </c>
    </row>
    <row r="22" spans="1:13" x14ac:dyDescent="0.3">
      <c r="A22" s="11"/>
      <c r="B22" s="11"/>
      <c r="C22" s="11"/>
      <c r="D22" s="11"/>
      <c r="E22" s="11"/>
      <c r="F22" s="11"/>
      <c r="G22" s="11"/>
      <c r="K22" s="9" t="str">
        <f t="shared" si="2"/>
        <v/>
      </c>
      <c r="M22" s="9" t="str">
        <f t="shared" si="0"/>
        <v/>
      </c>
    </row>
    <row r="23" spans="1:13" x14ac:dyDescent="0.3">
      <c r="A23" s="11"/>
      <c r="B23" s="11"/>
      <c r="C23" s="11"/>
      <c r="D23" s="11"/>
      <c r="E23" s="11"/>
      <c r="F23" s="11"/>
      <c r="G23" s="11"/>
      <c r="K23" s="9" t="str">
        <f t="shared" si="2"/>
        <v/>
      </c>
      <c r="M23" s="9" t="str">
        <f t="shared" si="0"/>
        <v/>
      </c>
    </row>
    <row r="24" spans="1:13" x14ac:dyDescent="0.3">
      <c r="A24" s="11"/>
      <c r="B24" s="11"/>
      <c r="C24" s="11"/>
      <c r="D24" s="11"/>
      <c r="E24" s="11"/>
      <c r="F24" s="11"/>
      <c r="G24" s="11"/>
      <c r="K24" s="9" t="str">
        <f t="shared" si="2"/>
        <v/>
      </c>
      <c r="M24" s="9" t="str">
        <f t="shared" si="0"/>
        <v/>
      </c>
    </row>
    <row r="25" spans="1:13" x14ac:dyDescent="0.3">
      <c r="A25" s="11"/>
      <c r="B25" s="11"/>
      <c r="C25" s="11"/>
      <c r="D25" s="11"/>
      <c r="E25" s="11"/>
      <c r="F25" s="11"/>
      <c r="G25" s="11"/>
      <c r="K25" s="9" t="str">
        <f t="shared" si="2"/>
        <v/>
      </c>
      <c r="M25" s="9" t="str">
        <f t="shared" si="0"/>
        <v/>
      </c>
    </row>
    <row r="26" spans="1:13" x14ac:dyDescent="0.3">
      <c r="A26" s="11"/>
      <c r="B26" s="11"/>
      <c r="C26" s="11"/>
      <c r="D26" s="11"/>
      <c r="E26" s="11"/>
      <c r="F26" s="11"/>
      <c r="G26" s="11"/>
      <c r="K26" s="9" t="str">
        <f t="shared" si="2"/>
        <v/>
      </c>
    </row>
    <row r="27" spans="1:13" x14ac:dyDescent="0.3">
      <c r="A27" s="11"/>
      <c r="B27" s="11"/>
      <c r="C27" s="11"/>
      <c r="D27" s="11"/>
      <c r="E27" s="11"/>
      <c r="F27" s="11"/>
      <c r="G27" s="11"/>
      <c r="K27" s="9" t="str">
        <f t="shared" si="2"/>
        <v/>
      </c>
    </row>
    <row r="28" spans="1:13" x14ac:dyDescent="0.3">
      <c r="A28" s="11"/>
      <c r="B28" s="11"/>
      <c r="C28" s="11"/>
      <c r="D28" s="11"/>
      <c r="E28" s="11"/>
      <c r="F28" s="11"/>
      <c r="G28" s="11"/>
      <c r="K28" s="9" t="str">
        <f t="shared" si="2"/>
        <v/>
      </c>
    </row>
    <row r="29" spans="1:13" x14ac:dyDescent="0.3">
      <c r="A29" s="11"/>
      <c r="B29" s="11"/>
      <c r="C29" s="11"/>
      <c r="D29" s="11"/>
      <c r="E29" s="11"/>
      <c r="F29" s="11"/>
      <c r="G29" s="11"/>
      <c r="K29" s="9" t="str">
        <f t="shared" si="2"/>
        <v/>
      </c>
    </row>
    <row r="30" spans="1:13" x14ac:dyDescent="0.3">
      <c r="A30" s="11"/>
      <c r="B30" s="11"/>
      <c r="C30" s="11"/>
      <c r="D30" s="11"/>
      <c r="E30" s="11"/>
      <c r="F30" s="11"/>
      <c r="G30" s="11"/>
      <c r="K30" s="9" t="str">
        <f t="shared" si="2"/>
        <v/>
      </c>
    </row>
    <row r="31" spans="1:13" x14ac:dyDescent="0.3">
      <c r="A31" s="11"/>
      <c r="B31" s="11"/>
      <c r="C31" s="11"/>
      <c r="D31" s="11"/>
      <c r="E31" s="11"/>
      <c r="F31" s="11"/>
      <c r="G31" s="11"/>
    </row>
    <row r="32" spans="1:13" x14ac:dyDescent="0.3">
      <c r="A32" s="11"/>
      <c r="B32" s="11"/>
      <c r="C32" s="11"/>
      <c r="D32" s="11"/>
      <c r="E32" s="11"/>
      <c r="F32" s="11"/>
      <c r="G32" s="11"/>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sheetData>
  <autoFilter ref="A1:M1092" xr:uid="{2DA82C2F-C06C-4DD8-AC25-805B40EB93EE}"/>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684AF-9A86-4DDC-BB4E-B8BAA3B1D8CB}">
  <dimension ref="A1:M1092"/>
  <sheetViews>
    <sheetView workbookViewId="0">
      <pane ySplit="1" topLeftCell="A2" activePane="bottomLeft" state="frozen"/>
      <selection pane="bottomLeft" activeCell="C12" sqref="C12"/>
    </sheetView>
  </sheetViews>
  <sheetFormatPr defaultColWidth="8.6328125"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4.90625" style="9" bestFit="1" customWidth="1"/>
    <col min="10" max="10" width="8.6328125" style="9"/>
    <col min="11" max="11" width="28.81640625" style="9" bestFit="1" customWidth="1"/>
    <col min="12" max="12" width="8.6328125" style="9"/>
    <col min="13" max="13" width="29" style="9" bestFit="1" customWidth="1"/>
    <col min="14" max="16384" width="8.63281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5" si="0">IF(LEN(TRIM(K2))=0,"",IF(TRIM(A2)="_id","[_id] [bigint] IDENTITY(1,1) NOT","["&amp;TRIM(A2)&amp;"] ["&amp;TRIM(D2)&amp;"] "&amp;IF(OR(LOWER(TRIM(D2))="char",LOWER(TRIM(D2))="varchar",LOWER(TRIM(D2))="nvarchar"),"("&amp;TRIM(C2)&amp;")","")) &amp; " NULL,")</f>
        <v>[_id] [bigint] IDENTITY(1,1) NOT NULL,</v>
      </c>
    </row>
    <row r="3" spans="1:13" x14ac:dyDescent="0.3">
      <c r="A3" s="11" t="s">
        <v>12</v>
      </c>
      <c r="B3" s="11" t="s">
        <v>19</v>
      </c>
      <c r="C3" s="11">
        <v>35</v>
      </c>
      <c r="D3" s="11" t="str">
        <f>IF(OR(TRIM(LOWER(B3)) = "number"), "bigint", IF(OR(TRIM(LOWER(B3)) = "string"), "nvarchar", IF(OR(TRIM(LOWER(B3)) = "date", TRIM(LOWER(B3)) = "datetime"), "datetime", IF(OR(TRIM(LOWER(B3)) = "boolean", TRIM(LOWER(B3)) = "bool", TRIM(LOWER(B3)) = "bit"), "bit", "nvarchar"))))</f>
        <v>nvarchar</v>
      </c>
      <c r="E3" s="11" t="str">
        <f>IF(OR(TRIM(LOWER(B3)) = "number"), "Int32", IF(OR(TRIM(LOWER(B3)) = "string"), "String", IF(OR(TRIM(LOWER(B3)) = "date", TRIM(LOWER(B3)) = "datetime"), "Date", IF(OR(TRIM(LOWER(B3)) = "boolean", TRIM(LOWER(B3)) = "bool", TRIM(LOWER(B3)) = "bit"), "Boolean", "String"))))</f>
        <v>String</v>
      </c>
      <c r="F3" s="11" t="str">
        <f>IF(OR(TRIM(LOWER(B3)) = "number"), "Number", IF(OR(TRIM(LOWER(B3)) = "string"), "String", IF(OR(TRIM(LOWER(B3)) = "date", TRIM(LOWER(B3)) = "datetime"), "Date", IF(OR(TRIM(LOWER(B3)) = "boolean", TRIM(LOWER(B3)) = "bool", TRIM(LOWER(B3)) = "bit"), "Boolean", "String"))))</f>
        <v>String</v>
      </c>
      <c r="G3" s="11" t="str">
        <f>IF(OR(TRIM(LOWER(B3)) = "number"), "long", IF(OR(TRIM(LOWER(B3)) = "string"), "String", IF(OR(TRIM(LOWER(B3)) = "date", TRIM(LOWER(B3)) = "datetime"), "DateTime", IF(OR(TRIM(LOWER(B3)) = "boolean", TRIM(LOWER(B3)) = "bool", TRIM(LOWER(B3)) = "bit"), "bool", "String"))))</f>
        <v>String</v>
      </c>
      <c r="I3" s="9" t="str">
        <f t="shared" ref="I3:I10" si="1">IF(LEN(TRIM(A3)) = 0, "", TRIM(LOWER(LEFT(A3, 1)) &amp; RIGHT(A3, LEN(TRIM(A3)) - 1)))</f>
        <v>name</v>
      </c>
      <c r="K3" s="9" t="str">
        <f t="shared" ref="K3:K5" si="2">IF(LEN(TRIM(I3)) = 0, "", TRIM(I3) &amp; ":" &amp; LOWER(TRIM(F3)) &amp;";")</f>
        <v>name:string;</v>
      </c>
      <c r="M3" s="9" t="str">
        <f t="shared" si="0"/>
        <v>[Name] [nvarchar] (35) NULL,</v>
      </c>
    </row>
    <row r="4" spans="1:13" x14ac:dyDescent="0.3">
      <c r="A4" s="11" t="s">
        <v>277</v>
      </c>
      <c r="B4" s="11" t="s">
        <v>18</v>
      </c>
      <c r="C4" s="11">
        <v>2147483647</v>
      </c>
      <c r="D4" s="11" t="str">
        <f t="shared" ref="D4" si="3">IF(OR(TRIM(LOWER(B4)) = "number"), "bigint", IF(OR(TRIM(LOWER(B4)) = "string"), "nvarchar", IF(OR(TRIM(LOWER(B4)) = "date", TRIM(LOWER(B4)) = "datetime"), "datetime", IF(OR(TRIM(LOWER(B4)) = "boolean", TRIM(LOWER(B4)) = "bool", TRIM(LOWER(B4)) = "bit"), "bit", "nvarchar"))))</f>
        <v>bigint</v>
      </c>
      <c r="E4" s="11" t="str">
        <f t="shared" ref="E4" si="4">IF(OR(TRIM(LOWER(B4)) = "number"), "Int32", IF(OR(TRIM(LOWER(B4)) = "string"), "String", IF(OR(TRIM(LOWER(B4)) = "date", TRIM(LOWER(B4)) = "datetime"), "Date", IF(OR(TRIM(LOWER(B4)) = "boolean", TRIM(LOWER(B4)) = "bool", TRIM(LOWER(B4)) = "bit"), "Boolean", "String"))))</f>
        <v>Int32</v>
      </c>
      <c r="F4" s="11" t="str">
        <f t="shared" ref="F4" si="5">IF(OR(TRIM(LOWER(B4)) = "number"), "Number", IF(OR(TRIM(LOWER(B4)) = "string"), "String", IF(OR(TRIM(LOWER(B4)) = "date", TRIM(LOWER(B4)) = "datetime"), "Date", IF(OR(TRIM(LOWER(B4)) = "boolean", TRIM(LOWER(B4)) = "bool", TRIM(LOWER(B4)) = "bit"), "Boolean", "String"))))</f>
        <v>Number</v>
      </c>
      <c r="G4" s="11" t="str">
        <f t="shared" ref="G4" si="6">IF(OR(TRIM(LOWER(B4)) = "number"), "long", IF(OR(TRIM(LOWER(B4)) = "string"), "String", IF(OR(TRIM(LOWER(B4)) = "date", TRIM(LOWER(B4)) = "datetime"), "DateTime", IF(OR(TRIM(LOWER(B4)) = "boolean", TRIM(LOWER(B4)) = "bool", TRIM(LOWER(B4)) = "bit"), "bool", "String"))))</f>
        <v>long</v>
      </c>
      <c r="I4" s="9" t="str">
        <f t="shared" si="1"/>
        <v>budgetCodeId</v>
      </c>
      <c r="K4" s="9" t="str">
        <f t="shared" si="2"/>
        <v>budgetCodeId:number;</v>
      </c>
      <c r="M4" s="9" t="str">
        <f t="shared" si="0"/>
        <v>[BudgetCodeId] [bigint]  NULL,</v>
      </c>
    </row>
    <row r="5" spans="1:13" x14ac:dyDescent="0.3">
      <c r="A5" s="11" t="s">
        <v>145</v>
      </c>
      <c r="B5" s="11" t="s">
        <v>18</v>
      </c>
      <c r="C5" s="11">
        <v>2147483647</v>
      </c>
      <c r="D5" s="11" t="str">
        <f>IF(OR(TRIM(LOWER(B5)) = "number"), "bigint", IF(OR(TRIM(LOWER(B5)) = "string"), "nvarchar", IF(OR(TRIM(LOWER(B5)) = "date", TRIM(LOWER(B5)) = "datetime"), "datetime", IF(OR(TRIM(LOWER(B5)) = "boolean", TRIM(LOWER(B5)) = "bool", TRIM(LOWER(B5)) = "bit"), "bit", "nvarchar"))))</f>
        <v>bigint</v>
      </c>
      <c r="E5" s="11" t="str">
        <f>IF(OR(TRIM(LOWER(B5)) = "number"), "Int32", IF(OR(TRIM(LOWER(B5)) = "string"), "String", IF(OR(TRIM(LOWER(B5)) = "date", TRIM(LOWER(B5)) = "datetime"), "Date", IF(OR(TRIM(LOWER(B5)) = "boolean", TRIM(LOWER(B5)) = "bool", TRIM(LOWER(B5)) = "bit"), "Boolean", "String"))))</f>
        <v>Int32</v>
      </c>
      <c r="F5" s="11" t="str">
        <f>IF(OR(TRIM(LOWER(B5)) = "number"), "Number", IF(OR(TRIM(LOWER(B5)) = "string"), "String", IF(OR(TRIM(LOWER(B5)) = "date", TRIM(LOWER(B5)) = "datetime"), "Date", IF(OR(TRIM(LOWER(B5)) = "boolean", TRIM(LOWER(B5)) = "bool", TRIM(LOWER(B5)) = "bit"), "Boolean", "String"))))</f>
        <v>Number</v>
      </c>
      <c r="G5" s="11" t="str">
        <f>IF(OR(TRIM(LOWER(B5)) = "number"), "long", IF(OR(TRIM(LOWER(B5)) = "string"), "String", IF(OR(TRIM(LOWER(B5)) = "date", TRIM(LOWER(B5)) = "datetime"), "DateTime", IF(OR(TRIM(LOWER(B5)) = "boolean", TRIM(LOWER(B5)) = "bool", TRIM(LOWER(B5)) = "bit"), "bool", "String"))))</f>
        <v>long</v>
      </c>
      <c r="I5" s="9" t="str">
        <f t="shared" si="1"/>
        <v>managerId</v>
      </c>
      <c r="K5" s="9" t="str">
        <f t="shared" si="2"/>
        <v>managerId:number;</v>
      </c>
      <c r="M5" s="9" t="str">
        <f t="shared" si="0"/>
        <v>[ManagerId] [bigint]  NULL,</v>
      </c>
    </row>
    <row r="6" spans="1:13" x14ac:dyDescent="0.3">
      <c r="A6" s="11" t="s">
        <v>239</v>
      </c>
      <c r="B6" s="11" t="s">
        <v>18</v>
      </c>
      <c r="C6" s="11">
        <v>2147483647</v>
      </c>
      <c r="D6" s="11" t="str">
        <f t="shared" ref="D6:D9" si="7">IF(OR(TRIM(LOWER(B6)) = "number"), "bigint", IF(OR(TRIM(LOWER(B6)) = "string"), "nvarchar", IF(OR(TRIM(LOWER(B6)) = "date", TRIM(LOWER(B6)) = "datetime"), "datetime", IF(OR(TRIM(LOWER(B6)) = "boolean", TRIM(LOWER(B6)) = "bool", TRIM(LOWER(B6)) = "bit"), "bit", "nvarchar"))))</f>
        <v>bigint</v>
      </c>
      <c r="E6" s="11" t="str">
        <f t="shared" ref="E6:E9" si="8">IF(OR(TRIM(LOWER(B6)) = "number"), "Int32", IF(OR(TRIM(LOWER(B6)) = "string"), "String", IF(OR(TRIM(LOWER(B6)) = "date", TRIM(LOWER(B6)) = "datetime"), "Date", IF(OR(TRIM(LOWER(B6)) = "boolean", TRIM(LOWER(B6)) = "bool", TRIM(LOWER(B6)) = "bit"), "Boolean", "String"))))</f>
        <v>Int32</v>
      </c>
      <c r="F6" s="11" t="str">
        <f t="shared" ref="F6:F9" si="9">IF(OR(TRIM(LOWER(B6)) = "number"), "Number", IF(OR(TRIM(LOWER(B6)) = "string"), "String", IF(OR(TRIM(LOWER(B6)) = "date", TRIM(LOWER(B6)) = "datetime"), "Date", IF(OR(TRIM(LOWER(B6)) = "boolean", TRIM(LOWER(B6)) = "bool", TRIM(LOWER(B6)) = "bit"), "Boolean", "String"))))</f>
        <v>Number</v>
      </c>
      <c r="G6" s="11" t="str">
        <f t="shared" ref="G6:G9" si="10">IF(OR(TRIM(LOWER(B6)) = "number"), "long", IF(OR(TRIM(LOWER(B6)) = "string"), "String", IF(OR(TRIM(LOWER(B6)) = "date", TRIM(LOWER(B6)) = "datetime"), "DateTime", IF(OR(TRIM(LOWER(B6)) = "boolean", TRIM(LOWER(B6)) = "bool", TRIM(LOWER(B6)) = "bit"), "bool", "String"))))</f>
        <v>long</v>
      </c>
      <c r="I6" s="9" t="str">
        <f t="shared" si="1"/>
        <v>createdBy</v>
      </c>
      <c r="K6" s="9" t="str">
        <f t="shared" ref="K6:K10" si="11">IF(LEN(TRIM(I6)) = 0, "", TRIM(I6) &amp; ":" &amp; IF(LOWER(TRIM(I6)) = "_id", "any", LOWER(TRIM(F6))) &amp;";")</f>
        <v>createdBy:number;</v>
      </c>
      <c r="M6" s="9" t="str">
        <f t="shared" si="0"/>
        <v>[CreatedBy] [bigint]  NULL,</v>
      </c>
    </row>
    <row r="7" spans="1:13" x14ac:dyDescent="0.3">
      <c r="A7" s="11" t="s">
        <v>158</v>
      </c>
      <c r="B7" s="11" t="s">
        <v>159</v>
      </c>
      <c r="C7" s="11">
        <v>24</v>
      </c>
      <c r="D7" s="11" t="str">
        <f t="shared" si="7"/>
        <v>datetime</v>
      </c>
      <c r="E7" s="11" t="str">
        <f t="shared" si="8"/>
        <v>Date</v>
      </c>
      <c r="F7" s="11" t="str">
        <f t="shared" si="9"/>
        <v>Date</v>
      </c>
      <c r="G7" s="11" t="str">
        <f t="shared" si="10"/>
        <v>DateTime</v>
      </c>
      <c r="I7" s="9" t="str">
        <f t="shared" si="1"/>
        <v>dateCreated</v>
      </c>
      <c r="K7" s="9" t="str">
        <f t="shared" si="11"/>
        <v>dateCreated:date;</v>
      </c>
      <c r="M7" s="9" t="str">
        <f t="shared" si="0"/>
        <v>[DateCreated] [datetime]  NULL,</v>
      </c>
    </row>
    <row r="8" spans="1:13" x14ac:dyDescent="0.3">
      <c r="A8" s="11" t="s">
        <v>238</v>
      </c>
      <c r="B8" s="11" t="s">
        <v>18</v>
      </c>
      <c r="C8" s="11">
        <v>2147483647</v>
      </c>
      <c r="D8" s="11" t="str">
        <f t="shared" si="7"/>
        <v>bigint</v>
      </c>
      <c r="E8" s="11" t="str">
        <f t="shared" si="8"/>
        <v>Int32</v>
      </c>
      <c r="F8" s="11" t="str">
        <f t="shared" si="9"/>
        <v>Number</v>
      </c>
      <c r="G8" s="11" t="str">
        <f t="shared" si="10"/>
        <v>long</v>
      </c>
      <c r="I8" s="9" t="str">
        <f t="shared" si="1"/>
        <v>updatedBy</v>
      </c>
      <c r="K8" s="9" t="str">
        <f t="shared" si="11"/>
        <v>updatedBy:number;</v>
      </c>
      <c r="M8" s="9" t="str">
        <f t="shared" si="0"/>
        <v>[UpdatedBy] [bigint]  NULL,</v>
      </c>
    </row>
    <row r="9" spans="1:13" x14ac:dyDescent="0.3">
      <c r="A9" s="11" t="s">
        <v>160</v>
      </c>
      <c r="B9" s="11" t="s">
        <v>159</v>
      </c>
      <c r="C9" s="11">
        <v>24</v>
      </c>
      <c r="D9" s="11" t="str">
        <f t="shared" si="7"/>
        <v>datetime</v>
      </c>
      <c r="E9" s="11" t="str">
        <f t="shared" si="8"/>
        <v>Date</v>
      </c>
      <c r="F9" s="11" t="str">
        <f t="shared" si="9"/>
        <v>Date</v>
      </c>
      <c r="G9" s="11" t="str">
        <f t="shared" si="10"/>
        <v>DateTime</v>
      </c>
      <c r="I9" s="9" t="str">
        <f t="shared" si="1"/>
        <v>dateModified</v>
      </c>
      <c r="K9" s="9" t="str">
        <f t="shared" si="11"/>
        <v>dateModified:date;</v>
      </c>
      <c r="M9" s="9" t="str">
        <f t="shared" si="0"/>
        <v>[DateModified] [datetime]  NULL,</v>
      </c>
    </row>
    <row r="10" spans="1:13" x14ac:dyDescent="0.3">
      <c r="I10" s="9" t="str">
        <f t="shared" si="1"/>
        <v/>
      </c>
      <c r="K10" s="9" t="str">
        <f t="shared" si="11"/>
        <v/>
      </c>
      <c r="M10" s="9" t="str">
        <f t="shared" si="0"/>
        <v/>
      </c>
    </row>
    <row r="11" spans="1:13" x14ac:dyDescent="0.3">
      <c r="A11" s="11"/>
      <c r="B11" s="11"/>
      <c r="C11" s="11"/>
      <c r="D11" s="11"/>
      <c r="E11" s="11"/>
      <c r="F11" s="11"/>
      <c r="G11" s="11"/>
      <c r="M11" s="9" t="str">
        <f t="shared" si="0"/>
        <v/>
      </c>
    </row>
    <row r="12" spans="1:13" x14ac:dyDescent="0.3">
      <c r="A12" s="11"/>
      <c r="B12" s="11"/>
      <c r="C12" s="11"/>
      <c r="D12" s="11"/>
      <c r="E12" s="11"/>
      <c r="F12" s="11"/>
      <c r="G12" s="11"/>
      <c r="M12" s="9" t="str">
        <f t="shared" si="0"/>
        <v/>
      </c>
    </row>
    <row r="13" spans="1:13" x14ac:dyDescent="0.3">
      <c r="A13" s="11"/>
      <c r="B13" s="11"/>
      <c r="C13" s="11"/>
      <c r="D13" s="11"/>
      <c r="E13" s="11"/>
      <c r="F13" s="11"/>
      <c r="G13" s="11"/>
      <c r="M13" s="9" t="str">
        <f t="shared" si="0"/>
        <v/>
      </c>
    </row>
    <row r="14" spans="1:13" x14ac:dyDescent="0.3">
      <c r="A14" s="11"/>
      <c r="B14" s="11"/>
      <c r="C14" s="11"/>
      <c r="D14" s="11"/>
      <c r="E14" s="11"/>
      <c r="F14" s="11"/>
      <c r="G14" s="11"/>
      <c r="M14" s="9" t="str">
        <f t="shared" si="0"/>
        <v/>
      </c>
    </row>
    <row r="15" spans="1:13" x14ac:dyDescent="0.3">
      <c r="A15" s="11"/>
      <c r="B15" s="11"/>
      <c r="C15" s="11"/>
      <c r="D15" s="11"/>
      <c r="E15" s="11"/>
      <c r="F15" s="11"/>
      <c r="G15" s="11"/>
      <c r="M15" s="9" t="str">
        <f t="shared" si="0"/>
        <v/>
      </c>
    </row>
    <row r="16" spans="1:13" x14ac:dyDescent="0.3">
      <c r="A16" s="11"/>
      <c r="B16" s="11"/>
      <c r="C16" s="11"/>
      <c r="D16" s="11"/>
      <c r="E16" s="11"/>
      <c r="F16" s="11"/>
      <c r="G16" s="11"/>
      <c r="M16" s="9" t="str">
        <f t="shared" si="0"/>
        <v/>
      </c>
    </row>
    <row r="17" spans="1:13" x14ac:dyDescent="0.3">
      <c r="A17" s="11"/>
      <c r="B17" s="11"/>
      <c r="C17" s="11"/>
      <c r="D17" s="11"/>
      <c r="E17" s="11"/>
      <c r="F17" s="11"/>
      <c r="G17" s="11"/>
      <c r="M17" s="9" t="str">
        <f t="shared" si="0"/>
        <v/>
      </c>
    </row>
    <row r="18" spans="1:13" x14ac:dyDescent="0.3">
      <c r="A18" s="11"/>
      <c r="B18" s="11"/>
      <c r="C18" s="11"/>
      <c r="D18" s="11"/>
      <c r="E18" s="11"/>
      <c r="F18" s="11"/>
      <c r="G18" s="11"/>
      <c r="M18" s="9" t="str">
        <f t="shared" si="0"/>
        <v/>
      </c>
    </row>
    <row r="19" spans="1:13" x14ac:dyDescent="0.3">
      <c r="A19" s="11"/>
      <c r="B19" s="11"/>
      <c r="C19" s="11"/>
      <c r="D19" s="11"/>
      <c r="E19" s="11"/>
      <c r="F19" s="11"/>
      <c r="G19" s="11"/>
      <c r="M19" s="9" t="str">
        <f t="shared" si="0"/>
        <v/>
      </c>
    </row>
    <row r="20" spans="1:13" x14ac:dyDescent="0.3">
      <c r="A20" s="11"/>
      <c r="B20" s="11"/>
      <c r="C20" s="11"/>
      <c r="D20" s="11"/>
      <c r="E20" s="11"/>
      <c r="F20" s="11"/>
      <c r="G20" s="11"/>
      <c r="M20" s="9" t="str">
        <f t="shared" si="0"/>
        <v/>
      </c>
    </row>
    <row r="21" spans="1:13" x14ac:dyDescent="0.3">
      <c r="A21" s="11"/>
      <c r="B21" s="11"/>
      <c r="C21" s="11"/>
      <c r="D21" s="11"/>
      <c r="E21" s="11"/>
      <c r="F21" s="11"/>
      <c r="G21" s="11"/>
      <c r="M21" s="9" t="str">
        <f t="shared" si="0"/>
        <v/>
      </c>
    </row>
    <row r="22" spans="1:13" x14ac:dyDescent="0.3">
      <c r="A22" s="11"/>
      <c r="B22" s="11"/>
      <c r="C22" s="11"/>
      <c r="D22" s="11"/>
      <c r="E22" s="11"/>
      <c r="F22" s="11"/>
      <c r="G22" s="11"/>
      <c r="M22" s="9" t="str">
        <f t="shared" si="0"/>
        <v/>
      </c>
    </row>
    <row r="23" spans="1:13" x14ac:dyDescent="0.3">
      <c r="A23" s="11"/>
      <c r="B23" s="11"/>
      <c r="C23" s="11"/>
      <c r="D23" s="11"/>
      <c r="E23" s="11"/>
      <c r="F23" s="11"/>
      <c r="G23" s="11"/>
      <c r="M23" s="9" t="str">
        <f t="shared" si="0"/>
        <v/>
      </c>
    </row>
    <row r="24" spans="1:13" x14ac:dyDescent="0.3">
      <c r="A24" s="11"/>
      <c r="B24" s="11"/>
      <c r="C24" s="11"/>
      <c r="D24" s="11"/>
      <c r="E24" s="11"/>
      <c r="F24" s="11"/>
      <c r="G24" s="11"/>
      <c r="M24" s="9" t="str">
        <f t="shared" si="0"/>
        <v/>
      </c>
    </row>
    <row r="25" spans="1:13" x14ac:dyDescent="0.3">
      <c r="A25" s="11"/>
      <c r="B25" s="11"/>
      <c r="C25" s="11"/>
      <c r="D25" s="11"/>
      <c r="E25" s="11"/>
      <c r="F25" s="11"/>
      <c r="G25" s="11"/>
      <c r="M25" s="9" t="str">
        <f t="shared" si="0"/>
        <v/>
      </c>
    </row>
    <row r="26" spans="1:13" x14ac:dyDescent="0.3">
      <c r="A26" s="11"/>
      <c r="B26" s="11"/>
      <c r="C26" s="11"/>
      <c r="D26" s="11"/>
      <c r="E26" s="11"/>
      <c r="F26" s="11"/>
      <c r="G26" s="11"/>
    </row>
    <row r="27" spans="1:13" x14ac:dyDescent="0.3">
      <c r="A27" s="11"/>
      <c r="B27" s="11"/>
      <c r="C27" s="11"/>
      <c r="D27" s="11"/>
      <c r="E27" s="11"/>
      <c r="F27" s="11"/>
      <c r="G27" s="11"/>
    </row>
    <row r="28" spans="1:13" x14ac:dyDescent="0.3">
      <c r="A28" s="11"/>
      <c r="B28" s="11"/>
      <c r="C28" s="11"/>
      <c r="D28" s="11"/>
      <c r="E28" s="11"/>
      <c r="F28" s="11"/>
      <c r="G28" s="11"/>
    </row>
    <row r="29" spans="1:13" x14ac:dyDescent="0.3">
      <c r="A29" s="11"/>
      <c r="B29" s="11"/>
      <c r="C29" s="11"/>
      <c r="D29" s="11"/>
      <c r="E29" s="11"/>
      <c r="F29" s="11"/>
      <c r="G29" s="11"/>
    </row>
    <row r="30" spans="1:13" x14ac:dyDescent="0.3">
      <c r="A30" s="11"/>
      <c r="B30" s="11"/>
      <c r="C30" s="11"/>
      <c r="D30" s="11"/>
      <c r="E30" s="11"/>
      <c r="F30" s="11"/>
      <c r="G30" s="11"/>
    </row>
    <row r="31" spans="1:13" x14ac:dyDescent="0.3">
      <c r="A31" s="11"/>
      <c r="B31" s="11"/>
      <c r="C31" s="11"/>
      <c r="D31" s="11"/>
      <c r="E31" s="11"/>
      <c r="F31" s="11"/>
      <c r="G31" s="11"/>
    </row>
    <row r="32" spans="1:13" x14ac:dyDescent="0.3">
      <c r="A32" s="11"/>
      <c r="B32" s="11"/>
      <c r="C32" s="11"/>
      <c r="D32" s="11"/>
      <c r="E32" s="11"/>
      <c r="F32" s="11"/>
      <c r="G32" s="11"/>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sheetData>
  <autoFilter ref="A1:M1092" xr:uid="{B3D6D27C-DECA-4ECB-9D71-94C07A585128}"/>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1D53B-AE66-4A2E-8471-63EC1E3AC569}">
  <dimension ref="A1:M1097"/>
  <sheetViews>
    <sheetView topLeftCell="E1" workbookViewId="0">
      <pane ySplit="1" topLeftCell="A2" activePane="bottomLeft" state="frozen"/>
      <selection pane="bottomLeft" activeCell="K2" sqref="K2:K14"/>
    </sheetView>
  </sheetViews>
  <sheetFormatPr defaultColWidth="9.26953125" defaultRowHeight="13" x14ac:dyDescent="0.3"/>
  <cols>
    <col min="1" max="1" width="15.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5.26953125" style="9" bestFit="1" customWidth="1"/>
    <col min="10" max="10" width="9.26953125" style="9"/>
    <col min="11" max="11" width="28.81640625" style="9" bestFit="1" customWidth="1"/>
    <col min="12" max="12" width="9.26953125" style="9"/>
    <col min="13" max="13" width="30.453125" style="9" bestFit="1" customWidth="1"/>
    <col min="14" max="16384" width="9.269531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6" si="0">IF(LEN(TRIM(K2))=0,"",IF(TRIM(A2)="_id","[_id] [bigint] IDENTITY(1,1) NOT","["&amp;TRIM(A2)&amp;"] ["&amp;TRIM(D2)&amp;"] "&amp;IF(OR(LOWER(TRIM(D2))="char",LOWER(TRIM(D2))="varchar",LOWER(TRIM(D2))="nvarchar"),"("&amp;TRIM(C2)&amp;")","")) &amp; " NULL,")</f>
        <v>[_id] [bigint] IDENTITY(1,1) NOT NULL,</v>
      </c>
    </row>
    <row r="3" spans="1:13" x14ac:dyDescent="0.3">
      <c r="A3" s="11" t="s">
        <v>135</v>
      </c>
      <c r="B3" s="11" t="s">
        <v>18</v>
      </c>
      <c r="C3" s="11">
        <v>2147483647</v>
      </c>
      <c r="D3" s="11" t="str">
        <f t="shared" ref="D3" si="1">IF(OR(TRIM(LOWER(B3)) = "number"), "bigint", IF(OR(TRIM(LOWER(B3)) = "string"), "nvarchar", IF(OR(TRIM(LOWER(B3)) = "date", TRIM(LOWER(B3)) = "datetime"), "datetime", IF(OR(TRIM(LOWER(B3)) = "boolean", TRIM(LOWER(B3)) = "bool", TRIM(LOWER(B3)) = "bit"), "bit", "nvarchar"))))</f>
        <v>bigint</v>
      </c>
      <c r="E3" s="11" t="str">
        <f t="shared" ref="E3" si="2">IF(OR(TRIM(LOWER(B3)) = "number"), "Int32", IF(OR(TRIM(LOWER(B3)) = "string"), "String", IF(OR(TRIM(LOWER(B3)) = "date", TRIM(LOWER(B3)) = "datetime"), "Date", IF(OR(TRIM(LOWER(B3)) = "boolean", TRIM(LOWER(B3)) = "bool", TRIM(LOWER(B3)) = "bit"), "Boolean", "String"))))</f>
        <v>Int32</v>
      </c>
      <c r="F3" s="11" t="str">
        <f t="shared" ref="F3" si="3">IF(OR(TRIM(LOWER(B3)) = "number"), "Number", IF(OR(TRIM(LOWER(B3)) = "string"), "String", IF(OR(TRIM(LOWER(B3)) = "date", TRIM(LOWER(B3)) = "datetime"), "Date", IF(OR(TRIM(LOWER(B3)) = "boolean", TRIM(LOWER(B3)) = "bool", TRIM(LOWER(B3)) = "bit"), "Boolean", "String"))))</f>
        <v>Number</v>
      </c>
      <c r="G3" s="11" t="str">
        <f t="shared" ref="G3" si="4">IF(OR(TRIM(LOWER(B3)) = "number"), "long", IF(OR(TRIM(LOWER(B3)) = "string"), "String", IF(OR(TRIM(LOWER(B3)) = "date", TRIM(LOWER(B3)) = "datetime"), "DateTime", IF(OR(TRIM(LOWER(B3)) = "boolean", TRIM(LOWER(B3)) = "bool", TRIM(LOWER(B3)) = "bit"), "bool", "String"))))</f>
        <v>long</v>
      </c>
      <c r="I3" s="9" t="str">
        <f t="shared" ref="I3" si="5">IF(LEN(TRIM(A3)) = 0, "", TRIM(LOWER(LEFT(A3, 1)) &amp; RIGHT(A3, LEN(TRIM(A3)) - 1)))</f>
        <v>salutationId</v>
      </c>
      <c r="K3" s="9" t="str">
        <f t="shared" ref="K3" si="6">IF(LEN(TRIM(I3)) = 0, "", TRIM(I3) &amp; ":" &amp; IF(LOWER(TRIM(I3)) = "_id", "any", LOWER(TRIM(F3))) &amp;";")</f>
        <v>salutationId:number;</v>
      </c>
      <c r="M3" s="9" t="str">
        <f t="shared" ref="M3" si="7">IF(LEN(TRIM(K3))=0,"",IF(TRIM(A3)="_id","[_id] [bigint] IDENTITY(1,1) NOT","["&amp;TRIM(A3)&amp;"] ["&amp;TRIM(D3)&amp;"] "&amp;IF(OR(LOWER(TRIM(D3))="char",LOWER(TRIM(D3))="varchar",LOWER(TRIM(D3))="nvarchar"),"("&amp;TRIM(C3)&amp;")","")) &amp; " NULL,")</f>
        <v>[SalutationId] [bigint]  NULL,</v>
      </c>
    </row>
    <row r="4" spans="1:13" x14ac:dyDescent="0.3">
      <c r="A4" s="11" t="s">
        <v>12</v>
      </c>
      <c r="B4" s="11" t="s">
        <v>19</v>
      </c>
      <c r="C4" s="11">
        <v>255</v>
      </c>
      <c r="D4" s="11" t="str">
        <f>IF(OR(TRIM(LOWER(B4)) = "number"), "bigint", IF(OR(TRIM(LOWER(B4)) = "string"), "nvarchar", IF(OR(TRIM(LOWER(B4)) = "date", TRIM(LOWER(B4)) = "datetime"), "datetime", IF(OR(TRIM(LOWER(B4)) = "boolean", TRIM(LOWER(B4)) = "bool", TRIM(LOWER(B4)) = "bit"), "bit", "nvarchar"))))</f>
        <v>nvarchar</v>
      </c>
      <c r="E4" s="11" t="str">
        <f>IF(OR(TRIM(LOWER(B4)) = "number"), "Int32", IF(OR(TRIM(LOWER(B4)) = "string"), "String", IF(OR(TRIM(LOWER(B4)) = "date", TRIM(LOWER(B4)) = "datetime"), "Date", IF(OR(TRIM(LOWER(B4)) = "boolean", TRIM(LOWER(B4)) = "bool", TRIM(LOWER(B4)) = "bit"), "Boolean", "String"))))</f>
        <v>String</v>
      </c>
      <c r="F4" s="11" t="str">
        <f>IF(OR(TRIM(LOWER(B4)) = "number"), "Number", IF(OR(TRIM(LOWER(B4)) = "string"), "String", IF(OR(TRIM(LOWER(B4)) = "date", TRIM(LOWER(B4)) = "datetime"), "Date", IF(OR(TRIM(LOWER(B4)) = "boolean", TRIM(LOWER(B4)) = "bool", TRIM(LOWER(B4)) = "bit"), "Boolean", "String"))))</f>
        <v>String</v>
      </c>
      <c r="G4" s="11" t="str">
        <f>IF(OR(TRIM(LOWER(B4)) = "number"), "long", IF(OR(TRIM(LOWER(B4)) = "string"), "String", IF(OR(TRIM(LOWER(B4)) = "date", TRIM(LOWER(B4)) = "datetime"), "DateTime", IF(OR(TRIM(LOWER(B4)) = "boolean", TRIM(LOWER(B4)) = "bool", TRIM(LOWER(B4)) = "bit"), "bool", "String"))))</f>
        <v>String</v>
      </c>
      <c r="I4" s="9" t="str">
        <f t="shared" ref="I4:I15" si="8">IF(LEN(TRIM(A4)) = 0, "", TRIM(LOWER(LEFT(A4, 1)) &amp; RIGHT(A4, LEN(TRIM(A4)) - 1)))</f>
        <v>name</v>
      </c>
      <c r="K4" s="9" t="str">
        <f t="shared" ref="K4:K15" si="9">IF(LEN(TRIM(I4)) = 0, "", TRIM(I4) &amp; ":" &amp; IF(LOWER(TRIM(I4)) = "_id", "any", LOWER(TRIM(F4))) &amp;";")</f>
        <v>name:string;</v>
      </c>
      <c r="M4" s="9" t="str">
        <f t="shared" si="0"/>
        <v>[Name] [nvarchar] (255) NULL,</v>
      </c>
    </row>
    <row r="5" spans="1:13" x14ac:dyDescent="0.3">
      <c r="A5" s="11" t="s">
        <v>11</v>
      </c>
      <c r="B5" s="11" t="s">
        <v>19</v>
      </c>
      <c r="C5" s="11">
        <v>255</v>
      </c>
      <c r="D5" s="11" t="str">
        <f t="shared" ref="D5:D14" si="10">IF(OR(TRIM(LOWER(B5)) = "number"), "bigint", IF(OR(TRIM(LOWER(B5)) = "string"), "nvarchar", IF(OR(TRIM(LOWER(B5)) = "date", TRIM(LOWER(B5)) = "datetime"), "datetime", IF(OR(TRIM(LOWER(B5)) = "boolean", TRIM(LOWER(B5)) = "bool", TRIM(LOWER(B5)) = "bit"), "bit", "nvarchar"))))</f>
        <v>nvarchar</v>
      </c>
      <c r="E5" s="11" t="str">
        <f t="shared" ref="E5:E14" si="11">IF(OR(TRIM(LOWER(B5)) = "number"), "Int32", IF(OR(TRIM(LOWER(B5)) = "string"), "String", IF(OR(TRIM(LOWER(B5)) = "date", TRIM(LOWER(B5)) = "datetime"), "Date", IF(OR(TRIM(LOWER(B5)) = "boolean", TRIM(LOWER(B5)) = "bool", TRIM(LOWER(B5)) = "bit"), "Boolean", "String"))))</f>
        <v>String</v>
      </c>
      <c r="F5" s="11" t="str">
        <f t="shared" ref="F5:F14" si="12">IF(OR(TRIM(LOWER(B5)) = "number"), "Number", IF(OR(TRIM(LOWER(B5)) = "string"), "String", IF(OR(TRIM(LOWER(B5)) = "date", TRIM(LOWER(B5)) = "datetime"), "Date", IF(OR(TRIM(LOWER(B5)) = "boolean", TRIM(LOWER(B5)) = "bool", TRIM(LOWER(B5)) = "bit"), "Boolean", "String"))))</f>
        <v>String</v>
      </c>
      <c r="G5" s="11" t="str">
        <f t="shared" ref="G5:G14" si="13">IF(OR(TRIM(LOWER(B5)) = "number"), "long", IF(OR(TRIM(LOWER(B5)) = "string"), "String", IF(OR(TRIM(LOWER(B5)) = "date", TRIM(LOWER(B5)) = "datetime"), "DateTime", IF(OR(TRIM(LOWER(B5)) = "boolean", TRIM(LOWER(B5)) = "bool", TRIM(LOWER(B5)) = "bit"), "bool", "String"))))</f>
        <v>String</v>
      </c>
      <c r="I5" s="9" t="str">
        <f t="shared" si="8"/>
        <v>surname</v>
      </c>
      <c r="K5" s="9" t="str">
        <f t="shared" si="9"/>
        <v>surname:string;</v>
      </c>
      <c r="M5" s="9" t="str">
        <f t="shared" si="0"/>
        <v>[Surname] [nvarchar] (255) NULL,</v>
      </c>
    </row>
    <row r="6" spans="1:13" x14ac:dyDescent="0.3">
      <c r="A6" s="11" t="s">
        <v>240</v>
      </c>
      <c r="B6" s="11" t="s">
        <v>19</v>
      </c>
      <c r="C6" s="11">
        <v>255</v>
      </c>
      <c r="D6" s="11" t="str">
        <f t="shared" si="10"/>
        <v>nvarchar</v>
      </c>
      <c r="E6" s="11" t="str">
        <f t="shared" si="11"/>
        <v>String</v>
      </c>
      <c r="F6" s="11" t="str">
        <f t="shared" si="12"/>
        <v>String</v>
      </c>
      <c r="G6" s="11" t="str">
        <f t="shared" si="13"/>
        <v>String</v>
      </c>
      <c r="I6" s="9" t="str">
        <f t="shared" si="8"/>
        <v>companyName</v>
      </c>
      <c r="K6" s="9" t="str">
        <f t="shared" si="9"/>
        <v>companyName:string;</v>
      </c>
      <c r="M6" s="9" t="str">
        <f t="shared" si="0"/>
        <v>[CompanyName] [nvarchar] (255) NULL,</v>
      </c>
    </row>
    <row r="7" spans="1:13" x14ac:dyDescent="0.3">
      <c r="A7" s="11" t="s">
        <v>250</v>
      </c>
      <c r="B7" s="11" t="s">
        <v>18</v>
      </c>
      <c r="C7" s="11">
        <v>2147483647</v>
      </c>
      <c r="D7" s="11" t="str">
        <f>IF(OR(TRIM(LOWER(B7)) = "number"), "bigint", IF(OR(TRIM(LOWER(B7)) = "string"), "nvarchar", IF(OR(TRIM(LOWER(B7)) = "date", TRIM(LOWER(B7)) = "datetime"), "datetime", IF(OR(TRIM(LOWER(B7)) = "boolean", TRIM(LOWER(B7)) = "bool", TRIM(LOWER(B7)) = "bit"), "bit", "nvarchar"))))</f>
        <v>bigint</v>
      </c>
      <c r="E7" s="11" t="str">
        <f>IF(OR(TRIM(LOWER(B7)) = "number"), "Int32", IF(OR(TRIM(LOWER(B7)) = "string"), "String", IF(OR(TRIM(LOWER(B7)) = "date", TRIM(LOWER(B7)) = "datetime"), "Date", IF(OR(TRIM(LOWER(B7)) = "boolean", TRIM(LOWER(B7)) = "bool", TRIM(LOWER(B7)) = "bit"), "Boolean", "String"))))</f>
        <v>Int32</v>
      </c>
      <c r="F7" s="11" t="str">
        <f>IF(OR(TRIM(LOWER(B7)) = "number"), "Number", IF(OR(TRIM(LOWER(B7)) = "string"), "String", IF(OR(TRIM(LOWER(B7)) = "date", TRIM(LOWER(B7)) = "datetime"), "Date", IF(OR(TRIM(LOWER(B7)) = "boolean", TRIM(LOWER(B7)) = "bool", TRIM(LOWER(B7)) = "bit"), "Boolean", "String"))))</f>
        <v>Number</v>
      </c>
      <c r="G7" s="11" t="str">
        <f>IF(OR(TRIM(LOWER(B7)) = "number"), "long", IF(OR(TRIM(LOWER(B7)) = "string"), "String", IF(OR(TRIM(LOWER(B7)) = "date", TRIM(LOWER(B7)) = "datetime"), "DateTime", IF(OR(TRIM(LOWER(B7)) = "boolean", TRIM(LOWER(B7)) = "bool", TRIM(LOWER(B7)) = "bit"), "bool", "String"))))</f>
        <v>long</v>
      </c>
      <c r="I7" s="9" t="str">
        <f>IF(LEN(TRIM(A7)) = 0, "", TRIM(LOWER(LEFT(A7, 1)) &amp; RIGHT(A7, LEN(TRIM(A7)) - 1)))</f>
        <v>industryTypeId</v>
      </c>
      <c r="K7" s="9" t="str">
        <f>IF(LEN(TRIM(I7)) = 0, "", TRIM(I7) &amp; ":" &amp; IF(LOWER(TRIM(I7)) = "_id", "any", LOWER(TRIM(F7))) &amp;";")</f>
        <v>industryTypeId:number;</v>
      </c>
      <c r="M7" s="9" t="str">
        <f t="shared" si="0"/>
        <v>[IndustryTypeId] [bigint]  NULL,</v>
      </c>
    </row>
    <row r="8" spans="1:13" x14ac:dyDescent="0.3">
      <c r="A8" s="11" t="s">
        <v>5</v>
      </c>
      <c r="B8" s="11" t="s">
        <v>18</v>
      </c>
      <c r="C8" s="11">
        <v>13</v>
      </c>
      <c r="D8" s="11" t="str">
        <f t="shared" si="10"/>
        <v>bigint</v>
      </c>
      <c r="E8" s="11" t="str">
        <f t="shared" si="11"/>
        <v>Int32</v>
      </c>
      <c r="F8" s="11" t="str">
        <f t="shared" si="12"/>
        <v>Number</v>
      </c>
      <c r="G8" s="11" t="str">
        <f t="shared" si="13"/>
        <v>long</v>
      </c>
      <c r="I8" s="9" t="str">
        <f t="shared" si="8"/>
        <v>idNumber</v>
      </c>
      <c r="K8" s="9" t="str">
        <f t="shared" si="9"/>
        <v>idNumber:number;</v>
      </c>
      <c r="M8" s="9" t="str">
        <f t="shared" si="0"/>
        <v>[IdNumber] [bigint]  NULL,</v>
      </c>
    </row>
    <row r="9" spans="1:13" x14ac:dyDescent="0.3">
      <c r="A9" s="11" t="s">
        <v>241</v>
      </c>
      <c r="B9" s="11" t="s">
        <v>19</v>
      </c>
      <c r="C9" s="11">
        <v>255</v>
      </c>
      <c r="D9" s="11" t="str">
        <f t="shared" si="10"/>
        <v>nvarchar</v>
      </c>
      <c r="E9" s="11" t="str">
        <f t="shared" si="11"/>
        <v>String</v>
      </c>
      <c r="F9" s="11" t="str">
        <f t="shared" si="12"/>
        <v>String</v>
      </c>
      <c r="G9" s="11" t="str">
        <f t="shared" si="13"/>
        <v>String</v>
      </c>
      <c r="I9" s="9" t="str">
        <f t="shared" si="8"/>
        <v>registrationNumber</v>
      </c>
      <c r="K9" s="9" t="str">
        <f t="shared" si="9"/>
        <v>registrationNumber:string;</v>
      </c>
      <c r="M9" s="9" t="str">
        <f t="shared" si="0"/>
        <v>[RegistrationNumber] [nvarchar] (255) NULL,</v>
      </c>
    </row>
    <row r="10" spans="1:13" x14ac:dyDescent="0.3">
      <c r="A10" s="11" t="s">
        <v>242</v>
      </c>
      <c r="B10" s="11" t="s">
        <v>18</v>
      </c>
      <c r="C10" s="11">
        <v>2147483647</v>
      </c>
      <c r="D10" s="11" t="str">
        <f t="shared" si="10"/>
        <v>bigint</v>
      </c>
      <c r="E10" s="11" t="str">
        <f t="shared" si="11"/>
        <v>Int32</v>
      </c>
      <c r="F10" s="11" t="str">
        <f t="shared" si="12"/>
        <v>Number</v>
      </c>
      <c r="G10" s="11" t="str">
        <f t="shared" si="13"/>
        <v>long</v>
      </c>
      <c r="I10" s="9" t="str">
        <f t="shared" si="8"/>
        <v>vATNumber</v>
      </c>
      <c r="K10" s="9" t="str">
        <f t="shared" si="9"/>
        <v>vATNumber:number;</v>
      </c>
      <c r="M10" s="9" t="str">
        <f t="shared" si="0"/>
        <v>[VATNumber] [bigint]  NULL,</v>
      </c>
    </row>
    <row r="11" spans="1:13" x14ac:dyDescent="0.3">
      <c r="A11" s="11" t="s">
        <v>239</v>
      </c>
      <c r="B11" s="11" t="s">
        <v>18</v>
      </c>
      <c r="C11" s="11">
        <v>2147483647</v>
      </c>
      <c r="D11" s="11" t="str">
        <f t="shared" si="10"/>
        <v>bigint</v>
      </c>
      <c r="E11" s="11" t="str">
        <f t="shared" si="11"/>
        <v>Int32</v>
      </c>
      <c r="F11" s="11" t="str">
        <f t="shared" si="12"/>
        <v>Number</v>
      </c>
      <c r="G11" s="11" t="str">
        <f t="shared" si="13"/>
        <v>long</v>
      </c>
      <c r="I11" s="9" t="str">
        <f t="shared" si="8"/>
        <v>createdBy</v>
      </c>
      <c r="K11" s="9" t="str">
        <f t="shared" si="9"/>
        <v>createdBy:number;</v>
      </c>
      <c r="M11" s="9" t="str">
        <f t="shared" si="0"/>
        <v>[CreatedBy] [bigint]  NULL,</v>
      </c>
    </row>
    <row r="12" spans="1:13" x14ac:dyDescent="0.3">
      <c r="A12" s="11" t="s">
        <v>158</v>
      </c>
      <c r="B12" s="11" t="s">
        <v>159</v>
      </c>
      <c r="C12" s="11">
        <v>24</v>
      </c>
      <c r="D12" s="11" t="str">
        <f t="shared" si="10"/>
        <v>datetime</v>
      </c>
      <c r="E12" s="11" t="str">
        <f t="shared" si="11"/>
        <v>Date</v>
      </c>
      <c r="F12" s="11" t="str">
        <f t="shared" si="12"/>
        <v>Date</v>
      </c>
      <c r="G12" s="11" t="str">
        <f t="shared" si="13"/>
        <v>DateTime</v>
      </c>
      <c r="I12" s="9" t="str">
        <f t="shared" si="8"/>
        <v>dateCreated</v>
      </c>
      <c r="K12" s="9" t="str">
        <f t="shared" si="9"/>
        <v>dateCreated:date;</v>
      </c>
      <c r="M12" s="9" t="str">
        <f t="shared" si="0"/>
        <v>[DateCreated] [datetime]  NULL,</v>
      </c>
    </row>
    <row r="13" spans="1:13" x14ac:dyDescent="0.3">
      <c r="A13" s="11" t="s">
        <v>238</v>
      </c>
      <c r="B13" s="11" t="s">
        <v>18</v>
      </c>
      <c r="C13" s="11">
        <v>2147483647</v>
      </c>
      <c r="D13" s="11" t="str">
        <f t="shared" si="10"/>
        <v>bigint</v>
      </c>
      <c r="E13" s="11" t="str">
        <f t="shared" si="11"/>
        <v>Int32</v>
      </c>
      <c r="F13" s="11" t="str">
        <f t="shared" si="12"/>
        <v>Number</v>
      </c>
      <c r="G13" s="11" t="str">
        <f t="shared" si="13"/>
        <v>long</v>
      </c>
      <c r="I13" s="9" t="str">
        <f t="shared" si="8"/>
        <v>updatedBy</v>
      </c>
      <c r="K13" s="9" t="str">
        <f t="shared" si="9"/>
        <v>updatedBy:number;</v>
      </c>
      <c r="M13" s="9" t="str">
        <f t="shared" si="0"/>
        <v>[UpdatedBy] [bigint]  NULL,</v>
      </c>
    </row>
    <row r="14" spans="1:13" x14ac:dyDescent="0.3">
      <c r="A14" s="11" t="s">
        <v>160</v>
      </c>
      <c r="B14" s="11" t="s">
        <v>159</v>
      </c>
      <c r="C14" s="11">
        <v>24</v>
      </c>
      <c r="D14" s="11" t="str">
        <f t="shared" si="10"/>
        <v>datetime</v>
      </c>
      <c r="E14" s="11" t="str">
        <f t="shared" si="11"/>
        <v>Date</v>
      </c>
      <c r="F14" s="11" t="str">
        <f t="shared" si="12"/>
        <v>Date</v>
      </c>
      <c r="G14" s="11" t="str">
        <f t="shared" si="13"/>
        <v>DateTime</v>
      </c>
      <c r="I14" s="9" t="str">
        <f t="shared" si="8"/>
        <v>dateModified</v>
      </c>
      <c r="K14" s="9" t="str">
        <f t="shared" si="9"/>
        <v>dateModified:date;</v>
      </c>
      <c r="M14" s="9" t="str">
        <f t="shared" si="0"/>
        <v>[DateModified] [datetime]  NULL,</v>
      </c>
    </row>
    <row r="15" spans="1:13" x14ac:dyDescent="0.3">
      <c r="I15" s="9" t="str">
        <f t="shared" si="8"/>
        <v/>
      </c>
      <c r="K15" s="9" t="str">
        <f t="shared" si="9"/>
        <v/>
      </c>
      <c r="M15" s="9" t="str">
        <f t="shared" si="0"/>
        <v/>
      </c>
    </row>
    <row r="16" spans="1:13" x14ac:dyDescent="0.3">
      <c r="A16" s="11"/>
      <c r="B16" s="11"/>
      <c r="C16" s="11"/>
      <c r="D16" s="11"/>
      <c r="E16" s="11"/>
      <c r="F16" s="11"/>
      <c r="G16" s="11"/>
      <c r="M16" s="9" t="str">
        <f t="shared" si="0"/>
        <v/>
      </c>
    </row>
    <row r="17" spans="1:13" x14ac:dyDescent="0.3">
      <c r="A17" s="11"/>
      <c r="B17" s="11"/>
      <c r="C17" s="11"/>
      <c r="D17" s="11"/>
      <c r="E17" s="11"/>
      <c r="F17" s="11"/>
      <c r="G17" s="11"/>
      <c r="M17" s="9" t="str">
        <f t="shared" si="0"/>
        <v/>
      </c>
    </row>
    <row r="18" spans="1:13" x14ac:dyDescent="0.3">
      <c r="A18" s="11"/>
      <c r="B18" s="11"/>
      <c r="C18" s="11"/>
      <c r="D18" s="11"/>
      <c r="E18" s="11"/>
      <c r="F18" s="11"/>
      <c r="G18" s="11"/>
      <c r="M18" s="9" t="str">
        <f t="shared" si="0"/>
        <v/>
      </c>
    </row>
    <row r="19" spans="1:13" x14ac:dyDescent="0.3">
      <c r="A19" s="11"/>
      <c r="B19" s="11"/>
      <c r="C19" s="11"/>
      <c r="D19" s="11"/>
      <c r="E19" s="11"/>
      <c r="F19" s="11"/>
      <c r="G19" s="11"/>
      <c r="M19" s="9" t="str">
        <f t="shared" si="0"/>
        <v/>
      </c>
    </row>
    <row r="20" spans="1:13" x14ac:dyDescent="0.3">
      <c r="A20" s="11"/>
      <c r="B20" s="11"/>
      <c r="C20" s="11"/>
      <c r="D20" s="11"/>
      <c r="E20" s="11"/>
      <c r="F20" s="11"/>
      <c r="G20" s="11"/>
      <c r="M20" s="9" t="str">
        <f t="shared" si="0"/>
        <v/>
      </c>
    </row>
    <row r="21" spans="1:13" x14ac:dyDescent="0.3">
      <c r="A21" s="11"/>
      <c r="B21" s="11"/>
      <c r="C21" s="11"/>
      <c r="D21" s="11"/>
      <c r="E21" s="11"/>
      <c r="F21" s="11"/>
      <c r="G21" s="11"/>
      <c r="M21" s="9" t="str">
        <f t="shared" si="0"/>
        <v/>
      </c>
    </row>
    <row r="22" spans="1:13" x14ac:dyDescent="0.3">
      <c r="A22" s="11"/>
      <c r="B22" s="11"/>
      <c r="C22" s="11"/>
      <c r="D22" s="11"/>
      <c r="E22" s="11"/>
      <c r="F22" s="11"/>
      <c r="G22" s="11"/>
      <c r="M22" s="9" t="str">
        <f t="shared" si="0"/>
        <v/>
      </c>
    </row>
    <row r="23" spans="1:13" x14ac:dyDescent="0.3">
      <c r="A23" s="11"/>
      <c r="B23" s="11"/>
      <c r="C23" s="11"/>
      <c r="D23" s="11"/>
      <c r="E23" s="11"/>
      <c r="F23" s="11"/>
      <c r="G23" s="11"/>
      <c r="M23" s="9" t="str">
        <f t="shared" si="0"/>
        <v/>
      </c>
    </row>
    <row r="24" spans="1:13" x14ac:dyDescent="0.3">
      <c r="A24" s="11"/>
      <c r="B24" s="11"/>
      <c r="C24" s="11"/>
      <c r="D24" s="11"/>
      <c r="E24" s="11"/>
      <c r="F24" s="11"/>
      <c r="G24" s="11"/>
      <c r="M24" s="9" t="str">
        <f t="shared" si="0"/>
        <v/>
      </c>
    </row>
    <row r="25" spans="1:13" x14ac:dyDescent="0.3">
      <c r="A25" s="11"/>
      <c r="B25" s="11"/>
      <c r="C25" s="11"/>
      <c r="D25" s="11"/>
      <c r="E25" s="11"/>
      <c r="F25" s="11"/>
      <c r="G25" s="11"/>
      <c r="M25" s="9" t="str">
        <f t="shared" si="0"/>
        <v/>
      </c>
    </row>
    <row r="26" spans="1:13" x14ac:dyDescent="0.3">
      <c r="A26" s="11"/>
      <c r="B26" s="11"/>
      <c r="C26" s="11"/>
      <c r="D26" s="11"/>
      <c r="E26" s="11"/>
      <c r="F26" s="11"/>
      <c r="G26" s="11"/>
      <c r="M26" s="9" t="str">
        <f t="shared" si="0"/>
        <v/>
      </c>
    </row>
    <row r="27" spans="1:13" x14ac:dyDescent="0.3">
      <c r="A27" s="11"/>
      <c r="B27" s="11"/>
      <c r="C27" s="11"/>
      <c r="D27" s="11"/>
      <c r="E27" s="11"/>
      <c r="F27" s="11"/>
      <c r="G27" s="11"/>
    </row>
    <row r="28" spans="1:13" x14ac:dyDescent="0.3">
      <c r="A28" s="11"/>
      <c r="B28" s="11"/>
      <c r="C28" s="11"/>
      <c r="D28" s="11"/>
      <c r="E28" s="11"/>
      <c r="F28" s="11"/>
      <c r="G28" s="11"/>
    </row>
    <row r="29" spans="1:13" x14ac:dyDescent="0.3">
      <c r="A29" s="11"/>
      <c r="B29" s="11"/>
      <c r="C29" s="11"/>
      <c r="D29" s="11"/>
      <c r="E29" s="11"/>
      <c r="F29" s="11"/>
      <c r="G29" s="11"/>
    </row>
    <row r="30" spans="1:13" x14ac:dyDescent="0.3">
      <c r="A30" s="11"/>
      <c r="B30" s="11"/>
      <c r="C30" s="11"/>
      <c r="D30" s="11"/>
      <c r="E30" s="11"/>
      <c r="F30" s="11"/>
      <c r="G30" s="11"/>
    </row>
    <row r="31" spans="1:13" x14ac:dyDescent="0.3">
      <c r="A31" s="11"/>
      <c r="B31" s="11"/>
      <c r="C31" s="11"/>
      <c r="D31" s="11"/>
      <c r="E31" s="11"/>
      <c r="F31" s="11"/>
      <c r="G31" s="11"/>
    </row>
    <row r="32" spans="1:13" x14ac:dyDescent="0.3">
      <c r="A32" s="11"/>
      <c r="B32" s="11"/>
      <c r="C32" s="11"/>
      <c r="D32" s="11"/>
      <c r="E32" s="11"/>
      <c r="F32" s="11"/>
      <c r="G32" s="11"/>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row r="1094" spans="1:7" x14ac:dyDescent="0.3">
      <c r="A1094" s="11"/>
      <c r="B1094" s="11"/>
      <c r="C1094" s="11"/>
      <c r="D1094" s="11"/>
      <c r="E1094" s="11"/>
      <c r="F1094" s="11"/>
      <c r="G1094" s="11"/>
    </row>
    <row r="1095" spans="1:7" x14ac:dyDescent="0.3">
      <c r="A1095" s="11"/>
      <c r="B1095" s="11"/>
      <c r="C1095" s="11"/>
      <c r="D1095" s="11"/>
      <c r="E1095" s="11"/>
      <c r="F1095" s="11"/>
      <c r="G1095" s="11"/>
    </row>
    <row r="1096" spans="1:7" x14ac:dyDescent="0.3">
      <c r="A1096" s="11"/>
      <c r="B1096" s="11"/>
      <c r="C1096" s="11"/>
      <c r="D1096" s="11"/>
      <c r="E1096" s="11"/>
      <c r="F1096" s="11"/>
      <c r="G1096" s="11"/>
    </row>
    <row r="1097" spans="1:7" x14ac:dyDescent="0.3">
      <c r="A1097" s="11"/>
      <c r="B1097" s="11"/>
      <c r="C1097" s="11"/>
      <c r="D1097" s="11"/>
      <c r="E1097" s="11"/>
      <c r="F1097" s="11"/>
      <c r="G1097" s="11"/>
    </row>
  </sheetData>
  <autoFilter ref="A1:M1097" xr:uid="{E05BD899-8283-4E7F-871D-E9FD638684F1}"/>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567E-391A-4CDA-AE7D-9121A11C8D9D}">
  <dimension ref="A1:M1099"/>
  <sheetViews>
    <sheetView topLeftCell="G1" workbookViewId="0">
      <pane ySplit="1" topLeftCell="A2" activePane="bottomLeft" state="frozen"/>
      <selection pane="bottomLeft" activeCell="M3" sqref="M3:M16"/>
    </sheetView>
  </sheetViews>
  <sheetFormatPr defaultColWidth="9.26953125" defaultRowHeight="13" x14ac:dyDescent="0.3"/>
  <cols>
    <col min="1" max="1" width="15.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5.26953125" style="9" bestFit="1" customWidth="1"/>
    <col min="10" max="10" width="9.26953125" style="9"/>
    <col min="11" max="11" width="28.81640625" style="9" bestFit="1" customWidth="1"/>
    <col min="12" max="12" width="9.26953125" style="9"/>
    <col min="13" max="13" width="30.453125" style="9" bestFit="1" customWidth="1"/>
    <col min="14" max="16384" width="9.269531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8" si="0">IF(LEN(TRIM(K2))=0,"",IF(TRIM(A2)="_id","[_id] [bigint] IDENTITY(1,1) NOT","["&amp;TRIM(A2)&amp;"] ["&amp;TRIM(D2)&amp;"] "&amp;IF(OR(LOWER(TRIM(D2))="char",LOWER(TRIM(D2))="varchar",LOWER(TRIM(D2))="nvarchar"),"("&amp;TRIM(C2)&amp;")","")) &amp; " NULL,")</f>
        <v>[_id] [bigint] IDENTITY(1,1) NOT NULL,</v>
      </c>
    </row>
    <row r="3" spans="1:13" x14ac:dyDescent="0.3">
      <c r="A3" s="11" t="s">
        <v>135</v>
      </c>
      <c r="B3" s="11" t="s">
        <v>18</v>
      </c>
      <c r="C3" s="11">
        <v>2147483647</v>
      </c>
      <c r="D3" s="11" t="str">
        <f t="shared" ref="D3" si="1">IF(OR(TRIM(LOWER(B3)) = "number"), "bigint", IF(OR(TRIM(LOWER(B3)) = "string"), "nvarchar", IF(OR(TRIM(LOWER(B3)) = "date", TRIM(LOWER(B3)) = "datetime"), "datetime", IF(OR(TRIM(LOWER(B3)) = "boolean", TRIM(LOWER(B3)) = "bool", TRIM(LOWER(B3)) = "bit"), "bit", "nvarchar"))))</f>
        <v>bigint</v>
      </c>
      <c r="E3" s="11" t="str">
        <f t="shared" ref="E3" si="2">IF(OR(TRIM(LOWER(B3)) = "number"), "Int32", IF(OR(TRIM(LOWER(B3)) = "string"), "String", IF(OR(TRIM(LOWER(B3)) = "date", TRIM(LOWER(B3)) = "datetime"), "Date", IF(OR(TRIM(LOWER(B3)) = "boolean", TRIM(LOWER(B3)) = "bool", TRIM(LOWER(B3)) = "bit"), "Boolean", "String"))))</f>
        <v>Int32</v>
      </c>
      <c r="F3" s="11" t="str">
        <f t="shared" ref="F3" si="3">IF(OR(TRIM(LOWER(B3)) = "number"), "Number", IF(OR(TRIM(LOWER(B3)) = "string"), "String", IF(OR(TRIM(LOWER(B3)) = "date", TRIM(LOWER(B3)) = "datetime"), "Date", IF(OR(TRIM(LOWER(B3)) = "boolean", TRIM(LOWER(B3)) = "bool", TRIM(LOWER(B3)) = "bit"), "Boolean", "String"))))</f>
        <v>Number</v>
      </c>
      <c r="G3" s="11" t="str">
        <f t="shared" ref="G3" si="4">IF(OR(TRIM(LOWER(B3)) = "number"), "long", IF(OR(TRIM(LOWER(B3)) = "string"), "String", IF(OR(TRIM(LOWER(B3)) = "date", TRIM(LOWER(B3)) = "datetime"), "DateTime", IF(OR(TRIM(LOWER(B3)) = "boolean", TRIM(LOWER(B3)) = "bool", TRIM(LOWER(B3)) = "bit"), "bool", "String"))))</f>
        <v>long</v>
      </c>
      <c r="I3" s="9" t="str">
        <f t="shared" ref="I3:I17" si="5">IF(LEN(TRIM(A3)) = 0, "", TRIM(LOWER(LEFT(A3, 1)) &amp; RIGHT(A3, LEN(TRIM(A3)) - 1)))</f>
        <v>salutationId</v>
      </c>
      <c r="K3" s="9" t="str">
        <f t="shared" ref="K3:K17" si="6">IF(LEN(TRIM(I3)) = 0, "", TRIM(I3) &amp; ":" &amp; IF(LOWER(TRIM(I3)) = "_id", "any", LOWER(TRIM(F3))) &amp;";")</f>
        <v>salutationId:number;</v>
      </c>
      <c r="M3" s="9" t="str">
        <f t="shared" si="0"/>
        <v>[SalutationId] [bigint]  NULL,</v>
      </c>
    </row>
    <row r="4" spans="1:13" x14ac:dyDescent="0.3">
      <c r="A4" s="11" t="s">
        <v>12</v>
      </c>
      <c r="B4" s="11" t="s">
        <v>19</v>
      </c>
      <c r="C4" s="11">
        <v>255</v>
      </c>
      <c r="D4" s="11" t="str">
        <f>IF(OR(TRIM(LOWER(B4)) = "number"), "bigint", IF(OR(TRIM(LOWER(B4)) = "string"), "nvarchar", IF(OR(TRIM(LOWER(B4)) = "date", TRIM(LOWER(B4)) = "datetime"), "datetime", IF(OR(TRIM(LOWER(B4)) = "boolean", TRIM(LOWER(B4)) = "bool", TRIM(LOWER(B4)) = "bit"), "bit", "nvarchar"))))</f>
        <v>nvarchar</v>
      </c>
      <c r="E4" s="11" t="str">
        <f>IF(OR(TRIM(LOWER(B4)) = "number"), "Int32", IF(OR(TRIM(LOWER(B4)) = "string"), "String", IF(OR(TRIM(LOWER(B4)) = "date", TRIM(LOWER(B4)) = "datetime"), "Date", IF(OR(TRIM(LOWER(B4)) = "boolean", TRIM(LOWER(B4)) = "bool", TRIM(LOWER(B4)) = "bit"), "Boolean", "String"))))</f>
        <v>String</v>
      </c>
      <c r="F4" s="11" t="str">
        <f>IF(OR(TRIM(LOWER(B4)) = "number"), "Number", IF(OR(TRIM(LOWER(B4)) = "string"), "String", IF(OR(TRIM(LOWER(B4)) = "date", TRIM(LOWER(B4)) = "datetime"), "Date", IF(OR(TRIM(LOWER(B4)) = "boolean", TRIM(LOWER(B4)) = "bool", TRIM(LOWER(B4)) = "bit"), "Boolean", "String"))))</f>
        <v>String</v>
      </c>
      <c r="G4" s="11" t="str">
        <f>IF(OR(TRIM(LOWER(B4)) = "number"), "long", IF(OR(TRIM(LOWER(B4)) = "string"), "String", IF(OR(TRIM(LOWER(B4)) = "date", TRIM(LOWER(B4)) = "datetime"), "DateTime", IF(OR(TRIM(LOWER(B4)) = "boolean", TRIM(LOWER(B4)) = "bool", TRIM(LOWER(B4)) = "bit"), "bool", "String"))))</f>
        <v>String</v>
      </c>
      <c r="I4" s="9" t="str">
        <f t="shared" si="5"/>
        <v>name</v>
      </c>
      <c r="K4" s="9" t="str">
        <f t="shared" si="6"/>
        <v>name:string;</v>
      </c>
      <c r="M4" s="9" t="str">
        <f t="shared" si="0"/>
        <v>[Name] [nvarchar] (255) NULL,</v>
      </c>
    </row>
    <row r="5" spans="1:13" x14ac:dyDescent="0.3">
      <c r="A5" s="11" t="s">
        <v>11</v>
      </c>
      <c r="B5" s="11" t="s">
        <v>19</v>
      </c>
      <c r="C5" s="11">
        <v>255</v>
      </c>
      <c r="D5" s="11" t="str">
        <f t="shared" ref="D5:D16" si="7">IF(OR(TRIM(LOWER(B5)) = "number"), "bigint", IF(OR(TRIM(LOWER(B5)) = "string"), "nvarchar", IF(OR(TRIM(LOWER(B5)) = "date", TRIM(LOWER(B5)) = "datetime"), "datetime", IF(OR(TRIM(LOWER(B5)) = "boolean", TRIM(LOWER(B5)) = "bool", TRIM(LOWER(B5)) = "bit"), "bit", "nvarchar"))))</f>
        <v>nvarchar</v>
      </c>
      <c r="E5" s="11" t="str">
        <f t="shared" ref="E5:E16" si="8">IF(OR(TRIM(LOWER(B5)) = "number"), "Int32", IF(OR(TRIM(LOWER(B5)) = "string"), "String", IF(OR(TRIM(LOWER(B5)) = "date", TRIM(LOWER(B5)) = "datetime"), "Date", IF(OR(TRIM(LOWER(B5)) = "boolean", TRIM(LOWER(B5)) = "bool", TRIM(LOWER(B5)) = "bit"), "Boolean", "String"))))</f>
        <v>String</v>
      </c>
      <c r="F5" s="11" t="str">
        <f t="shared" ref="F5:F16" si="9">IF(OR(TRIM(LOWER(B5)) = "number"), "Number", IF(OR(TRIM(LOWER(B5)) = "string"), "String", IF(OR(TRIM(LOWER(B5)) = "date", TRIM(LOWER(B5)) = "datetime"), "Date", IF(OR(TRIM(LOWER(B5)) = "boolean", TRIM(LOWER(B5)) = "bool", TRIM(LOWER(B5)) = "bit"), "Boolean", "String"))))</f>
        <v>String</v>
      </c>
      <c r="G5" s="11" t="str">
        <f t="shared" ref="G5:G16" si="10">IF(OR(TRIM(LOWER(B5)) = "number"), "long", IF(OR(TRIM(LOWER(B5)) = "string"), "String", IF(OR(TRIM(LOWER(B5)) = "date", TRIM(LOWER(B5)) = "datetime"), "DateTime", IF(OR(TRIM(LOWER(B5)) = "boolean", TRIM(LOWER(B5)) = "bool", TRIM(LOWER(B5)) = "bit"), "bool", "String"))))</f>
        <v>String</v>
      </c>
      <c r="I5" s="9" t="str">
        <f t="shared" si="5"/>
        <v>surname</v>
      </c>
      <c r="K5" s="9" t="str">
        <f t="shared" si="6"/>
        <v>surname:string;</v>
      </c>
      <c r="M5" s="9" t="str">
        <f t="shared" si="0"/>
        <v>[Surname] [nvarchar] (255) NULL,</v>
      </c>
    </row>
    <row r="6" spans="1:13" x14ac:dyDescent="0.3">
      <c r="A6" s="11" t="s">
        <v>240</v>
      </c>
      <c r="B6" s="11" t="s">
        <v>19</v>
      </c>
      <c r="C6" s="11">
        <v>255</v>
      </c>
      <c r="D6" s="11" t="str">
        <f t="shared" si="7"/>
        <v>nvarchar</v>
      </c>
      <c r="E6" s="11" t="str">
        <f t="shared" si="8"/>
        <v>String</v>
      </c>
      <c r="F6" s="11" t="str">
        <f t="shared" si="9"/>
        <v>String</v>
      </c>
      <c r="G6" s="11" t="str">
        <f t="shared" si="10"/>
        <v>String</v>
      </c>
      <c r="I6" s="9" t="str">
        <f t="shared" si="5"/>
        <v>companyName</v>
      </c>
      <c r="K6" s="9" t="str">
        <f t="shared" si="6"/>
        <v>companyName:string;</v>
      </c>
      <c r="M6" s="9" t="str">
        <f t="shared" si="0"/>
        <v>[CompanyName] [nvarchar] (255) NULL,</v>
      </c>
    </row>
    <row r="7" spans="1:13" x14ac:dyDescent="0.3">
      <c r="A7" s="11" t="s">
        <v>250</v>
      </c>
      <c r="B7" s="11" t="s">
        <v>18</v>
      </c>
      <c r="C7" s="11">
        <v>2147483647</v>
      </c>
      <c r="D7" s="11" t="str">
        <f>IF(OR(TRIM(LOWER(B7)) = "number"), "bigint", IF(OR(TRIM(LOWER(B7)) = "string"), "nvarchar", IF(OR(TRIM(LOWER(B7)) = "date", TRIM(LOWER(B7)) = "datetime"), "datetime", IF(OR(TRIM(LOWER(B7)) = "boolean", TRIM(LOWER(B7)) = "bool", TRIM(LOWER(B7)) = "bit"), "bit", "nvarchar"))))</f>
        <v>bigint</v>
      </c>
      <c r="E7" s="11" t="str">
        <f>IF(OR(TRIM(LOWER(B7)) = "number"), "Int32", IF(OR(TRIM(LOWER(B7)) = "string"), "String", IF(OR(TRIM(LOWER(B7)) = "date", TRIM(LOWER(B7)) = "datetime"), "Date", IF(OR(TRIM(LOWER(B7)) = "boolean", TRIM(LOWER(B7)) = "bool", TRIM(LOWER(B7)) = "bit"), "Boolean", "String"))))</f>
        <v>Int32</v>
      </c>
      <c r="F7" s="11" t="str">
        <f>IF(OR(TRIM(LOWER(B7)) = "number"), "Number", IF(OR(TRIM(LOWER(B7)) = "string"), "String", IF(OR(TRIM(LOWER(B7)) = "date", TRIM(LOWER(B7)) = "datetime"), "Date", IF(OR(TRIM(LOWER(B7)) = "boolean", TRIM(LOWER(B7)) = "bool", TRIM(LOWER(B7)) = "bit"), "Boolean", "String"))))</f>
        <v>Number</v>
      </c>
      <c r="G7" s="11" t="str">
        <f>IF(OR(TRIM(LOWER(B7)) = "number"), "long", IF(OR(TRIM(LOWER(B7)) = "string"), "String", IF(OR(TRIM(LOWER(B7)) = "date", TRIM(LOWER(B7)) = "datetime"), "DateTime", IF(OR(TRIM(LOWER(B7)) = "boolean", TRIM(LOWER(B7)) = "bool", TRIM(LOWER(B7)) = "bit"), "bool", "String"))))</f>
        <v>long</v>
      </c>
      <c r="I7" s="9" t="str">
        <f>IF(LEN(TRIM(A7)) = 0, "", TRIM(LOWER(LEFT(A7, 1)) &amp; RIGHT(A7, LEN(TRIM(A7)) - 1)))</f>
        <v>industryTypeId</v>
      </c>
      <c r="K7" s="9" t="str">
        <f>IF(LEN(TRIM(I7)) = 0, "", TRIM(I7) &amp; ":" &amp; IF(LOWER(TRIM(I7)) = "_id", "any", LOWER(TRIM(F7))) &amp;";")</f>
        <v>industryTypeId:number;</v>
      </c>
      <c r="M7" s="9" t="str">
        <f t="shared" si="0"/>
        <v>[IndustryTypeId] [bigint]  NULL,</v>
      </c>
    </row>
    <row r="8" spans="1:13" x14ac:dyDescent="0.3">
      <c r="A8" s="11" t="s">
        <v>5</v>
      </c>
      <c r="B8" s="11" t="s">
        <v>18</v>
      </c>
      <c r="C8" s="11">
        <v>13</v>
      </c>
      <c r="D8" s="11" t="str">
        <f t="shared" si="7"/>
        <v>bigint</v>
      </c>
      <c r="E8" s="11" t="str">
        <f t="shared" si="8"/>
        <v>Int32</v>
      </c>
      <c r="F8" s="11" t="str">
        <f t="shared" si="9"/>
        <v>Number</v>
      </c>
      <c r="G8" s="11" t="str">
        <f t="shared" si="10"/>
        <v>long</v>
      </c>
      <c r="I8" s="9" t="str">
        <f t="shared" si="5"/>
        <v>idNumber</v>
      </c>
      <c r="K8" s="9" t="str">
        <f t="shared" si="6"/>
        <v>idNumber:number;</v>
      </c>
      <c r="M8" s="9" t="str">
        <f t="shared" si="0"/>
        <v>[IdNumber] [bigint]  NULL,</v>
      </c>
    </row>
    <row r="9" spans="1:13" x14ac:dyDescent="0.3">
      <c r="A9" s="11" t="s">
        <v>241</v>
      </c>
      <c r="B9" s="11" t="s">
        <v>19</v>
      </c>
      <c r="C9" s="11">
        <v>255</v>
      </c>
      <c r="D9" s="11" t="str">
        <f t="shared" si="7"/>
        <v>nvarchar</v>
      </c>
      <c r="E9" s="11" t="str">
        <f t="shared" si="8"/>
        <v>String</v>
      </c>
      <c r="F9" s="11" t="str">
        <f t="shared" si="9"/>
        <v>String</v>
      </c>
      <c r="G9" s="11" t="str">
        <f t="shared" si="10"/>
        <v>String</v>
      </c>
      <c r="I9" s="9" t="str">
        <f t="shared" si="5"/>
        <v>registrationNumber</v>
      </c>
      <c r="K9" s="9" t="str">
        <f t="shared" si="6"/>
        <v>registrationNumber:string;</v>
      </c>
      <c r="M9" s="9" t="str">
        <f t="shared" si="0"/>
        <v>[RegistrationNumber] [nvarchar] (255) NULL,</v>
      </c>
    </row>
    <row r="10" spans="1:13" x14ac:dyDescent="0.3">
      <c r="A10" s="11" t="s">
        <v>242</v>
      </c>
      <c r="B10" s="11" t="s">
        <v>18</v>
      </c>
      <c r="C10" s="11">
        <v>2147483647</v>
      </c>
      <c r="D10" s="11" t="str">
        <f t="shared" si="7"/>
        <v>bigint</v>
      </c>
      <c r="E10" s="11" t="str">
        <f t="shared" si="8"/>
        <v>Int32</v>
      </c>
      <c r="F10" s="11" t="str">
        <f t="shared" si="9"/>
        <v>Number</v>
      </c>
      <c r="G10" s="11" t="str">
        <f t="shared" si="10"/>
        <v>long</v>
      </c>
      <c r="I10" s="9" t="str">
        <f t="shared" si="5"/>
        <v>vATNumber</v>
      </c>
      <c r="K10" s="9" t="str">
        <f t="shared" si="6"/>
        <v>vATNumber:number;</v>
      </c>
      <c r="M10" s="9" t="str">
        <f t="shared" si="0"/>
        <v>[VATNumber] [bigint]  NULL,</v>
      </c>
    </row>
    <row r="11" spans="1:13" x14ac:dyDescent="0.3">
      <c r="A11" s="11" t="s">
        <v>658</v>
      </c>
      <c r="B11" s="11" t="s">
        <v>18</v>
      </c>
      <c r="C11" s="11">
        <v>2147483647</v>
      </c>
      <c r="D11" s="11" t="str">
        <f>IF(OR(TRIM(LOWER(B11)) = "number"), "bigint", IF(OR(TRIM(LOWER(B11)) = "string"), "nvarchar", IF(OR(TRIM(LOWER(B11)) = "date", TRIM(LOWER(B11)) = "datetime"), "datetime", IF(OR(TRIM(LOWER(B11)) = "boolean", TRIM(LOWER(B11)) = "bool", TRIM(LOWER(B11)) = "bit"), "bit", "nvarchar"))))</f>
        <v>bigint</v>
      </c>
      <c r="E11" s="11" t="str">
        <f>IF(OR(TRIM(LOWER(B11)) = "number"), "Int32", IF(OR(TRIM(LOWER(B11)) = "string"), "String", IF(OR(TRIM(LOWER(B11)) = "date", TRIM(LOWER(B11)) = "datetime"), "Date", IF(OR(TRIM(LOWER(B11)) = "boolean", TRIM(LOWER(B11)) = "bool", TRIM(LOWER(B11)) = "bit"), "Boolean", "String"))))</f>
        <v>Int32</v>
      </c>
      <c r="F11" s="11" t="str">
        <f>IF(OR(TRIM(LOWER(B11)) = "number"), "Number", IF(OR(TRIM(LOWER(B11)) = "string"), "String", IF(OR(TRIM(LOWER(B11)) = "date", TRIM(LOWER(B11)) = "datetime"), "Date", IF(OR(TRIM(LOWER(B11)) = "boolean", TRIM(LOWER(B11)) = "bool", TRIM(LOWER(B11)) = "bit"), "Boolean", "String"))))</f>
        <v>Number</v>
      </c>
      <c r="G11" s="11" t="str">
        <f>IF(OR(TRIM(LOWER(B11)) = "number"), "long", IF(OR(TRIM(LOWER(B11)) = "string"), "String", IF(OR(TRIM(LOWER(B11)) = "date", TRIM(LOWER(B11)) = "datetime"), "DateTime", IF(OR(TRIM(LOWER(B11)) = "boolean", TRIM(LOWER(B11)) = "bool", TRIM(LOWER(B11)) = "bit"), "bool", "String"))))</f>
        <v>long</v>
      </c>
      <c r="I11" s="9" t="str">
        <f>IF(LEN(TRIM(A11)) = 0, "", TRIM(LOWER(LEFT(A11, 1)) &amp; RIGHT(A11, LEN(TRIM(A11)) - 1)))</f>
        <v>bankId</v>
      </c>
      <c r="K11" s="9" t="str">
        <f>IF(LEN(TRIM(I11)) = 0, "", TRIM(I11) &amp; ":" &amp; IF(LOWER(TRIM(I11)) = "_id", "any", LOWER(TRIM(F11))) &amp;";")</f>
        <v>bankId:number;</v>
      </c>
      <c r="M11" s="9" t="str">
        <f t="shared" ref="M11" si="11">IF(LEN(TRIM(K11))=0,"",IF(TRIM(A11)="_id","[_id] [bigint] IDENTITY(1,1) NOT","["&amp;TRIM(A11)&amp;"] ["&amp;TRIM(D11)&amp;"] "&amp;IF(OR(LOWER(TRIM(D11))="char",LOWER(TRIM(D11))="varchar",LOWER(TRIM(D11))="nvarchar"),"("&amp;TRIM(C11)&amp;")","")) &amp; " NULL,")</f>
        <v>[BankId] [bigint]  NULL,</v>
      </c>
    </row>
    <row r="12" spans="1:13" x14ac:dyDescent="0.3">
      <c r="A12" s="11" t="s">
        <v>657</v>
      </c>
      <c r="B12" s="11" t="s">
        <v>18</v>
      </c>
      <c r="C12" s="11">
        <v>2147483647</v>
      </c>
      <c r="D12" s="11" t="str">
        <f t="shared" ref="D12" si="12">IF(OR(TRIM(LOWER(B12)) = "number"), "bigint", IF(OR(TRIM(LOWER(B12)) = "string"), "nvarchar", IF(OR(TRIM(LOWER(B12)) = "date", TRIM(LOWER(B12)) = "datetime"), "datetime", IF(OR(TRIM(LOWER(B12)) = "boolean", TRIM(LOWER(B12)) = "bool", TRIM(LOWER(B12)) = "bit"), "bit", "nvarchar"))))</f>
        <v>bigint</v>
      </c>
      <c r="E12" s="11" t="str">
        <f t="shared" ref="E12" si="13">IF(OR(TRIM(LOWER(B12)) = "number"), "Int32", IF(OR(TRIM(LOWER(B12)) = "string"), "String", IF(OR(TRIM(LOWER(B12)) = "date", TRIM(LOWER(B12)) = "datetime"), "Date", IF(OR(TRIM(LOWER(B12)) = "boolean", TRIM(LOWER(B12)) = "bool", TRIM(LOWER(B12)) = "bit"), "Boolean", "String"))))</f>
        <v>Int32</v>
      </c>
      <c r="F12" s="11" t="str">
        <f t="shared" ref="F12" si="14">IF(OR(TRIM(LOWER(B12)) = "number"), "Number", IF(OR(TRIM(LOWER(B12)) = "string"), "String", IF(OR(TRIM(LOWER(B12)) = "date", TRIM(LOWER(B12)) = "datetime"), "Date", IF(OR(TRIM(LOWER(B12)) = "boolean", TRIM(LOWER(B12)) = "bool", TRIM(LOWER(B12)) = "bit"), "Boolean", "String"))))</f>
        <v>Number</v>
      </c>
      <c r="G12" s="11" t="str">
        <f t="shared" ref="G12" si="15">IF(OR(TRIM(LOWER(B12)) = "number"), "long", IF(OR(TRIM(LOWER(B12)) = "string"), "String", IF(OR(TRIM(LOWER(B12)) = "date", TRIM(LOWER(B12)) = "datetime"), "DateTime", IF(OR(TRIM(LOWER(B12)) = "boolean", TRIM(LOWER(B12)) = "bool", TRIM(LOWER(B12)) = "bit"), "bool", "String"))))</f>
        <v>long</v>
      </c>
      <c r="I12" s="9" t="str">
        <f t="shared" ref="I12" si="16">IF(LEN(TRIM(A12)) = 0, "", TRIM(LOWER(LEFT(A12, 1)) &amp; RIGHT(A12, LEN(TRIM(A12)) - 1)))</f>
        <v>accountNumber</v>
      </c>
      <c r="K12" s="9" t="str">
        <f t="shared" ref="K12" si="17">IF(LEN(TRIM(I12)) = 0, "", TRIM(I12) &amp; ":" &amp; IF(LOWER(TRIM(I12)) = "_id", "any", LOWER(TRIM(F12))) &amp;";")</f>
        <v>accountNumber:number;</v>
      </c>
      <c r="M12" s="9" t="str">
        <f t="shared" ref="M12" si="18">IF(LEN(TRIM(K12))=0,"",IF(TRIM(A12)="_id","[_id] [bigint] IDENTITY(1,1) NOT","["&amp;TRIM(A12)&amp;"] ["&amp;TRIM(D12)&amp;"] "&amp;IF(OR(LOWER(TRIM(D12))="char",LOWER(TRIM(D12))="varchar",LOWER(TRIM(D12))="nvarchar"),"("&amp;TRIM(C12)&amp;")","")) &amp; " NULL,")</f>
        <v>[AccountNumber] [bigint]  NULL,</v>
      </c>
    </row>
    <row r="13" spans="1:13" x14ac:dyDescent="0.3">
      <c r="A13" s="11" t="s">
        <v>239</v>
      </c>
      <c r="B13" s="11" t="s">
        <v>18</v>
      </c>
      <c r="C13" s="11">
        <v>2147483647</v>
      </c>
      <c r="D13" s="11" t="str">
        <f t="shared" si="7"/>
        <v>bigint</v>
      </c>
      <c r="E13" s="11" t="str">
        <f t="shared" si="8"/>
        <v>Int32</v>
      </c>
      <c r="F13" s="11" t="str">
        <f t="shared" si="9"/>
        <v>Number</v>
      </c>
      <c r="G13" s="11" t="str">
        <f t="shared" si="10"/>
        <v>long</v>
      </c>
      <c r="I13" s="9" t="str">
        <f t="shared" si="5"/>
        <v>createdBy</v>
      </c>
      <c r="K13" s="9" t="str">
        <f t="shared" si="6"/>
        <v>createdBy:number;</v>
      </c>
      <c r="M13" s="9" t="str">
        <f t="shared" si="0"/>
        <v>[CreatedBy] [bigint]  NULL,</v>
      </c>
    </row>
    <row r="14" spans="1:13" x14ac:dyDescent="0.3">
      <c r="A14" s="11" t="s">
        <v>158</v>
      </c>
      <c r="B14" s="11" t="s">
        <v>159</v>
      </c>
      <c r="C14" s="11">
        <v>24</v>
      </c>
      <c r="D14" s="11" t="str">
        <f t="shared" si="7"/>
        <v>datetime</v>
      </c>
      <c r="E14" s="11" t="str">
        <f t="shared" si="8"/>
        <v>Date</v>
      </c>
      <c r="F14" s="11" t="str">
        <f t="shared" si="9"/>
        <v>Date</v>
      </c>
      <c r="G14" s="11" t="str">
        <f t="shared" si="10"/>
        <v>DateTime</v>
      </c>
      <c r="I14" s="9" t="str">
        <f t="shared" si="5"/>
        <v>dateCreated</v>
      </c>
      <c r="K14" s="9" t="str">
        <f t="shared" si="6"/>
        <v>dateCreated:date;</v>
      </c>
      <c r="M14" s="9" t="str">
        <f t="shared" si="0"/>
        <v>[DateCreated] [datetime]  NULL,</v>
      </c>
    </row>
    <row r="15" spans="1:13" x14ac:dyDescent="0.3">
      <c r="A15" s="11" t="s">
        <v>238</v>
      </c>
      <c r="B15" s="11" t="s">
        <v>18</v>
      </c>
      <c r="C15" s="11">
        <v>2147483647</v>
      </c>
      <c r="D15" s="11" t="str">
        <f t="shared" si="7"/>
        <v>bigint</v>
      </c>
      <c r="E15" s="11" t="str">
        <f t="shared" si="8"/>
        <v>Int32</v>
      </c>
      <c r="F15" s="11" t="str">
        <f t="shared" si="9"/>
        <v>Number</v>
      </c>
      <c r="G15" s="11" t="str">
        <f t="shared" si="10"/>
        <v>long</v>
      </c>
      <c r="I15" s="9" t="str">
        <f t="shared" si="5"/>
        <v>updatedBy</v>
      </c>
      <c r="K15" s="9" t="str">
        <f t="shared" si="6"/>
        <v>updatedBy:number;</v>
      </c>
      <c r="M15" s="9" t="str">
        <f t="shared" si="0"/>
        <v>[UpdatedBy] [bigint]  NULL,</v>
      </c>
    </row>
    <row r="16" spans="1:13" x14ac:dyDescent="0.3">
      <c r="A16" s="11" t="s">
        <v>160</v>
      </c>
      <c r="B16" s="11" t="s">
        <v>159</v>
      </c>
      <c r="C16" s="11">
        <v>24</v>
      </c>
      <c r="D16" s="11" t="str">
        <f t="shared" si="7"/>
        <v>datetime</v>
      </c>
      <c r="E16" s="11" t="str">
        <f t="shared" si="8"/>
        <v>Date</v>
      </c>
      <c r="F16" s="11" t="str">
        <f t="shared" si="9"/>
        <v>Date</v>
      </c>
      <c r="G16" s="11" t="str">
        <f t="shared" si="10"/>
        <v>DateTime</v>
      </c>
      <c r="I16" s="9" t="str">
        <f t="shared" si="5"/>
        <v>dateModified</v>
      </c>
      <c r="K16" s="9" t="str">
        <f t="shared" si="6"/>
        <v>dateModified:date;</v>
      </c>
      <c r="M16" s="9" t="str">
        <f t="shared" si="0"/>
        <v>[DateModified] [datetime]  NULL,</v>
      </c>
    </row>
    <row r="17" spans="1:13" x14ac:dyDescent="0.3">
      <c r="I17" s="9" t="str">
        <f t="shared" si="5"/>
        <v/>
      </c>
      <c r="K17" s="9" t="str">
        <f t="shared" si="6"/>
        <v/>
      </c>
      <c r="M17" s="9" t="str">
        <f t="shared" si="0"/>
        <v/>
      </c>
    </row>
    <row r="18" spans="1:13" x14ac:dyDescent="0.3">
      <c r="A18" s="11"/>
      <c r="B18" s="11"/>
      <c r="C18" s="11"/>
      <c r="D18" s="11"/>
      <c r="E18" s="11"/>
      <c r="F18" s="11"/>
      <c r="G18" s="11"/>
      <c r="M18" s="9" t="str">
        <f t="shared" si="0"/>
        <v/>
      </c>
    </row>
    <row r="19" spans="1:13" x14ac:dyDescent="0.3">
      <c r="A19" s="11"/>
      <c r="B19" s="11"/>
      <c r="C19" s="11"/>
      <c r="D19" s="11"/>
      <c r="E19" s="11"/>
      <c r="F19" s="11"/>
      <c r="G19" s="11"/>
      <c r="M19" s="9" t="str">
        <f t="shared" si="0"/>
        <v/>
      </c>
    </row>
    <row r="20" spans="1:13" x14ac:dyDescent="0.3">
      <c r="A20" s="11"/>
      <c r="B20" s="11"/>
      <c r="C20" s="11"/>
      <c r="D20" s="11"/>
      <c r="E20" s="11"/>
      <c r="F20" s="11"/>
      <c r="G20" s="11"/>
      <c r="M20" s="9" t="str">
        <f t="shared" si="0"/>
        <v/>
      </c>
    </row>
    <row r="21" spans="1:13" x14ac:dyDescent="0.3">
      <c r="A21" s="11"/>
      <c r="B21" s="11"/>
      <c r="C21" s="11"/>
      <c r="D21" s="11"/>
      <c r="E21" s="11"/>
      <c r="F21" s="11"/>
      <c r="G21" s="11"/>
      <c r="M21" s="9" t="str">
        <f t="shared" si="0"/>
        <v/>
      </c>
    </row>
    <row r="22" spans="1:13" x14ac:dyDescent="0.3">
      <c r="A22" s="11"/>
      <c r="B22" s="11"/>
      <c r="C22" s="11"/>
      <c r="D22" s="11"/>
      <c r="E22" s="11"/>
      <c r="F22" s="11"/>
      <c r="G22" s="11"/>
      <c r="M22" s="9" t="str">
        <f t="shared" si="0"/>
        <v/>
      </c>
    </row>
    <row r="23" spans="1:13" x14ac:dyDescent="0.3">
      <c r="A23" s="11"/>
      <c r="B23" s="11"/>
      <c r="C23" s="11"/>
      <c r="D23" s="11"/>
      <c r="E23" s="11"/>
      <c r="F23" s="11"/>
      <c r="G23" s="11"/>
      <c r="M23" s="9" t="str">
        <f t="shared" si="0"/>
        <v/>
      </c>
    </row>
    <row r="24" spans="1:13" x14ac:dyDescent="0.3">
      <c r="A24" s="11"/>
      <c r="B24" s="11"/>
      <c r="C24" s="11"/>
      <c r="D24" s="11"/>
      <c r="E24" s="11"/>
      <c r="F24" s="11"/>
      <c r="G24" s="11"/>
      <c r="M24" s="9" t="str">
        <f t="shared" si="0"/>
        <v/>
      </c>
    </row>
    <row r="25" spans="1:13" x14ac:dyDescent="0.3">
      <c r="A25" s="11"/>
      <c r="B25" s="11"/>
      <c r="C25" s="11"/>
      <c r="D25" s="11"/>
      <c r="E25" s="11"/>
      <c r="F25" s="11"/>
      <c r="G25" s="11"/>
      <c r="M25" s="9" t="str">
        <f t="shared" si="0"/>
        <v/>
      </c>
    </row>
    <row r="26" spans="1:13" x14ac:dyDescent="0.3">
      <c r="A26" s="11"/>
      <c r="B26" s="11"/>
      <c r="C26" s="11"/>
      <c r="D26" s="11"/>
      <c r="E26" s="11"/>
      <c r="F26" s="11"/>
      <c r="G26" s="11"/>
      <c r="M26" s="9" t="str">
        <f t="shared" si="0"/>
        <v/>
      </c>
    </row>
    <row r="27" spans="1:13" x14ac:dyDescent="0.3">
      <c r="A27" s="11"/>
      <c r="B27" s="11"/>
      <c r="C27" s="11"/>
      <c r="D27" s="11"/>
      <c r="E27" s="11"/>
      <c r="F27" s="11"/>
      <c r="G27" s="11"/>
      <c r="M27" s="9" t="str">
        <f t="shared" si="0"/>
        <v/>
      </c>
    </row>
    <row r="28" spans="1:13" x14ac:dyDescent="0.3">
      <c r="A28" s="11"/>
      <c r="B28" s="11"/>
      <c r="C28" s="11"/>
      <c r="D28" s="11"/>
      <c r="E28" s="11"/>
      <c r="F28" s="11"/>
      <c r="G28" s="11"/>
      <c r="M28" s="9" t="str">
        <f t="shared" si="0"/>
        <v/>
      </c>
    </row>
    <row r="29" spans="1:13" x14ac:dyDescent="0.3">
      <c r="A29" s="11"/>
      <c r="B29" s="11"/>
      <c r="C29" s="11"/>
      <c r="D29" s="11"/>
      <c r="E29" s="11"/>
      <c r="F29" s="11"/>
      <c r="G29" s="11"/>
    </row>
    <row r="30" spans="1:13" x14ac:dyDescent="0.3">
      <c r="A30" s="11"/>
      <c r="B30" s="11"/>
      <c r="C30" s="11"/>
      <c r="D30" s="11"/>
      <c r="E30" s="11"/>
      <c r="F30" s="11"/>
      <c r="G30" s="11"/>
    </row>
    <row r="31" spans="1:13" x14ac:dyDescent="0.3">
      <c r="A31" s="11"/>
      <c r="B31" s="11"/>
      <c r="C31" s="11"/>
      <c r="D31" s="11"/>
      <c r="E31" s="11"/>
      <c r="F31" s="11"/>
      <c r="G31" s="11"/>
    </row>
    <row r="32" spans="1:13" x14ac:dyDescent="0.3">
      <c r="A32" s="11"/>
      <c r="B32" s="11"/>
      <c r="C32" s="11"/>
      <c r="D32" s="11"/>
      <c r="E32" s="11"/>
      <c r="F32" s="11"/>
      <c r="G32" s="11"/>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row r="1094" spans="1:7" x14ac:dyDescent="0.3">
      <c r="A1094" s="11"/>
      <c r="B1094" s="11"/>
      <c r="C1094" s="11"/>
      <c r="D1094" s="11"/>
      <c r="E1094" s="11"/>
      <c r="F1094" s="11"/>
      <c r="G1094" s="11"/>
    </row>
    <row r="1095" spans="1:7" x14ac:dyDescent="0.3">
      <c r="A1095" s="11"/>
      <c r="B1095" s="11"/>
      <c r="C1095" s="11"/>
      <c r="D1095" s="11"/>
      <c r="E1095" s="11"/>
      <c r="F1095" s="11"/>
      <c r="G1095" s="11"/>
    </row>
    <row r="1096" spans="1:7" x14ac:dyDescent="0.3">
      <c r="A1096" s="11"/>
      <c r="B1096" s="11"/>
      <c r="C1096" s="11"/>
      <c r="D1096" s="11"/>
      <c r="E1096" s="11"/>
      <c r="F1096" s="11"/>
      <c r="G1096" s="11"/>
    </row>
    <row r="1097" spans="1:7" x14ac:dyDescent="0.3">
      <c r="A1097" s="11"/>
      <c r="B1097" s="11"/>
      <c r="C1097" s="11"/>
      <c r="D1097" s="11"/>
      <c r="E1097" s="11"/>
      <c r="F1097" s="11"/>
      <c r="G1097" s="11"/>
    </row>
    <row r="1098" spans="1:7" x14ac:dyDescent="0.3">
      <c r="A1098" s="11"/>
      <c r="B1098" s="11"/>
      <c r="C1098" s="11"/>
      <c r="D1098" s="11"/>
      <c r="E1098" s="11"/>
      <c r="F1098" s="11"/>
      <c r="G1098" s="11"/>
    </row>
    <row r="1099" spans="1:7" x14ac:dyDescent="0.3">
      <c r="A1099" s="11"/>
      <c r="B1099" s="11"/>
      <c r="C1099" s="11"/>
      <c r="D1099" s="11"/>
      <c r="E1099" s="11"/>
      <c r="F1099" s="11"/>
      <c r="G1099" s="11"/>
    </row>
  </sheetData>
  <autoFilter ref="A1:M1099" xr:uid="{E05BD899-8283-4E7F-871D-E9FD638684F1}"/>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05944-444F-49FB-B54F-2DF4F8C5B69A}">
  <dimension ref="A1:M1108"/>
  <sheetViews>
    <sheetView workbookViewId="0">
      <pane ySplit="1" topLeftCell="A7" activePane="bottomLeft" state="frozen"/>
      <selection pane="bottomLeft" activeCell="C10" sqref="C10"/>
    </sheetView>
  </sheetViews>
  <sheetFormatPr defaultColWidth="9.26953125" defaultRowHeight="13" x14ac:dyDescent="0.3"/>
  <cols>
    <col min="1" max="1" width="19.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9.54296875" style="9" bestFit="1" customWidth="1"/>
    <col min="10" max="10" width="9.26953125" style="9"/>
    <col min="11" max="11" width="28.81640625" style="9" bestFit="1" customWidth="1"/>
    <col min="12" max="12" width="9.26953125" style="9"/>
    <col min="13" max="13" width="31.7265625" style="9" bestFit="1" customWidth="1"/>
    <col min="14" max="16384" width="9.269531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6" si="0">IF(LEN(TRIM(K2))=0,"",IF(TRIM(A2)="_id","[_id] [bigint] IDENTITY(1,1) NOT","["&amp;TRIM(A2)&amp;"] ["&amp;TRIM(D2)&amp;"] "&amp;IF(OR(LOWER(TRIM(D2))="char",LOWER(TRIM(D2))="varchar",LOWER(TRIM(D2))="nvarchar"),"("&amp;TRIM(C2)&amp;")","")) &amp; " NULL,")</f>
        <v>[_id] [bigint] IDENTITY(1,1) NOT NULL,</v>
      </c>
    </row>
    <row r="3" spans="1:13" x14ac:dyDescent="0.3">
      <c r="A3" s="11" t="s">
        <v>4</v>
      </c>
      <c r="B3" s="11" t="s">
        <v>18</v>
      </c>
      <c r="C3" s="11">
        <v>2147483647</v>
      </c>
      <c r="D3" s="11" t="str">
        <f>IF(OR(TRIM(LOWER(B3)) = "number"), "bigint", IF(OR(TRIM(LOWER(B3)) = "string"), "nvarchar", IF(OR(TRIM(LOWER(B3)) = "date", TRIM(LOWER(B3)) = "datetime"), "datetime", IF(OR(TRIM(LOWER(B3)) = "boolean", TRIM(LOWER(B3)) = "bool", TRIM(LOWER(B3)) = "bit"), "bit", "nvarchar"))))</f>
        <v>bigint</v>
      </c>
      <c r="E3" s="11" t="str">
        <f>IF(OR(TRIM(LOWER(B3)) = "number"), "Int32", IF(OR(TRIM(LOWER(B3)) = "string"), "String", IF(OR(TRIM(LOWER(B3)) = "date", TRIM(LOWER(B3)) = "datetime"), "Date", IF(OR(TRIM(LOWER(B3)) = "boolean", TRIM(LOWER(B3)) = "bool", TRIM(LOWER(B3)) = "bit"), "Boolean", "String"))))</f>
        <v>Int32</v>
      </c>
      <c r="F3" s="11" t="str">
        <f>IF(OR(TRIM(LOWER(B3)) = "number"), "Number", IF(OR(TRIM(LOWER(B3)) = "string"), "String", IF(OR(TRIM(LOWER(B3)) = "date", TRIM(LOWER(B3)) = "datetime"), "Date", IF(OR(TRIM(LOWER(B3)) = "boolean", TRIM(LOWER(B3)) = "bool", TRIM(LOWER(B3)) = "bit"), "Boolean", "String"))))</f>
        <v>Number</v>
      </c>
      <c r="G3" s="11" t="str">
        <f>IF(OR(TRIM(LOWER(B3)) = "number"), "long", IF(OR(TRIM(LOWER(B3)) = "string"), "String", IF(OR(TRIM(LOWER(B3)) = "date", TRIM(LOWER(B3)) = "datetime"), "DateTime", IF(OR(TRIM(LOWER(B3)) = "boolean", TRIM(LOWER(B3)) = "bool", TRIM(LOWER(B3)) = "bit"), "bool", "String"))))</f>
        <v>long</v>
      </c>
      <c r="I3" s="9" t="str">
        <f t="shared" ref="I3:I5" si="1">IF(LEN(TRIM(A3)) = 0, "", TRIM(LOWER(LEFT(A3, 1)) &amp; RIGHT(A3, LEN(TRIM(A3)) - 1)))</f>
        <v>employeeId</v>
      </c>
      <c r="K3" s="9" t="str">
        <f t="shared" ref="K3:K5" si="2">IF(LEN(TRIM(I3)) = 0, "", TRIM(I3) &amp; ":" &amp; IF(LOWER(TRIM(I3)) = "_id", "any", LOWER(TRIM(F3))) &amp;";")</f>
        <v>employeeId:number;</v>
      </c>
      <c r="M3" s="9" t="str">
        <f t="shared" si="0"/>
        <v>[EmployeeId] [bigint]  NULL,</v>
      </c>
    </row>
    <row r="4" spans="1:13" x14ac:dyDescent="0.3">
      <c r="A4" s="11" t="s">
        <v>6</v>
      </c>
      <c r="B4" s="11" t="s">
        <v>18</v>
      </c>
      <c r="C4" s="11">
        <v>2147483647</v>
      </c>
      <c r="D4" s="11" t="str">
        <f t="shared" ref="D4:D5" si="3">IF(OR(TRIM(LOWER(B4)) = "number"), "bigint", IF(OR(TRIM(LOWER(B4)) = "string"), "nvarchar", IF(OR(TRIM(LOWER(B4)) = "date", TRIM(LOWER(B4)) = "datetime"), "datetime", IF(OR(TRIM(LOWER(B4)) = "boolean", TRIM(LOWER(B4)) = "bool", TRIM(LOWER(B4)) = "bit"), "bit", "nvarchar"))))</f>
        <v>bigint</v>
      </c>
      <c r="E4" s="11" t="str">
        <f t="shared" ref="E4:E5" si="4">IF(OR(TRIM(LOWER(B4)) = "number"), "Int32", IF(OR(TRIM(LOWER(B4)) = "string"), "String", IF(OR(TRIM(LOWER(B4)) = "date", TRIM(LOWER(B4)) = "datetime"), "Date", IF(OR(TRIM(LOWER(B4)) = "boolean", TRIM(LOWER(B4)) = "bool", TRIM(LOWER(B4)) = "bit"), "Boolean", "String"))))</f>
        <v>Int32</v>
      </c>
      <c r="F4" s="11" t="str">
        <f t="shared" ref="F4:F5" si="5">IF(OR(TRIM(LOWER(B4)) = "number"), "Number", IF(OR(TRIM(LOWER(B4)) = "string"), "String", IF(OR(TRIM(LOWER(B4)) = "date", TRIM(LOWER(B4)) = "datetime"), "Date", IF(OR(TRIM(LOWER(B4)) = "boolean", TRIM(LOWER(B4)) = "bool", TRIM(LOWER(B4)) = "bit"), "Boolean", "String"))))</f>
        <v>Number</v>
      </c>
      <c r="G4" s="11" t="str">
        <f t="shared" ref="G4:G5" si="6">IF(OR(TRIM(LOWER(B4)) = "number"), "long", IF(OR(TRIM(LOWER(B4)) = "string"), "String", IF(OR(TRIM(LOWER(B4)) = "date", TRIM(LOWER(B4)) = "datetime"), "DateTime", IF(OR(TRIM(LOWER(B4)) = "boolean", TRIM(LOWER(B4)) = "bool", TRIM(LOWER(B4)) = "bit"), "bool", "String"))))</f>
        <v>long</v>
      </c>
      <c r="I4" s="9" t="str">
        <f t="shared" si="1"/>
        <v>departmentId</v>
      </c>
      <c r="K4" s="9" t="str">
        <f t="shared" si="2"/>
        <v>departmentId:number;</v>
      </c>
      <c r="M4" s="9" t="str">
        <f t="shared" si="0"/>
        <v>[DepartmentId] [bigint]  NULL,</v>
      </c>
    </row>
    <row r="5" spans="1:13" x14ac:dyDescent="0.3">
      <c r="A5" s="11" t="s">
        <v>244</v>
      </c>
      <c r="B5" s="11" t="s">
        <v>18</v>
      </c>
      <c r="C5" s="11">
        <v>2147483647</v>
      </c>
      <c r="D5" s="11" t="str">
        <f t="shared" si="3"/>
        <v>bigint</v>
      </c>
      <c r="E5" s="11" t="str">
        <f t="shared" si="4"/>
        <v>Int32</v>
      </c>
      <c r="F5" s="11" t="str">
        <f t="shared" si="5"/>
        <v>Number</v>
      </c>
      <c r="G5" s="11" t="str">
        <f t="shared" si="6"/>
        <v>long</v>
      </c>
      <c r="I5" s="9" t="str">
        <f t="shared" si="1"/>
        <v>clientId</v>
      </c>
      <c r="K5" s="9" t="str">
        <f t="shared" si="2"/>
        <v>clientId:number;</v>
      </c>
      <c r="M5" s="9" t="str">
        <f t="shared" si="0"/>
        <v>[ClientId] [bigint]  NULL,</v>
      </c>
    </row>
    <row r="6" spans="1:13" x14ac:dyDescent="0.3">
      <c r="A6" s="11" t="s">
        <v>656</v>
      </c>
      <c r="B6" s="11" t="s">
        <v>18</v>
      </c>
      <c r="C6" s="11">
        <v>2147483647</v>
      </c>
      <c r="D6" s="11" t="str">
        <f t="shared" ref="D6" si="7">IF(OR(TRIM(LOWER(B6)) = "number"), "bigint", IF(OR(TRIM(LOWER(B6)) = "string"), "nvarchar", IF(OR(TRIM(LOWER(B6)) = "date", TRIM(LOWER(B6)) = "datetime"), "datetime", IF(OR(TRIM(LOWER(B6)) = "boolean", TRIM(LOWER(B6)) = "bool", TRIM(LOWER(B6)) = "bit"), "bit", "nvarchar"))))</f>
        <v>bigint</v>
      </c>
      <c r="E6" s="11" t="str">
        <f t="shared" ref="E6" si="8">IF(OR(TRIM(LOWER(B6)) = "number"), "Int32", IF(OR(TRIM(LOWER(B6)) = "string"), "String", IF(OR(TRIM(LOWER(B6)) = "date", TRIM(LOWER(B6)) = "datetime"), "Date", IF(OR(TRIM(LOWER(B6)) = "boolean", TRIM(LOWER(B6)) = "bool", TRIM(LOWER(B6)) = "bit"), "Boolean", "String"))))</f>
        <v>Int32</v>
      </c>
      <c r="F6" s="11" t="str">
        <f t="shared" ref="F6" si="9">IF(OR(TRIM(LOWER(B6)) = "number"), "Number", IF(OR(TRIM(LOWER(B6)) = "string"), "String", IF(OR(TRIM(LOWER(B6)) = "date", TRIM(LOWER(B6)) = "datetime"), "Date", IF(OR(TRIM(LOWER(B6)) = "boolean", TRIM(LOWER(B6)) = "bool", TRIM(LOWER(B6)) = "bit"), "Boolean", "String"))))</f>
        <v>Number</v>
      </c>
      <c r="G6" s="11" t="str">
        <f t="shared" ref="G6" si="10">IF(OR(TRIM(LOWER(B6)) = "number"), "long", IF(OR(TRIM(LOWER(B6)) = "string"), "String", IF(OR(TRIM(LOWER(B6)) = "date", TRIM(LOWER(B6)) = "datetime"), "DateTime", IF(OR(TRIM(LOWER(B6)) = "boolean", TRIM(LOWER(B6)) = "bool", TRIM(LOWER(B6)) = "bit"), "bool", "String"))))</f>
        <v>long</v>
      </c>
      <c r="I6" s="9" t="str">
        <f t="shared" ref="I6" si="11">IF(LEN(TRIM(A6)) = 0, "", TRIM(LOWER(LEFT(A6, 1)) &amp; RIGHT(A6, LEN(TRIM(A6)) - 1)))</f>
        <v>supplierId</v>
      </c>
      <c r="K6" s="9" t="str">
        <f t="shared" ref="K6" si="12">IF(LEN(TRIM(I6)) = 0, "", TRIM(I6) &amp; ":" &amp; IF(LOWER(TRIM(I6)) = "_id", "any", LOWER(TRIM(F6))) &amp;";")</f>
        <v>supplierId:number;</v>
      </c>
      <c r="M6" s="9" t="str">
        <f t="shared" ref="M6" si="13">IF(LEN(TRIM(K6))=0,"",IF(TRIM(A6)="_id","[_id] [bigint] IDENTITY(1,1) NOT","["&amp;TRIM(A6)&amp;"] ["&amp;TRIM(D6)&amp;"] "&amp;IF(OR(LOWER(TRIM(D6))="char",LOWER(TRIM(D6))="varchar",LOWER(TRIM(D6))="nvarchar"),"("&amp;TRIM(C6)&amp;")","")) &amp; " NULL,")</f>
        <v>[SupplierId] [bigint]  NULL,</v>
      </c>
    </row>
    <row r="7" spans="1:13" x14ac:dyDescent="0.3">
      <c r="A7" s="11" t="s">
        <v>245</v>
      </c>
      <c r="B7" s="11" t="s">
        <v>19</v>
      </c>
      <c r="C7" s="11">
        <v>255</v>
      </c>
      <c r="D7" s="11" t="str">
        <f t="shared" ref="D7" si="14">IF(OR(TRIM(LOWER(B7)) = "number"), "bigint", IF(OR(TRIM(LOWER(B7)) = "string"), "nvarchar", IF(OR(TRIM(LOWER(B7)) = "date", TRIM(LOWER(B7)) = "datetime"), "datetime", IF(OR(TRIM(LOWER(B7)) = "boolean", TRIM(LOWER(B7)) = "bool", TRIM(LOWER(B7)) = "bit"), "bit", "nvarchar"))))</f>
        <v>nvarchar</v>
      </c>
      <c r="E7" s="11" t="str">
        <f t="shared" ref="E7" si="15">IF(OR(TRIM(LOWER(B7)) = "number"), "Int32", IF(OR(TRIM(LOWER(B7)) = "string"), "String", IF(OR(TRIM(LOWER(B7)) = "date", TRIM(LOWER(B7)) = "datetime"), "Date", IF(OR(TRIM(LOWER(B7)) = "boolean", TRIM(LOWER(B7)) = "bool", TRIM(LOWER(B7)) = "bit"), "Boolean", "String"))))</f>
        <v>String</v>
      </c>
      <c r="F7" s="11" t="str">
        <f t="shared" ref="F7" si="16">IF(OR(TRIM(LOWER(B7)) = "number"), "Number", IF(OR(TRIM(LOWER(B7)) = "string"), "String", IF(OR(TRIM(LOWER(B7)) = "date", TRIM(LOWER(B7)) = "datetime"), "Date", IF(OR(TRIM(LOWER(B7)) = "boolean", TRIM(LOWER(B7)) = "bool", TRIM(LOWER(B7)) = "bit"), "Boolean", "String"))))</f>
        <v>String</v>
      </c>
      <c r="G7" s="11" t="str">
        <f t="shared" ref="G7" si="17">IF(OR(TRIM(LOWER(B7)) = "number"), "long", IF(OR(TRIM(LOWER(B7)) = "string"), "String", IF(OR(TRIM(LOWER(B7)) = "date", TRIM(LOWER(B7)) = "datetime"), "DateTime", IF(OR(TRIM(LOWER(B7)) = "boolean", TRIM(LOWER(B7)) = "bool", TRIM(LOWER(B7)) = "bit"), "bool", "String"))))</f>
        <v>String</v>
      </c>
      <c r="I7" s="9" t="str">
        <f t="shared" ref="I7" si="18">IF(LEN(TRIM(A7)) = 0, "", TRIM(LOWER(LEFT(A7, 1)) &amp; RIGHT(A7, LEN(TRIM(A7)) - 1)))</f>
        <v>recipientsName</v>
      </c>
      <c r="K7" s="9" t="str">
        <f t="shared" ref="K7" si="19">IF(LEN(TRIM(I7)) = 0, "", TRIM(I7) &amp; ":" &amp; IF(LOWER(TRIM(I7)) = "_id", "any", LOWER(TRIM(F7))) &amp;";")</f>
        <v>recipientsName:string;</v>
      </c>
      <c r="M7" s="9" t="str">
        <f t="shared" si="0"/>
        <v>[RecipientsName] [nvarchar] (255) NULL,</v>
      </c>
    </row>
    <row r="8" spans="1:13" x14ac:dyDescent="0.3">
      <c r="A8" s="11" t="s">
        <v>243</v>
      </c>
      <c r="B8" s="11" t="s">
        <v>18</v>
      </c>
      <c r="C8" s="11">
        <v>15</v>
      </c>
      <c r="D8" s="11" t="str">
        <f t="shared" ref="D8:D26" si="20">IF(OR(TRIM(LOWER(B8)) = "number"), "bigint", IF(OR(TRIM(LOWER(B8)) = "string"), "nvarchar", IF(OR(TRIM(LOWER(B8)) = "date", TRIM(LOWER(B8)) = "datetime"), "datetime", IF(OR(TRIM(LOWER(B8)) = "boolean", TRIM(LOWER(B8)) = "bool", TRIM(LOWER(B8)) = "bit"), "bit", "nvarchar"))))</f>
        <v>bigint</v>
      </c>
      <c r="E8" s="11" t="str">
        <f t="shared" ref="E8:E26" si="21">IF(OR(TRIM(LOWER(B8)) = "number"), "Int32", IF(OR(TRIM(LOWER(B8)) = "string"), "String", IF(OR(TRIM(LOWER(B8)) = "date", TRIM(LOWER(B8)) = "datetime"), "Date", IF(OR(TRIM(LOWER(B8)) = "boolean", TRIM(LOWER(B8)) = "bool", TRIM(LOWER(B8)) = "bit"), "Boolean", "String"))))</f>
        <v>Int32</v>
      </c>
      <c r="F8" s="11" t="str">
        <f t="shared" ref="F8:F26" si="22">IF(OR(TRIM(LOWER(B8)) = "number"), "Number", IF(OR(TRIM(LOWER(B8)) = "string"), "String", IF(OR(TRIM(LOWER(B8)) = "date", TRIM(LOWER(B8)) = "datetime"), "Date", IF(OR(TRIM(LOWER(B8)) = "boolean", TRIM(LOWER(B8)) = "bool", TRIM(LOWER(B8)) = "bit"), "Boolean", "String"))))</f>
        <v>Number</v>
      </c>
      <c r="G8" s="11" t="str">
        <f t="shared" ref="G8:G26" si="23">IF(OR(TRIM(LOWER(B8)) = "number"), "long", IF(OR(TRIM(LOWER(B8)) = "string"), "String", IF(OR(TRIM(LOWER(B8)) = "date", TRIM(LOWER(B8)) = "datetime"), "DateTime", IF(OR(TRIM(LOWER(B8)) = "boolean", TRIM(LOWER(B8)) = "bool", TRIM(LOWER(B8)) = "bit"), "bool", "String"))))</f>
        <v>long</v>
      </c>
      <c r="I8" s="9" t="str">
        <f t="shared" ref="I8:I26" si="24">IF(LEN(TRIM(A8)) = 0, "", TRIM(LOWER(LEFT(A8, 1)) &amp; RIGHT(A8, LEN(TRIM(A8)) - 1)))</f>
        <v>telephoneNumber</v>
      </c>
      <c r="K8" s="9" t="str">
        <f t="shared" ref="K8:K26" si="25">IF(LEN(TRIM(I8)) = 0, "", TRIM(I8) &amp; ":" &amp; IF(LOWER(TRIM(I8)) = "_id", "any", LOWER(TRIM(F8))) &amp;";")</f>
        <v>telephoneNumber:number;</v>
      </c>
      <c r="M8" s="9" t="str">
        <f t="shared" si="0"/>
        <v>[TelephoneNumber] [bigint]  NULL,</v>
      </c>
    </row>
    <row r="9" spans="1:13" x14ac:dyDescent="0.3">
      <c r="A9" s="11" t="s">
        <v>15</v>
      </c>
      <c r="B9" s="11" t="s">
        <v>18</v>
      </c>
      <c r="C9" s="11">
        <v>15</v>
      </c>
      <c r="D9" s="11" t="str">
        <f t="shared" si="20"/>
        <v>bigint</v>
      </c>
      <c r="E9" s="11" t="str">
        <f t="shared" si="21"/>
        <v>Int32</v>
      </c>
      <c r="F9" s="11" t="str">
        <f t="shared" si="22"/>
        <v>Number</v>
      </c>
      <c r="G9" s="11" t="str">
        <f t="shared" si="23"/>
        <v>long</v>
      </c>
      <c r="I9" s="9" t="str">
        <f t="shared" si="24"/>
        <v>officeTelephoneNumber</v>
      </c>
      <c r="K9" s="9" t="str">
        <f t="shared" si="25"/>
        <v>officeTelephoneNumber:number;</v>
      </c>
      <c r="M9" s="9" t="str">
        <f t="shared" si="0"/>
        <v>[OfficeTelephoneNumber] [bigint]  NULL,</v>
      </c>
    </row>
    <row r="10" spans="1:13" x14ac:dyDescent="0.3">
      <c r="A10" s="11" t="s">
        <v>17</v>
      </c>
      <c r="B10" s="11" t="s">
        <v>18</v>
      </c>
      <c r="C10" s="11">
        <v>15</v>
      </c>
      <c r="D10" s="11" t="str">
        <f t="shared" si="20"/>
        <v>bigint</v>
      </c>
      <c r="E10" s="11" t="str">
        <f t="shared" si="21"/>
        <v>Int32</v>
      </c>
      <c r="F10" s="11" t="str">
        <f t="shared" si="22"/>
        <v>Number</v>
      </c>
      <c r="G10" s="11" t="str">
        <f t="shared" si="23"/>
        <v>long</v>
      </c>
      <c r="I10" s="9" t="str">
        <f t="shared" si="24"/>
        <v>mobileTelephoneNumber</v>
      </c>
      <c r="K10" s="9" t="str">
        <f t="shared" si="25"/>
        <v>mobileTelephoneNumber:number;</v>
      </c>
      <c r="M10" s="9" t="str">
        <f t="shared" si="0"/>
        <v>[MobileTelephoneNumber] [bigint]  NULL,</v>
      </c>
    </row>
    <row r="11" spans="1:13" x14ac:dyDescent="0.3">
      <c r="A11" s="11" t="s">
        <v>16</v>
      </c>
      <c r="B11" s="11" t="s">
        <v>19</v>
      </c>
      <c r="C11" s="11">
        <v>320</v>
      </c>
      <c r="D11" s="11" t="str">
        <f t="shared" si="20"/>
        <v>nvarchar</v>
      </c>
      <c r="E11" s="11" t="str">
        <f t="shared" si="21"/>
        <v>String</v>
      </c>
      <c r="F11" s="11" t="str">
        <f t="shared" si="22"/>
        <v>String</v>
      </c>
      <c r="G11" s="11" t="str">
        <f t="shared" si="23"/>
        <v>String</v>
      </c>
      <c r="I11" s="9" t="str">
        <f t="shared" si="24"/>
        <v>emailAddress</v>
      </c>
      <c r="K11" s="9" t="str">
        <f t="shared" si="25"/>
        <v>emailAddress:string;</v>
      </c>
      <c r="M11" s="9" t="str">
        <f t="shared" si="0"/>
        <v>[EmailAddress] [nvarchar] (320) NULL,</v>
      </c>
    </row>
    <row r="12" spans="1:13" x14ac:dyDescent="0.3">
      <c r="A12" s="11" t="s">
        <v>278</v>
      </c>
      <c r="B12" s="11" t="s">
        <v>18</v>
      </c>
      <c r="C12" s="11">
        <v>2147483647</v>
      </c>
      <c r="D12" s="11" t="str">
        <f t="shared" si="20"/>
        <v>bigint</v>
      </c>
      <c r="E12" s="11" t="str">
        <f t="shared" si="21"/>
        <v>Int32</v>
      </c>
      <c r="F12" s="11" t="str">
        <f t="shared" si="22"/>
        <v>Number</v>
      </c>
      <c r="G12" s="11" t="str">
        <f t="shared" si="23"/>
        <v>long</v>
      </c>
      <c r="I12" s="9" t="str">
        <f t="shared" si="24"/>
        <v>preferredLanguageId</v>
      </c>
      <c r="K12" s="9" t="str">
        <f t="shared" si="25"/>
        <v>preferredLanguageId:number;</v>
      </c>
      <c r="M12" s="9" t="str">
        <f t="shared" si="0"/>
        <v>[PreferredLanguageId] [bigint]  NULL,</v>
      </c>
    </row>
    <row r="13" spans="1:13" x14ac:dyDescent="0.3">
      <c r="A13" s="11" t="s">
        <v>247</v>
      </c>
      <c r="B13" s="11" t="s">
        <v>134</v>
      </c>
      <c r="C13" s="11">
        <v>1</v>
      </c>
      <c r="D13" s="11" t="str">
        <f t="shared" si="20"/>
        <v>bit</v>
      </c>
      <c r="E13" s="11" t="str">
        <f t="shared" si="21"/>
        <v>Boolean</v>
      </c>
      <c r="F13" s="11" t="str">
        <f t="shared" si="22"/>
        <v>Boolean</v>
      </c>
      <c r="G13" s="11" t="str">
        <f t="shared" si="23"/>
        <v>bool</v>
      </c>
      <c r="I13" s="9" t="str">
        <f t="shared" si="24"/>
        <v>useEmailAddress</v>
      </c>
      <c r="K13" s="9" t="str">
        <f t="shared" si="25"/>
        <v>useEmailAddress:boolean;</v>
      </c>
      <c r="M13" s="9" t="str">
        <f t="shared" si="0"/>
        <v>[UseEmailAddress] [bit]  NULL,</v>
      </c>
    </row>
    <row r="14" spans="1:13" x14ac:dyDescent="0.3">
      <c r="A14" s="11" t="s">
        <v>248</v>
      </c>
      <c r="B14" s="11" t="s">
        <v>134</v>
      </c>
      <c r="C14" s="11">
        <v>1</v>
      </c>
      <c r="D14" s="11" t="str">
        <f t="shared" si="20"/>
        <v>bit</v>
      </c>
      <c r="E14" s="11" t="str">
        <f t="shared" si="21"/>
        <v>Boolean</v>
      </c>
      <c r="F14" s="11" t="str">
        <f t="shared" si="22"/>
        <v>Boolean</v>
      </c>
      <c r="G14" s="11" t="str">
        <f t="shared" si="23"/>
        <v>bool</v>
      </c>
      <c r="I14" s="9" t="str">
        <f t="shared" si="24"/>
        <v>useTelephoneNumber</v>
      </c>
      <c r="K14" s="9" t="str">
        <f t="shared" si="25"/>
        <v>useTelephoneNumber:boolean;</v>
      </c>
      <c r="M14" s="9" t="str">
        <f t="shared" si="0"/>
        <v>[UseTelephoneNumber] [bit]  NULL,</v>
      </c>
    </row>
    <row r="15" spans="1:13" x14ac:dyDescent="0.3">
      <c r="A15" s="11" t="s">
        <v>249</v>
      </c>
      <c r="B15" s="11" t="s">
        <v>19</v>
      </c>
      <c r="C15" s="11" t="s">
        <v>211</v>
      </c>
      <c r="D15" s="11" t="str">
        <f t="shared" si="20"/>
        <v>nvarchar</v>
      </c>
      <c r="E15" s="11" t="str">
        <f t="shared" si="21"/>
        <v>String</v>
      </c>
      <c r="F15" s="11" t="str">
        <f t="shared" si="22"/>
        <v>String</v>
      </c>
      <c r="G15" s="11" t="str">
        <f t="shared" si="23"/>
        <v>String</v>
      </c>
      <c r="I15" s="9" t="str">
        <f t="shared" si="24"/>
        <v>website</v>
      </c>
      <c r="K15" s="9" t="str">
        <f t="shared" si="25"/>
        <v>website:string;</v>
      </c>
      <c r="M15" s="9" t="str">
        <f t="shared" si="0"/>
        <v>[Website] [nvarchar] (max) NULL,</v>
      </c>
    </row>
    <row r="16" spans="1:13" x14ac:dyDescent="0.3">
      <c r="A16" s="11" t="s">
        <v>7</v>
      </c>
      <c r="B16" s="11" t="s">
        <v>19</v>
      </c>
      <c r="C16" s="11">
        <v>30</v>
      </c>
      <c r="D16" s="11" t="str">
        <f t="shared" si="20"/>
        <v>nvarchar</v>
      </c>
      <c r="E16" s="11" t="str">
        <f t="shared" si="21"/>
        <v>String</v>
      </c>
      <c r="F16" s="11" t="str">
        <f t="shared" si="22"/>
        <v>String</v>
      </c>
      <c r="G16" s="11" t="str">
        <f t="shared" si="23"/>
        <v>String</v>
      </c>
      <c r="I16" s="9" t="str">
        <f t="shared" si="24"/>
        <v>addressLine1</v>
      </c>
      <c r="K16" s="9" t="str">
        <f t="shared" si="25"/>
        <v>addressLine1:string;</v>
      </c>
      <c r="M16" s="9" t="str">
        <f t="shared" si="0"/>
        <v>[AddressLine1] [nvarchar] (30) NULL,</v>
      </c>
    </row>
    <row r="17" spans="1:13" x14ac:dyDescent="0.3">
      <c r="A17" s="11" t="s">
        <v>8</v>
      </c>
      <c r="B17" s="11" t="s">
        <v>19</v>
      </c>
      <c r="C17" s="11">
        <v>30</v>
      </c>
      <c r="D17" s="11" t="str">
        <f t="shared" si="20"/>
        <v>nvarchar</v>
      </c>
      <c r="E17" s="11" t="str">
        <f t="shared" si="21"/>
        <v>String</v>
      </c>
      <c r="F17" s="11" t="str">
        <f t="shared" si="22"/>
        <v>String</v>
      </c>
      <c r="G17" s="11" t="str">
        <f t="shared" si="23"/>
        <v>String</v>
      </c>
      <c r="I17" s="9" t="str">
        <f t="shared" si="24"/>
        <v>addressLine2</v>
      </c>
      <c r="K17" s="9" t="str">
        <f t="shared" si="25"/>
        <v>addressLine2:string;</v>
      </c>
      <c r="M17" s="9" t="str">
        <f t="shared" si="0"/>
        <v>[AddressLine2] [nvarchar] (30) NULL,</v>
      </c>
    </row>
    <row r="18" spans="1:13" x14ac:dyDescent="0.3">
      <c r="A18" s="11" t="s">
        <v>3</v>
      </c>
      <c r="B18" s="11" t="s">
        <v>19</v>
      </c>
      <c r="C18" s="11">
        <v>30</v>
      </c>
      <c r="D18" s="11" t="str">
        <f t="shared" si="20"/>
        <v>nvarchar</v>
      </c>
      <c r="E18" s="11" t="str">
        <f t="shared" si="21"/>
        <v>String</v>
      </c>
      <c r="F18" s="11" t="str">
        <f t="shared" si="22"/>
        <v>String</v>
      </c>
      <c r="G18" s="11" t="str">
        <f t="shared" si="23"/>
        <v>String</v>
      </c>
      <c r="I18" s="9" t="str">
        <f t="shared" si="24"/>
        <v>city</v>
      </c>
      <c r="K18" s="9" t="str">
        <f t="shared" si="25"/>
        <v>city:string;</v>
      </c>
      <c r="M18" s="9" t="str">
        <f t="shared" si="0"/>
        <v>[City] [nvarchar] (30) NULL,</v>
      </c>
    </row>
    <row r="19" spans="1:13" x14ac:dyDescent="0.3">
      <c r="A19" s="11" t="s">
        <v>136</v>
      </c>
      <c r="B19" s="11" t="s">
        <v>18</v>
      </c>
      <c r="C19" s="11">
        <v>2147483647</v>
      </c>
      <c r="D19" s="11" t="str">
        <f t="shared" si="20"/>
        <v>bigint</v>
      </c>
      <c r="E19" s="11" t="str">
        <f t="shared" si="21"/>
        <v>Int32</v>
      </c>
      <c r="F19" s="11" t="str">
        <f t="shared" si="22"/>
        <v>Number</v>
      </c>
      <c r="G19" s="11" t="str">
        <f t="shared" si="23"/>
        <v>long</v>
      </c>
      <c r="I19" s="9" t="str">
        <f t="shared" si="24"/>
        <v>provinceId</v>
      </c>
      <c r="K19" s="9" t="str">
        <f t="shared" si="25"/>
        <v>provinceId:number;</v>
      </c>
      <c r="M19" s="9" t="str">
        <f t="shared" si="0"/>
        <v>[ProvinceId] [bigint]  NULL,</v>
      </c>
    </row>
    <row r="20" spans="1:13" x14ac:dyDescent="0.3">
      <c r="A20" s="11" t="s">
        <v>137</v>
      </c>
      <c r="B20" s="11" t="s">
        <v>19</v>
      </c>
      <c r="C20" s="11">
        <v>30</v>
      </c>
      <c r="D20" s="11" t="str">
        <f t="shared" si="20"/>
        <v>nvarchar</v>
      </c>
      <c r="E20" s="11" t="str">
        <f t="shared" si="21"/>
        <v>String</v>
      </c>
      <c r="F20" s="11" t="str">
        <f t="shared" si="22"/>
        <v>String</v>
      </c>
      <c r="G20" s="11" t="str">
        <f t="shared" si="23"/>
        <v>String</v>
      </c>
      <c r="I20" s="9" t="str">
        <f t="shared" si="24"/>
        <v>postalCode</v>
      </c>
      <c r="K20" s="9" t="str">
        <f t="shared" si="25"/>
        <v>postalCode:string;</v>
      </c>
      <c r="M20" s="9" t="str">
        <f t="shared" si="0"/>
        <v>[PostalCode] [nvarchar] (30) NULL,</v>
      </c>
    </row>
    <row r="21" spans="1:13" x14ac:dyDescent="0.3">
      <c r="A21" s="11" t="s">
        <v>10</v>
      </c>
      <c r="B21" s="11" t="s">
        <v>19</v>
      </c>
      <c r="C21" s="11">
        <v>30</v>
      </c>
      <c r="D21" s="11" t="str">
        <f t="shared" si="20"/>
        <v>nvarchar</v>
      </c>
      <c r="E21" s="11" t="str">
        <f t="shared" si="21"/>
        <v>String</v>
      </c>
      <c r="F21" s="11" t="str">
        <f t="shared" si="22"/>
        <v>String</v>
      </c>
      <c r="G21" s="11" t="str">
        <f t="shared" si="23"/>
        <v>String</v>
      </c>
      <c r="I21" s="9" t="str">
        <f t="shared" si="24"/>
        <v>country</v>
      </c>
      <c r="K21" s="9" t="str">
        <f t="shared" si="25"/>
        <v>country:string;</v>
      </c>
      <c r="M21" s="9" t="str">
        <f t="shared" si="0"/>
        <v>[Country] [nvarchar] (30) NULL,</v>
      </c>
    </row>
    <row r="22" spans="1:13" x14ac:dyDescent="0.3">
      <c r="A22" s="11" t="s">
        <v>239</v>
      </c>
      <c r="B22" s="11" t="s">
        <v>18</v>
      </c>
      <c r="C22" s="11">
        <v>2147483647</v>
      </c>
      <c r="D22" s="11" t="str">
        <f t="shared" si="20"/>
        <v>bigint</v>
      </c>
      <c r="E22" s="11" t="str">
        <f t="shared" si="21"/>
        <v>Int32</v>
      </c>
      <c r="F22" s="11" t="str">
        <f t="shared" si="22"/>
        <v>Number</v>
      </c>
      <c r="G22" s="11" t="str">
        <f t="shared" si="23"/>
        <v>long</v>
      </c>
      <c r="I22" s="9" t="str">
        <f t="shared" si="24"/>
        <v>createdBy</v>
      </c>
      <c r="K22" s="9" t="str">
        <f t="shared" si="25"/>
        <v>createdBy:number;</v>
      </c>
      <c r="M22" s="9" t="str">
        <f t="shared" si="0"/>
        <v>[CreatedBy] [bigint]  NULL,</v>
      </c>
    </row>
    <row r="23" spans="1:13" x14ac:dyDescent="0.3">
      <c r="A23" s="11" t="s">
        <v>158</v>
      </c>
      <c r="B23" s="11" t="s">
        <v>159</v>
      </c>
      <c r="C23" s="11">
        <v>24</v>
      </c>
      <c r="D23" s="11" t="str">
        <f t="shared" si="20"/>
        <v>datetime</v>
      </c>
      <c r="E23" s="11" t="str">
        <f t="shared" si="21"/>
        <v>Date</v>
      </c>
      <c r="F23" s="11" t="str">
        <f t="shared" si="22"/>
        <v>Date</v>
      </c>
      <c r="G23" s="11" t="str">
        <f t="shared" si="23"/>
        <v>DateTime</v>
      </c>
      <c r="I23" s="9" t="str">
        <f t="shared" si="24"/>
        <v>dateCreated</v>
      </c>
      <c r="K23" s="9" t="str">
        <f t="shared" si="25"/>
        <v>dateCreated:date;</v>
      </c>
      <c r="M23" s="9" t="str">
        <f t="shared" si="0"/>
        <v>[DateCreated] [datetime]  NULL,</v>
      </c>
    </row>
    <row r="24" spans="1:13" x14ac:dyDescent="0.3">
      <c r="A24" s="11" t="s">
        <v>238</v>
      </c>
      <c r="B24" s="11" t="s">
        <v>18</v>
      </c>
      <c r="C24" s="11">
        <v>2147483647</v>
      </c>
      <c r="D24" s="11" t="str">
        <f t="shared" si="20"/>
        <v>bigint</v>
      </c>
      <c r="E24" s="11" t="str">
        <f t="shared" si="21"/>
        <v>Int32</v>
      </c>
      <c r="F24" s="11" t="str">
        <f t="shared" si="22"/>
        <v>Number</v>
      </c>
      <c r="G24" s="11" t="str">
        <f t="shared" si="23"/>
        <v>long</v>
      </c>
      <c r="I24" s="9" t="str">
        <f t="shared" si="24"/>
        <v>updatedBy</v>
      </c>
      <c r="K24" s="9" t="str">
        <f t="shared" si="25"/>
        <v>updatedBy:number;</v>
      </c>
      <c r="M24" s="9" t="str">
        <f t="shared" si="0"/>
        <v>[UpdatedBy] [bigint]  NULL,</v>
      </c>
    </row>
    <row r="25" spans="1:13" x14ac:dyDescent="0.3">
      <c r="A25" s="11" t="s">
        <v>160</v>
      </c>
      <c r="B25" s="11" t="s">
        <v>159</v>
      </c>
      <c r="C25" s="11">
        <v>24</v>
      </c>
      <c r="D25" s="11" t="str">
        <f t="shared" si="20"/>
        <v>datetime</v>
      </c>
      <c r="E25" s="11" t="str">
        <f t="shared" si="21"/>
        <v>Date</v>
      </c>
      <c r="F25" s="11" t="str">
        <f t="shared" si="22"/>
        <v>Date</v>
      </c>
      <c r="G25" s="11" t="str">
        <f t="shared" si="23"/>
        <v>DateTime</v>
      </c>
      <c r="I25" s="9" t="str">
        <f t="shared" si="24"/>
        <v>dateModified</v>
      </c>
      <c r="K25" s="9" t="str">
        <f t="shared" si="25"/>
        <v>dateModified:date;</v>
      </c>
      <c r="M25" s="9" t="str">
        <f t="shared" si="0"/>
        <v>[DateModified] [datetime]  NULL,</v>
      </c>
    </row>
    <row r="26" spans="1:13" x14ac:dyDescent="0.3">
      <c r="D26" s="11" t="str">
        <f t="shared" si="20"/>
        <v>nvarchar</v>
      </c>
      <c r="E26" s="11" t="str">
        <f t="shared" si="21"/>
        <v>String</v>
      </c>
      <c r="F26" s="11" t="str">
        <f t="shared" si="22"/>
        <v>String</v>
      </c>
      <c r="G26" s="11" t="str">
        <f t="shared" si="23"/>
        <v>String</v>
      </c>
      <c r="I26" s="9" t="str">
        <f t="shared" si="24"/>
        <v/>
      </c>
      <c r="K26" s="9" t="str">
        <f t="shared" si="25"/>
        <v/>
      </c>
      <c r="M26" s="9" t="str">
        <f t="shared" si="0"/>
        <v/>
      </c>
    </row>
    <row r="27" spans="1:13" x14ac:dyDescent="0.3">
      <c r="A27" s="11"/>
      <c r="B27" s="11"/>
      <c r="C27" s="11"/>
      <c r="D27" s="11"/>
      <c r="E27" s="11"/>
      <c r="F27" s="11"/>
      <c r="G27" s="11"/>
    </row>
    <row r="28" spans="1:13" x14ac:dyDescent="0.3">
      <c r="A28" s="11"/>
      <c r="B28" s="11"/>
      <c r="C28" s="11"/>
      <c r="D28" s="11"/>
      <c r="E28" s="11"/>
      <c r="F28" s="11"/>
      <c r="G28" s="11"/>
    </row>
    <row r="29" spans="1:13" x14ac:dyDescent="0.3">
      <c r="A29" s="11"/>
      <c r="B29" s="11"/>
      <c r="C29" s="11"/>
      <c r="D29" s="11"/>
      <c r="E29" s="11"/>
      <c r="F29" s="11"/>
      <c r="G29" s="11"/>
    </row>
    <row r="30" spans="1:13" x14ac:dyDescent="0.3">
      <c r="A30" s="11"/>
      <c r="B30" s="11"/>
      <c r="C30" s="11"/>
      <c r="D30" s="11"/>
      <c r="E30" s="11"/>
      <c r="F30" s="11"/>
      <c r="G30" s="11"/>
    </row>
    <row r="31" spans="1:13" x14ac:dyDescent="0.3">
      <c r="A31" s="11"/>
      <c r="B31" s="11"/>
      <c r="C31" s="11"/>
      <c r="D31" s="11"/>
      <c r="E31" s="11"/>
      <c r="F31" s="11"/>
      <c r="G31" s="11"/>
    </row>
    <row r="32" spans="1:13" x14ac:dyDescent="0.3">
      <c r="A32" s="11"/>
      <c r="B32" s="11"/>
      <c r="C32" s="11"/>
      <c r="D32" s="11"/>
      <c r="E32" s="11"/>
      <c r="F32" s="11"/>
      <c r="G32" s="11"/>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row r="1094" spans="1:7" x14ac:dyDescent="0.3">
      <c r="A1094" s="11"/>
      <c r="B1094" s="11"/>
      <c r="C1094" s="11"/>
      <c r="D1094" s="11"/>
      <c r="E1094" s="11"/>
      <c r="F1094" s="11"/>
      <c r="G1094" s="11"/>
    </row>
    <row r="1095" spans="1:7" x14ac:dyDescent="0.3">
      <c r="A1095" s="11"/>
      <c r="B1095" s="11"/>
      <c r="C1095" s="11"/>
      <c r="D1095" s="11"/>
      <c r="E1095" s="11"/>
      <c r="F1095" s="11"/>
      <c r="G1095" s="11"/>
    </row>
    <row r="1096" spans="1:7" x14ac:dyDescent="0.3">
      <c r="A1096" s="11"/>
      <c r="B1096" s="11"/>
      <c r="C1096" s="11"/>
      <c r="D1096" s="11"/>
      <c r="E1096" s="11"/>
      <c r="F1096" s="11"/>
      <c r="G1096" s="11"/>
    </row>
    <row r="1097" spans="1:7" x14ac:dyDescent="0.3">
      <c r="A1097" s="11"/>
      <c r="B1097" s="11"/>
      <c r="C1097" s="11"/>
      <c r="D1097" s="11"/>
      <c r="E1097" s="11"/>
      <c r="F1097" s="11"/>
      <c r="G1097" s="11"/>
    </row>
    <row r="1098" spans="1:7" x14ac:dyDescent="0.3">
      <c r="A1098" s="11"/>
      <c r="B1098" s="11"/>
      <c r="C1098" s="11"/>
      <c r="D1098" s="11"/>
      <c r="E1098" s="11"/>
      <c r="F1098" s="11"/>
      <c r="G1098" s="11"/>
    </row>
    <row r="1099" spans="1:7" x14ac:dyDescent="0.3">
      <c r="A1099" s="11"/>
      <c r="B1099" s="11"/>
      <c r="C1099" s="11"/>
      <c r="D1099" s="11"/>
      <c r="E1099" s="11"/>
      <c r="F1099" s="11"/>
      <c r="G1099" s="11"/>
    </row>
    <row r="1100" spans="1:7" x14ac:dyDescent="0.3">
      <c r="A1100" s="11"/>
      <c r="B1100" s="11"/>
      <c r="C1100" s="11"/>
      <c r="D1100" s="11"/>
      <c r="E1100" s="11"/>
      <c r="F1100" s="11"/>
      <c r="G1100" s="11"/>
    </row>
    <row r="1101" spans="1:7" x14ac:dyDescent="0.3">
      <c r="A1101" s="11"/>
      <c r="B1101" s="11"/>
      <c r="C1101" s="11"/>
      <c r="D1101" s="11"/>
      <c r="E1101" s="11"/>
      <c r="F1101" s="11"/>
      <c r="G1101" s="11"/>
    </row>
    <row r="1102" spans="1:7" x14ac:dyDescent="0.3">
      <c r="A1102" s="11"/>
      <c r="B1102" s="11"/>
      <c r="C1102" s="11"/>
      <c r="D1102" s="11"/>
      <c r="E1102" s="11"/>
      <c r="F1102" s="11"/>
      <c r="G1102" s="11"/>
    </row>
    <row r="1103" spans="1:7" x14ac:dyDescent="0.3">
      <c r="A1103" s="11"/>
      <c r="B1103" s="11"/>
      <c r="C1103" s="11"/>
      <c r="D1103" s="11"/>
      <c r="E1103" s="11"/>
      <c r="F1103" s="11"/>
      <c r="G1103" s="11"/>
    </row>
    <row r="1104" spans="1:7" x14ac:dyDescent="0.3">
      <c r="A1104" s="11"/>
      <c r="B1104" s="11"/>
      <c r="C1104" s="11"/>
      <c r="D1104" s="11"/>
      <c r="E1104" s="11"/>
      <c r="F1104" s="11"/>
      <c r="G1104" s="11"/>
    </row>
    <row r="1105" spans="1:7" x14ac:dyDescent="0.3">
      <c r="A1105" s="11"/>
      <c r="B1105" s="11"/>
      <c r="C1105" s="11"/>
      <c r="D1105" s="11"/>
      <c r="E1105" s="11"/>
      <c r="F1105" s="11"/>
      <c r="G1105" s="11"/>
    </row>
    <row r="1106" spans="1:7" x14ac:dyDescent="0.3">
      <c r="A1106" s="11"/>
      <c r="B1106" s="11"/>
      <c r="C1106" s="11"/>
      <c r="D1106" s="11"/>
      <c r="E1106" s="11"/>
      <c r="F1106" s="11"/>
      <c r="G1106" s="11"/>
    </row>
    <row r="1107" spans="1:7" x14ac:dyDescent="0.3">
      <c r="A1107" s="11"/>
      <c r="B1107" s="11"/>
      <c r="C1107" s="11"/>
      <c r="D1107" s="11"/>
      <c r="E1107" s="11"/>
      <c r="F1107" s="11"/>
      <c r="G1107" s="11"/>
    </row>
    <row r="1108" spans="1:7" x14ac:dyDescent="0.3">
      <c r="A1108" s="11"/>
      <c r="B1108" s="11"/>
      <c r="C1108" s="11"/>
      <c r="D1108" s="11"/>
      <c r="E1108" s="11"/>
      <c r="F1108" s="11"/>
      <c r="G1108" s="11"/>
    </row>
  </sheetData>
  <autoFilter ref="A1:M1108" xr:uid="{0FE359CF-DBC4-48CB-95D7-1873C1806B9B}"/>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F52B3-254C-434B-8A49-C48CC97EB033}">
  <dimension ref="A1:M1095"/>
  <sheetViews>
    <sheetView workbookViewId="0">
      <pane ySplit="1" topLeftCell="A2" activePane="bottomLeft" state="frozen"/>
      <selection pane="bottomLeft" activeCell="M2" sqref="M2:M11"/>
    </sheetView>
  </sheetViews>
  <sheetFormatPr defaultColWidth="9.54296875" defaultRowHeight="13" x14ac:dyDescent="0.3"/>
  <cols>
    <col min="1" max="1" width="19.26953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9.1796875" style="9" bestFit="1" customWidth="1"/>
    <col min="10" max="10" width="9.54296875" style="9"/>
    <col min="11" max="11" width="28.81640625" style="9" bestFit="1" customWidth="1"/>
    <col min="12" max="12" width="9.54296875" style="9"/>
    <col min="13" max="13" width="31.36328125" style="9" bestFit="1" customWidth="1"/>
    <col min="14" max="16384" width="9.5429687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5" si="0">IF(LEN(TRIM(K2))=0,"",IF(TRIM(A2)="_id","[_id] [bigint] IDENTITY(1,1) NOT","["&amp;TRIM(A2)&amp;"] ["&amp;TRIM(D2)&amp;"] "&amp;IF(OR(LOWER(TRIM(D2))="char",LOWER(TRIM(D2))="varchar",LOWER(TRIM(D2))="nvarchar"),"("&amp;TRIM(C2)&amp;")","")) &amp; " NULL,")</f>
        <v>[_id] [bigint] IDENTITY(1,1) NOT NULL,</v>
      </c>
    </row>
    <row r="3" spans="1:13" x14ac:dyDescent="0.3">
      <c r="A3" s="11" t="s">
        <v>12</v>
      </c>
      <c r="B3" s="11" t="s">
        <v>19</v>
      </c>
      <c r="C3" s="11">
        <v>50</v>
      </c>
      <c r="D3" s="11" t="str">
        <f>IF(OR(TRIM(LOWER(B3)) = "number"), "bigint", IF(OR(TRIM(LOWER(B3)) = "string"), "nvarchar", IF(OR(TRIM(LOWER(B3)) = "date", TRIM(LOWER(B3)) = "datetime"), "datetime", IF(OR(TRIM(LOWER(B3)) = "boolean", TRIM(LOWER(B3)) = "bool", TRIM(LOWER(B3)) = "bit"), "bit", "nvarchar"))))</f>
        <v>nvarchar</v>
      </c>
      <c r="E3" s="11" t="str">
        <f>IF(OR(TRIM(LOWER(B3)) = "number"), "Int32", IF(OR(TRIM(LOWER(B3)) = "string"), "String", IF(OR(TRIM(LOWER(B3)) = "date", TRIM(LOWER(B3)) = "datetime"), "Date", IF(OR(TRIM(LOWER(B3)) = "boolean", TRIM(LOWER(B3)) = "bool", TRIM(LOWER(B3)) = "bit"), "Boolean", "String"))))</f>
        <v>String</v>
      </c>
      <c r="F3" s="11" t="str">
        <f>IF(OR(TRIM(LOWER(B3)) = "number"), "Number", IF(OR(TRIM(LOWER(B3)) = "string"), "String", IF(OR(TRIM(LOWER(B3)) = "date", TRIM(LOWER(B3)) = "datetime"), "Date", IF(OR(TRIM(LOWER(B3)) = "boolean", TRIM(LOWER(B3)) = "bool", TRIM(LOWER(B3)) = "bit"), "Boolean", "String"))))</f>
        <v>String</v>
      </c>
      <c r="G3" s="11" t="str">
        <f>IF(OR(TRIM(LOWER(B3)) = "number"), "long", IF(OR(TRIM(LOWER(B3)) = "string"), "String", IF(OR(TRIM(LOWER(B3)) = "date", TRIM(LOWER(B3)) = "datetime"), "DateTime", IF(OR(TRIM(LOWER(B3)) = "boolean", TRIM(LOWER(B3)) = "bool", TRIM(LOWER(B3)) = "bit"), "bool", "String"))))</f>
        <v>String</v>
      </c>
      <c r="I3" s="9" t="str">
        <f t="shared" ref="I3:I12" si="1">IF(LEN(TRIM(A3)) = 0, "", TRIM(LOWER(LEFT(A3, 1)) &amp; RIGHT(A3, LEN(TRIM(A3)) - 1)))</f>
        <v>name</v>
      </c>
      <c r="K3" s="9" t="str">
        <f t="shared" ref="K3:K31" si="2">IF(LEN(TRIM(I3)) = 0, "", TRIM(I3) &amp; ":" &amp; LOWER(TRIM(F3)) &amp;";")</f>
        <v>name:string;</v>
      </c>
      <c r="M3" s="9" t="str">
        <f t="shared" si="0"/>
        <v>[Name] [nvarchar] (50) NULL,</v>
      </c>
    </row>
    <row r="4" spans="1:13" x14ac:dyDescent="0.3">
      <c r="A4" s="11" t="s">
        <v>147</v>
      </c>
      <c r="B4" s="11" t="s">
        <v>19</v>
      </c>
      <c r="C4" s="11">
        <v>255</v>
      </c>
      <c r="D4" s="11" t="str">
        <f t="shared" ref="D4" si="3">IF(OR(TRIM(LOWER(B4)) = "number"), "bigint", IF(OR(TRIM(LOWER(B4)) = "string"), "nvarchar", IF(OR(TRIM(LOWER(B4)) = "date", TRIM(LOWER(B4)) = "datetime"), "datetime", IF(OR(TRIM(LOWER(B4)) = "boolean", TRIM(LOWER(B4)) = "bool", TRIM(LOWER(B4)) = "bit"), "bit", "nvarchar"))))</f>
        <v>nvarchar</v>
      </c>
      <c r="E4" s="11" t="str">
        <f t="shared" ref="E4" si="4">IF(OR(TRIM(LOWER(B4)) = "number"), "Int32", IF(OR(TRIM(LOWER(B4)) = "string"), "String", IF(OR(TRIM(LOWER(B4)) = "date", TRIM(LOWER(B4)) = "datetime"), "Date", IF(OR(TRIM(LOWER(B4)) = "boolean", TRIM(LOWER(B4)) = "bool", TRIM(LOWER(B4)) = "bit"), "Boolean", "String"))))</f>
        <v>String</v>
      </c>
      <c r="F4" s="11" t="str">
        <f t="shared" ref="F4" si="5">IF(OR(TRIM(LOWER(B4)) = "number"), "Number", IF(OR(TRIM(LOWER(B4)) = "string"), "String", IF(OR(TRIM(LOWER(B4)) = "date", TRIM(LOWER(B4)) = "datetime"), "Date", IF(OR(TRIM(LOWER(B4)) = "boolean", TRIM(LOWER(B4)) = "bool", TRIM(LOWER(B4)) = "bit"), "Boolean", "String"))))</f>
        <v>String</v>
      </c>
      <c r="G4" s="11" t="str">
        <f t="shared" ref="G4" si="6">IF(OR(TRIM(LOWER(B4)) = "number"), "long", IF(OR(TRIM(LOWER(B4)) = "string"), "String", IF(OR(TRIM(LOWER(B4)) = "date", TRIM(LOWER(B4)) = "datetime"), "DateTime", IF(OR(TRIM(LOWER(B4)) = "boolean", TRIM(LOWER(B4)) = "bool", TRIM(LOWER(B4)) = "bit"), "bool", "String"))))</f>
        <v>String</v>
      </c>
      <c r="I4" s="9" t="str">
        <f t="shared" si="1"/>
        <v>description</v>
      </c>
      <c r="K4" s="9" t="str">
        <f t="shared" si="2"/>
        <v>description:string;</v>
      </c>
      <c r="M4" s="9" t="str">
        <f t="shared" si="0"/>
        <v>[Description] [nvarchar] (255) NULL,</v>
      </c>
    </row>
    <row r="5" spans="1:13" x14ac:dyDescent="0.3">
      <c r="A5" s="11" t="s">
        <v>165</v>
      </c>
      <c r="B5" s="11" t="s">
        <v>18</v>
      </c>
      <c r="C5" s="11">
        <v>2147483647</v>
      </c>
      <c r="D5" s="11" t="str">
        <f>IF(OR(TRIM(LOWER(B5)) = "number"), "bigint", IF(OR(TRIM(LOWER(B5)) = "string"), "nvarchar", IF(OR(TRIM(LOWER(B5)) = "date", TRIM(LOWER(B5)) = "datetime"), "datetime", IF(OR(TRIM(LOWER(B5)) = "boolean", TRIM(LOWER(B5)) = "bool", TRIM(LOWER(B5)) = "bit"), "bit", "nvarchar"))))</f>
        <v>bigint</v>
      </c>
      <c r="E5" s="11" t="str">
        <f>IF(OR(TRIM(LOWER(B5)) = "number"), "Int32", IF(OR(TRIM(LOWER(B5)) = "string"), "String", IF(OR(TRIM(LOWER(B5)) = "date", TRIM(LOWER(B5)) = "datetime"), "Date", IF(OR(TRIM(LOWER(B5)) = "boolean", TRIM(LOWER(B5)) = "bool", TRIM(LOWER(B5)) = "bit"), "Boolean", "String"))))</f>
        <v>Int32</v>
      </c>
      <c r="F5" s="11" t="str">
        <f>IF(OR(TRIM(LOWER(B5)) = "number"), "Number", IF(OR(TRIM(LOWER(B5)) = "string"), "String", IF(OR(TRIM(LOWER(B5)) = "date", TRIM(LOWER(B5)) = "datetime"), "Date", IF(OR(TRIM(LOWER(B5)) = "boolean", TRIM(LOWER(B5)) = "bool", TRIM(LOWER(B5)) = "bit"), "Boolean", "String"))))</f>
        <v>Number</v>
      </c>
      <c r="G5" s="11" t="str">
        <f>IF(OR(TRIM(LOWER(B5)) = "number"), "long", IF(OR(TRIM(LOWER(B5)) = "string"), "String", IF(OR(TRIM(LOWER(B5)) = "date", TRIM(LOWER(B5)) = "datetime"), "DateTime", IF(OR(TRIM(LOWER(B5)) = "boolean", TRIM(LOWER(B5)) = "bool", TRIM(LOWER(B5)) = "bit"), "bool", "String"))))</f>
        <v>long</v>
      </c>
      <c r="I5" s="9" t="str">
        <f t="shared" si="1"/>
        <v>maximumHoursAllocated</v>
      </c>
      <c r="K5" s="9" t="str">
        <f t="shared" si="2"/>
        <v>maximumHoursAllocated:number;</v>
      </c>
      <c r="M5" s="9" t="str">
        <f t="shared" si="0"/>
        <v>[MaximumHoursAllocated] [bigint]  NULL,</v>
      </c>
    </row>
    <row r="6" spans="1:13" x14ac:dyDescent="0.3">
      <c r="A6" s="11" t="s">
        <v>166</v>
      </c>
      <c r="B6" s="11" t="s">
        <v>159</v>
      </c>
      <c r="C6" s="11">
        <v>24</v>
      </c>
      <c r="D6" s="11" t="str">
        <f t="shared" ref="D6:D11" si="7">IF(OR(TRIM(LOWER(B6)) = "number"), "bigint", IF(OR(TRIM(LOWER(B6)) = "string"), "nvarchar", IF(OR(TRIM(LOWER(B6)) = "date", TRIM(LOWER(B6)) = "datetime"), "datetime", IF(OR(TRIM(LOWER(B6)) = "boolean", TRIM(LOWER(B6)) = "bool", TRIM(LOWER(B6)) = "bit"), "bit", "nvarchar"))))</f>
        <v>datetime</v>
      </c>
      <c r="E6" s="11" t="str">
        <f t="shared" ref="E6:E11" si="8">IF(OR(TRIM(LOWER(B6)) = "number"), "Int32", IF(OR(TRIM(LOWER(B6)) = "string"), "String", IF(OR(TRIM(LOWER(B6)) = "date", TRIM(LOWER(B6)) = "datetime"), "Date", IF(OR(TRIM(LOWER(B6)) = "boolean", TRIM(LOWER(B6)) = "bool", TRIM(LOWER(B6)) = "bit"), "Boolean", "String"))))</f>
        <v>Date</v>
      </c>
      <c r="F6" s="11" t="str">
        <f t="shared" ref="F6:F11" si="9">IF(OR(TRIM(LOWER(B6)) = "number"), "Number", IF(OR(TRIM(LOWER(B6)) = "string"), "String", IF(OR(TRIM(LOWER(B6)) = "date", TRIM(LOWER(B6)) = "datetime"), "Date", IF(OR(TRIM(LOWER(B6)) = "boolean", TRIM(LOWER(B6)) = "bool", TRIM(LOWER(B6)) = "bit"), "Boolean", "String"))))</f>
        <v>Date</v>
      </c>
      <c r="G6" s="11" t="str">
        <f t="shared" ref="G6:G11" si="10">IF(OR(TRIM(LOWER(B6)) = "number"), "long", IF(OR(TRIM(LOWER(B6)) = "string"), "String", IF(OR(TRIM(LOWER(B6)) = "date", TRIM(LOWER(B6)) = "datetime"), "DateTime", IF(OR(TRIM(LOWER(B6)) = "boolean", TRIM(LOWER(B6)) = "bool", TRIM(LOWER(B6)) = "bit"), "bool", "String"))))</f>
        <v>DateTime</v>
      </c>
      <c r="I6" s="9" t="str">
        <f t="shared" si="1"/>
        <v>startDate</v>
      </c>
      <c r="K6" s="9" t="str">
        <f t="shared" si="2"/>
        <v>startDate:date;</v>
      </c>
      <c r="M6" s="9" t="str">
        <f t="shared" si="0"/>
        <v>[StartDate] [datetime]  NULL,</v>
      </c>
    </row>
    <row r="7" spans="1:13" x14ac:dyDescent="0.3">
      <c r="A7" s="11" t="s">
        <v>167</v>
      </c>
      <c r="B7" s="11" t="s">
        <v>159</v>
      </c>
      <c r="C7" s="11">
        <v>24</v>
      </c>
      <c r="D7" s="11" t="str">
        <f t="shared" si="7"/>
        <v>datetime</v>
      </c>
      <c r="E7" s="11" t="str">
        <f t="shared" si="8"/>
        <v>Date</v>
      </c>
      <c r="F7" s="11" t="str">
        <f t="shared" si="9"/>
        <v>Date</v>
      </c>
      <c r="G7" s="11" t="str">
        <f t="shared" si="10"/>
        <v>DateTime</v>
      </c>
      <c r="I7" s="9" t="str">
        <f t="shared" si="1"/>
        <v>endDate</v>
      </c>
      <c r="K7" s="9" t="str">
        <f t="shared" si="2"/>
        <v>endDate:date;</v>
      </c>
      <c r="M7" s="9" t="str">
        <f t="shared" si="0"/>
        <v>[EndDate] [datetime]  NULL,</v>
      </c>
    </row>
    <row r="8" spans="1:13" x14ac:dyDescent="0.3">
      <c r="A8" s="11" t="s">
        <v>239</v>
      </c>
      <c r="B8" s="11" t="s">
        <v>18</v>
      </c>
      <c r="C8" s="11">
        <v>2147483647</v>
      </c>
      <c r="D8" s="11" t="str">
        <f t="shared" si="7"/>
        <v>bigint</v>
      </c>
      <c r="E8" s="11" t="str">
        <f t="shared" si="8"/>
        <v>Int32</v>
      </c>
      <c r="F8" s="11" t="str">
        <f t="shared" si="9"/>
        <v>Number</v>
      </c>
      <c r="G8" s="11" t="str">
        <f t="shared" si="10"/>
        <v>long</v>
      </c>
      <c r="I8" s="9" t="str">
        <f t="shared" si="1"/>
        <v>createdBy</v>
      </c>
      <c r="K8" s="9" t="str">
        <f t="shared" ref="K8:K12" si="11">IF(LEN(TRIM(I8)) = 0, "", TRIM(I8) &amp; ":" &amp; IF(LOWER(TRIM(I8)) = "_id", "any", LOWER(TRIM(F8))) &amp;";")</f>
        <v>createdBy:number;</v>
      </c>
      <c r="M8" s="9" t="str">
        <f t="shared" si="0"/>
        <v>[CreatedBy] [bigint]  NULL,</v>
      </c>
    </row>
    <row r="9" spans="1:13" x14ac:dyDescent="0.3">
      <c r="A9" s="11" t="s">
        <v>158</v>
      </c>
      <c r="B9" s="11" t="s">
        <v>159</v>
      </c>
      <c r="C9" s="11">
        <v>24</v>
      </c>
      <c r="D9" s="11" t="str">
        <f t="shared" si="7"/>
        <v>datetime</v>
      </c>
      <c r="E9" s="11" t="str">
        <f t="shared" si="8"/>
        <v>Date</v>
      </c>
      <c r="F9" s="11" t="str">
        <f t="shared" si="9"/>
        <v>Date</v>
      </c>
      <c r="G9" s="11" t="str">
        <f t="shared" si="10"/>
        <v>DateTime</v>
      </c>
      <c r="I9" s="9" t="str">
        <f t="shared" si="1"/>
        <v>dateCreated</v>
      </c>
      <c r="K9" s="9" t="str">
        <f t="shared" si="11"/>
        <v>dateCreated:date;</v>
      </c>
      <c r="M9" s="9" t="str">
        <f t="shared" si="0"/>
        <v>[DateCreated] [datetime]  NULL,</v>
      </c>
    </row>
    <row r="10" spans="1:13" x14ac:dyDescent="0.3">
      <c r="A10" s="11" t="s">
        <v>238</v>
      </c>
      <c r="B10" s="11" t="s">
        <v>18</v>
      </c>
      <c r="C10" s="11">
        <v>2147483647</v>
      </c>
      <c r="D10" s="11" t="str">
        <f t="shared" si="7"/>
        <v>bigint</v>
      </c>
      <c r="E10" s="11" t="str">
        <f t="shared" si="8"/>
        <v>Int32</v>
      </c>
      <c r="F10" s="11" t="str">
        <f t="shared" si="9"/>
        <v>Number</v>
      </c>
      <c r="G10" s="11" t="str">
        <f t="shared" si="10"/>
        <v>long</v>
      </c>
      <c r="I10" s="9" t="str">
        <f t="shared" si="1"/>
        <v>updatedBy</v>
      </c>
      <c r="K10" s="9" t="str">
        <f t="shared" si="11"/>
        <v>updatedBy:number;</v>
      </c>
      <c r="M10" s="9" t="str">
        <f t="shared" si="0"/>
        <v>[UpdatedBy] [bigint]  NULL,</v>
      </c>
    </row>
    <row r="11" spans="1:13" x14ac:dyDescent="0.3">
      <c r="A11" s="11" t="s">
        <v>160</v>
      </c>
      <c r="B11" s="11" t="s">
        <v>159</v>
      </c>
      <c r="C11" s="11">
        <v>24</v>
      </c>
      <c r="D11" s="11" t="str">
        <f t="shared" si="7"/>
        <v>datetime</v>
      </c>
      <c r="E11" s="11" t="str">
        <f t="shared" si="8"/>
        <v>Date</v>
      </c>
      <c r="F11" s="11" t="str">
        <f t="shared" si="9"/>
        <v>Date</v>
      </c>
      <c r="G11" s="11" t="str">
        <f t="shared" si="10"/>
        <v>DateTime</v>
      </c>
      <c r="I11" s="9" t="str">
        <f t="shared" si="1"/>
        <v>dateModified</v>
      </c>
      <c r="K11" s="9" t="str">
        <f t="shared" si="11"/>
        <v>dateModified:date;</v>
      </c>
      <c r="M11" s="9" t="str">
        <f t="shared" si="0"/>
        <v>[DateModified] [datetime]  NULL,</v>
      </c>
    </row>
    <row r="12" spans="1:13" x14ac:dyDescent="0.3">
      <c r="I12" s="9" t="str">
        <f t="shared" si="1"/>
        <v/>
      </c>
      <c r="K12" s="9" t="str">
        <f t="shared" si="11"/>
        <v/>
      </c>
      <c r="M12" s="9" t="str">
        <f t="shared" si="0"/>
        <v/>
      </c>
    </row>
    <row r="13" spans="1:13" x14ac:dyDescent="0.3">
      <c r="A13" s="11"/>
      <c r="B13" s="11"/>
      <c r="C13" s="11"/>
      <c r="D13" s="11"/>
      <c r="E13" s="11"/>
      <c r="F13" s="11"/>
      <c r="G13" s="11"/>
      <c r="K13" s="9" t="str">
        <f t="shared" si="2"/>
        <v/>
      </c>
      <c r="M13" s="9" t="str">
        <f t="shared" si="0"/>
        <v/>
      </c>
    </row>
    <row r="14" spans="1:13" x14ac:dyDescent="0.3">
      <c r="A14" s="11"/>
      <c r="B14" s="11"/>
      <c r="C14" s="11"/>
      <c r="D14" s="11"/>
      <c r="E14" s="11"/>
      <c r="F14" s="11"/>
      <c r="G14" s="11"/>
      <c r="K14" s="9" t="str">
        <f t="shared" si="2"/>
        <v/>
      </c>
      <c r="M14" s="9" t="str">
        <f t="shared" si="0"/>
        <v/>
      </c>
    </row>
    <row r="15" spans="1:13" x14ac:dyDescent="0.3">
      <c r="A15" s="11"/>
      <c r="B15" s="11"/>
      <c r="C15" s="11"/>
      <c r="D15" s="11"/>
      <c r="E15" s="11"/>
      <c r="F15" s="11"/>
      <c r="G15" s="11"/>
      <c r="K15" s="9" t="str">
        <f t="shared" si="2"/>
        <v/>
      </c>
      <c r="M15" s="9" t="str">
        <f t="shared" si="0"/>
        <v/>
      </c>
    </row>
    <row r="16" spans="1:13" x14ac:dyDescent="0.3">
      <c r="A16" s="11"/>
      <c r="B16" s="11"/>
      <c r="C16" s="11"/>
      <c r="D16" s="11"/>
      <c r="E16" s="11"/>
      <c r="F16" s="11"/>
      <c r="G16" s="11"/>
      <c r="K16" s="9" t="str">
        <f t="shared" si="2"/>
        <v/>
      </c>
      <c r="M16" s="9" t="str">
        <f t="shared" si="0"/>
        <v/>
      </c>
    </row>
    <row r="17" spans="1:13" x14ac:dyDescent="0.3">
      <c r="A17" s="11"/>
      <c r="B17" s="11"/>
      <c r="C17" s="11"/>
      <c r="D17" s="11"/>
      <c r="E17" s="11"/>
      <c r="F17" s="11"/>
      <c r="G17" s="11"/>
      <c r="K17" s="9" t="str">
        <f t="shared" si="2"/>
        <v/>
      </c>
      <c r="M17" s="9" t="str">
        <f t="shared" si="0"/>
        <v/>
      </c>
    </row>
    <row r="18" spans="1:13" x14ac:dyDescent="0.3">
      <c r="A18" s="11"/>
      <c r="B18" s="11"/>
      <c r="C18" s="11"/>
      <c r="D18" s="11"/>
      <c r="E18" s="11"/>
      <c r="F18" s="11"/>
      <c r="G18" s="11"/>
      <c r="K18" s="9" t="str">
        <f t="shared" si="2"/>
        <v/>
      </c>
      <c r="M18" s="9" t="str">
        <f t="shared" si="0"/>
        <v/>
      </c>
    </row>
    <row r="19" spans="1:13" x14ac:dyDescent="0.3">
      <c r="A19" s="11"/>
      <c r="B19" s="11"/>
      <c r="C19" s="11"/>
      <c r="D19" s="11"/>
      <c r="E19" s="11"/>
      <c r="F19" s="11"/>
      <c r="G19" s="11"/>
      <c r="K19" s="9" t="str">
        <f t="shared" si="2"/>
        <v/>
      </c>
      <c r="M19" s="9" t="str">
        <f t="shared" si="0"/>
        <v/>
      </c>
    </row>
    <row r="20" spans="1:13" x14ac:dyDescent="0.3">
      <c r="A20" s="11"/>
      <c r="B20" s="11"/>
      <c r="C20" s="11"/>
      <c r="D20" s="11"/>
      <c r="E20" s="11"/>
      <c r="F20" s="11"/>
      <c r="G20" s="11"/>
      <c r="K20" s="9" t="str">
        <f t="shared" si="2"/>
        <v/>
      </c>
      <c r="M20" s="9" t="str">
        <f t="shared" si="0"/>
        <v/>
      </c>
    </row>
    <row r="21" spans="1:13" x14ac:dyDescent="0.3">
      <c r="A21" s="11"/>
      <c r="B21" s="11"/>
      <c r="C21" s="11"/>
      <c r="D21" s="11"/>
      <c r="E21" s="11"/>
      <c r="F21" s="11"/>
      <c r="G21" s="11"/>
      <c r="K21" s="9" t="str">
        <f t="shared" si="2"/>
        <v/>
      </c>
      <c r="M21" s="9" t="str">
        <f t="shared" si="0"/>
        <v/>
      </c>
    </row>
    <row r="22" spans="1:13" x14ac:dyDescent="0.3">
      <c r="A22" s="11"/>
      <c r="B22" s="11"/>
      <c r="C22" s="11"/>
      <c r="D22" s="11"/>
      <c r="E22" s="11"/>
      <c r="F22" s="11"/>
      <c r="G22" s="11"/>
      <c r="K22" s="9" t="str">
        <f t="shared" si="2"/>
        <v/>
      </c>
      <c r="M22" s="9" t="str">
        <f t="shared" si="0"/>
        <v/>
      </c>
    </row>
    <row r="23" spans="1:13" x14ac:dyDescent="0.3">
      <c r="A23" s="11"/>
      <c r="B23" s="11"/>
      <c r="C23" s="11"/>
      <c r="D23" s="11"/>
      <c r="E23" s="11"/>
      <c r="F23" s="11"/>
      <c r="G23" s="11"/>
      <c r="K23" s="9" t="str">
        <f t="shared" si="2"/>
        <v/>
      </c>
      <c r="M23" s="9" t="str">
        <f t="shared" si="0"/>
        <v/>
      </c>
    </row>
    <row r="24" spans="1:13" x14ac:dyDescent="0.3">
      <c r="A24" s="11"/>
      <c r="B24" s="11"/>
      <c r="C24" s="11"/>
      <c r="D24" s="11"/>
      <c r="E24" s="11"/>
      <c r="F24" s="11"/>
      <c r="G24" s="11"/>
      <c r="K24" s="9" t="str">
        <f t="shared" si="2"/>
        <v/>
      </c>
      <c r="M24" s="9" t="str">
        <f t="shared" si="0"/>
        <v/>
      </c>
    </row>
    <row r="25" spans="1:13" x14ac:dyDescent="0.3">
      <c r="A25" s="11"/>
      <c r="B25" s="11"/>
      <c r="C25" s="11"/>
      <c r="D25" s="11"/>
      <c r="E25" s="11"/>
      <c r="F25" s="11"/>
      <c r="G25" s="11"/>
      <c r="K25" s="9" t="str">
        <f t="shared" si="2"/>
        <v/>
      </c>
      <c r="M25" s="9" t="str">
        <f t="shared" si="0"/>
        <v/>
      </c>
    </row>
    <row r="26" spans="1:13" x14ac:dyDescent="0.3">
      <c r="A26" s="11"/>
      <c r="B26" s="11"/>
      <c r="C26" s="11"/>
      <c r="D26" s="11"/>
      <c r="E26" s="11"/>
      <c r="F26" s="11"/>
      <c r="G26" s="11"/>
      <c r="K26" s="9" t="str">
        <f t="shared" si="2"/>
        <v/>
      </c>
    </row>
    <row r="27" spans="1:13" x14ac:dyDescent="0.3">
      <c r="A27" s="11"/>
      <c r="B27" s="11"/>
      <c r="C27" s="11"/>
      <c r="D27" s="11"/>
      <c r="E27" s="11"/>
      <c r="F27" s="11"/>
      <c r="G27" s="11"/>
      <c r="K27" s="9" t="str">
        <f t="shared" si="2"/>
        <v/>
      </c>
    </row>
    <row r="28" spans="1:13" x14ac:dyDescent="0.3">
      <c r="A28" s="11"/>
      <c r="B28" s="11"/>
      <c r="C28" s="11"/>
      <c r="D28" s="11"/>
      <c r="E28" s="11"/>
      <c r="F28" s="11"/>
      <c r="G28" s="11"/>
      <c r="K28" s="9" t="str">
        <f t="shared" si="2"/>
        <v/>
      </c>
    </row>
    <row r="29" spans="1:13" x14ac:dyDescent="0.3">
      <c r="A29" s="11"/>
      <c r="B29" s="11"/>
      <c r="C29" s="11"/>
      <c r="D29" s="11"/>
      <c r="E29" s="11"/>
      <c r="F29" s="11"/>
      <c r="G29" s="11"/>
      <c r="K29" s="9" t="str">
        <f t="shared" si="2"/>
        <v/>
      </c>
    </row>
    <row r="30" spans="1:13" x14ac:dyDescent="0.3">
      <c r="A30" s="11"/>
      <c r="B30" s="11"/>
      <c r="C30" s="11"/>
      <c r="D30" s="11"/>
      <c r="E30" s="11"/>
      <c r="F30" s="11"/>
      <c r="G30" s="11"/>
      <c r="K30" s="9" t="str">
        <f t="shared" si="2"/>
        <v/>
      </c>
    </row>
    <row r="31" spans="1:13" x14ac:dyDescent="0.3">
      <c r="A31" s="11"/>
      <c r="B31" s="11"/>
      <c r="C31" s="11"/>
      <c r="D31" s="11"/>
      <c r="E31" s="11"/>
      <c r="F31" s="11"/>
      <c r="G31" s="11"/>
      <c r="K31" s="9" t="str">
        <f t="shared" si="2"/>
        <v/>
      </c>
    </row>
    <row r="32" spans="1:13" x14ac:dyDescent="0.3">
      <c r="A32" s="11"/>
      <c r="B32" s="11"/>
      <c r="C32" s="11"/>
      <c r="D32" s="11"/>
      <c r="E32" s="11"/>
      <c r="F32" s="11"/>
      <c r="G32" s="11"/>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row r="1094" spans="1:7" x14ac:dyDescent="0.3">
      <c r="A1094" s="11"/>
      <c r="B1094" s="11"/>
      <c r="C1094" s="11"/>
      <c r="D1094" s="11"/>
      <c r="E1094" s="11"/>
      <c r="F1094" s="11"/>
      <c r="G1094" s="11"/>
    </row>
    <row r="1095" spans="1:7" x14ac:dyDescent="0.3">
      <c r="A1095" s="11"/>
      <c r="B1095" s="11"/>
      <c r="C1095" s="11"/>
      <c r="D1095" s="11"/>
      <c r="E1095" s="11"/>
      <c r="F1095" s="11"/>
      <c r="G1095" s="11"/>
    </row>
  </sheetData>
  <autoFilter ref="A1:M1095" xr:uid="{2BD474EA-DAA4-46AD-BD40-A5E40D1732C8}"/>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3E9DA-559E-4B57-93C4-CF1C221203B0}">
  <dimension ref="A1:M1092"/>
  <sheetViews>
    <sheetView topLeftCell="F1" workbookViewId="0">
      <pane ySplit="1" topLeftCell="A2" activePane="bottomLeft" state="frozen"/>
      <selection pane="bottomLeft" activeCell="M2" sqref="M2:M10"/>
    </sheetView>
  </sheetViews>
  <sheetFormatPr defaultColWidth="11.81640625" defaultRowHeight="13" x14ac:dyDescent="0.3"/>
  <cols>
    <col min="1" max="1" width="19.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9.6328125" style="9" bestFit="1" customWidth="1"/>
    <col min="10" max="10" width="11.81640625" style="9"/>
    <col min="11" max="11" width="28.81640625" style="9" bestFit="1" customWidth="1"/>
    <col min="12" max="12" width="11.81640625" style="9"/>
    <col min="13" max="13" width="31.7265625" style="9" bestFit="1" customWidth="1"/>
    <col min="14" max="16384" width="11.81640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4" si="0">IF(LEN(TRIM(K2))=0,"",IF(TRIM(A2)="_id","[_id] [bigint] IDENTITY(1,1) NOT","["&amp;TRIM(A2)&amp;"] ["&amp;TRIM(D2)&amp;"] "&amp;IF(OR(LOWER(TRIM(D2))="char",LOWER(TRIM(D2))="varchar",LOWER(TRIM(D2))="nvarchar"),"("&amp;TRIM(C2)&amp;")","")) &amp; " NULL,")</f>
        <v>[_id] [bigint] IDENTITY(1,1) NOT NULL,</v>
      </c>
    </row>
    <row r="3" spans="1:13" x14ac:dyDescent="0.3">
      <c r="A3" s="11" t="s">
        <v>162</v>
      </c>
      <c r="B3" s="11" t="s">
        <v>18</v>
      </c>
      <c r="C3" s="11">
        <v>2147483647</v>
      </c>
      <c r="D3" s="11" t="str">
        <f>IF(OR(TRIM(LOWER(B3)) = "number"), "bigint", IF(OR(TRIM(LOWER(B3)) = "string"), "nvarchar", IF(OR(TRIM(LOWER(B3)) = "date", TRIM(LOWER(B3)) = "datetime"), "datetime", IF(OR(TRIM(LOWER(B3)) = "boolean", TRIM(LOWER(B3)) = "bool", TRIM(LOWER(B3)) = "bit"), "bit", "nvarchar"))))</f>
        <v>bigint</v>
      </c>
      <c r="E3" s="11" t="str">
        <f>IF(OR(TRIM(LOWER(B3)) = "number"), "Int32", IF(OR(TRIM(LOWER(B3)) = "string"), "String", IF(OR(TRIM(LOWER(B3)) = "date", TRIM(LOWER(B3)) = "datetime"), "Date", IF(OR(TRIM(LOWER(B3)) = "boolean", TRIM(LOWER(B3)) = "bool", TRIM(LOWER(B3)) = "bit"), "Boolean", "String"))))</f>
        <v>Int32</v>
      </c>
      <c r="F3" s="11" t="str">
        <f>IF(OR(TRIM(LOWER(B3)) = "number"), "Number", IF(OR(TRIM(LOWER(B3)) = "string"), "String", IF(OR(TRIM(LOWER(B3)) = "date", TRIM(LOWER(B3)) = "datetime"), "Date", IF(OR(TRIM(LOWER(B3)) = "boolean", TRIM(LOWER(B3)) = "bool", TRIM(LOWER(B3)) = "bit"), "Boolean", "String"))))</f>
        <v>Number</v>
      </c>
      <c r="G3" s="11" t="str">
        <f>IF(OR(TRIM(LOWER(B3)) = "number"), "long", IF(OR(TRIM(LOWER(B3)) = "string"), "String", IF(OR(TRIM(LOWER(B3)) = "date", TRIM(LOWER(B3)) = "datetime"), "DateTime", IF(OR(TRIM(LOWER(B3)) = "boolean", TRIM(LOWER(B3)) = "bool", TRIM(LOWER(B3)) = "bit"), "bool", "String"))))</f>
        <v>long</v>
      </c>
      <c r="I3" s="9" t="str">
        <f t="shared" ref="I3:I11" si="1">IF(LEN(TRIM(A3)) = 0, "", TRIM(LOWER(LEFT(A3, 1)) &amp; RIGHT(A3, LEN(TRIM(A3)) - 1)))</f>
        <v>projectId</v>
      </c>
      <c r="K3" s="9" t="str">
        <f t="shared" ref="K3:K29" si="2">IF(LEN(TRIM(I3)) = 0, "", TRIM(I3) &amp; ":" &amp; LOWER(TRIM(F3)) &amp;";")</f>
        <v>projectId:number;</v>
      </c>
      <c r="M3" s="9" t="str">
        <f t="shared" si="0"/>
        <v>[ProjectId] [bigint]  NULL,</v>
      </c>
    </row>
    <row r="4" spans="1:13" x14ac:dyDescent="0.3">
      <c r="A4" s="11" t="s">
        <v>342</v>
      </c>
      <c r="B4" s="11" t="s">
        <v>18</v>
      </c>
      <c r="C4" s="11">
        <v>2147483647</v>
      </c>
      <c r="D4" s="11" t="str">
        <f>IF(OR(TRIM(LOWER(B4)) = "number"), "bigint", IF(OR(TRIM(LOWER(B4)) = "string"), "nvarchar", IF(OR(TRIM(LOWER(B4)) = "date", TRIM(LOWER(B4)) = "datetime"), "datetime", IF(OR(TRIM(LOWER(B4)) = "boolean", TRIM(LOWER(B4)) = "bool", TRIM(LOWER(B4)) = "bit"), "bit", "nvarchar"))))</f>
        <v>bigint</v>
      </c>
      <c r="E4" s="11" t="str">
        <f>IF(OR(TRIM(LOWER(B4)) = "number"), "Int32", IF(OR(TRIM(LOWER(B4)) = "string"), "String", IF(OR(TRIM(LOWER(B4)) = "date", TRIM(LOWER(B4)) = "datetime"), "Date", IF(OR(TRIM(LOWER(B4)) = "boolean", TRIM(LOWER(B4)) = "bool", TRIM(LOWER(B4)) = "bit"), "Boolean", "String"))))</f>
        <v>Int32</v>
      </c>
      <c r="F4" s="11" t="str">
        <f>IF(OR(TRIM(LOWER(B4)) = "number"), "Number", IF(OR(TRIM(LOWER(B4)) = "string"), "String", IF(OR(TRIM(LOWER(B4)) = "date", TRIM(LOWER(B4)) = "datetime"), "Date", IF(OR(TRIM(LOWER(B4)) = "boolean", TRIM(LOWER(B4)) = "bool", TRIM(LOWER(B4)) = "bit"), "Boolean", "String"))))</f>
        <v>Number</v>
      </c>
      <c r="G4" s="11" t="str">
        <f>IF(OR(TRIM(LOWER(B4)) = "number"), "long", IF(OR(TRIM(LOWER(B4)) = "string"), "String", IF(OR(TRIM(LOWER(B4)) = "date", TRIM(LOWER(B4)) = "datetime"), "DateTime", IF(OR(TRIM(LOWER(B4)) = "boolean", TRIM(LOWER(B4)) = "bool", TRIM(LOWER(B4)) = "bit"), "bool", "String"))))</f>
        <v>long</v>
      </c>
      <c r="I4" s="9" t="str">
        <f t="shared" ref="I4" si="3">IF(LEN(TRIM(A4)) = 0, "", TRIM(LOWER(LEFT(A4, 1)) &amp; RIGHT(A4, LEN(TRIM(A4)) - 1)))</f>
        <v>projectAssignmentTypeId</v>
      </c>
      <c r="K4" s="9" t="str">
        <f t="shared" ref="K4" si="4">IF(LEN(TRIM(I4)) = 0, "", TRIM(I4) &amp; ":" &amp; LOWER(TRIM(F4)) &amp;";")</f>
        <v>projectAssignmentTypeId:number;</v>
      </c>
      <c r="M4" s="9" t="str">
        <f t="shared" ref="M4" si="5">IF(LEN(TRIM(K4))=0,"",IF(TRIM(A4)="_id","[_id] [bigint] IDENTITY(1,1) NOT","["&amp;TRIM(A4)&amp;"] ["&amp;TRIM(D4)&amp;"] "&amp;IF(OR(LOWER(TRIM(D4))="char",LOWER(TRIM(D4))="varchar",LOWER(TRIM(D4))="nvarchar"),"("&amp;TRIM(C4)&amp;")","")) &amp; " NULL,")</f>
        <v>[ProjectAssignmentTypeId] [bigint]  NULL,</v>
      </c>
    </row>
    <row r="5" spans="1:13" x14ac:dyDescent="0.3">
      <c r="A5" s="11" t="s">
        <v>279</v>
      </c>
      <c r="B5" s="11" t="s">
        <v>18</v>
      </c>
      <c r="C5" s="11">
        <v>2147483647</v>
      </c>
      <c r="D5" s="11" t="str">
        <f>IF(OR(TRIM(LOWER(B5)) = "number"), "bigint", IF(OR(TRIM(LOWER(B5)) = "string"), "nvarchar", IF(OR(TRIM(LOWER(B5)) = "date", TRIM(LOWER(B5)) = "datetime"), "datetime", IF(OR(TRIM(LOWER(B5)) = "boolean", TRIM(LOWER(B5)) = "bool", TRIM(LOWER(B5)) = "bit"), "bit", "nvarchar"))))</f>
        <v>bigint</v>
      </c>
      <c r="E5" s="11" t="str">
        <f>IF(OR(TRIM(LOWER(B5)) = "number"), "Int32", IF(OR(TRIM(LOWER(B5)) = "string"), "String", IF(OR(TRIM(LOWER(B5)) = "date", TRIM(LOWER(B5)) = "datetime"), "Date", IF(OR(TRIM(LOWER(B5)) = "boolean", TRIM(LOWER(B5)) = "bool", TRIM(LOWER(B5)) = "bit"), "Boolean", "String"))))</f>
        <v>Int32</v>
      </c>
      <c r="F5" s="11" t="str">
        <f>IF(OR(TRIM(LOWER(B5)) = "number"), "Number", IF(OR(TRIM(LOWER(B5)) = "string"), "String", IF(OR(TRIM(LOWER(B5)) = "date", TRIM(LOWER(B5)) = "datetime"), "Date", IF(OR(TRIM(LOWER(B5)) = "boolean", TRIM(LOWER(B5)) = "bool", TRIM(LOWER(B5)) = "bit"), "Boolean", "String"))))</f>
        <v>Number</v>
      </c>
      <c r="G5" s="11" t="str">
        <f>IF(OR(TRIM(LOWER(B5)) = "number"), "long", IF(OR(TRIM(LOWER(B5)) = "string"), "String", IF(OR(TRIM(LOWER(B5)) = "date", TRIM(LOWER(B5)) = "datetime"), "DateTime", IF(OR(TRIM(LOWER(B5)) = "boolean", TRIM(LOWER(B5)) = "bool", TRIM(LOWER(B5)) = "bit"), "bool", "String"))))</f>
        <v>long</v>
      </c>
      <c r="I5" s="9" t="str">
        <f t="shared" si="1"/>
        <v>previousAssigneeId</v>
      </c>
      <c r="K5" s="9" t="str">
        <f t="shared" si="2"/>
        <v>previousAssigneeId:number;</v>
      </c>
      <c r="M5" s="9" t="str">
        <f t="shared" si="0"/>
        <v>[PreviousAssigneeId] [bigint]  NULL,</v>
      </c>
    </row>
    <row r="6" spans="1:13" x14ac:dyDescent="0.3">
      <c r="A6" s="11" t="s">
        <v>280</v>
      </c>
      <c r="B6" s="11" t="s">
        <v>18</v>
      </c>
      <c r="C6" s="11">
        <v>2147483647</v>
      </c>
      <c r="D6" s="11" t="str">
        <f>IF(OR(TRIM(LOWER(B6)) = "number"), "bigint", IF(OR(TRIM(LOWER(B6)) = "string"), "nvarchar", IF(OR(TRIM(LOWER(B6)) = "date", TRIM(LOWER(B6)) = "datetime"), "datetime", IF(OR(TRIM(LOWER(B6)) = "boolean", TRIM(LOWER(B6)) = "bool", TRIM(LOWER(B6)) = "bit"), "bit", "nvarchar"))))</f>
        <v>bigint</v>
      </c>
      <c r="E6" s="11" t="str">
        <f>IF(OR(TRIM(LOWER(B6)) = "number"), "Int32", IF(OR(TRIM(LOWER(B6)) = "string"), "String", IF(OR(TRIM(LOWER(B6)) = "date", TRIM(LOWER(B6)) = "datetime"), "Date", IF(OR(TRIM(LOWER(B6)) = "boolean", TRIM(LOWER(B6)) = "bool", TRIM(LOWER(B6)) = "bit"), "Boolean", "String"))))</f>
        <v>Int32</v>
      </c>
      <c r="F6" s="11" t="str">
        <f>IF(OR(TRIM(LOWER(B6)) = "number"), "Number", IF(OR(TRIM(LOWER(B6)) = "string"), "String", IF(OR(TRIM(LOWER(B6)) = "date", TRIM(LOWER(B6)) = "datetime"), "Date", IF(OR(TRIM(LOWER(B6)) = "boolean", TRIM(LOWER(B6)) = "bool", TRIM(LOWER(B6)) = "bit"), "Boolean", "String"))))</f>
        <v>Number</v>
      </c>
      <c r="G6" s="11" t="str">
        <f>IF(OR(TRIM(LOWER(B6)) = "number"), "long", IF(OR(TRIM(LOWER(B6)) = "string"), "String", IF(OR(TRIM(LOWER(B6)) = "date", TRIM(LOWER(B6)) = "datetime"), "DateTime", IF(OR(TRIM(LOWER(B6)) = "boolean", TRIM(LOWER(B6)) = "bool", TRIM(LOWER(B6)) = "bit"), "bool", "String"))))</f>
        <v>long</v>
      </c>
      <c r="I6" s="9" t="str">
        <f t="shared" si="1"/>
        <v>currentAssigneeId</v>
      </c>
      <c r="K6" s="9" t="str">
        <f t="shared" si="2"/>
        <v>currentAssigneeId:number;</v>
      </c>
      <c r="M6" s="9" t="str">
        <f t="shared" si="0"/>
        <v>[CurrentAssigneeId] [bigint]  NULL,</v>
      </c>
    </row>
    <row r="7" spans="1:13" x14ac:dyDescent="0.3">
      <c r="A7" s="11" t="s">
        <v>239</v>
      </c>
      <c r="B7" s="11" t="s">
        <v>18</v>
      </c>
      <c r="C7" s="11">
        <v>2147483647</v>
      </c>
      <c r="D7" s="11" t="str">
        <f t="shared" ref="D7:D10" si="6">IF(OR(TRIM(LOWER(B7)) = "number"), "bigint", IF(OR(TRIM(LOWER(B7)) = "string"), "nvarchar", IF(OR(TRIM(LOWER(B7)) = "date", TRIM(LOWER(B7)) = "datetime"), "datetime", IF(OR(TRIM(LOWER(B7)) = "boolean", TRIM(LOWER(B7)) = "bool", TRIM(LOWER(B7)) = "bit"), "bit", "nvarchar"))))</f>
        <v>bigint</v>
      </c>
      <c r="E7" s="11" t="str">
        <f t="shared" ref="E7:E10" si="7">IF(OR(TRIM(LOWER(B7)) = "number"), "Int32", IF(OR(TRIM(LOWER(B7)) = "string"), "String", IF(OR(TRIM(LOWER(B7)) = "date", TRIM(LOWER(B7)) = "datetime"), "Date", IF(OR(TRIM(LOWER(B7)) = "boolean", TRIM(LOWER(B7)) = "bool", TRIM(LOWER(B7)) = "bit"), "Boolean", "String"))))</f>
        <v>Int32</v>
      </c>
      <c r="F7" s="11" t="str">
        <f t="shared" ref="F7:F10" si="8">IF(OR(TRIM(LOWER(B7)) = "number"), "Number", IF(OR(TRIM(LOWER(B7)) = "string"), "String", IF(OR(TRIM(LOWER(B7)) = "date", TRIM(LOWER(B7)) = "datetime"), "Date", IF(OR(TRIM(LOWER(B7)) = "boolean", TRIM(LOWER(B7)) = "bool", TRIM(LOWER(B7)) = "bit"), "Boolean", "String"))))</f>
        <v>Number</v>
      </c>
      <c r="G7" s="11" t="str">
        <f t="shared" ref="G7:G10" si="9">IF(OR(TRIM(LOWER(B7)) = "number"), "long", IF(OR(TRIM(LOWER(B7)) = "string"), "String", IF(OR(TRIM(LOWER(B7)) = "date", TRIM(LOWER(B7)) = "datetime"), "DateTime", IF(OR(TRIM(LOWER(B7)) = "boolean", TRIM(LOWER(B7)) = "bool", TRIM(LOWER(B7)) = "bit"), "bool", "String"))))</f>
        <v>long</v>
      </c>
      <c r="I7" s="9" t="str">
        <f t="shared" si="1"/>
        <v>createdBy</v>
      </c>
      <c r="K7" s="9" t="str">
        <f t="shared" ref="K7:K11" si="10">IF(LEN(TRIM(I7)) = 0, "", TRIM(I7) &amp; ":" &amp; IF(LOWER(TRIM(I7)) = "_id", "any", LOWER(TRIM(F7))) &amp;";")</f>
        <v>createdBy:number;</v>
      </c>
      <c r="M7" s="9" t="str">
        <f t="shared" si="0"/>
        <v>[CreatedBy] [bigint]  NULL,</v>
      </c>
    </row>
    <row r="8" spans="1:13" x14ac:dyDescent="0.3">
      <c r="A8" s="11" t="s">
        <v>158</v>
      </c>
      <c r="B8" s="11" t="s">
        <v>159</v>
      </c>
      <c r="C8" s="11">
        <v>24</v>
      </c>
      <c r="D8" s="11" t="str">
        <f t="shared" si="6"/>
        <v>datetime</v>
      </c>
      <c r="E8" s="11" t="str">
        <f t="shared" si="7"/>
        <v>Date</v>
      </c>
      <c r="F8" s="11" t="str">
        <f t="shared" si="8"/>
        <v>Date</v>
      </c>
      <c r="G8" s="11" t="str">
        <f t="shared" si="9"/>
        <v>DateTime</v>
      </c>
      <c r="I8" s="9" t="str">
        <f t="shared" si="1"/>
        <v>dateCreated</v>
      </c>
      <c r="K8" s="9" t="str">
        <f t="shared" si="10"/>
        <v>dateCreated:date;</v>
      </c>
      <c r="M8" s="9" t="str">
        <f t="shared" si="0"/>
        <v>[DateCreated] [datetime]  NULL,</v>
      </c>
    </row>
    <row r="9" spans="1:13" x14ac:dyDescent="0.3">
      <c r="A9" s="11" t="s">
        <v>238</v>
      </c>
      <c r="B9" s="11" t="s">
        <v>18</v>
      </c>
      <c r="C9" s="11">
        <v>2147483647</v>
      </c>
      <c r="D9" s="11" t="str">
        <f t="shared" si="6"/>
        <v>bigint</v>
      </c>
      <c r="E9" s="11" t="str">
        <f t="shared" si="7"/>
        <v>Int32</v>
      </c>
      <c r="F9" s="11" t="str">
        <f t="shared" si="8"/>
        <v>Number</v>
      </c>
      <c r="G9" s="11" t="str">
        <f t="shared" si="9"/>
        <v>long</v>
      </c>
      <c r="I9" s="9" t="str">
        <f t="shared" si="1"/>
        <v>updatedBy</v>
      </c>
      <c r="K9" s="9" t="str">
        <f t="shared" si="10"/>
        <v>updatedBy:number;</v>
      </c>
      <c r="M9" s="9" t="str">
        <f t="shared" si="0"/>
        <v>[UpdatedBy] [bigint]  NULL,</v>
      </c>
    </row>
    <row r="10" spans="1:13" x14ac:dyDescent="0.3">
      <c r="A10" s="11" t="s">
        <v>160</v>
      </c>
      <c r="B10" s="11" t="s">
        <v>159</v>
      </c>
      <c r="C10" s="11">
        <v>24</v>
      </c>
      <c r="D10" s="11" t="str">
        <f t="shared" si="6"/>
        <v>datetime</v>
      </c>
      <c r="E10" s="11" t="str">
        <f t="shared" si="7"/>
        <v>Date</v>
      </c>
      <c r="F10" s="11" t="str">
        <f t="shared" si="8"/>
        <v>Date</v>
      </c>
      <c r="G10" s="11" t="str">
        <f t="shared" si="9"/>
        <v>DateTime</v>
      </c>
      <c r="I10" s="9" t="str">
        <f t="shared" si="1"/>
        <v>dateModified</v>
      </c>
      <c r="K10" s="9" t="str">
        <f t="shared" si="10"/>
        <v>dateModified:date;</v>
      </c>
      <c r="M10" s="9" t="str">
        <f t="shared" si="0"/>
        <v>[DateModified] [datetime]  NULL,</v>
      </c>
    </row>
    <row r="11" spans="1:13" x14ac:dyDescent="0.3">
      <c r="I11" s="9" t="str">
        <f t="shared" si="1"/>
        <v/>
      </c>
      <c r="K11" s="9" t="str">
        <f t="shared" si="10"/>
        <v/>
      </c>
      <c r="M11" s="9" t="str">
        <f t="shared" si="0"/>
        <v/>
      </c>
    </row>
    <row r="12" spans="1:13" x14ac:dyDescent="0.3">
      <c r="A12" s="11"/>
      <c r="B12" s="11"/>
      <c r="C12" s="11"/>
      <c r="D12" s="11"/>
      <c r="E12" s="11"/>
      <c r="F12" s="11"/>
      <c r="G12" s="11"/>
      <c r="K12" s="9" t="str">
        <f t="shared" si="2"/>
        <v/>
      </c>
      <c r="M12" s="9" t="str">
        <f t="shared" si="0"/>
        <v/>
      </c>
    </row>
    <row r="13" spans="1:13" x14ac:dyDescent="0.3">
      <c r="A13" s="11"/>
      <c r="B13" s="11"/>
      <c r="C13" s="11"/>
      <c r="D13" s="11"/>
      <c r="E13" s="11"/>
      <c r="F13" s="11"/>
      <c r="G13" s="11"/>
      <c r="K13" s="9" t="str">
        <f t="shared" si="2"/>
        <v/>
      </c>
      <c r="M13" s="9" t="str">
        <f t="shared" si="0"/>
        <v/>
      </c>
    </row>
    <row r="14" spans="1:13" x14ac:dyDescent="0.3">
      <c r="A14" s="11"/>
      <c r="B14" s="11"/>
      <c r="C14" s="11"/>
      <c r="D14" s="11"/>
      <c r="E14" s="11"/>
      <c r="F14" s="11"/>
      <c r="G14" s="11"/>
      <c r="K14" s="9" t="str">
        <f t="shared" si="2"/>
        <v/>
      </c>
      <c r="M14" s="9" t="str">
        <f t="shared" si="0"/>
        <v/>
      </c>
    </row>
    <row r="15" spans="1:13" x14ac:dyDescent="0.3">
      <c r="A15" s="11"/>
      <c r="B15" s="11"/>
      <c r="C15" s="11"/>
      <c r="D15" s="11"/>
      <c r="E15" s="11"/>
      <c r="F15" s="11"/>
      <c r="G15" s="11"/>
      <c r="K15" s="9" t="str">
        <f t="shared" si="2"/>
        <v/>
      </c>
      <c r="M15" s="9" t="str">
        <f t="shared" si="0"/>
        <v/>
      </c>
    </row>
    <row r="16" spans="1:13" x14ac:dyDescent="0.3">
      <c r="A16" s="11"/>
      <c r="B16" s="11"/>
      <c r="C16" s="11"/>
      <c r="D16" s="11"/>
      <c r="E16" s="11"/>
      <c r="F16" s="11"/>
      <c r="G16" s="11"/>
      <c r="K16" s="9" t="str">
        <f t="shared" si="2"/>
        <v/>
      </c>
      <c r="M16" s="9" t="str">
        <f t="shared" si="0"/>
        <v/>
      </c>
    </row>
    <row r="17" spans="1:13" x14ac:dyDescent="0.3">
      <c r="A17" s="11"/>
      <c r="B17" s="11"/>
      <c r="C17" s="11"/>
      <c r="D17" s="11"/>
      <c r="E17" s="11"/>
      <c r="F17" s="11"/>
      <c r="G17" s="11"/>
      <c r="K17" s="9" t="str">
        <f t="shared" si="2"/>
        <v/>
      </c>
      <c r="M17" s="9" t="str">
        <f t="shared" si="0"/>
        <v/>
      </c>
    </row>
    <row r="18" spans="1:13" x14ac:dyDescent="0.3">
      <c r="A18" s="11"/>
      <c r="B18" s="11"/>
      <c r="C18" s="11"/>
      <c r="D18" s="11"/>
      <c r="E18" s="11"/>
      <c r="F18" s="11"/>
      <c r="G18" s="11"/>
      <c r="K18" s="9" t="str">
        <f t="shared" si="2"/>
        <v/>
      </c>
      <c r="M18" s="9" t="str">
        <f t="shared" si="0"/>
        <v/>
      </c>
    </row>
    <row r="19" spans="1:13" x14ac:dyDescent="0.3">
      <c r="A19" s="11"/>
      <c r="B19" s="11"/>
      <c r="C19" s="11"/>
      <c r="D19" s="11"/>
      <c r="E19" s="11"/>
      <c r="F19" s="11"/>
      <c r="G19" s="11"/>
      <c r="K19" s="9" t="str">
        <f t="shared" si="2"/>
        <v/>
      </c>
      <c r="M19" s="9" t="str">
        <f t="shared" si="0"/>
        <v/>
      </c>
    </row>
    <row r="20" spans="1:13" x14ac:dyDescent="0.3">
      <c r="A20" s="11"/>
      <c r="B20" s="11"/>
      <c r="C20" s="11"/>
      <c r="D20" s="11"/>
      <c r="E20" s="11"/>
      <c r="F20" s="11"/>
      <c r="G20" s="11"/>
      <c r="K20" s="9" t="str">
        <f t="shared" si="2"/>
        <v/>
      </c>
      <c r="M20" s="9" t="str">
        <f t="shared" si="0"/>
        <v/>
      </c>
    </row>
    <row r="21" spans="1:13" x14ac:dyDescent="0.3">
      <c r="A21" s="11"/>
      <c r="B21" s="11"/>
      <c r="C21" s="11"/>
      <c r="D21" s="11"/>
      <c r="E21" s="11"/>
      <c r="F21" s="11"/>
      <c r="G21" s="11"/>
      <c r="K21" s="9" t="str">
        <f t="shared" si="2"/>
        <v/>
      </c>
      <c r="M21" s="9" t="str">
        <f t="shared" si="0"/>
        <v/>
      </c>
    </row>
    <row r="22" spans="1:13" x14ac:dyDescent="0.3">
      <c r="A22" s="11"/>
      <c r="B22" s="11"/>
      <c r="C22" s="11"/>
      <c r="D22" s="11"/>
      <c r="E22" s="11"/>
      <c r="F22" s="11"/>
      <c r="G22" s="11"/>
      <c r="K22" s="9" t="str">
        <f t="shared" si="2"/>
        <v/>
      </c>
      <c r="M22" s="9" t="str">
        <f t="shared" si="0"/>
        <v/>
      </c>
    </row>
    <row r="23" spans="1:13" x14ac:dyDescent="0.3">
      <c r="A23" s="11"/>
      <c r="B23" s="11"/>
      <c r="C23" s="11"/>
      <c r="D23" s="11"/>
      <c r="E23" s="11"/>
      <c r="F23" s="11"/>
      <c r="G23" s="11"/>
      <c r="K23" s="9" t="str">
        <f t="shared" si="2"/>
        <v/>
      </c>
      <c r="M23" s="9" t="str">
        <f t="shared" si="0"/>
        <v/>
      </c>
    </row>
    <row r="24" spans="1:13" x14ac:dyDescent="0.3">
      <c r="A24" s="11"/>
      <c r="B24" s="11"/>
      <c r="C24" s="11"/>
      <c r="D24" s="11"/>
      <c r="E24" s="11"/>
      <c r="F24" s="11"/>
      <c r="G24" s="11"/>
      <c r="K24" s="9" t="str">
        <f t="shared" si="2"/>
        <v/>
      </c>
      <c r="M24" s="9" t="str">
        <f t="shared" si="0"/>
        <v/>
      </c>
    </row>
    <row r="25" spans="1:13" x14ac:dyDescent="0.3">
      <c r="A25" s="11"/>
      <c r="B25" s="11"/>
      <c r="C25" s="11"/>
      <c r="D25" s="11"/>
      <c r="E25" s="11"/>
      <c r="F25" s="11"/>
      <c r="G25" s="11"/>
      <c r="K25" s="9" t="str">
        <f t="shared" si="2"/>
        <v/>
      </c>
    </row>
    <row r="26" spans="1:13" x14ac:dyDescent="0.3">
      <c r="A26" s="11"/>
      <c r="B26" s="11"/>
      <c r="C26" s="11"/>
      <c r="D26" s="11"/>
      <c r="E26" s="11"/>
      <c r="F26" s="11"/>
      <c r="G26" s="11"/>
      <c r="K26" s="9" t="str">
        <f t="shared" si="2"/>
        <v/>
      </c>
    </row>
    <row r="27" spans="1:13" x14ac:dyDescent="0.3">
      <c r="A27" s="11"/>
      <c r="B27" s="11"/>
      <c r="C27" s="11"/>
      <c r="D27" s="11"/>
      <c r="E27" s="11"/>
      <c r="F27" s="11"/>
      <c r="G27" s="11"/>
      <c r="K27" s="9" t="str">
        <f t="shared" si="2"/>
        <v/>
      </c>
    </row>
    <row r="28" spans="1:13" x14ac:dyDescent="0.3">
      <c r="A28" s="11"/>
      <c r="B28" s="11"/>
      <c r="C28" s="11"/>
      <c r="D28" s="11"/>
      <c r="E28" s="11"/>
      <c r="F28" s="11"/>
      <c r="G28" s="11"/>
      <c r="K28" s="9" t="str">
        <f t="shared" si="2"/>
        <v/>
      </c>
    </row>
    <row r="29" spans="1:13" x14ac:dyDescent="0.3">
      <c r="A29" s="11"/>
      <c r="B29" s="11"/>
      <c r="C29" s="11"/>
      <c r="D29" s="11"/>
      <c r="E29" s="11"/>
      <c r="F29" s="11"/>
      <c r="G29" s="11"/>
      <c r="K29" s="9" t="str">
        <f t="shared" si="2"/>
        <v/>
      </c>
    </row>
    <row r="30" spans="1:13" x14ac:dyDescent="0.3">
      <c r="A30" s="11"/>
      <c r="B30" s="11"/>
      <c r="C30" s="11"/>
      <c r="D30" s="11"/>
      <c r="E30" s="11"/>
      <c r="F30" s="11"/>
      <c r="G30" s="11"/>
    </row>
    <row r="31" spans="1:13" x14ac:dyDescent="0.3">
      <c r="A31" s="11"/>
      <c r="B31" s="11"/>
      <c r="C31" s="11"/>
      <c r="D31" s="11"/>
      <c r="E31" s="11"/>
      <c r="F31" s="11"/>
      <c r="G31" s="11"/>
    </row>
    <row r="32" spans="1:13" x14ac:dyDescent="0.3">
      <c r="A32" s="11"/>
      <c r="B32" s="11"/>
      <c r="C32" s="11"/>
      <c r="D32" s="11"/>
      <c r="E32" s="11"/>
      <c r="F32" s="11"/>
      <c r="G32" s="11"/>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sheetData>
  <autoFilter ref="A1:M1092" xr:uid="{05B7A215-90CE-4AD7-B689-41698F56BD28}"/>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A9EED-7E8B-4FCD-8F8E-90554D908CCA}">
  <dimension ref="A1:M1091"/>
  <sheetViews>
    <sheetView workbookViewId="0">
      <pane ySplit="1" topLeftCell="A2" activePane="bottomLeft" state="frozen"/>
      <selection pane="bottomLeft" activeCell="A4" sqref="A4:XFD15"/>
    </sheetView>
  </sheetViews>
  <sheetFormatPr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4.90625" style="9" bestFit="1" customWidth="1"/>
    <col min="10" max="10" width="8.7265625" style="9"/>
    <col min="11" max="11" width="28.81640625" style="9" bestFit="1" customWidth="1"/>
    <col min="12" max="12" width="8.7265625" style="9"/>
    <col min="13" max="13" width="29" style="9" bestFit="1" customWidth="1"/>
    <col min="14" max="16384" width="8.7265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4" si="0">IF(LEN(TRIM(K2))=0,"",IF(TRIM(A2)="_id","[_id] [bigint] IDENTITY(1,1) NOT","["&amp;TRIM(A2)&amp;"] ["&amp;TRIM(D2)&amp;"] "&amp;IF(OR(LOWER(TRIM(D2))="char",LOWER(TRIM(D2))="varchar",LOWER(TRIM(D2))="nvarchar"),"("&amp;TRIM(C2)&amp;")","")) &amp; " NULL,")</f>
        <v>[_id] [bigint] IDENTITY(1,1) NOT NULL,</v>
      </c>
    </row>
    <row r="3" spans="1:13" x14ac:dyDescent="0.3">
      <c r="A3" s="11" t="s">
        <v>162</v>
      </c>
      <c r="B3" s="11" t="s">
        <v>18</v>
      </c>
      <c r="C3" s="11">
        <v>2147483647</v>
      </c>
      <c r="D3" s="11" t="str">
        <f>IF(OR(TRIM(LOWER(B3)) = "number"), "bigint", IF(OR(TRIM(LOWER(B3)) = "string"), "nvarchar", IF(OR(TRIM(LOWER(B3)) = "date", TRIM(LOWER(B3)) = "datetime"), "datetime", IF(OR(TRIM(LOWER(B3)) = "boolean", TRIM(LOWER(B3)) = "bool", TRIM(LOWER(B3)) = "bit"), "bit", "nvarchar"))))</f>
        <v>bigint</v>
      </c>
      <c r="E3" s="11" t="str">
        <f>IF(OR(TRIM(LOWER(B3)) = "number"), "Int32", IF(OR(TRIM(LOWER(B3)) = "string"), "String", IF(OR(TRIM(LOWER(B3)) = "date", TRIM(LOWER(B3)) = "datetime"), "Date", IF(OR(TRIM(LOWER(B3)) = "boolean", TRIM(LOWER(B3)) = "bool", TRIM(LOWER(B3)) = "bit"), "Boolean", "String"))))</f>
        <v>Int32</v>
      </c>
      <c r="F3" s="11" t="str">
        <f>IF(OR(TRIM(LOWER(B3)) = "number"), "Number", IF(OR(TRIM(LOWER(B3)) = "string"), "String", IF(OR(TRIM(LOWER(B3)) = "date", TRIM(LOWER(B3)) = "datetime"), "Date", IF(OR(TRIM(LOWER(B3)) = "boolean", TRIM(LOWER(B3)) = "bool", TRIM(LOWER(B3)) = "bit"), "Boolean", "String"))))</f>
        <v>Number</v>
      </c>
      <c r="G3" s="11" t="str">
        <f>IF(OR(TRIM(LOWER(B3)) = "number"), "long", IF(OR(TRIM(LOWER(B3)) = "string"), "String", IF(OR(TRIM(LOWER(B3)) = "date", TRIM(LOWER(B3)) = "datetime"), "DateTime", IF(OR(TRIM(LOWER(B3)) = "boolean", TRIM(LOWER(B3)) = "bool", TRIM(LOWER(B3)) = "bit"), "bool", "String"))))</f>
        <v>long</v>
      </c>
      <c r="I3" s="9" t="str">
        <f t="shared" ref="I3:I9" si="1">IF(LEN(TRIM(A3)) = 0, "", TRIM(LOWER(LEFT(A3, 1)) &amp; RIGHT(A3, LEN(TRIM(A3)) - 1)))</f>
        <v>projectId</v>
      </c>
      <c r="K3" s="9" t="str">
        <f t="shared" ref="K3:K29" si="2">IF(LEN(TRIM(I3)) = 0, "", TRIM(I3) &amp; ":" &amp; LOWER(TRIM(F3)) &amp;";")</f>
        <v>projectId:number;</v>
      </c>
      <c r="M3" s="9" t="str">
        <f t="shared" si="0"/>
        <v>[ProjectId] [bigint]  NULL,</v>
      </c>
    </row>
    <row r="4" spans="1:13" x14ac:dyDescent="0.3">
      <c r="A4" s="11" t="s">
        <v>210</v>
      </c>
      <c r="B4" s="11" t="s">
        <v>19</v>
      </c>
      <c r="C4" s="11" t="s">
        <v>211</v>
      </c>
      <c r="D4" s="11" t="str">
        <f t="shared" ref="D4" si="3">IF(OR(TRIM(LOWER(B4)) = "number"), "bigint", IF(OR(TRIM(LOWER(B4)) = "string"), "nvarchar", IF(OR(TRIM(LOWER(B4)) = "date", TRIM(LOWER(B4)) = "datetime"), "datetime", IF(OR(TRIM(LOWER(B4)) = "boolean", TRIM(LOWER(B4)) = "bool", TRIM(LOWER(B4)) = "bit"), "bit", "nvarchar"))))</f>
        <v>nvarchar</v>
      </c>
      <c r="E4" s="11" t="str">
        <f t="shared" ref="E4" si="4">IF(OR(TRIM(LOWER(B4)) = "number"), "Int32", IF(OR(TRIM(LOWER(B4)) = "string"), "String", IF(OR(TRIM(LOWER(B4)) = "date", TRIM(LOWER(B4)) = "datetime"), "Date", IF(OR(TRIM(LOWER(B4)) = "boolean", TRIM(LOWER(B4)) = "bool", TRIM(LOWER(B4)) = "bit"), "Boolean", "String"))))</f>
        <v>String</v>
      </c>
      <c r="F4" s="11" t="str">
        <f t="shared" ref="F4" si="5">IF(OR(TRIM(LOWER(B4)) = "number"), "Number", IF(OR(TRIM(LOWER(B4)) = "string"), "String", IF(OR(TRIM(LOWER(B4)) = "date", TRIM(LOWER(B4)) = "datetime"), "Date", IF(OR(TRIM(LOWER(B4)) = "boolean", TRIM(LOWER(B4)) = "bool", TRIM(LOWER(B4)) = "bit"), "Boolean", "String"))))</f>
        <v>String</v>
      </c>
      <c r="G4" s="11" t="str">
        <f t="shared" ref="G4" si="6">IF(OR(TRIM(LOWER(B4)) = "number"), "long", IF(OR(TRIM(LOWER(B4)) = "string"), "String", IF(OR(TRIM(LOWER(B4)) = "date", TRIM(LOWER(B4)) = "datetime"), "DateTime", IF(OR(TRIM(LOWER(B4)) = "boolean", TRIM(LOWER(B4)) = "bool", TRIM(LOWER(B4)) = "bit"), "bool", "String"))))</f>
        <v>String</v>
      </c>
      <c r="I4" s="9" t="str">
        <f t="shared" si="1"/>
        <v>comment</v>
      </c>
      <c r="K4" s="9" t="str">
        <f t="shared" si="2"/>
        <v>comment:string;</v>
      </c>
      <c r="M4" s="9" t="str">
        <f t="shared" si="0"/>
        <v>[Comment] [nvarchar] (max) NULL,</v>
      </c>
    </row>
    <row r="5" spans="1:13" x14ac:dyDescent="0.3">
      <c r="A5" s="11" t="s">
        <v>239</v>
      </c>
      <c r="B5" s="11" t="s">
        <v>18</v>
      </c>
      <c r="C5" s="11">
        <v>2147483647</v>
      </c>
      <c r="D5" s="11" t="str">
        <f t="shared" ref="D5:D8" si="7">IF(OR(TRIM(LOWER(B5)) = "number"), "bigint", IF(OR(TRIM(LOWER(B5)) = "string"), "nvarchar", IF(OR(TRIM(LOWER(B5)) = "date", TRIM(LOWER(B5)) = "datetime"), "datetime", IF(OR(TRIM(LOWER(B5)) = "boolean", TRIM(LOWER(B5)) = "bool", TRIM(LOWER(B5)) = "bit"), "bit", "nvarchar"))))</f>
        <v>bigint</v>
      </c>
      <c r="E5" s="11" t="str">
        <f t="shared" ref="E5:E8" si="8">IF(OR(TRIM(LOWER(B5)) = "number"), "Int32", IF(OR(TRIM(LOWER(B5)) = "string"), "String", IF(OR(TRIM(LOWER(B5)) = "date", TRIM(LOWER(B5)) = "datetime"), "Date", IF(OR(TRIM(LOWER(B5)) = "boolean", TRIM(LOWER(B5)) = "bool", TRIM(LOWER(B5)) = "bit"), "Boolean", "String"))))</f>
        <v>Int32</v>
      </c>
      <c r="F5" s="11" t="str">
        <f t="shared" ref="F5:F8" si="9">IF(OR(TRIM(LOWER(B5)) = "number"), "Number", IF(OR(TRIM(LOWER(B5)) = "string"), "String", IF(OR(TRIM(LOWER(B5)) = "date", TRIM(LOWER(B5)) = "datetime"), "Date", IF(OR(TRIM(LOWER(B5)) = "boolean", TRIM(LOWER(B5)) = "bool", TRIM(LOWER(B5)) = "bit"), "Boolean", "String"))))</f>
        <v>Number</v>
      </c>
      <c r="G5" s="11" t="str">
        <f t="shared" ref="G5:G8" si="10">IF(OR(TRIM(LOWER(B5)) = "number"), "long", IF(OR(TRIM(LOWER(B5)) = "string"), "String", IF(OR(TRIM(LOWER(B5)) = "date", TRIM(LOWER(B5)) = "datetime"), "DateTime", IF(OR(TRIM(LOWER(B5)) = "boolean", TRIM(LOWER(B5)) = "bool", TRIM(LOWER(B5)) = "bit"), "bool", "String"))))</f>
        <v>long</v>
      </c>
      <c r="I5" s="9" t="str">
        <f t="shared" si="1"/>
        <v>createdBy</v>
      </c>
      <c r="K5" s="9" t="str">
        <f t="shared" ref="K5:K9" si="11">IF(LEN(TRIM(I5)) = 0, "", TRIM(I5) &amp; ":" &amp; IF(LOWER(TRIM(I5)) = "_id", "any", LOWER(TRIM(F5))) &amp;";")</f>
        <v>createdBy:number;</v>
      </c>
      <c r="M5" s="9" t="str">
        <f t="shared" si="0"/>
        <v>[CreatedBy] [bigint]  NULL,</v>
      </c>
    </row>
    <row r="6" spans="1:13" x14ac:dyDescent="0.3">
      <c r="A6" s="11" t="s">
        <v>158</v>
      </c>
      <c r="B6" s="11" t="s">
        <v>159</v>
      </c>
      <c r="C6" s="11">
        <v>24</v>
      </c>
      <c r="D6" s="11" t="str">
        <f t="shared" si="7"/>
        <v>datetime</v>
      </c>
      <c r="E6" s="11" t="str">
        <f t="shared" si="8"/>
        <v>Date</v>
      </c>
      <c r="F6" s="11" t="str">
        <f t="shared" si="9"/>
        <v>Date</v>
      </c>
      <c r="G6" s="11" t="str">
        <f t="shared" si="10"/>
        <v>DateTime</v>
      </c>
      <c r="I6" s="9" t="str">
        <f t="shared" si="1"/>
        <v>dateCreated</v>
      </c>
      <c r="K6" s="9" t="str">
        <f t="shared" si="11"/>
        <v>dateCreated:date;</v>
      </c>
      <c r="M6" s="9" t="str">
        <f t="shared" si="0"/>
        <v>[DateCreated] [datetime]  NULL,</v>
      </c>
    </row>
    <row r="7" spans="1:13" x14ac:dyDescent="0.3">
      <c r="A7" s="11" t="s">
        <v>238</v>
      </c>
      <c r="B7" s="11" t="s">
        <v>18</v>
      </c>
      <c r="C7" s="11">
        <v>2147483647</v>
      </c>
      <c r="D7" s="11" t="str">
        <f t="shared" si="7"/>
        <v>bigint</v>
      </c>
      <c r="E7" s="11" t="str">
        <f t="shared" si="8"/>
        <v>Int32</v>
      </c>
      <c r="F7" s="11" t="str">
        <f t="shared" si="9"/>
        <v>Number</v>
      </c>
      <c r="G7" s="11" t="str">
        <f t="shared" si="10"/>
        <v>long</v>
      </c>
      <c r="I7" s="9" t="str">
        <f t="shared" si="1"/>
        <v>updatedBy</v>
      </c>
      <c r="K7" s="9" t="str">
        <f t="shared" si="11"/>
        <v>updatedBy:number;</v>
      </c>
      <c r="M7" s="9" t="str">
        <f t="shared" si="0"/>
        <v>[UpdatedBy] [bigint]  NULL,</v>
      </c>
    </row>
    <row r="8" spans="1:13" x14ac:dyDescent="0.3">
      <c r="A8" s="11" t="s">
        <v>160</v>
      </c>
      <c r="B8" s="11" t="s">
        <v>159</v>
      </c>
      <c r="C8" s="11">
        <v>24</v>
      </c>
      <c r="D8" s="11" t="str">
        <f t="shared" si="7"/>
        <v>datetime</v>
      </c>
      <c r="E8" s="11" t="str">
        <f t="shared" si="8"/>
        <v>Date</v>
      </c>
      <c r="F8" s="11" t="str">
        <f t="shared" si="9"/>
        <v>Date</v>
      </c>
      <c r="G8" s="11" t="str">
        <f t="shared" si="10"/>
        <v>DateTime</v>
      </c>
      <c r="I8" s="9" t="str">
        <f t="shared" si="1"/>
        <v>dateModified</v>
      </c>
      <c r="K8" s="9" t="str">
        <f t="shared" si="11"/>
        <v>dateModified:date;</v>
      </c>
      <c r="M8" s="9" t="str">
        <f t="shared" si="0"/>
        <v>[DateModified] [datetime]  NULL,</v>
      </c>
    </row>
    <row r="9" spans="1:13" x14ac:dyDescent="0.3">
      <c r="I9" s="9" t="str">
        <f t="shared" si="1"/>
        <v/>
      </c>
      <c r="K9" s="9" t="str">
        <f t="shared" si="11"/>
        <v/>
      </c>
      <c r="M9" s="9" t="str">
        <f t="shared" si="0"/>
        <v/>
      </c>
    </row>
    <row r="10" spans="1:13" x14ac:dyDescent="0.3">
      <c r="A10" s="11"/>
      <c r="B10" s="11"/>
      <c r="C10" s="11"/>
      <c r="D10" s="11"/>
      <c r="E10" s="11"/>
      <c r="F10" s="11"/>
      <c r="G10" s="11"/>
      <c r="K10" s="9" t="str">
        <f t="shared" si="2"/>
        <v/>
      </c>
      <c r="M10" s="9" t="str">
        <f t="shared" si="0"/>
        <v/>
      </c>
    </row>
    <row r="11" spans="1:13" x14ac:dyDescent="0.3">
      <c r="A11" s="11"/>
      <c r="B11" s="11"/>
      <c r="C11" s="11"/>
      <c r="D11" s="11"/>
      <c r="E11" s="11"/>
      <c r="F11" s="11"/>
      <c r="G11" s="11"/>
      <c r="K11" s="9" t="str">
        <f t="shared" si="2"/>
        <v/>
      </c>
      <c r="M11" s="9" t="str">
        <f t="shared" si="0"/>
        <v/>
      </c>
    </row>
    <row r="12" spans="1:13" x14ac:dyDescent="0.3">
      <c r="A12" s="11"/>
      <c r="B12" s="11"/>
      <c r="C12" s="11"/>
      <c r="D12" s="11"/>
      <c r="E12" s="11"/>
      <c r="F12" s="11"/>
      <c r="G12" s="11"/>
      <c r="K12" s="9" t="str">
        <f t="shared" si="2"/>
        <v/>
      </c>
      <c r="M12" s="9" t="str">
        <f t="shared" si="0"/>
        <v/>
      </c>
    </row>
    <row r="13" spans="1:13" x14ac:dyDescent="0.3">
      <c r="A13" s="11"/>
      <c r="B13" s="11"/>
      <c r="C13" s="11"/>
      <c r="D13" s="11"/>
      <c r="E13" s="11"/>
      <c r="F13" s="11"/>
      <c r="G13" s="11"/>
      <c r="K13" s="9" t="str">
        <f t="shared" si="2"/>
        <v/>
      </c>
      <c r="M13" s="9" t="str">
        <f t="shared" si="0"/>
        <v/>
      </c>
    </row>
    <row r="14" spans="1:13" x14ac:dyDescent="0.3">
      <c r="A14" s="11"/>
      <c r="B14" s="11"/>
      <c r="C14" s="11"/>
      <c r="D14" s="11"/>
      <c r="E14" s="11"/>
      <c r="F14" s="11"/>
      <c r="G14" s="11"/>
      <c r="K14" s="9" t="str">
        <f t="shared" si="2"/>
        <v/>
      </c>
      <c r="M14" s="9" t="str">
        <f t="shared" si="0"/>
        <v/>
      </c>
    </row>
    <row r="15" spans="1:13" x14ac:dyDescent="0.3">
      <c r="A15" s="11"/>
      <c r="B15" s="11"/>
      <c r="C15" s="11"/>
      <c r="D15" s="11"/>
      <c r="E15" s="11"/>
      <c r="F15" s="11"/>
      <c r="G15" s="11"/>
      <c r="K15" s="9" t="str">
        <f t="shared" si="2"/>
        <v/>
      </c>
      <c r="M15" s="9" t="str">
        <f t="shared" si="0"/>
        <v/>
      </c>
    </row>
    <row r="16" spans="1:13" x14ac:dyDescent="0.3">
      <c r="A16" s="11"/>
      <c r="B16" s="11"/>
      <c r="C16" s="11"/>
      <c r="D16" s="11"/>
      <c r="E16" s="11"/>
      <c r="F16" s="11"/>
      <c r="G16" s="11"/>
      <c r="K16" s="9" t="str">
        <f t="shared" si="2"/>
        <v/>
      </c>
      <c r="M16" s="9" t="str">
        <f t="shared" si="0"/>
        <v/>
      </c>
    </row>
    <row r="17" spans="1:13" x14ac:dyDescent="0.3">
      <c r="A17" s="11"/>
      <c r="B17" s="11"/>
      <c r="C17" s="11"/>
      <c r="D17" s="11"/>
      <c r="E17" s="11"/>
      <c r="F17" s="11"/>
      <c r="G17" s="11"/>
      <c r="K17" s="9" t="str">
        <f t="shared" si="2"/>
        <v/>
      </c>
      <c r="M17" s="9" t="str">
        <f t="shared" si="0"/>
        <v/>
      </c>
    </row>
    <row r="18" spans="1:13" x14ac:dyDescent="0.3">
      <c r="A18" s="11"/>
      <c r="B18" s="11"/>
      <c r="C18" s="11"/>
      <c r="D18" s="11"/>
      <c r="E18" s="11"/>
      <c r="F18" s="11"/>
      <c r="G18" s="11"/>
      <c r="K18" s="9" t="str">
        <f t="shared" si="2"/>
        <v/>
      </c>
      <c r="M18" s="9" t="str">
        <f t="shared" si="0"/>
        <v/>
      </c>
    </row>
    <row r="19" spans="1:13" x14ac:dyDescent="0.3">
      <c r="A19" s="11"/>
      <c r="B19" s="11"/>
      <c r="C19" s="11"/>
      <c r="D19" s="11"/>
      <c r="E19" s="11"/>
      <c r="F19" s="11"/>
      <c r="G19" s="11"/>
      <c r="K19" s="9" t="str">
        <f t="shared" si="2"/>
        <v/>
      </c>
      <c r="M19" s="9" t="str">
        <f t="shared" si="0"/>
        <v/>
      </c>
    </row>
    <row r="20" spans="1:13" x14ac:dyDescent="0.3">
      <c r="A20" s="11"/>
      <c r="B20" s="11"/>
      <c r="C20" s="11"/>
      <c r="D20" s="11"/>
      <c r="E20" s="11"/>
      <c r="F20" s="11"/>
      <c r="G20" s="11"/>
      <c r="K20" s="9" t="str">
        <f t="shared" si="2"/>
        <v/>
      </c>
      <c r="M20" s="9" t="str">
        <f t="shared" si="0"/>
        <v/>
      </c>
    </row>
    <row r="21" spans="1:13" x14ac:dyDescent="0.3">
      <c r="A21" s="11"/>
      <c r="B21" s="11"/>
      <c r="C21" s="11"/>
      <c r="D21" s="11"/>
      <c r="E21" s="11"/>
      <c r="F21" s="11"/>
      <c r="G21" s="11"/>
      <c r="K21" s="9" t="str">
        <f t="shared" si="2"/>
        <v/>
      </c>
      <c r="M21" s="9" t="str">
        <f t="shared" si="0"/>
        <v/>
      </c>
    </row>
    <row r="22" spans="1:13" x14ac:dyDescent="0.3">
      <c r="A22" s="11"/>
      <c r="B22" s="11"/>
      <c r="C22" s="11"/>
      <c r="D22" s="11"/>
      <c r="E22" s="11"/>
      <c r="F22" s="11"/>
      <c r="G22" s="11"/>
      <c r="K22" s="9" t="str">
        <f t="shared" si="2"/>
        <v/>
      </c>
      <c r="M22" s="9" t="str">
        <f t="shared" si="0"/>
        <v/>
      </c>
    </row>
    <row r="23" spans="1:13" x14ac:dyDescent="0.3">
      <c r="A23" s="11"/>
      <c r="B23" s="11"/>
      <c r="C23" s="11"/>
      <c r="D23" s="11"/>
      <c r="E23" s="11"/>
      <c r="F23" s="11"/>
      <c r="G23" s="11"/>
      <c r="K23" s="9" t="str">
        <f t="shared" si="2"/>
        <v/>
      </c>
      <c r="M23" s="9" t="str">
        <f t="shared" si="0"/>
        <v/>
      </c>
    </row>
    <row r="24" spans="1:13" x14ac:dyDescent="0.3">
      <c r="A24" s="11"/>
      <c r="B24" s="11"/>
      <c r="C24" s="11"/>
      <c r="D24" s="11"/>
      <c r="E24" s="11"/>
      <c r="F24" s="11"/>
      <c r="G24" s="11"/>
      <c r="K24" s="9" t="str">
        <f t="shared" si="2"/>
        <v/>
      </c>
      <c r="M24" s="9" t="str">
        <f t="shared" si="0"/>
        <v/>
      </c>
    </row>
    <row r="25" spans="1:13" x14ac:dyDescent="0.3">
      <c r="A25" s="11"/>
      <c r="B25" s="11"/>
      <c r="C25" s="11"/>
      <c r="D25" s="11"/>
      <c r="E25" s="11"/>
      <c r="F25" s="11"/>
      <c r="G25" s="11"/>
      <c r="K25" s="9" t="str">
        <f t="shared" si="2"/>
        <v/>
      </c>
    </row>
    <row r="26" spans="1:13" x14ac:dyDescent="0.3">
      <c r="A26" s="11"/>
      <c r="B26" s="11"/>
      <c r="C26" s="11"/>
      <c r="D26" s="11"/>
      <c r="E26" s="11"/>
      <c r="F26" s="11"/>
      <c r="G26" s="11"/>
      <c r="K26" s="9" t="str">
        <f t="shared" si="2"/>
        <v/>
      </c>
    </row>
    <row r="27" spans="1:13" x14ac:dyDescent="0.3">
      <c r="A27" s="11"/>
      <c r="B27" s="11"/>
      <c r="C27" s="11"/>
      <c r="D27" s="11"/>
      <c r="E27" s="11"/>
      <c r="F27" s="11"/>
      <c r="G27" s="11"/>
      <c r="K27" s="9" t="str">
        <f t="shared" si="2"/>
        <v/>
      </c>
    </row>
    <row r="28" spans="1:13" x14ac:dyDescent="0.3">
      <c r="A28" s="11"/>
      <c r="B28" s="11"/>
      <c r="C28" s="11"/>
      <c r="D28" s="11"/>
      <c r="E28" s="11"/>
      <c r="F28" s="11"/>
      <c r="G28" s="11"/>
      <c r="K28" s="9" t="str">
        <f t="shared" si="2"/>
        <v/>
      </c>
    </row>
    <row r="29" spans="1:13" x14ac:dyDescent="0.3">
      <c r="A29" s="11"/>
      <c r="B29" s="11"/>
      <c r="C29" s="11"/>
      <c r="D29" s="11"/>
      <c r="E29" s="11"/>
      <c r="F29" s="11"/>
      <c r="G29" s="11"/>
      <c r="K29" s="9" t="str">
        <f t="shared" si="2"/>
        <v/>
      </c>
    </row>
    <row r="30" spans="1:13" x14ac:dyDescent="0.3">
      <c r="A30" s="11"/>
      <c r="B30" s="11"/>
      <c r="C30" s="11"/>
      <c r="D30" s="11"/>
      <c r="E30" s="11"/>
      <c r="F30" s="11"/>
      <c r="G30" s="11"/>
    </row>
    <row r="31" spans="1:13" x14ac:dyDescent="0.3">
      <c r="A31" s="11"/>
      <c r="B31" s="11"/>
      <c r="C31" s="11"/>
      <c r="D31" s="11"/>
      <c r="E31" s="11"/>
      <c r="F31" s="11"/>
      <c r="G31" s="11"/>
    </row>
    <row r="32" spans="1:13" x14ac:dyDescent="0.3">
      <c r="A32" s="11"/>
      <c r="B32" s="11"/>
      <c r="C32" s="11"/>
      <c r="D32" s="11"/>
      <c r="E32" s="11"/>
      <c r="F32" s="11"/>
      <c r="G32" s="11"/>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sheetData>
  <autoFilter ref="A1:M1091" xr:uid="{174D154D-37DD-4DBF-9520-F2D4EA899227}"/>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B4BB3-6742-421B-B440-CDAA7D5725F8}">
  <dimension ref="A1:M1093"/>
  <sheetViews>
    <sheetView workbookViewId="0">
      <pane ySplit="1" topLeftCell="A16" activePane="bottomLeft" state="frozen"/>
      <selection pane="bottomLeft" activeCell="A4" sqref="A4:XFD29"/>
    </sheetView>
  </sheetViews>
  <sheetFormatPr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4.90625" style="9" bestFit="1" customWidth="1"/>
    <col min="10" max="10" width="8.7265625" style="9"/>
    <col min="11" max="11" width="28.81640625" style="9" bestFit="1" customWidth="1"/>
    <col min="12" max="12" width="8.7265625" style="9"/>
    <col min="13" max="13" width="29" style="9" bestFit="1" customWidth="1"/>
    <col min="14" max="16384" width="8.7265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4" si="0">IF(LEN(TRIM(K2))=0,"",IF(TRIM(A2)="_id","[_id] [bigint] IDENTITY(1,1) NOT","["&amp;TRIM(A2)&amp;"] ["&amp;TRIM(D2)&amp;"] "&amp;IF(OR(LOWER(TRIM(D2))="char",LOWER(TRIM(D2))="varchar",LOWER(TRIM(D2))="nvarchar"),"("&amp;TRIM(C2)&amp;")","")) &amp; " NULL,")</f>
        <v>[_id] [bigint] IDENTITY(1,1) NOT NULL,</v>
      </c>
    </row>
    <row r="3" spans="1:13" x14ac:dyDescent="0.3">
      <c r="A3" s="11" t="s">
        <v>162</v>
      </c>
      <c r="B3" s="11" t="s">
        <v>18</v>
      </c>
      <c r="C3" s="11">
        <v>2147483647</v>
      </c>
      <c r="D3" s="11" t="str">
        <f>IF(OR(TRIM(LOWER(B3)) = "number"), "bigint", IF(OR(TRIM(LOWER(B3)) = "string"), "nvarchar", IF(OR(TRIM(LOWER(B3)) = "date", TRIM(LOWER(B3)) = "datetime"), "datetime", IF(OR(TRIM(LOWER(B3)) = "boolean", TRIM(LOWER(B3)) = "bool", TRIM(LOWER(B3)) = "bit"), "bit", "nvarchar"))))</f>
        <v>bigint</v>
      </c>
      <c r="E3" s="11" t="str">
        <f>IF(OR(TRIM(LOWER(B3)) = "number"), "Int32", IF(OR(TRIM(LOWER(B3)) = "string"), "String", IF(OR(TRIM(LOWER(B3)) = "date", TRIM(LOWER(B3)) = "datetime"), "Date", IF(OR(TRIM(LOWER(B3)) = "boolean", TRIM(LOWER(B3)) = "bool", TRIM(LOWER(B3)) = "bit"), "Boolean", "String"))))</f>
        <v>Int32</v>
      </c>
      <c r="F3" s="11" t="str">
        <f>IF(OR(TRIM(LOWER(B3)) = "number"), "Number", IF(OR(TRIM(LOWER(B3)) = "string"), "String", IF(OR(TRIM(LOWER(B3)) = "date", TRIM(LOWER(B3)) = "datetime"), "Date", IF(OR(TRIM(LOWER(B3)) = "boolean", TRIM(LOWER(B3)) = "bool", TRIM(LOWER(B3)) = "bit"), "Boolean", "String"))))</f>
        <v>Number</v>
      </c>
      <c r="G3" s="11" t="str">
        <f>IF(OR(TRIM(LOWER(B3)) = "number"), "long", IF(OR(TRIM(LOWER(B3)) = "string"), "String", IF(OR(TRIM(LOWER(B3)) = "date", TRIM(LOWER(B3)) = "datetime"), "DateTime", IF(OR(TRIM(LOWER(B3)) = "boolean", TRIM(LOWER(B3)) = "bool", TRIM(LOWER(B3)) = "bit"), "bool", "String"))))</f>
        <v>long</v>
      </c>
      <c r="I3" s="9" t="str">
        <f t="shared" ref="I3:I12" si="1">IF(LEN(TRIM(A3)) = 0, "", TRIM(LOWER(LEFT(A3, 1)) &amp; RIGHT(A3, LEN(TRIM(A3)) - 1)))</f>
        <v>projectId</v>
      </c>
      <c r="K3" s="9" t="str">
        <f t="shared" ref="K3:K29" si="2">IF(LEN(TRIM(I3)) = 0, "", TRIM(I3) &amp; ":" &amp; LOWER(TRIM(F3)) &amp;";")</f>
        <v>projectId:number;</v>
      </c>
      <c r="M3" s="9" t="str">
        <f t="shared" si="0"/>
        <v>[ProjectId] [bigint]  NULL,</v>
      </c>
    </row>
    <row r="4" spans="1:13" x14ac:dyDescent="0.3">
      <c r="A4" s="11" t="s">
        <v>213</v>
      </c>
      <c r="B4" s="11" t="s">
        <v>19</v>
      </c>
      <c r="C4" s="11">
        <v>2</v>
      </c>
      <c r="D4" s="11" t="str">
        <f>IF(OR(TRIM(LOWER(B4)) = "number"), "bigint", IF(OR(TRIM(LOWER(B4)) = "string"), "nvarchar", IF(OR(TRIM(LOWER(B4)) = "date", TRIM(LOWER(B4)) = "datetime"), "datetime", IF(OR(TRIM(LOWER(B4)) = "boolean", TRIM(LOWER(B4)) = "bool", TRIM(LOWER(B4)) = "bit"), "bit", "nvarchar"))))</f>
        <v>nvarchar</v>
      </c>
      <c r="E4" s="11" t="str">
        <f>IF(OR(TRIM(LOWER(B4)) = "number"), "Int32", IF(OR(TRIM(LOWER(B4)) = "string"), "String", IF(OR(TRIM(LOWER(B4)) = "date", TRIM(LOWER(B4)) = "datetime"), "Date", IF(OR(TRIM(LOWER(B4)) = "boolean", TRIM(LOWER(B4)) = "bool", TRIM(LOWER(B4)) = "bit"), "Boolean", "String"))))</f>
        <v>String</v>
      </c>
      <c r="F4" s="11" t="str">
        <f>IF(OR(TRIM(LOWER(B4)) = "number"), "Number", IF(OR(TRIM(LOWER(B4)) = "string"), "String", IF(OR(TRIM(LOWER(B4)) = "date", TRIM(LOWER(B4)) = "datetime"), "Date", IF(OR(TRIM(LOWER(B4)) = "boolean", TRIM(LOWER(B4)) = "bool", TRIM(LOWER(B4)) = "bit"), "Boolean", "String"))))</f>
        <v>String</v>
      </c>
      <c r="G4" s="11" t="str">
        <f>IF(OR(TRIM(LOWER(B4)) = "number"), "long", IF(OR(TRIM(LOWER(B4)) = "string"), "String", IF(OR(TRIM(LOWER(B4)) = "date", TRIM(LOWER(B4)) = "datetime"), "DateTime", IF(OR(TRIM(LOWER(B4)) = "boolean", TRIM(LOWER(B4)) = "bool", TRIM(LOWER(B4)) = "bit"), "bool", "String"))))</f>
        <v>String</v>
      </c>
      <c r="I4" s="9" t="str">
        <f t="shared" si="1"/>
        <v>timeSpent</v>
      </c>
      <c r="K4" s="9" t="str">
        <f t="shared" si="2"/>
        <v>timeSpent:string;</v>
      </c>
      <c r="M4" s="9" t="str">
        <f t="shared" si="0"/>
        <v>[TimeSpent] [nvarchar] (2) NULL,</v>
      </c>
    </row>
    <row r="5" spans="1:13" x14ac:dyDescent="0.3">
      <c r="A5" s="11" t="s">
        <v>214</v>
      </c>
      <c r="B5" s="11" t="s">
        <v>159</v>
      </c>
      <c r="C5" s="11">
        <v>24</v>
      </c>
      <c r="D5" s="11" t="str">
        <f t="shared" ref="D5:D6" si="3">IF(OR(TRIM(LOWER(B5)) = "number"), "bigint", IF(OR(TRIM(LOWER(B5)) = "string"), "nvarchar", IF(OR(TRIM(LOWER(B5)) = "date", TRIM(LOWER(B5)) = "datetime"), "datetime", IF(OR(TRIM(LOWER(B5)) = "boolean", TRIM(LOWER(B5)) = "bool", TRIM(LOWER(B5)) = "bit"), "bit", "nvarchar"))))</f>
        <v>datetime</v>
      </c>
      <c r="E5" s="11" t="str">
        <f t="shared" ref="E5:E6" si="4">IF(OR(TRIM(LOWER(B5)) = "number"), "Int32", IF(OR(TRIM(LOWER(B5)) = "string"), "String", IF(OR(TRIM(LOWER(B5)) = "date", TRIM(LOWER(B5)) = "datetime"), "Date", IF(OR(TRIM(LOWER(B5)) = "boolean", TRIM(LOWER(B5)) = "bool", TRIM(LOWER(B5)) = "bit"), "Boolean", "String"))))</f>
        <v>Date</v>
      </c>
      <c r="F5" s="11" t="str">
        <f t="shared" ref="F5:F6" si="5">IF(OR(TRIM(LOWER(B5)) = "number"), "Number", IF(OR(TRIM(LOWER(B5)) = "string"), "String", IF(OR(TRIM(LOWER(B5)) = "date", TRIM(LOWER(B5)) = "datetime"), "Date", IF(OR(TRIM(LOWER(B5)) = "boolean", TRIM(LOWER(B5)) = "bool", TRIM(LOWER(B5)) = "bit"), "Boolean", "String"))))</f>
        <v>Date</v>
      </c>
      <c r="G5" s="11" t="str">
        <f t="shared" ref="G5:G6" si="6">IF(OR(TRIM(LOWER(B5)) = "number"), "long", IF(OR(TRIM(LOWER(B5)) = "string"), "String", IF(OR(TRIM(LOWER(B5)) = "date", TRIM(LOWER(B5)) = "datetime"), "DateTime", IF(OR(TRIM(LOWER(B5)) = "boolean", TRIM(LOWER(B5)) = "bool", TRIM(LOWER(B5)) = "bit"), "bool", "String"))))</f>
        <v>DateTime</v>
      </c>
      <c r="I5" s="9" t="str">
        <f t="shared" si="1"/>
        <v>dateStarted</v>
      </c>
      <c r="K5" s="9" t="str">
        <f t="shared" si="2"/>
        <v>dateStarted:date;</v>
      </c>
      <c r="M5" s="9" t="str">
        <f t="shared" si="0"/>
        <v>[DateStarted] [datetime]  NULL,</v>
      </c>
    </row>
    <row r="6" spans="1:13" x14ac:dyDescent="0.3">
      <c r="A6" s="11" t="s">
        <v>147</v>
      </c>
      <c r="B6" s="11" t="s">
        <v>19</v>
      </c>
      <c r="C6" s="11" t="s">
        <v>211</v>
      </c>
      <c r="D6" s="11" t="str">
        <f t="shared" si="3"/>
        <v>nvarchar</v>
      </c>
      <c r="E6" s="11" t="str">
        <f t="shared" si="4"/>
        <v>String</v>
      </c>
      <c r="F6" s="11" t="str">
        <f t="shared" si="5"/>
        <v>String</v>
      </c>
      <c r="G6" s="11" t="str">
        <f t="shared" si="6"/>
        <v>String</v>
      </c>
      <c r="I6" s="9" t="str">
        <f t="shared" si="1"/>
        <v>description</v>
      </c>
      <c r="K6" s="9" t="str">
        <f t="shared" si="2"/>
        <v>description:string;</v>
      </c>
      <c r="M6" s="9" t="str">
        <f t="shared" si="0"/>
        <v>[Description] [nvarchar] (max) NULL,</v>
      </c>
    </row>
    <row r="7" spans="1:13" x14ac:dyDescent="0.3">
      <c r="A7" s="11" t="s">
        <v>195</v>
      </c>
      <c r="B7" s="11" t="s">
        <v>18</v>
      </c>
      <c r="C7" s="11">
        <v>2147483647</v>
      </c>
      <c r="D7" s="11" t="str">
        <f>IF(OR(TRIM(LOWER(B7)) = "number"), "bigint", IF(OR(TRIM(LOWER(B7)) = "string"), "nvarchar", IF(OR(TRIM(LOWER(B7)) = "date", TRIM(LOWER(B7)) = "datetime"), "datetime", IF(OR(TRIM(LOWER(B7)) = "boolean", TRIM(LOWER(B7)) = "bool", TRIM(LOWER(B7)) = "bit"), "bit", "nvarchar"))))</f>
        <v>bigint</v>
      </c>
      <c r="E7" s="11" t="str">
        <f>IF(OR(TRIM(LOWER(B7)) = "number"), "Int32", IF(OR(TRIM(LOWER(B7)) = "string"), "String", IF(OR(TRIM(LOWER(B7)) = "date", TRIM(LOWER(B7)) = "datetime"), "Date", IF(OR(TRIM(LOWER(B7)) = "boolean", TRIM(LOWER(B7)) = "bool", TRIM(LOWER(B7)) = "bit"), "Boolean", "String"))))</f>
        <v>Int32</v>
      </c>
      <c r="F7" s="11" t="str">
        <f>IF(OR(TRIM(LOWER(B7)) = "number"), "Number", IF(OR(TRIM(LOWER(B7)) = "string"), "String", IF(OR(TRIM(LOWER(B7)) = "date", TRIM(LOWER(B7)) = "datetime"), "Date", IF(OR(TRIM(LOWER(B7)) = "boolean", TRIM(LOWER(B7)) = "bool", TRIM(LOWER(B7)) = "bit"), "Boolean", "String"))))</f>
        <v>Number</v>
      </c>
      <c r="G7" s="11" t="str">
        <f>IF(OR(TRIM(LOWER(B7)) = "number"), "long", IF(OR(TRIM(LOWER(B7)) = "string"), "String", IF(OR(TRIM(LOWER(B7)) = "date", TRIM(LOWER(B7)) = "datetime"), "DateTime", IF(OR(TRIM(LOWER(B7)) = "boolean", TRIM(LOWER(B7)) = "bool", TRIM(LOWER(B7)) = "bit"), "bool", "String"))))</f>
        <v>long</v>
      </c>
      <c r="I7" s="9" t="str">
        <f t="shared" si="1"/>
        <v>hoursWorked</v>
      </c>
      <c r="K7" s="9" t="str">
        <f t="shared" si="2"/>
        <v>hoursWorked:number;</v>
      </c>
      <c r="M7" s="9" t="str">
        <f t="shared" si="0"/>
        <v>[HoursWorked] [bigint]  NULL,</v>
      </c>
    </row>
    <row r="8" spans="1:13" x14ac:dyDescent="0.3">
      <c r="A8" s="11" t="s">
        <v>239</v>
      </c>
      <c r="B8" s="11" t="s">
        <v>18</v>
      </c>
      <c r="C8" s="11">
        <v>2147483647</v>
      </c>
      <c r="D8" s="11" t="str">
        <f t="shared" ref="D8:D11" si="7">IF(OR(TRIM(LOWER(B8)) = "number"), "bigint", IF(OR(TRIM(LOWER(B8)) = "string"), "nvarchar", IF(OR(TRIM(LOWER(B8)) = "date", TRIM(LOWER(B8)) = "datetime"), "datetime", IF(OR(TRIM(LOWER(B8)) = "boolean", TRIM(LOWER(B8)) = "bool", TRIM(LOWER(B8)) = "bit"), "bit", "nvarchar"))))</f>
        <v>bigint</v>
      </c>
      <c r="E8" s="11" t="str">
        <f t="shared" ref="E8:E11" si="8">IF(OR(TRIM(LOWER(B8)) = "number"), "Int32", IF(OR(TRIM(LOWER(B8)) = "string"), "String", IF(OR(TRIM(LOWER(B8)) = "date", TRIM(LOWER(B8)) = "datetime"), "Date", IF(OR(TRIM(LOWER(B8)) = "boolean", TRIM(LOWER(B8)) = "bool", TRIM(LOWER(B8)) = "bit"), "Boolean", "String"))))</f>
        <v>Int32</v>
      </c>
      <c r="F8" s="11" t="str">
        <f t="shared" ref="F8:F11" si="9">IF(OR(TRIM(LOWER(B8)) = "number"), "Number", IF(OR(TRIM(LOWER(B8)) = "string"), "String", IF(OR(TRIM(LOWER(B8)) = "date", TRIM(LOWER(B8)) = "datetime"), "Date", IF(OR(TRIM(LOWER(B8)) = "boolean", TRIM(LOWER(B8)) = "bool", TRIM(LOWER(B8)) = "bit"), "Boolean", "String"))))</f>
        <v>Number</v>
      </c>
      <c r="G8" s="11" t="str">
        <f t="shared" ref="G8:G11" si="10">IF(OR(TRIM(LOWER(B8)) = "number"), "long", IF(OR(TRIM(LOWER(B8)) = "string"), "String", IF(OR(TRIM(LOWER(B8)) = "date", TRIM(LOWER(B8)) = "datetime"), "DateTime", IF(OR(TRIM(LOWER(B8)) = "boolean", TRIM(LOWER(B8)) = "bool", TRIM(LOWER(B8)) = "bit"), "bool", "String"))))</f>
        <v>long</v>
      </c>
      <c r="I8" s="9" t="str">
        <f t="shared" si="1"/>
        <v>createdBy</v>
      </c>
      <c r="K8" s="9" t="str">
        <f t="shared" ref="K8:K12" si="11">IF(LEN(TRIM(I8)) = 0, "", TRIM(I8) &amp; ":" &amp; IF(LOWER(TRIM(I8)) = "_id", "any", LOWER(TRIM(F8))) &amp;";")</f>
        <v>createdBy:number;</v>
      </c>
      <c r="M8" s="9" t="str">
        <f t="shared" si="0"/>
        <v>[CreatedBy] [bigint]  NULL,</v>
      </c>
    </row>
    <row r="9" spans="1:13" x14ac:dyDescent="0.3">
      <c r="A9" s="11" t="s">
        <v>158</v>
      </c>
      <c r="B9" s="11" t="s">
        <v>159</v>
      </c>
      <c r="C9" s="11">
        <v>24</v>
      </c>
      <c r="D9" s="11" t="str">
        <f t="shared" si="7"/>
        <v>datetime</v>
      </c>
      <c r="E9" s="11" t="str">
        <f t="shared" si="8"/>
        <v>Date</v>
      </c>
      <c r="F9" s="11" t="str">
        <f t="shared" si="9"/>
        <v>Date</v>
      </c>
      <c r="G9" s="11" t="str">
        <f t="shared" si="10"/>
        <v>DateTime</v>
      </c>
      <c r="I9" s="9" t="str">
        <f t="shared" si="1"/>
        <v>dateCreated</v>
      </c>
      <c r="K9" s="9" t="str">
        <f t="shared" si="11"/>
        <v>dateCreated:date;</v>
      </c>
      <c r="M9" s="9" t="str">
        <f t="shared" si="0"/>
        <v>[DateCreated] [datetime]  NULL,</v>
      </c>
    </row>
    <row r="10" spans="1:13" x14ac:dyDescent="0.3">
      <c r="A10" s="11" t="s">
        <v>238</v>
      </c>
      <c r="B10" s="11" t="s">
        <v>18</v>
      </c>
      <c r="C10" s="11">
        <v>2147483647</v>
      </c>
      <c r="D10" s="11" t="str">
        <f t="shared" si="7"/>
        <v>bigint</v>
      </c>
      <c r="E10" s="11" t="str">
        <f t="shared" si="8"/>
        <v>Int32</v>
      </c>
      <c r="F10" s="11" t="str">
        <f t="shared" si="9"/>
        <v>Number</v>
      </c>
      <c r="G10" s="11" t="str">
        <f t="shared" si="10"/>
        <v>long</v>
      </c>
      <c r="I10" s="9" t="str">
        <f t="shared" si="1"/>
        <v>updatedBy</v>
      </c>
      <c r="K10" s="9" t="str">
        <f t="shared" si="11"/>
        <v>updatedBy:number;</v>
      </c>
      <c r="M10" s="9" t="str">
        <f t="shared" si="0"/>
        <v>[UpdatedBy] [bigint]  NULL,</v>
      </c>
    </row>
    <row r="11" spans="1:13" x14ac:dyDescent="0.3">
      <c r="A11" s="11" t="s">
        <v>160</v>
      </c>
      <c r="B11" s="11" t="s">
        <v>159</v>
      </c>
      <c r="C11" s="11">
        <v>24</v>
      </c>
      <c r="D11" s="11" t="str">
        <f t="shared" si="7"/>
        <v>datetime</v>
      </c>
      <c r="E11" s="11" t="str">
        <f t="shared" si="8"/>
        <v>Date</v>
      </c>
      <c r="F11" s="11" t="str">
        <f t="shared" si="9"/>
        <v>Date</v>
      </c>
      <c r="G11" s="11" t="str">
        <f t="shared" si="10"/>
        <v>DateTime</v>
      </c>
      <c r="I11" s="9" t="str">
        <f t="shared" si="1"/>
        <v>dateModified</v>
      </c>
      <c r="K11" s="9" t="str">
        <f t="shared" si="11"/>
        <v>dateModified:date;</v>
      </c>
      <c r="M11" s="9" t="str">
        <f t="shared" si="0"/>
        <v>[DateModified] [datetime]  NULL,</v>
      </c>
    </row>
    <row r="12" spans="1:13" x14ac:dyDescent="0.3">
      <c r="I12" s="9" t="str">
        <f t="shared" si="1"/>
        <v/>
      </c>
      <c r="K12" s="9" t="str">
        <f t="shared" si="11"/>
        <v/>
      </c>
      <c r="M12" s="9" t="str">
        <f t="shared" si="0"/>
        <v/>
      </c>
    </row>
    <row r="13" spans="1:13" x14ac:dyDescent="0.3">
      <c r="A13" s="11"/>
      <c r="B13" s="11"/>
      <c r="C13" s="11"/>
      <c r="D13" s="11"/>
      <c r="E13" s="11"/>
      <c r="F13" s="11"/>
      <c r="G13" s="11"/>
      <c r="K13" s="9" t="str">
        <f t="shared" si="2"/>
        <v/>
      </c>
      <c r="M13" s="9" t="str">
        <f t="shared" si="0"/>
        <v/>
      </c>
    </row>
    <row r="14" spans="1:13" x14ac:dyDescent="0.3">
      <c r="A14" s="11"/>
      <c r="B14" s="11"/>
      <c r="C14" s="11"/>
      <c r="D14" s="11"/>
      <c r="E14" s="11"/>
      <c r="F14" s="11"/>
      <c r="G14" s="11"/>
      <c r="K14" s="9" t="str">
        <f t="shared" si="2"/>
        <v/>
      </c>
      <c r="M14" s="9" t="str">
        <f t="shared" si="0"/>
        <v/>
      </c>
    </row>
    <row r="15" spans="1:13" x14ac:dyDescent="0.3">
      <c r="A15" s="11"/>
      <c r="B15" s="11"/>
      <c r="C15" s="11"/>
      <c r="D15" s="11"/>
      <c r="E15" s="11"/>
      <c r="F15" s="11"/>
      <c r="G15" s="11"/>
      <c r="K15" s="9" t="str">
        <f t="shared" si="2"/>
        <v/>
      </c>
      <c r="M15" s="9" t="str">
        <f t="shared" si="0"/>
        <v/>
      </c>
    </row>
    <row r="16" spans="1:13" x14ac:dyDescent="0.3">
      <c r="A16" s="11"/>
      <c r="B16" s="11"/>
      <c r="C16" s="11"/>
      <c r="D16" s="11"/>
      <c r="E16" s="11"/>
      <c r="F16" s="11"/>
      <c r="G16" s="11"/>
      <c r="K16" s="9" t="str">
        <f t="shared" si="2"/>
        <v/>
      </c>
      <c r="M16" s="9" t="str">
        <f t="shared" si="0"/>
        <v/>
      </c>
    </row>
    <row r="17" spans="1:13" x14ac:dyDescent="0.3">
      <c r="A17" s="11"/>
      <c r="B17" s="11"/>
      <c r="C17" s="11"/>
      <c r="D17" s="11"/>
      <c r="E17" s="11"/>
      <c r="F17" s="11"/>
      <c r="G17" s="11"/>
      <c r="K17" s="9" t="str">
        <f t="shared" si="2"/>
        <v/>
      </c>
      <c r="M17" s="9" t="str">
        <f t="shared" si="0"/>
        <v/>
      </c>
    </row>
    <row r="18" spans="1:13" x14ac:dyDescent="0.3">
      <c r="A18" s="11"/>
      <c r="B18" s="11"/>
      <c r="C18" s="11"/>
      <c r="D18" s="11"/>
      <c r="E18" s="11"/>
      <c r="F18" s="11"/>
      <c r="G18" s="11"/>
      <c r="K18" s="9" t="str">
        <f t="shared" si="2"/>
        <v/>
      </c>
      <c r="M18" s="9" t="str">
        <f t="shared" si="0"/>
        <v/>
      </c>
    </row>
    <row r="19" spans="1:13" x14ac:dyDescent="0.3">
      <c r="A19" s="11"/>
      <c r="B19" s="11"/>
      <c r="C19" s="11"/>
      <c r="D19" s="11"/>
      <c r="E19" s="11"/>
      <c r="F19" s="11"/>
      <c r="G19" s="11"/>
      <c r="K19" s="9" t="str">
        <f t="shared" si="2"/>
        <v/>
      </c>
      <c r="M19" s="9" t="str">
        <f t="shared" si="0"/>
        <v/>
      </c>
    </row>
    <row r="20" spans="1:13" x14ac:dyDescent="0.3">
      <c r="A20" s="11"/>
      <c r="B20" s="11"/>
      <c r="C20" s="11"/>
      <c r="D20" s="11"/>
      <c r="E20" s="11"/>
      <c r="F20" s="11"/>
      <c r="G20" s="11"/>
      <c r="K20" s="9" t="str">
        <f t="shared" si="2"/>
        <v/>
      </c>
      <c r="M20" s="9" t="str">
        <f t="shared" si="0"/>
        <v/>
      </c>
    </row>
    <row r="21" spans="1:13" x14ac:dyDescent="0.3">
      <c r="A21" s="11"/>
      <c r="B21" s="11"/>
      <c r="C21" s="11"/>
      <c r="D21" s="11"/>
      <c r="E21" s="11"/>
      <c r="F21" s="11"/>
      <c r="G21" s="11"/>
      <c r="K21" s="9" t="str">
        <f t="shared" si="2"/>
        <v/>
      </c>
      <c r="M21" s="9" t="str">
        <f t="shared" si="0"/>
        <v/>
      </c>
    </row>
    <row r="22" spans="1:13" x14ac:dyDescent="0.3">
      <c r="A22" s="11"/>
      <c r="B22" s="11"/>
      <c r="C22" s="11"/>
      <c r="D22" s="11"/>
      <c r="E22" s="11"/>
      <c r="F22" s="11"/>
      <c r="G22" s="11"/>
      <c r="K22" s="9" t="str">
        <f t="shared" si="2"/>
        <v/>
      </c>
      <c r="M22" s="9" t="str">
        <f t="shared" si="0"/>
        <v/>
      </c>
    </row>
    <row r="23" spans="1:13" x14ac:dyDescent="0.3">
      <c r="A23" s="11"/>
      <c r="B23" s="11"/>
      <c r="C23" s="11"/>
      <c r="D23" s="11"/>
      <c r="E23" s="11"/>
      <c r="F23" s="11"/>
      <c r="G23" s="11"/>
      <c r="K23" s="9" t="str">
        <f t="shared" si="2"/>
        <v/>
      </c>
      <c r="M23" s="9" t="str">
        <f t="shared" si="0"/>
        <v/>
      </c>
    </row>
    <row r="24" spans="1:13" x14ac:dyDescent="0.3">
      <c r="A24" s="11"/>
      <c r="B24" s="11"/>
      <c r="C24" s="11"/>
      <c r="D24" s="11"/>
      <c r="E24" s="11"/>
      <c r="F24" s="11"/>
      <c r="G24" s="11"/>
      <c r="K24" s="9" t="str">
        <f t="shared" si="2"/>
        <v/>
      </c>
      <c r="M24" s="9" t="str">
        <f t="shared" si="0"/>
        <v/>
      </c>
    </row>
    <row r="25" spans="1:13" x14ac:dyDescent="0.3">
      <c r="A25" s="11"/>
      <c r="B25" s="11"/>
      <c r="C25" s="11"/>
      <c r="D25" s="11"/>
      <c r="E25" s="11"/>
      <c r="F25" s="11"/>
      <c r="G25" s="11"/>
      <c r="K25" s="9" t="str">
        <f t="shared" si="2"/>
        <v/>
      </c>
    </row>
    <row r="26" spans="1:13" x14ac:dyDescent="0.3">
      <c r="A26" s="11"/>
      <c r="B26" s="11"/>
      <c r="C26" s="11"/>
      <c r="D26" s="11"/>
      <c r="E26" s="11"/>
      <c r="F26" s="11"/>
      <c r="G26" s="11"/>
      <c r="K26" s="9" t="str">
        <f t="shared" si="2"/>
        <v/>
      </c>
    </row>
    <row r="27" spans="1:13" x14ac:dyDescent="0.3">
      <c r="A27" s="11"/>
      <c r="B27" s="11"/>
      <c r="C27" s="11"/>
      <c r="D27" s="11"/>
      <c r="E27" s="11"/>
      <c r="F27" s="11"/>
      <c r="G27" s="11"/>
      <c r="K27" s="9" t="str">
        <f t="shared" si="2"/>
        <v/>
      </c>
    </row>
    <row r="28" spans="1:13" x14ac:dyDescent="0.3">
      <c r="A28" s="11"/>
      <c r="B28" s="11"/>
      <c r="C28" s="11"/>
      <c r="D28" s="11"/>
      <c r="E28" s="11"/>
      <c r="F28" s="11"/>
      <c r="G28" s="11"/>
      <c r="K28" s="9" t="str">
        <f t="shared" si="2"/>
        <v/>
      </c>
    </row>
    <row r="29" spans="1:13" x14ac:dyDescent="0.3">
      <c r="A29" s="11"/>
      <c r="B29" s="11"/>
      <c r="C29" s="11"/>
      <c r="D29" s="11"/>
      <c r="E29" s="11"/>
      <c r="F29" s="11"/>
      <c r="G29" s="11"/>
      <c r="K29" s="9" t="str">
        <f t="shared" si="2"/>
        <v/>
      </c>
    </row>
    <row r="30" spans="1:13" x14ac:dyDescent="0.3">
      <c r="A30" s="11"/>
      <c r="B30" s="11"/>
      <c r="C30" s="11"/>
      <c r="D30" s="11"/>
      <c r="E30" s="11"/>
      <c r="F30" s="11"/>
      <c r="G30" s="11"/>
    </row>
    <row r="31" spans="1:13" x14ac:dyDescent="0.3">
      <c r="A31" s="11"/>
      <c r="B31" s="11"/>
      <c r="C31" s="11"/>
      <c r="D31" s="11"/>
      <c r="E31" s="11"/>
      <c r="F31" s="11"/>
      <c r="G31" s="11"/>
    </row>
    <row r="32" spans="1:13" x14ac:dyDescent="0.3">
      <c r="A32" s="11"/>
      <c r="B32" s="11"/>
      <c r="C32" s="11"/>
      <c r="D32" s="11"/>
      <c r="E32" s="11"/>
      <c r="F32" s="11"/>
      <c r="G32" s="11"/>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sheetData>
  <autoFilter ref="A1:M1102" xr:uid="{D3EA18FE-0DB8-4FCB-AE93-32B2166C73CC}"/>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C3B76-D04F-4BDC-A4FB-C898C2FD45B4}">
  <dimension ref="A1:M1091"/>
  <sheetViews>
    <sheetView workbookViewId="0">
      <pane ySplit="1" topLeftCell="A2" activePane="bottomLeft" state="frozen"/>
      <selection pane="bottomLeft" activeCell="A4" sqref="A4:XFD13"/>
    </sheetView>
  </sheetViews>
  <sheetFormatPr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4.90625" style="9" bestFit="1" customWidth="1"/>
    <col min="10" max="10" width="8.7265625" style="9"/>
    <col min="11" max="11" width="28.81640625" style="9" bestFit="1" customWidth="1"/>
    <col min="12" max="12" width="8.7265625" style="9"/>
    <col min="13" max="13" width="29" style="9" bestFit="1" customWidth="1"/>
    <col min="14" max="16384" width="8.7265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5" si="0">IF(LEN(TRIM(K2))=0,"",IF(TRIM(A2)="_id","[_id] [bigint] IDENTITY(1,1) NOT","["&amp;TRIM(A2)&amp;"] ["&amp;TRIM(D2)&amp;"] "&amp;IF(OR(LOWER(TRIM(D2))="char",LOWER(TRIM(D2))="varchar",LOWER(TRIM(D2))="nvarchar"),"("&amp;TRIM(C2)&amp;")","")) &amp; " NULL,")</f>
        <v>[_id] [bigint] IDENTITY(1,1) NOT NULL,</v>
      </c>
    </row>
    <row r="3" spans="1:13" x14ac:dyDescent="0.3">
      <c r="A3" s="11" t="s">
        <v>162</v>
      </c>
      <c r="B3" s="11" t="s">
        <v>18</v>
      </c>
      <c r="C3" s="11">
        <v>2147483647</v>
      </c>
      <c r="D3" s="11" t="str">
        <f>IF(OR(TRIM(LOWER(B3)) = "number"), "bigint", IF(OR(TRIM(LOWER(B3)) = "string"), "nvarchar", IF(OR(TRIM(LOWER(B3)) = "date", TRIM(LOWER(B3)) = "datetime"), "datetime", IF(OR(TRIM(LOWER(B3)) = "boolean", TRIM(LOWER(B3)) = "bool", TRIM(LOWER(B3)) = "bit"), "bit", "nvarchar"))))</f>
        <v>bigint</v>
      </c>
      <c r="E3" s="11" t="str">
        <f>IF(OR(TRIM(LOWER(B3)) = "number"), "Int32", IF(OR(TRIM(LOWER(B3)) = "string"), "String", IF(OR(TRIM(LOWER(B3)) = "date", TRIM(LOWER(B3)) = "datetime"), "Date", IF(OR(TRIM(LOWER(B3)) = "boolean", TRIM(LOWER(B3)) = "bool", TRIM(LOWER(B3)) = "bit"), "Boolean", "String"))))</f>
        <v>Int32</v>
      </c>
      <c r="F3" s="11" t="str">
        <f>IF(OR(TRIM(LOWER(B3)) = "number"), "Number", IF(OR(TRIM(LOWER(B3)) = "string"), "String", IF(OR(TRIM(LOWER(B3)) = "date", TRIM(LOWER(B3)) = "datetime"), "Date", IF(OR(TRIM(LOWER(B3)) = "boolean", TRIM(LOWER(B3)) = "bool", TRIM(LOWER(B3)) = "bit"), "Boolean", "String"))))</f>
        <v>Number</v>
      </c>
      <c r="G3" s="11" t="str">
        <f>IF(OR(TRIM(LOWER(B3)) = "number"), "long", IF(OR(TRIM(LOWER(B3)) = "string"), "String", IF(OR(TRIM(LOWER(B3)) = "date", TRIM(LOWER(B3)) = "datetime"), "DateTime", IF(OR(TRIM(LOWER(B3)) = "boolean", TRIM(LOWER(B3)) = "bool", TRIM(LOWER(B3)) = "bit"), "bool", "String"))))</f>
        <v>long</v>
      </c>
      <c r="I3" s="9" t="str">
        <f t="shared" ref="I3:I9" si="1">IF(LEN(TRIM(A3)) = 0, "", TRIM(LOWER(LEFT(A3, 1)) &amp; RIGHT(A3, LEN(TRIM(A3)) - 1)))</f>
        <v>projectId</v>
      </c>
      <c r="K3" s="9" t="str">
        <f t="shared" ref="K3:K30" si="2">IF(LEN(TRIM(I3)) = 0, "", TRIM(I3) &amp; ":" &amp; LOWER(TRIM(F3)) &amp;";")</f>
        <v>projectId:number;</v>
      </c>
      <c r="M3" s="9" t="str">
        <f t="shared" si="0"/>
        <v>[ProjectId] [bigint]  NULL,</v>
      </c>
    </row>
    <row r="4" spans="1:13" x14ac:dyDescent="0.3">
      <c r="A4" s="11" t="s">
        <v>204</v>
      </c>
      <c r="B4" s="11" t="s">
        <v>18</v>
      </c>
      <c r="C4" s="11">
        <v>2147483647</v>
      </c>
      <c r="D4" s="11" t="str">
        <f t="shared" ref="D4:D8" si="3">IF(OR(TRIM(LOWER(B4)) = "number"), "bigint", IF(OR(TRIM(LOWER(B4)) = "string"), "nvarchar", IF(OR(TRIM(LOWER(B4)) = "date", TRIM(LOWER(B4)) = "datetime"), "datetime", IF(OR(TRIM(LOWER(B4)) = "boolean", TRIM(LOWER(B4)) = "bool", TRIM(LOWER(B4)) = "bit"), "bit", "nvarchar"))))</f>
        <v>bigint</v>
      </c>
      <c r="E4" s="11" t="str">
        <f t="shared" ref="E4:E8" si="4">IF(OR(TRIM(LOWER(B4)) = "number"), "Int32", IF(OR(TRIM(LOWER(B4)) = "string"), "String", IF(OR(TRIM(LOWER(B4)) = "date", TRIM(LOWER(B4)) = "datetime"), "Date", IF(OR(TRIM(LOWER(B4)) = "boolean", TRIM(LOWER(B4)) = "bool", TRIM(LOWER(B4)) = "bit"), "Boolean", "String"))))</f>
        <v>Int32</v>
      </c>
      <c r="F4" s="11" t="str">
        <f t="shared" ref="F4:F8" si="5">IF(OR(TRIM(LOWER(B4)) = "number"), "Number", IF(OR(TRIM(LOWER(B4)) = "string"), "String", IF(OR(TRIM(LOWER(B4)) = "date", TRIM(LOWER(B4)) = "datetime"), "Date", IF(OR(TRIM(LOWER(B4)) = "boolean", TRIM(LOWER(B4)) = "bool", TRIM(LOWER(B4)) = "bit"), "Boolean", "String"))))</f>
        <v>Number</v>
      </c>
      <c r="G4" s="11" t="str">
        <f t="shared" ref="G4:G8" si="6">IF(OR(TRIM(LOWER(B4)) = "number"), "long", IF(OR(TRIM(LOWER(B4)) = "string"), "String", IF(OR(TRIM(LOWER(B4)) = "date", TRIM(LOWER(B4)) = "datetime"), "DateTime", IF(OR(TRIM(LOWER(B4)) = "boolean", TRIM(LOWER(B4)) = "bool", TRIM(LOWER(B4)) = "bit"), "bool", "String"))))</f>
        <v>long</v>
      </c>
      <c r="I4" s="9" t="str">
        <f t="shared" si="1"/>
        <v>statusId</v>
      </c>
      <c r="K4" s="9" t="str">
        <f t="shared" si="2"/>
        <v>statusId:number;</v>
      </c>
      <c r="M4" s="9" t="str">
        <f t="shared" si="0"/>
        <v>[StatusId] [bigint]  NULL,</v>
      </c>
    </row>
    <row r="5" spans="1:13" x14ac:dyDescent="0.3">
      <c r="A5" s="11" t="s">
        <v>239</v>
      </c>
      <c r="B5" s="11" t="s">
        <v>18</v>
      </c>
      <c r="C5" s="11">
        <v>2147483647</v>
      </c>
      <c r="D5" s="11" t="str">
        <f t="shared" si="3"/>
        <v>bigint</v>
      </c>
      <c r="E5" s="11" t="str">
        <f t="shared" si="4"/>
        <v>Int32</v>
      </c>
      <c r="F5" s="11" t="str">
        <f t="shared" si="5"/>
        <v>Number</v>
      </c>
      <c r="G5" s="11" t="str">
        <f t="shared" si="6"/>
        <v>long</v>
      </c>
      <c r="I5" s="9" t="str">
        <f t="shared" si="1"/>
        <v>createdBy</v>
      </c>
      <c r="K5" s="9" t="str">
        <f t="shared" ref="K5:K9" si="7">IF(LEN(TRIM(I5)) = 0, "", TRIM(I5) &amp; ":" &amp; IF(LOWER(TRIM(I5)) = "_id", "any", LOWER(TRIM(F5))) &amp;";")</f>
        <v>createdBy:number;</v>
      </c>
      <c r="M5" s="9" t="str">
        <f t="shared" si="0"/>
        <v>[CreatedBy] [bigint]  NULL,</v>
      </c>
    </row>
    <row r="6" spans="1:13" x14ac:dyDescent="0.3">
      <c r="A6" s="11" t="s">
        <v>158</v>
      </c>
      <c r="B6" s="11" t="s">
        <v>159</v>
      </c>
      <c r="C6" s="11">
        <v>24</v>
      </c>
      <c r="D6" s="11" t="str">
        <f t="shared" si="3"/>
        <v>datetime</v>
      </c>
      <c r="E6" s="11" t="str">
        <f t="shared" si="4"/>
        <v>Date</v>
      </c>
      <c r="F6" s="11" t="str">
        <f t="shared" si="5"/>
        <v>Date</v>
      </c>
      <c r="G6" s="11" t="str">
        <f t="shared" si="6"/>
        <v>DateTime</v>
      </c>
      <c r="I6" s="9" t="str">
        <f t="shared" si="1"/>
        <v>dateCreated</v>
      </c>
      <c r="K6" s="9" t="str">
        <f t="shared" si="7"/>
        <v>dateCreated:date;</v>
      </c>
      <c r="M6" s="9" t="str">
        <f t="shared" si="0"/>
        <v>[DateCreated] [datetime]  NULL,</v>
      </c>
    </row>
    <row r="7" spans="1:13" x14ac:dyDescent="0.3">
      <c r="A7" s="11" t="s">
        <v>238</v>
      </c>
      <c r="B7" s="11" t="s">
        <v>18</v>
      </c>
      <c r="C7" s="11">
        <v>2147483647</v>
      </c>
      <c r="D7" s="11" t="str">
        <f t="shared" si="3"/>
        <v>bigint</v>
      </c>
      <c r="E7" s="11" t="str">
        <f t="shared" si="4"/>
        <v>Int32</v>
      </c>
      <c r="F7" s="11" t="str">
        <f t="shared" si="5"/>
        <v>Number</v>
      </c>
      <c r="G7" s="11" t="str">
        <f t="shared" si="6"/>
        <v>long</v>
      </c>
      <c r="I7" s="9" t="str">
        <f t="shared" si="1"/>
        <v>updatedBy</v>
      </c>
      <c r="K7" s="9" t="str">
        <f t="shared" si="7"/>
        <v>updatedBy:number;</v>
      </c>
      <c r="M7" s="9" t="str">
        <f t="shared" si="0"/>
        <v>[UpdatedBy] [bigint]  NULL,</v>
      </c>
    </row>
    <row r="8" spans="1:13" x14ac:dyDescent="0.3">
      <c r="A8" s="11" t="s">
        <v>160</v>
      </c>
      <c r="B8" s="11" t="s">
        <v>159</v>
      </c>
      <c r="C8" s="11">
        <v>24</v>
      </c>
      <c r="D8" s="11" t="str">
        <f t="shared" si="3"/>
        <v>datetime</v>
      </c>
      <c r="E8" s="11" t="str">
        <f t="shared" si="4"/>
        <v>Date</v>
      </c>
      <c r="F8" s="11" t="str">
        <f t="shared" si="5"/>
        <v>Date</v>
      </c>
      <c r="G8" s="11" t="str">
        <f t="shared" si="6"/>
        <v>DateTime</v>
      </c>
      <c r="I8" s="9" t="str">
        <f t="shared" si="1"/>
        <v>dateModified</v>
      </c>
      <c r="K8" s="9" t="str">
        <f t="shared" si="7"/>
        <v>dateModified:date;</v>
      </c>
      <c r="M8" s="9" t="str">
        <f t="shared" si="0"/>
        <v>[DateModified] [datetime]  NULL,</v>
      </c>
    </row>
    <row r="9" spans="1:13" x14ac:dyDescent="0.3">
      <c r="I9" s="9" t="str">
        <f t="shared" si="1"/>
        <v/>
      </c>
      <c r="K9" s="9" t="str">
        <f t="shared" si="7"/>
        <v/>
      </c>
      <c r="M9" s="9" t="str">
        <f t="shared" si="0"/>
        <v/>
      </c>
    </row>
    <row r="10" spans="1:13" x14ac:dyDescent="0.3">
      <c r="A10" s="11"/>
      <c r="B10" s="11"/>
      <c r="C10" s="11"/>
      <c r="D10" s="11"/>
      <c r="E10" s="11"/>
      <c r="F10" s="11"/>
      <c r="G10" s="11"/>
      <c r="K10" s="9" t="str">
        <f t="shared" si="2"/>
        <v/>
      </c>
      <c r="M10" s="9" t="str">
        <f t="shared" si="0"/>
        <v/>
      </c>
    </row>
    <row r="11" spans="1:13" x14ac:dyDescent="0.3">
      <c r="A11" s="11"/>
      <c r="B11" s="11"/>
      <c r="C11" s="11"/>
      <c r="D11" s="11"/>
      <c r="E11" s="11"/>
      <c r="F11" s="11"/>
      <c r="G11" s="11"/>
      <c r="K11" s="9" t="str">
        <f t="shared" si="2"/>
        <v/>
      </c>
      <c r="M11" s="9" t="str">
        <f t="shared" si="0"/>
        <v/>
      </c>
    </row>
    <row r="12" spans="1:13" x14ac:dyDescent="0.3">
      <c r="A12" s="11"/>
      <c r="B12" s="11"/>
      <c r="C12" s="11"/>
      <c r="D12" s="11"/>
      <c r="E12" s="11"/>
      <c r="F12" s="11"/>
      <c r="G12" s="11"/>
      <c r="K12" s="9" t="str">
        <f t="shared" si="2"/>
        <v/>
      </c>
      <c r="M12" s="9" t="str">
        <f t="shared" si="0"/>
        <v/>
      </c>
    </row>
    <row r="13" spans="1:13" x14ac:dyDescent="0.3">
      <c r="A13" s="11"/>
      <c r="B13" s="11"/>
      <c r="C13" s="11"/>
      <c r="D13" s="11"/>
      <c r="E13" s="11"/>
      <c r="F13" s="11"/>
      <c r="G13" s="11"/>
      <c r="K13" s="9" t="str">
        <f t="shared" si="2"/>
        <v/>
      </c>
      <c r="M13" s="9" t="str">
        <f t="shared" si="0"/>
        <v/>
      </c>
    </row>
    <row r="14" spans="1:13" x14ac:dyDescent="0.3">
      <c r="A14" s="11"/>
      <c r="B14" s="11"/>
      <c r="C14" s="11"/>
      <c r="D14" s="11"/>
      <c r="E14" s="11"/>
      <c r="F14" s="11"/>
      <c r="G14" s="11"/>
      <c r="K14" s="9" t="str">
        <f t="shared" si="2"/>
        <v/>
      </c>
      <c r="M14" s="9" t="str">
        <f t="shared" si="0"/>
        <v/>
      </c>
    </row>
    <row r="15" spans="1:13" x14ac:dyDescent="0.3">
      <c r="A15" s="11"/>
      <c r="B15" s="11"/>
      <c r="C15" s="11"/>
      <c r="D15" s="11"/>
      <c r="E15" s="11"/>
      <c r="F15" s="11"/>
      <c r="G15" s="11"/>
      <c r="K15" s="9" t="str">
        <f t="shared" si="2"/>
        <v/>
      </c>
      <c r="M15" s="9" t="str">
        <f t="shared" si="0"/>
        <v/>
      </c>
    </row>
    <row r="16" spans="1:13" x14ac:dyDescent="0.3">
      <c r="A16" s="11"/>
      <c r="B16" s="11"/>
      <c r="C16" s="11"/>
      <c r="D16" s="11"/>
      <c r="E16" s="11"/>
      <c r="F16" s="11"/>
      <c r="G16" s="11"/>
      <c r="K16" s="9" t="str">
        <f t="shared" si="2"/>
        <v/>
      </c>
      <c r="M16" s="9" t="str">
        <f t="shared" si="0"/>
        <v/>
      </c>
    </row>
    <row r="17" spans="1:13" x14ac:dyDescent="0.3">
      <c r="A17" s="11"/>
      <c r="B17" s="11"/>
      <c r="C17" s="11"/>
      <c r="D17" s="11"/>
      <c r="E17" s="11"/>
      <c r="F17" s="11"/>
      <c r="G17" s="11"/>
      <c r="K17" s="9" t="str">
        <f t="shared" si="2"/>
        <v/>
      </c>
      <c r="M17" s="9" t="str">
        <f t="shared" si="0"/>
        <v/>
      </c>
    </row>
    <row r="18" spans="1:13" x14ac:dyDescent="0.3">
      <c r="A18" s="11"/>
      <c r="B18" s="11"/>
      <c r="C18" s="11"/>
      <c r="D18" s="11"/>
      <c r="E18" s="11"/>
      <c r="F18" s="11"/>
      <c r="G18" s="11"/>
      <c r="K18" s="9" t="str">
        <f t="shared" si="2"/>
        <v/>
      </c>
      <c r="M18" s="9" t="str">
        <f t="shared" si="0"/>
        <v/>
      </c>
    </row>
    <row r="19" spans="1:13" x14ac:dyDescent="0.3">
      <c r="A19" s="11"/>
      <c r="B19" s="11"/>
      <c r="C19" s="11"/>
      <c r="D19" s="11"/>
      <c r="E19" s="11"/>
      <c r="F19" s="11"/>
      <c r="G19" s="11"/>
      <c r="K19" s="9" t="str">
        <f t="shared" si="2"/>
        <v/>
      </c>
      <c r="M19" s="9" t="str">
        <f t="shared" si="0"/>
        <v/>
      </c>
    </row>
    <row r="20" spans="1:13" x14ac:dyDescent="0.3">
      <c r="A20" s="11"/>
      <c r="B20" s="11"/>
      <c r="C20" s="11"/>
      <c r="D20" s="11"/>
      <c r="E20" s="11"/>
      <c r="F20" s="11"/>
      <c r="G20" s="11"/>
      <c r="K20" s="9" t="str">
        <f t="shared" si="2"/>
        <v/>
      </c>
      <c r="M20" s="9" t="str">
        <f t="shared" si="0"/>
        <v/>
      </c>
    </row>
    <row r="21" spans="1:13" x14ac:dyDescent="0.3">
      <c r="A21" s="11"/>
      <c r="B21" s="11"/>
      <c r="C21" s="11"/>
      <c r="D21" s="11"/>
      <c r="E21" s="11"/>
      <c r="F21" s="11"/>
      <c r="G21" s="11"/>
      <c r="K21" s="9" t="str">
        <f t="shared" si="2"/>
        <v/>
      </c>
      <c r="M21" s="9" t="str">
        <f t="shared" si="0"/>
        <v/>
      </c>
    </row>
    <row r="22" spans="1:13" x14ac:dyDescent="0.3">
      <c r="A22" s="11"/>
      <c r="B22" s="11"/>
      <c r="C22" s="11"/>
      <c r="D22" s="11"/>
      <c r="E22" s="11"/>
      <c r="F22" s="11"/>
      <c r="G22" s="11"/>
      <c r="K22" s="9" t="str">
        <f t="shared" si="2"/>
        <v/>
      </c>
      <c r="M22" s="9" t="str">
        <f t="shared" si="0"/>
        <v/>
      </c>
    </row>
    <row r="23" spans="1:13" x14ac:dyDescent="0.3">
      <c r="A23" s="11"/>
      <c r="B23" s="11"/>
      <c r="C23" s="11"/>
      <c r="D23" s="11"/>
      <c r="E23" s="11"/>
      <c r="F23" s="11"/>
      <c r="G23" s="11"/>
      <c r="K23" s="9" t="str">
        <f t="shared" si="2"/>
        <v/>
      </c>
      <c r="M23" s="9" t="str">
        <f t="shared" si="0"/>
        <v/>
      </c>
    </row>
    <row r="24" spans="1:13" x14ac:dyDescent="0.3">
      <c r="A24" s="11"/>
      <c r="B24" s="11"/>
      <c r="C24" s="11"/>
      <c r="D24" s="11"/>
      <c r="E24" s="11"/>
      <c r="F24" s="11"/>
      <c r="G24" s="11"/>
      <c r="K24" s="9" t="str">
        <f t="shared" si="2"/>
        <v/>
      </c>
      <c r="M24" s="9" t="str">
        <f t="shared" si="0"/>
        <v/>
      </c>
    </row>
    <row r="25" spans="1:13" x14ac:dyDescent="0.3">
      <c r="A25" s="11"/>
      <c r="B25" s="11"/>
      <c r="C25" s="11"/>
      <c r="D25" s="11"/>
      <c r="E25" s="11"/>
      <c r="F25" s="11"/>
      <c r="G25" s="11"/>
      <c r="K25" s="9" t="str">
        <f t="shared" si="2"/>
        <v/>
      </c>
      <c r="M25" s="9" t="str">
        <f t="shared" si="0"/>
        <v/>
      </c>
    </row>
    <row r="26" spans="1:13" x14ac:dyDescent="0.3">
      <c r="A26" s="11"/>
      <c r="B26" s="11"/>
      <c r="C26" s="11"/>
      <c r="D26" s="11"/>
      <c r="E26" s="11"/>
      <c r="F26" s="11"/>
      <c r="G26" s="11"/>
      <c r="K26" s="9" t="str">
        <f t="shared" si="2"/>
        <v/>
      </c>
    </row>
    <row r="27" spans="1:13" x14ac:dyDescent="0.3">
      <c r="A27" s="11"/>
      <c r="B27" s="11"/>
      <c r="C27" s="11"/>
      <c r="D27" s="11"/>
      <c r="E27" s="11"/>
      <c r="F27" s="11"/>
      <c r="G27" s="11"/>
      <c r="K27" s="9" t="str">
        <f t="shared" si="2"/>
        <v/>
      </c>
    </row>
    <row r="28" spans="1:13" x14ac:dyDescent="0.3">
      <c r="A28" s="11"/>
      <c r="B28" s="11"/>
      <c r="C28" s="11"/>
      <c r="D28" s="11"/>
      <c r="E28" s="11"/>
      <c r="F28" s="11"/>
      <c r="G28" s="11"/>
      <c r="K28" s="9" t="str">
        <f t="shared" si="2"/>
        <v/>
      </c>
    </row>
    <row r="29" spans="1:13" x14ac:dyDescent="0.3">
      <c r="A29" s="11"/>
      <c r="B29" s="11"/>
      <c r="C29" s="11"/>
      <c r="D29" s="11"/>
      <c r="E29" s="11"/>
      <c r="F29" s="11"/>
      <c r="G29" s="11"/>
      <c r="K29" s="9" t="str">
        <f t="shared" si="2"/>
        <v/>
      </c>
    </row>
    <row r="30" spans="1:13" x14ac:dyDescent="0.3">
      <c r="A30" s="11"/>
      <c r="B30" s="11"/>
      <c r="C30" s="11"/>
      <c r="D30" s="11"/>
      <c r="E30" s="11"/>
      <c r="F30" s="11"/>
      <c r="G30" s="11"/>
      <c r="K30" s="9" t="str">
        <f t="shared" si="2"/>
        <v/>
      </c>
    </row>
    <row r="31" spans="1:13" x14ac:dyDescent="0.3">
      <c r="A31" s="11"/>
      <c r="B31" s="11"/>
      <c r="C31" s="11"/>
      <c r="D31" s="11"/>
      <c r="E31" s="11"/>
      <c r="F31" s="11"/>
      <c r="G31" s="11"/>
    </row>
    <row r="32" spans="1:13" x14ac:dyDescent="0.3">
      <c r="A32" s="11"/>
      <c r="B32" s="11"/>
      <c r="C32" s="11"/>
      <c r="D32" s="11"/>
      <c r="E32" s="11"/>
      <c r="F32" s="11"/>
      <c r="G32" s="11"/>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sheetData>
  <autoFilter ref="A1:M1103" xr:uid="{87DE5A87-D9A2-4F7D-9DDF-F8EE328A6EA7}"/>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7F13C-B945-4184-AE39-8388B50DB63F}">
  <dimension ref="A1:M1093"/>
  <sheetViews>
    <sheetView topLeftCell="D1" workbookViewId="0">
      <pane ySplit="1" topLeftCell="A2" activePane="bottomLeft" state="frozen"/>
      <selection pane="bottomLeft" activeCell="K2" sqref="K2:K10"/>
    </sheetView>
  </sheetViews>
  <sheetFormatPr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4.90625" style="9" bestFit="1" customWidth="1"/>
    <col min="10" max="10" width="8.7265625" style="9"/>
    <col min="11" max="11" width="28.81640625" style="9" bestFit="1" customWidth="1"/>
    <col min="12" max="12" width="8.7265625" style="9"/>
    <col min="13" max="13" width="29" style="9" bestFit="1" customWidth="1"/>
    <col min="14" max="16384" width="8.7265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5" si="0">IF(LEN(TRIM(K2))=0,"",IF(TRIM(A2)="_id","[_id] [bigint] IDENTITY(1,1) NOT","["&amp;TRIM(A2)&amp;"] ["&amp;TRIM(D2)&amp;"] "&amp;IF(OR(LOWER(TRIM(D2))="char",LOWER(TRIM(D2))="varchar",LOWER(TRIM(D2))="nvarchar"),"("&amp;TRIM(C2)&amp;")","")) &amp; " NULL,")</f>
        <v>[_id] [bigint] IDENTITY(1,1) NOT NULL,</v>
      </c>
    </row>
    <row r="3" spans="1:13" x14ac:dyDescent="0.3">
      <c r="A3" s="11" t="s">
        <v>162</v>
      </c>
      <c r="B3" s="11" t="s">
        <v>18</v>
      </c>
      <c r="C3" s="11">
        <v>2147483647</v>
      </c>
      <c r="D3" s="11" t="str">
        <f>IF(OR(TRIM(LOWER(B3)) = "number"), "bigint", IF(OR(TRIM(LOWER(B3)) = "string"), "nvarchar", IF(OR(TRIM(LOWER(B3)) = "date", TRIM(LOWER(B3)) = "datetime"), "datetime", IF(OR(TRIM(LOWER(B3)) = "boolean", TRIM(LOWER(B3)) = "bool", TRIM(LOWER(B3)) = "bit"), "bit", "nvarchar"))))</f>
        <v>bigint</v>
      </c>
      <c r="E3" s="11" t="str">
        <f>IF(OR(TRIM(LOWER(B3)) = "number"), "Int32", IF(OR(TRIM(LOWER(B3)) = "string"), "String", IF(OR(TRIM(LOWER(B3)) = "date", TRIM(LOWER(B3)) = "datetime"), "Date", IF(OR(TRIM(LOWER(B3)) = "boolean", TRIM(LOWER(B3)) = "bool", TRIM(LOWER(B3)) = "bit"), "Boolean", "String"))))</f>
        <v>Int32</v>
      </c>
      <c r="F3" s="11" t="str">
        <f>IF(OR(TRIM(LOWER(B3)) = "number"), "Number", IF(OR(TRIM(LOWER(B3)) = "string"), "String", IF(OR(TRIM(LOWER(B3)) = "date", TRIM(LOWER(B3)) = "datetime"), "Date", IF(OR(TRIM(LOWER(B3)) = "boolean", TRIM(LOWER(B3)) = "bool", TRIM(LOWER(B3)) = "bit"), "Boolean", "String"))))</f>
        <v>Number</v>
      </c>
      <c r="G3" s="11" t="str">
        <f>IF(OR(TRIM(LOWER(B3)) = "number"), "long", IF(OR(TRIM(LOWER(B3)) = "string"), "String", IF(OR(TRIM(LOWER(B3)) = "date", TRIM(LOWER(B3)) = "datetime"), "DateTime", IF(OR(TRIM(LOWER(B3)) = "boolean", TRIM(LOWER(B3)) = "bool", TRIM(LOWER(B3)) = "bit"), "bool", "String"))))</f>
        <v>long</v>
      </c>
      <c r="I3" s="9" t="str">
        <f t="shared" ref="I3:I11" si="1">IF(LEN(TRIM(A3)) = 0, "", TRIM(LOWER(LEFT(A3, 1)) &amp; RIGHT(A3, LEN(TRIM(A3)) - 1)))</f>
        <v>projectId</v>
      </c>
      <c r="K3" s="9" t="str">
        <f t="shared" ref="K3:K30" si="2">IF(LEN(TRIM(I3)) = 0, "", TRIM(I3) &amp; ":" &amp; LOWER(TRIM(F3)) &amp;";")</f>
        <v>projectId:number;</v>
      </c>
      <c r="M3" s="9" t="str">
        <f t="shared" si="0"/>
        <v>[ProjectId] [bigint]  NULL,</v>
      </c>
    </row>
    <row r="4" spans="1:13" x14ac:dyDescent="0.3">
      <c r="A4" s="11" t="s">
        <v>197</v>
      </c>
      <c r="B4" s="11" t="s">
        <v>19</v>
      </c>
      <c r="C4" s="11">
        <v>255</v>
      </c>
      <c r="D4" s="11" t="str">
        <f>IF(OR(TRIM(LOWER(B4)) = "number"), "bigint", IF(OR(TRIM(LOWER(B4)) = "string"), "nvarchar", IF(OR(TRIM(LOWER(B4)) = "date", TRIM(LOWER(B4)) = "datetime"), "datetime", IF(OR(TRIM(LOWER(B4)) = "boolean", TRIM(LOWER(B4)) = "bool", TRIM(LOWER(B4)) = "bit"), "bit", "nvarchar"))))</f>
        <v>nvarchar</v>
      </c>
      <c r="E4" s="11" t="str">
        <f>IF(OR(TRIM(LOWER(B4)) = "number"), "Int32", IF(OR(TRIM(LOWER(B4)) = "string"), "String", IF(OR(TRIM(LOWER(B4)) = "date", TRIM(LOWER(B4)) = "datetime"), "Date", IF(OR(TRIM(LOWER(B4)) = "boolean", TRIM(LOWER(B4)) = "bool", TRIM(LOWER(B4)) = "bit"), "Boolean", "String"))))</f>
        <v>String</v>
      </c>
      <c r="F4" s="11" t="str">
        <f>IF(OR(TRIM(LOWER(B4)) = "number"), "Number", IF(OR(TRIM(LOWER(B4)) = "string"), "String", IF(OR(TRIM(LOWER(B4)) = "date", TRIM(LOWER(B4)) = "datetime"), "Date", IF(OR(TRIM(LOWER(B4)) = "boolean", TRIM(LOWER(B4)) = "bool", TRIM(LOWER(B4)) = "bit"), "Boolean", "String"))))</f>
        <v>String</v>
      </c>
      <c r="G4" s="11" t="str">
        <f>IF(OR(TRIM(LOWER(B4)) = "number"), "long", IF(OR(TRIM(LOWER(B4)) = "string"), "String", IF(OR(TRIM(LOWER(B4)) = "date", TRIM(LOWER(B4)) = "datetime"), "DateTime", IF(OR(TRIM(LOWER(B4)) = "boolean", TRIM(LOWER(B4)) = "bool", TRIM(LOWER(B4)) = "bit"), "bool", "String"))))</f>
        <v>String</v>
      </c>
      <c r="I4" s="9" t="str">
        <f t="shared" si="1"/>
        <v>summary</v>
      </c>
      <c r="K4" s="9" t="str">
        <f t="shared" si="2"/>
        <v>summary:string;</v>
      </c>
      <c r="M4" s="9" t="str">
        <f t="shared" si="0"/>
        <v>[Summary] [nvarchar] (255) NULL,</v>
      </c>
    </row>
    <row r="5" spans="1:13" x14ac:dyDescent="0.3">
      <c r="A5" s="11" t="s">
        <v>147</v>
      </c>
      <c r="B5" s="11" t="s">
        <v>19</v>
      </c>
      <c r="C5" s="11">
        <v>500</v>
      </c>
      <c r="D5" s="11" t="str">
        <f>IF(OR(TRIM(LOWER(B5)) = "number"), "bigint", IF(OR(TRIM(LOWER(B5)) = "string"), "nvarchar", IF(OR(TRIM(LOWER(B5)) = "date", TRIM(LOWER(B5)) = "datetime"), "datetime", IF(OR(TRIM(LOWER(B5)) = "boolean", TRIM(LOWER(B5)) = "bool", TRIM(LOWER(B5)) = "bit"), "bit", "nvarchar"))))</f>
        <v>nvarchar</v>
      </c>
      <c r="E5" s="11" t="str">
        <f>IF(OR(TRIM(LOWER(B5)) = "number"), "Int32", IF(OR(TRIM(LOWER(B5)) = "string"), "String", IF(OR(TRIM(LOWER(B5)) = "date", TRIM(LOWER(B5)) = "datetime"), "Date", IF(OR(TRIM(LOWER(B5)) = "boolean", TRIM(LOWER(B5)) = "bool", TRIM(LOWER(B5)) = "bit"), "Boolean", "String"))))</f>
        <v>String</v>
      </c>
      <c r="F5" s="11" t="str">
        <f>IF(OR(TRIM(LOWER(B5)) = "number"), "Number", IF(OR(TRIM(LOWER(B5)) = "string"), "String", IF(OR(TRIM(LOWER(B5)) = "date", TRIM(LOWER(B5)) = "datetime"), "Date", IF(OR(TRIM(LOWER(B5)) = "boolean", TRIM(LOWER(B5)) = "bool", TRIM(LOWER(B5)) = "bit"), "Boolean", "String"))))</f>
        <v>String</v>
      </c>
      <c r="G5" s="11" t="str">
        <f>IF(OR(TRIM(LOWER(B5)) = "number"), "long", IF(OR(TRIM(LOWER(B5)) = "string"), "String", IF(OR(TRIM(LOWER(B5)) = "date", TRIM(LOWER(B5)) = "datetime"), "DateTime", IF(OR(TRIM(LOWER(B5)) = "boolean", TRIM(LOWER(B5)) = "bool", TRIM(LOWER(B5)) = "bit"), "bool", "String"))))</f>
        <v>String</v>
      </c>
      <c r="I5" s="9" t="str">
        <f t="shared" si="1"/>
        <v>description</v>
      </c>
      <c r="K5" s="9" t="str">
        <f t="shared" si="2"/>
        <v>description:string;</v>
      </c>
      <c r="M5" s="9" t="str">
        <f t="shared" si="0"/>
        <v>[Description] [nvarchar] (500) NULL,</v>
      </c>
    </row>
    <row r="6" spans="1:13" x14ac:dyDescent="0.3">
      <c r="A6" s="11" t="s">
        <v>212</v>
      </c>
      <c r="B6" s="11" t="s">
        <v>18</v>
      </c>
      <c r="C6" s="11">
        <v>2147483647</v>
      </c>
      <c r="D6" s="11" t="str">
        <f>IF(OR(TRIM(LOWER(B6)) = "number"), "bigint", IF(OR(TRIM(LOWER(B6)) = "string"), "nvarchar", IF(OR(TRIM(LOWER(B6)) = "date", TRIM(LOWER(B6)) = "datetime"), "datetime", IF(OR(TRIM(LOWER(B6)) = "boolean", TRIM(LOWER(B6)) = "bool", TRIM(LOWER(B6)) = "bit"), "bit", "nvarchar"))))</f>
        <v>bigint</v>
      </c>
      <c r="E6" s="11" t="str">
        <f>IF(OR(TRIM(LOWER(B6)) = "number"), "Int32", IF(OR(TRIM(LOWER(B6)) = "string"), "String", IF(OR(TRIM(LOWER(B6)) = "date", TRIM(LOWER(B6)) = "datetime"), "Date", IF(OR(TRIM(LOWER(B6)) = "boolean", TRIM(LOWER(B6)) = "bool", TRIM(LOWER(B6)) = "bit"), "Boolean", "String"))))</f>
        <v>Int32</v>
      </c>
      <c r="F6" s="11" t="str">
        <f>IF(OR(TRIM(LOWER(B6)) = "number"), "Number", IF(OR(TRIM(LOWER(B6)) = "string"), "String", IF(OR(TRIM(LOWER(B6)) = "date", TRIM(LOWER(B6)) = "datetime"), "Date", IF(OR(TRIM(LOWER(B6)) = "boolean", TRIM(LOWER(B6)) = "bool", TRIM(LOWER(B6)) = "bit"), "Boolean", "String"))))</f>
        <v>Number</v>
      </c>
      <c r="G6" s="11" t="str">
        <f>IF(OR(TRIM(LOWER(B6)) = "number"), "long", IF(OR(TRIM(LOWER(B6)) = "string"), "String", IF(OR(TRIM(LOWER(B6)) = "date", TRIM(LOWER(B6)) = "datetime"), "DateTime", IF(OR(TRIM(LOWER(B6)) = "boolean", TRIM(LOWER(B6)) = "bool", TRIM(LOWER(B6)) = "bit"), "bool", "String"))))</f>
        <v>long</v>
      </c>
      <c r="I6" s="9" t="str">
        <f t="shared" si="1"/>
        <v>subTaskId</v>
      </c>
      <c r="K6" s="9" t="str">
        <f t="shared" si="2"/>
        <v>subTaskId:number;</v>
      </c>
      <c r="M6" s="9" t="str">
        <f t="shared" si="0"/>
        <v>[SubTaskId] [bigint]  NULL,</v>
      </c>
    </row>
    <row r="7" spans="1:13" x14ac:dyDescent="0.3">
      <c r="A7" s="11" t="s">
        <v>239</v>
      </c>
      <c r="B7" s="11" t="s">
        <v>18</v>
      </c>
      <c r="C7" s="11">
        <v>2147483647</v>
      </c>
      <c r="D7" s="11" t="str">
        <f t="shared" ref="D7:D10" si="3">IF(OR(TRIM(LOWER(B7)) = "number"), "bigint", IF(OR(TRIM(LOWER(B7)) = "string"), "nvarchar", IF(OR(TRIM(LOWER(B7)) = "date", TRIM(LOWER(B7)) = "datetime"), "datetime", IF(OR(TRIM(LOWER(B7)) = "boolean", TRIM(LOWER(B7)) = "bool", TRIM(LOWER(B7)) = "bit"), "bit", "nvarchar"))))</f>
        <v>bigint</v>
      </c>
      <c r="E7" s="11" t="str">
        <f t="shared" ref="E7:E10" si="4">IF(OR(TRIM(LOWER(B7)) = "number"), "Int32", IF(OR(TRIM(LOWER(B7)) = "string"), "String", IF(OR(TRIM(LOWER(B7)) = "date", TRIM(LOWER(B7)) = "datetime"), "Date", IF(OR(TRIM(LOWER(B7)) = "boolean", TRIM(LOWER(B7)) = "bool", TRIM(LOWER(B7)) = "bit"), "Boolean", "String"))))</f>
        <v>Int32</v>
      </c>
      <c r="F7" s="11" t="str">
        <f t="shared" ref="F7:F10" si="5">IF(OR(TRIM(LOWER(B7)) = "number"), "Number", IF(OR(TRIM(LOWER(B7)) = "string"), "String", IF(OR(TRIM(LOWER(B7)) = "date", TRIM(LOWER(B7)) = "datetime"), "Date", IF(OR(TRIM(LOWER(B7)) = "boolean", TRIM(LOWER(B7)) = "bool", TRIM(LOWER(B7)) = "bit"), "Boolean", "String"))))</f>
        <v>Number</v>
      </c>
      <c r="G7" s="11" t="str">
        <f t="shared" ref="G7:G10" si="6">IF(OR(TRIM(LOWER(B7)) = "number"), "long", IF(OR(TRIM(LOWER(B7)) = "string"), "String", IF(OR(TRIM(LOWER(B7)) = "date", TRIM(LOWER(B7)) = "datetime"), "DateTime", IF(OR(TRIM(LOWER(B7)) = "boolean", TRIM(LOWER(B7)) = "bool", TRIM(LOWER(B7)) = "bit"), "bool", "String"))))</f>
        <v>long</v>
      </c>
      <c r="I7" s="9" t="str">
        <f t="shared" si="1"/>
        <v>createdBy</v>
      </c>
      <c r="K7" s="9" t="str">
        <f t="shared" ref="K7:K11" si="7">IF(LEN(TRIM(I7)) = 0, "", TRIM(I7) &amp; ":" &amp; IF(LOWER(TRIM(I7)) = "_id", "any", LOWER(TRIM(F7))) &amp;";")</f>
        <v>createdBy:number;</v>
      </c>
      <c r="M7" s="9" t="str">
        <f t="shared" si="0"/>
        <v>[CreatedBy] [bigint]  NULL,</v>
      </c>
    </row>
    <row r="8" spans="1:13" x14ac:dyDescent="0.3">
      <c r="A8" s="11" t="s">
        <v>158</v>
      </c>
      <c r="B8" s="11" t="s">
        <v>159</v>
      </c>
      <c r="C8" s="11">
        <v>24</v>
      </c>
      <c r="D8" s="11" t="str">
        <f t="shared" si="3"/>
        <v>datetime</v>
      </c>
      <c r="E8" s="11" t="str">
        <f t="shared" si="4"/>
        <v>Date</v>
      </c>
      <c r="F8" s="11" t="str">
        <f t="shared" si="5"/>
        <v>Date</v>
      </c>
      <c r="G8" s="11" t="str">
        <f t="shared" si="6"/>
        <v>DateTime</v>
      </c>
      <c r="I8" s="9" t="str">
        <f t="shared" si="1"/>
        <v>dateCreated</v>
      </c>
      <c r="K8" s="9" t="str">
        <f t="shared" si="7"/>
        <v>dateCreated:date;</v>
      </c>
      <c r="M8" s="9" t="str">
        <f t="shared" si="0"/>
        <v>[DateCreated] [datetime]  NULL,</v>
      </c>
    </row>
    <row r="9" spans="1:13" x14ac:dyDescent="0.3">
      <c r="A9" s="11" t="s">
        <v>238</v>
      </c>
      <c r="B9" s="11" t="s">
        <v>18</v>
      </c>
      <c r="C9" s="11">
        <v>2147483647</v>
      </c>
      <c r="D9" s="11" t="str">
        <f t="shared" si="3"/>
        <v>bigint</v>
      </c>
      <c r="E9" s="11" t="str">
        <f t="shared" si="4"/>
        <v>Int32</v>
      </c>
      <c r="F9" s="11" t="str">
        <f t="shared" si="5"/>
        <v>Number</v>
      </c>
      <c r="G9" s="11" t="str">
        <f t="shared" si="6"/>
        <v>long</v>
      </c>
      <c r="I9" s="9" t="str">
        <f t="shared" si="1"/>
        <v>updatedBy</v>
      </c>
      <c r="K9" s="9" t="str">
        <f t="shared" si="7"/>
        <v>updatedBy:number;</v>
      </c>
      <c r="M9" s="9" t="str">
        <f t="shared" si="0"/>
        <v>[UpdatedBy] [bigint]  NULL,</v>
      </c>
    </row>
    <row r="10" spans="1:13" x14ac:dyDescent="0.3">
      <c r="A10" s="11" t="s">
        <v>160</v>
      </c>
      <c r="B10" s="11" t="s">
        <v>159</v>
      </c>
      <c r="C10" s="11">
        <v>24</v>
      </c>
      <c r="D10" s="11" t="str">
        <f t="shared" si="3"/>
        <v>datetime</v>
      </c>
      <c r="E10" s="11" t="str">
        <f t="shared" si="4"/>
        <v>Date</v>
      </c>
      <c r="F10" s="11" t="str">
        <f t="shared" si="5"/>
        <v>Date</v>
      </c>
      <c r="G10" s="11" t="str">
        <f t="shared" si="6"/>
        <v>DateTime</v>
      </c>
      <c r="I10" s="9" t="str">
        <f t="shared" si="1"/>
        <v>dateModified</v>
      </c>
      <c r="K10" s="9" t="str">
        <f t="shared" si="7"/>
        <v>dateModified:date;</v>
      </c>
      <c r="M10" s="9" t="str">
        <f t="shared" si="0"/>
        <v>[DateModified] [datetime]  NULL,</v>
      </c>
    </row>
    <row r="11" spans="1:13" x14ac:dyDescent="0.3">
      <c r="I11" s="9" t="str">
        <f t="shared" si="1"/>
        <v/>
      </c>
      <c r="K11" s="9" t="str">
        <f t="shared" si="7"/>
        <v/>
      </c>
      <c r="M11" s="9" t="str">
        <f t="shared" si="0"/>
        <v/>
      </c>
    </row>
    <row r="12" spans="1:13" x14ac:dyDescent="0.3">
      <c r="A12" s="11"/>
      <c r="B12" s="11"/>
      <c r="C12" s="11"/>
      <c r="D12" s="11"/>
      <c r="E12" s="11"/>
      <c r="F12" s="11"/>
      <c r="G12" s="11"/>
      <c r="K12" s="9" t="str">
        <f t="shared" si="2"/>
        <v/>
      </c>
      <c r="M12" s="9" t="str">
        <f t="shared" si="0"/>
        <v/>
      </c>
    </row>
    <row r="13" spans="1:13" x14ac:dyDescent="0.3">
      <c r="A13" s="11"/>
      <c r="B13" s="11"/>
      <c r="C13" s="11"/>
      <c r="D13" s="11"/>
      <c r="E13" s="11"/>
      <c r="F13" s="11"/>
      <c r="G13" s="11"/>
      <c r="K13" s="9" t="str">
        <f t="shared" si="2"/>
        <v/>
      </c>
      <c r="M13" s="9" t="str">
        <f t="shared" si="0"/>
        <v/>
      </c>
    </row>
    <row r="14" spans="1:13" x14ac:dyDescent="0.3">
      <c r="A14" s="11"/>
      <c r="B14" s="11"/>
      <c r="C14" s="11"/>
      <c r="D14" s="11"/>
      <c r="E14" s="11"/>
      <c r="F14" s="11"/>
      <c r="G14" s="11"/>
      <c r="K14" s="9" t="str">
        <f t="shared" si="2"/>
        <v/>
      </c>
      <c r="M14" s="9" t="str">
        <f t="shared" si="0"/>
        <v/>
      </c>
    </row>
    <row r="15" spans="1:13" x14ac:dyDescent="0.3">
      <c r="A15" s="11"/>
      <c r="B15" s="11"/>
      <c r="C15" s="11"/>
      <c r="D15" s="11"/>
      <c r="E15" s="11"/>
      <c r="F15" s="11"/>
      <c r="G15" s="11"/>
      <c r="K15" s="9" t="str">
        <f t="shared" si="2"/>
        <v/>
      </c>
      <c r="M15" s="9" t="str">
        <f t="shared" si="0"/>
        <v/>
      </c>
    </row>
    <row r="16" spans="1:13" x14ac:dyDescent="0.3">
      <c r="A16" s="11"/>
      <c r="B16" s="11"/>
      <c r="C16" s="11"/>
      <c r="D16" s="11"/>
      <c r="E16" s="11"/>
      <c r="F16" s="11"/>
      <c r="G16" s="11"/>
      <c r="K16" s="9" t="str">
        <f t="shared" si="2"/>
        <v/>
      </c>
      <c r="M16" s="9" t="str">
        <f t="shared" si="0"/>
        <v/>
      </c>
    </row>
    <row r="17" spans="1:13" x14ac:dyDescent="0.3">
      <c r="A17" s="11"/>
      <c r="B17" s="11"/>
      <c r="C17" s="11"/>
      <c r="D17" s="11"/>
      <c r="E17" s="11"/>
      <c r="F17" s="11"/>
      <c r="G17" s="11"/>
      <c r="K17" s="9" t="str">
        <f t="shared" si="2"/>
        <v/>
      </c>
      <c r="M17" s="9" t="str">
        <f t="shared" si="0"/>
        <v/>
      </c>
    </row>
    <row r="18" spans="1:13" x14ac:dyDescent="0.3">
      <c r="A18" s="11"/>
      <c r="B18" s="11"/>
      <c r="C18" s="11"/>
      <c r="D18" s="11"/>
      <c r="E18" s="11"/>
      <c r="F18" s="11"/>
      <c r="G18" s="11"/>
      <c r="K18" s="9" t="str">
        <f t="shared" si="2"/>
        <v/>
      </c>
      <c r="M18" s="9" t="str">
        <f t="shared" si="0"/>
        <v/>
      </c>
    </row>
    <row r="19" spans="1:13" x14ac:dyDescent="0.3">
      <c r="A19" s="11"/>
      <c r="B19" s="11"/>
      <c r="C19" s="11"/>
      <c r="D19" s="11"/>
      <c r="E19" s="11"/>
      <c r="F19" s="11"/>
      <c r="G19" s="11"/>
      <c r="K19" s="9" t="str">
        <f t="shared" si="2"/>
        <v/>
      </c>
      <c r="M19" s="9" t="str">
        <f t="shared" si="0"/>
        <v/>
      </c>
    </row>
    <row r="20" spans="1:13" x14ac:dyDescent="0.3">
      <c r="A20" s="11"/>
      <c r="B20" s="11"/>
      <c r="C20" s="11"/>
      <c r="D20" s="11"/>
      <c r="E20" s="11"/>
      <c r="F20" s="11"/>
      <c r="G20" s="11"/>
      <c r="K20" s="9" t="str">
        <f t="shared" si="2"/>
        <v/>
      </c>
      <c r="M20" s="9" t="str">
        <f t="shared" si="0"/>
        <v/>
      </c>
    </row>
    <row r="21" spans="1:13" x14ac:dyDescent="0.3">
      <c r="A21" s="11"/>
      <c r="B21" s="11"/>
      <c r="C21" s="11"/>
      <c r="D21" s="11"/>
      <c r="E21" s="11"/>
      <c r="F21" s="11"/>
      <c r="G21" s="11"/>
      <c r="K21" s="9" t="str">
        <f t="shared" si="2"/>
        <v/>
      </c>
      <c r="M21" s="9" t="str">
        <f t="shared" si="0"/>
        <v/>
      </c>
    </row>
    <row r="22" spans="1:13" x14ac:dyDescent="0.3">
      <c r="A22" s="11"/>
      <c r="B22" s="11"/>
      <c r="C22" s="11"/>
      <c r="D22" s="11"/>
      <c r="E22" s="11"/>
      <c r="F22" s="11"/>
      <c r="G22" s="11"/>
      <c r="K22" s="9" t="str">
        <f t="shared" si="2"/>
        <v/>
      </c>
      <c r="M22" s="9" t="str">
        <f t="shared" si="0"/>
        <v/>
      </c>
    </row>
    <row r="23" spans="1:13" x14ac:dyDescent="0.3">
      <c r="A23" s="11"/>
      <c r="B23" s="11"/>
      <c r="C23" s="11"/>
      <c r="D23" s="11"/>
      <c r="E23" s="11"/>
      <c r="F23" s="11"/>
      <c r="G23" s="11"/>
      <c r="K23" s="9" t="str">
        <f t="shared" si="2"/>
        <v/>
      </c>
      <c r="M23" s="9" t="str">
        <f t="shared" si="0"/>
        <v/>
      </c>
    </row>
    <row r="24" spans="1:13" x14ac:dyDescent="0.3">
      <c r="A24" s="11"/>
      <c r="B24" s="11"/>
      <c r="C24" s="11"/>
      <c r="D24" s="11"/>
      <c r="E24" s="11"/>
      <c r="F24" s="11"/>
      <c r="G24" s="11"/>
      <c r="K24" s="9" t="str">
        <f t="shared" si="2"/>
        <v/>
      </c>
      <c r="M24" s="9" t="str">
        <f t="shared" si="0"/>
        <v/>
      </c>
    </row>
    <row r="25" spans="1:13" x14ac:dyDescent="0.3">
      <c r="A25" s="11"/>
      <c r="B25" s="11"/>
      <c r="C25" s="11"/>
      <c r="D25" s="11"/>
      <c r="E25" s="11"/>
      <c r="F25" s="11"/>
      <c r="G25" s="11"/>
      <c r="K25" s="9" t="str">
        <f t="shared" si="2"/>
        <v/>
      </c>
      <c r="M25" s="9" t="str">
        <f t="shared" si="0"/>
        <v/>
      </c>
    </row>
    <row r="26" spans="1:13" x14ac:dyDescent="0.3">
      <c r="A26" s="11"/>
      <c r="B26" s="11"/>
      <c r="C26" s="11"/>
      <c r="D26" s="11"/>
      <c r="E26" s="11"/>
      <c r="F26" s="11"/>
      <c r="G26" s="11"/>
      <c r="K26" s="9" t="str">
        <f t="shared" si="2"/>
        <v/>
      </c>
    </row>
    <row r="27" spans="1:13" x14ac:dyDescent="0.3">
      <c r="A27" s="11"/>
      <c r="B27" s="11"/>
      <c r="C27" s="11"/>
      <c r="D27" s="11"/>
      <c r="E27" s="11"/>
      <c r="F27" s="11"/>
      <c r="G27" s="11"/>
      <c r="K27" s="9" t="str">
        <f t="shared" si="2"/>
        <v/>
      </c>
    </row>
    <row r="28" spans="1:13" x14ac:dyDescent="0.3">
      <c r="A28" s="11"/>
      <c r="B28" s="11"/>
      <c r="C28" s="11"/>
      <c r="D28" s="11"/>
      <c r="E28" s="11"/>
      <c r="F28" s="11"/>
      <c r="G28" s="11"/>
      <c r="K28" s="9" t="str">
        <f t="shared" si="2"/>
        <v/>
      </c>
    </row>
    <row r="29" spans="1:13" x14ac:dyDescent="0.3">
      <c r="A29" s="11"/>
      <c r="B29" s="11"/>
      <c r="C29" s="11"/>
      <c r="D29" s="11"/>
      <c r="E29" s="11"/>
      <c r="F29" s="11"/>
      <c r="G29" s="11"/>
      <c r="K29" s="9" t="str">
        <f t="shared" si="2"/>
        <v/>
      </c>
    </row>
    <row r="30" spans="1:13" x14ac:dyDescent="0.3">
      <c r="A30" s="11"/>
      <c r="B30" s="11"/>
      <c r="C30" s="11"/>
      <c r="D30" s="11"/>
      <c r="E30" s="11"/>
      <c r="F30" s="11"/>
      <c r="G30" s="11"/>
      <c r="K30" s="9" t="str">
        <f t="shared" si="2"/>
        <v/>
      </c>
    </row>
    <row r="31" spans="1:13" x14ac:dyDescent="0.3">
      <c r="A31" s="11"/>
      <c r="B31" s="11"/>
      <c r="C31" s="11"/>
      <c r="D31" s="11"/>
      <c r="E31" s="11"/>
      <c r="F31" s="11"/>
      <c r="G31" s="11"/>
    </row>
    <row r="32" spans="1:13" x14ac:dyDescent="0.3">
      <c r="A32" s="11"/>
      <c r="B32" s="11"/>
      <c r="C32" s="11"/>
      <c r="D32" s="11"/>
      <c r="E32" s="11"/>
      <c r="F32" s="11"/>
      <c r="G32" s="11"/>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sheetData>
  <autoFilter ref="A1:M1103" xr:uid="{D141F0EB-A46E-4FFD-9327-43B5C2993F06}"/>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3B2C7-01A6-461E-BFE9-AD7C15954D16}">
  <dimension ref="A1:M1092"/>
  <sheetViews>
    <sheetView workbookViewId="0">
      <pane ySplit="1" topLeftCell="A2" activePane="bottomLeft" state="frozen"/>
      <selection pane="bottomLeft" activeCell="A10" sqref="A10:XFD10"/>
    </sheetView>
  </sheetViews>
  <sheetFormatPr defaultRowHeight="13" x14ac:dyDescent="0.3"/>
  <cols>
    <col min="1" max="1" width="15.5429687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5.54296875" style="9" bestFit="1" customWidth="1"/>
    <col min="10" max="10" width="8.7265625" style="9"/>
    <col min="11" max="11" width="28.81640625" style="9" bestFit="1" customWidth="1"/>
    <col min="12" max="12" width="8.7265625" style="9"/>
    <col min="13" max="13" width="29" style="9" bestFit="1" customWidth="1"/>
    <col min="14" max="16384" width="8.7265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4" si="0">IF(LEN(TRIM(K2))=0,"",IF(TRIM(A2)="_id","[_id] [bigint] IDENTITY(1,1) NOT","["&amp;TRIM(A2)&amp;"] ["&amp;TRIM(D2)&amp;"] "&amp;IF(OR(LOWER(TRIM(D2))="char",LOWER(TRIM(D2))="varchar",LOWER(TRIM(D2))="nvarchar"),"("&amp;TRIM(C2)&amp;")","")) &amp; " NULL,")</f>
        <v>[_id] [bigint] IDENTITY(1,1) NOT NULL,</v>
      </c>
    </row>
    <row r="3" spans="1:13" x14ac:dyDescent="0.3">
      <c r="A3" s="11" t="s">
        <v>196</v>
      </c>
      <c r="B3" s="11" t="s">
        <v>18</v>
      </c>
      <c r="C3" s="11">
        <v>2147483647</v>
      </c>
      <c r="D3" s="11" t="str">
        <f>IF(OR(TRIM(LOWER(B3)) = "number"), "bigint", IF(OR(TRIM(LOWER(B3)) = "string"), "nvarchar", IF(OR(TRIM(LOWER(B3)) = "date", TRIM(LOWER(B3)) = "datetime"), "datetime", IF(OR(TRIM(LOWER(B3)) = "boolean", TRIM(LOWER(B3)) = "bool", TRIM(LOWER(B3)) = "bit"), "bit", "nvarchar"))))</f>
        <v>bigint</v>
      </c>
      <c r="E3" s="11" t="str">
        <f>IF(OR(TRIM(LOWER(B3)) = "number"), "Int32", IF(OR(TRIM(LOWER(B3)) = "string"), "String", IF(OR(TRIM(LOWER(B3)) = "date", TRIM(LOWER(B3)) = "datetime"), "Date", IF(OR(TRIM(LOWER(B3)) = "boolean", TRIM(LOWER(B3)) = "bool", TRIM(LOWER(B3)) = "bit"), "Boolean", "String"))))</f>
        <v>Int32</v>
      </c>
      <c r="F3" s="11" t="str">
        <f>IF(OR(TRIM(LOWER(B3)) = "number"), "Number", IF(OR(TRIM(LOWER(B3)) = "string"), "String", IF(OR(TRIM(LOWER(B3)) = "date", TRIM(LOWER(B3)) = "datetime"), "Date", IF(OR(TRIM(LOWER(B3)) = "boolean", TRIM(LOWER(B3)) = "bool", TRIM(LOWER(B3)) = "bit"), "Boolean", "String"))))</f>
        <v>Number</v>
      </c>
      <c r="G3" s="11" t="str">
        <f>IF(OR(TRIM(LOWER(B3)) = "number"), "long", IF(OR(TRIM(LOWER(B3)) = "string"), "String", IF(OR(TRIM(LOWER(B3)) = "date", TRIM(LOWER(B3)) = "datetime"), "DateTime", IF(OR(TRIM(LOWER(B3)) = "boolean", TRIM(LOWER(B3)) = "bool", TRIM(LOWER(B3)) = "bit"), "bool", "String"))))</f>
        <v>long</v>
      </c>
      <c r="I3" s="9" t="str">
        <f t="shared" ref="I3:I9" si="1">IF(LEN(TRIM(A3)) = 0, "", TRIM(LOWER(LEFT(A3, 1)) &amp; RIGHT(A3, LEN(TRIM(A3)) - 1)))</f>
        <v>taskId</v>
      </c>
      <c r="K3" s="9" t="str">
        <f t="shared" ref="K3:K30" si="2">IF(LEN(TRIM(I3)) = 0, "", TRIM(I3) &amp; ":" &amp; LOWER(TRIM(F3)) &amp;";")</f>
        <v>taskId:number;</v>
      </c>
      <c r="M3" s="9" t="str">
        <f t="shared" si="0"/>
        <v>[TaskId] [bigint]  NULL,</v>
      </c>
    </row>
    <row r="4" spans="1:13" x14ac:dyDescent="0.3">
      <c r="A4" s="11" t="s">
        <v>279</v>
      </c>
      <c r="B4" s="11" t="s">
        <v>18</v>
      </c>
      <c r="C4" s="11">
        <v>2147483647</v>
      </c>
      <c r="D4" s="11" t="str">
        <f>IF(OR(TRIM(LOWER(B4)) = "number"), "bigint", IF(OR(TRIM(LOWER(B4)) = "string"), "nvarchar", IF(OR(TRIM(LOWER(B4)) = "date", TRIM(LOWER(B4)) = "datetime"), "datetime", IF(OR(TRIM(LOWER(B4)) = "boolean", TRIM(LOWER(B4)) = "bool", TRIM(LOWER(B4)) = "bit"), "bit", "nvarchar"))))</f>
        <v>bigint</v>
      </c>
      <c r="E4" s="11" t="str">
        <f>IF(OR(TRIM(LOWER(B4)) = "number"), "Int32", IF(OR(TRIM(LOWER(B4)) = "string"), "String", IF(OR(TRIM(LOWER(B4)) = "date", TRIM(LOWER(B4)) = "datetime"), "Date", IF(OR(TRIM(LOWER(B4)) = "boolean", TRIM(LOWER(B4)) = "bool", TRIM(LOWER(B4)) = "bit"), "Boolean", "String"))))</f>
        <v>Int32</v>
      </c>
      <c r="F4" s="11" t="str">
        <f>IF(OR(TRIM(LOWER(B4)) = "number"), "Number", IF(OR(TRIM(LOWER(B4)) = "string"), "String", IF(OR(TRIM(LOWER(B4)) = "date", TRIM(LOWER(B4)) = "datetime"), "Date", IF(OR(TRIM(LOWER(B4)) = "boolean", TRIM(LOWER(B4)) = "bool", TRIM(LOWER(B4)) = "bit"), "Boolean", "String"))))</f>
        <v>Number</v>
      </c>
      <c r="G4" s="11" t="str">
        <f>IF(OR(TRIM(LOWER(B4)) = "number"), "long", IF(OR(TRIM(LOWER(B4)) = "string"), "String", IF(OR(TRIM(LOWER(B4)) = "date", TRIM(LOWER(B4)) = "datetime"), "DateTime", IF(OR(TRIM(LOWER(B4)) = "boolean", TRIM(LOWER(B4)) = "bool", TRIM(LOWER(B4)) = "bit"), "bool", "String"))))</f>
        <v>long</v>
      </c>
      <c r="I4" s="9" t="str">
        <f t="shared" si="1"/>
        <v>previousAssigneeId</v>
      </c>
      <c r="K4" s="9" t="str">
        <f t="shared" si="2"/>
        <v>previousAssigneeId:number;</v>
      </c>
      <c r="M4" s="9" t="str">
        <f t="shared" si="0"/>
        <v>[PreviousAssigneeId] [bigint]  NULL,</v>
      </c>
    </row>
    <row r="5" spans="1:13" x14ac:dyDescent="0.3">
      <c r="A5" s="11" t="s">
        <v>280</v>
      </c>
      <c r="B5" s="11" t="s">
        <v>18</v>
      </c>
      <c r="C5" s="11">
        <v>2147483647</v>
      </c>
      <c r="D5" s="11" t="str">
        <f>IF(OR(TRIM(LOWER(B5)) = "number"), "bigint", IF(OR(TRIM(LOWER(B5)) = "string"), "nvarchar", IF(OR(TRIM(LOWER(B5)) = "date", TRIM(LOWER(B5)) = "datetime"), "datetime", IF(OR(TRIM(LOWER(B5)) = "boolean", TRIM(LOWER(B5)) = "bool", TRIM(LOWER(B5)) = "bit"), "bit", "nvarchar"))))</f>
        <v>bigint</v>
      </c>
      <c r="E5" s="11" t="str">
        <f>IF(OR(TRIM(LOWER(B5)) = "number"), "Int32", IF(OR(TRIM(LOWER(B5)) = "string"), "String", IF(OR(TRIM(LOWER(B5)) = "date", TRIM(LOWER(B5)) = "datetime"), "Date", IF(OR(TRIM(LOWER(B5)) = "boolean", TRIM(LOWER(B5)) = "bool", TRIM(LOWER(B5)) = "bit"), "Boolean", "String"))))</f>
        <v>Int32</v>
      </c>
      <c r="F5" s="11" t="str">
        <f>IF(OR(TRIM(LOWER(B5)) = "number"), "Number", IF(OR(TRIM(LOWER(B5)) = "string"), "String", IF(OR(TRIM(LOWER(B5)) = "date", TRIM(LOWER(B5)) = "datetime"), "Date", IF(OR(TRIM(LOWER(B5)) = "boolean", TRIM(LOWER(B5)) = "bool", TRIM(LOWER(B5)) = "bit"), "Boolean", "String"))))</f>
        <v>Number</v>
      </c>
      <c r="G5" s="11" t="str">
        <f>IF(OR(TRIM(LOWER(B5)) = "number"), "long", IF(OR(TRIM(LOWER(B5)) = "string"), "String", IF(OR(TRIM(LOWER(B5)) = "date", TRIM(LOWER(B5)) = "datetime"), "DateTime", IF(OR(TRIM(LOWER(B5)) = "boolean", TRIM(LOWER(B5)) = "bool", TRIM(LOWER(B5)) = "bit"), "bool", "String"))))</f>
        <v>long</v>
      </c>
      <c r="I5" s="9" t="str">
        <f t="shared" si="1"/>
        <v>currentAssigneeId</v>
      </c>
      <c r="K5" s="9" t="str">
        <f t="shared" si="2"/>
        <v>currentAssigneeId:number;</v>
      </c>
      <c r="M5" s="9" t="str">
        <f t="shared" si="0"/>
        <v>[CurrentAssigneeId] [bigint]  NULL,</v>
      </c>
    </row>
    <row r="6" spans="1:13" x14ac:dyDescent="0.3">
      <c r="A6" s="11" t="s">
        <v>239</v>
      </c>
      <c r="B6" s="11" t="s">
        <v>18</v>
      </c>
      <c r="C6" s="11">
        <v>2147483647</v>
      </c>
      <c r="D6" s="11" t="str">
        <f t="shared" ref="D6:D9" si="3">IF(OR(TRIM(LOWER(B6)) = "number"), "bigint", IF(OR(TRIM(LOWER(B6)) = "string"), "nvarchar", IF(OR(TRIM(LOWER(B6)) = "date", TRIM(LOWER(B6)) = "datetime"), "datetime", IF(OR(TRIM(LOWER(B6)) = "boolean", TRIM(LOWER(B6)) = "bool", TRIM(LOWER(B6)) = "bit"), "bit", "nvarchar"))))</f>
        <v>bigint</v>
      </c>
      <c r="E6" s="11" t="str">
        <f t="shared" ref="E6:E9" si="4">IF(OR(TRIM(LOWER(B6)) = "number"), "Int32", IF(OR(TRIM(LOWER(B6)) = "string"), "String", IF(OR(TRIM(LOWER(B6)) = "date", TRIM(LOWER(B6)) = "datetime"), "Date", IF(OR(TRIM(LOWER(B6)) = "boolean", TRIM(LOWER(B6)) = "bool", TRIM(LOWER(B6)) = "bit"), "Boolean", "String"))))</f>
        <v>Int32</v>
      </c>
      <c r="F6" s="11" t="str">
        <f t="shared" ref="F6:F9" si="5">IF(OR(TRIM(LOWER(B6)) = "number"), "Number", IF(OR(TRIM(LOWER(B6)) = "string"), "String", IF(OR(TRIM(LOWER(B6)) = "date", TRIM(LOWER(B6)) = "datetime"), "Date", IF(OR(TRIM(LOWER(B6)) = "boolean", TRIM(LOWER(B6)) = "bool", TRIM(LOWER(B6)) = "bit"), "Boolean", "String"))))</f>
        <v>Number</v>
      </c>
      <c r="G6" s="11" t="str">
        <f t="shared" ref="G6:G9" si="6">IF(OR(TRIM(LOWER(B6)) = "number"), "long", IF(OR(TRIM(LOWER(B6)) = "string"), "String", IF(OR(TRIM(LOWER(B6)) = "date", TRIM(LOWER(B6)) = "datetime"), "DateTime", IF(OR(TRIM(LOWER(B6)) = "boolean", TRIM(LOWER(B6)) = "bool", TRIM(LOWER(B6)) = "bit"), "bool", "String"))))</f>
        <v>long</v>
      </c>
      <c r="I6" s="9" t="str">
        <f t="shared" si="1"/>
        <v>createdBy</v>
      </c>
      <c r="K6" s="9" t="str">
        <f t="shared" ref="K6:K9" si="7">IF(LEN(TRIM(I6)) = 0, "", TRIM(I6) &amp; ":" &amp; IF(LOWER(TRIM(I6)) = "_id", "any", LOWER(TRIM(F6))) &amp;";")</f>
        <v>createdBy:number;</v>
      </c>
      <c r="M6" s="9" t="str">
        <f t="shared" si="0"/>
        <v>[CreatedBy] [bigint]  NULL,</v>
      </c>
    </row>
    <row r="7" spans="1:13" x14ac:dyDescent="0.3">
      <c r="A7" s="11" t="s">
        <v>158</v>
      </c>
      <c r="B7" s="11" t="s">
        <v>159</v>
      </c>
      <c r="C7" s="11">
        <v>24</v>
      </c>
      <c r="D7" s="11" t="str">
        <f t="shared" si="3"/>
        <v>datetime</v>
      </c>
      <c r="E7" s="11" t="str">
        <f t="shared" si="4"/>
        <v>Date</v>
      </c>
      <c r="F7" s="11" t="str">
        <f t="shared" si="5"/>
        <v>Date</v>
      </c>
      <c r="G7" s="11" t="str">
        <f t="shared" si="6"/>
        <v>DateTime</v>
      </c>
      <c r="I7" s="9" t="str">
        <f t="shared" si="1"/>
        <v>dateCreated</v>
      </c>
      <c r="K7" s="9" t="str">
        <f t="shared" si="7"/>
        <v>dateCreated:date;</v>
      </c>
      <c r="M7" s="9" t="str">
        <f t="shared" si="0"/>
        <v>[DateCreated] [datetime]  NULL,</v>
      </c>
    </row>
    <row r="8" spans="1:13" x14ac:dyDescent="0.3">
      <c r="A8" s="11" t="s">
        <v>238</v>
      </c>
      <c r="B8" s="11" t="s">
        <v>18</v>
      </c>
      <c r="C8" s="11">
        <v>2147483647</v>
      </c>
      <c r="D8" s="11" t="str">
        <f t="shared" si="3"/>
        <v>bigint</v>
      </c>
      <c r="E8" s="11" t="str">
        <f t="shared" si="4"/>
        <v>Int32</v>
      </c>
      <c r="F8" s="11" t="str">
        <f t="shared" si="5"/>
        <v>Number</v>
      </c>
      <c r="G8" s="11" t="str">
        <f t="shared" si="6"/>
        <v>long</v>
      </c>
      <c r="I8" s="9" t="str">
        <f t="shared" si="1"/>
        <v>updatedBy</v>
      </c>
      <c r="K8" s="9" t="str">
        <f t="shared" si="7"/>
        <v>updatedBy:number;</v>
      </c>
      <c r="M8" s="9" t="str">
        <f t="shared" si="0"/>
        <v>[UpdatedBy] [bigint]  NULL,</v>
      </c>
    </row>
    <row r="9" spans="1:13" x14ac:dyDescent="0.3">
      <c r="A9" s="11" t="s">
        <v>160</v>
      </c>
      <c r="B9" s="11" t="s">
        <v>159</v>
      </c>
      <c r="C9" s="11">
        <v>24</v>
      </c>
      <c r="D9" s="11" t="str">
        <f t="shared" si="3"/>
        <v>datetime</v>
      </c>
      <c r="E9" s="11" t="str">
        <f t="shared" si="4"/>
        <v>Date</v>
      </c>
      <c r="F9" s="11" t="str">
        <f t="shared" si="5"/>
        <v>Date</v>
      </c>
      <c r="G9" s="11" t="str">
        <f t="shared" si="6"/>
        <v>DateTime</v>
      </c>
      <c r="I9" s="9" t="str">
        <f t="shared" si="1"/>
        <v>dateModified</v>
      </c>
      <c r="K9" s="9" t="str">
        <f t="shared" si="7"/>
        <v>dateModified:date;</v>
      </c>
      <c r="M9" s="9" t="str">
        <f t="shared" si="0"/>
        <v>[DateModified] [datetime]  NULL,</v>
      </c>
    </row>
    <row r="10" spans="1:13" x14ac:dyDescent="0.3">
      <c r="I10" s="9" t="str">
        <f t="shared" ref="I10" si="8">IF(LEN(TRIM(A10)) = 0, "", TRIM(LOWER(LEFT(A10, 1)) &amp; RIGHT(A10, LEN(TRIM(A10)) - 1)))</f>
        <v/>
      </c>
      <c r="K10" s="9" t="str">
        <f t="shared" ref="K10" si="9">IF(LEN(TRIM(I10)) = 0, "", TRIM(I10) &amp; ":" &amp; IF(LOWER(TRIM(I10)) = "_id", "any", LOWER(TRIM(F10))) &amp;";")</f>
        <v/>
      </c>
      <c r="M10" s="9" t="str">
        <f t="shared" si="0"/>
        <v/>
      </c>
    </row>
    <row r="11" spans="1:13" x14ac:dyDescent="0.3">
      <c r="A11" s="11"/>
      <c r="B11" s="11"/>
      <c r="C11" s="11"/>
      <c r="D11" s="11"/>
      <c r="E11" s="11"/>
      <c r="F11" s="11"/>
      <c r="G11" s="11"/>
      <c r="K11" s="9" t="str">
        <f t="shared" si="2"/>
        <v/>
      </c>
      <c r="M11" s="9" t="str">
        <f t="shared" si="0"/>
        <v/>
      </c>
    </row>
    <row r="12" spans="1:13" x14ac:dyDescent="0.3">
      <c r="A12" s="11"/>
      <c r="B12" s="11"/>
      <c r="C12" s="11"/>
      <c r="D12" s="11"/>
      <c r="E12" s="11"/>
      <c r="F12" s="11"/>
      <c r="G12" s="11"/>
      <c r="K12" s="9" t="str">
        <f t="shared" si="2"/>
        <v/>
      </c>
      <c r="M12" s="9" t="str">
        <f t="shared" si="0"/>
        <v/>
      </c>
    </row>
    <row r="13" spans="1:13" x14ac:dyDescent="0.3">
      <c r="A13" s="11"/>
      <c r="B13" s="11"/>
      <c r="C13" s="11"/>
      <c r="D13" s="11"/>
      <c r="E13" s="11"/>
      <c r="F13" s="11"/>
      <c r="G13" s="11"/>
      <c r="K13" s="9" t="str">
        <f t="shared" si="2"/>
        <v/>
      </c>
      <c r="M13" s="9" t="str">
        <f t="shared" si="0"/>
        <v/>
      </c>
    </row>
    <row r="14" spans="1:13" x14ac:dyDescent="0.3">
      <c r="A14" s="11"/>
      <c r="B14" s="11"/>
      <c r="C14" s="11"/>
      <c r="D14" s="11"/>
      <c r="E14" s="11"/>
      <c r="F14" s="11"/>
      <c r="G14" s="11"/>
      <c r="K14" s="9" t="str">
        <f t="shared" si="2"/>
        <v/>
      </c>
      <c r="M14" s="9" t="str">
        <f t="shared" si="0"/>
        <v/>
      </c>
    </row>
    <row r="15" spans="1:13" x14ac:dyDescent="0.3">
      <c r="A15" s="11"/>
      <c r="B15" s="11"/>
      <c r="C15" s="11"/>
      <c r="D15" s="11"/>
      <c r="E15" s="11"/>
      <c r="F15" s="11"/>
      <c r="G15" s="11"/>
      <c r="K15" s="9" t="str">
        <f t="shared" si="2"/>
        <v/>
      </c>
      <c r="M15" s="9" t="str">
        <f t="shared" si="0"/>
        <v/>
      </c>
    </row>
    <row r="16" spans="1:13" x14ac:dyDescent="0.3">
      <c r="A16" s="11"/>
      <c r="B16" s="11"/>
      <c r="C16" s="11"/>
      <c r="D16" s="11"/>
      <c r="E16" s="11"/>
      <c r="F16" s="11"/>
      <c r="G16" s="11"/>
      <c r="K16" s="9" t="str">
        <f t="shared" si="2"/>
        <v/>
      </c>
      <c r="M16" s="9" t="str">
        <f t="shared" si="0"/>
        <v/>
      </c>
    </row>
    <row r="17" spans="1:13" x14ac:dyDescent="0.3">
      <c r="A17" s="11"/>
      <c r="B17" s="11"/>
      <c r="C17" s="11"/>
      <c r="D17" s="11"/>
      <c r="E17" s="11"/>
      <c r="F17" s="11"/>
      <c r="G17" s="11"/>
      <c r="K17" s="9" t="str">
        <f t="shared" si="2"/>
        <v/>
      </c>
      <c r="M17" s="9" t="str">
        <f t="shared" si="0"/>
        <v/>
      </c>
    </row>
    <row r="18" spans="1:13" x14ac:dyDescent="0.3">
      <c r="A18" s="11"/>
      <c r="B18" s="11"/>
      <c r="C18" s="11"/>
      <c r="D18" s="11"/>
      <c r="E18" s="11"/>
      <c r="F18" s="11"/>
      <c r="G18" s="11"/>
      <c r="K18" s="9" t="str">
        <f t="shared" si="2"/>
        <v/>
      </c>
      <c r="M18" s="9" t="str">
        <f t="shared" si="0"/>
        <v/>
      </c>
    </row>
    <row r="19" spans="1:13" x14ac:dyDescent="0.3">
      <c r="A19" s="11"/>
      <c r="B19" s="11"/>
      <c r="C19" s="11"/>
      <c r="D19" s="11"/>
      <c r="E19" s="11"/>
      <c r="F19" s="11"/>
      <c r="G19" s="11"/>
      <c r="K19" s="9" t="str">
        <f t="shared" si="2"/>
        <v/>
      </c>
      <c r="M19" s="9" t="str">
        <f t="shared" si="0"/>
        <v/>
      </c>
    </row>
    <row r="20" spans="1:13" x14ac:dyDescent="0.3">
      <c r="A20" s="11"/>
      <c r="B20" s="11"/>
      <c r="C20" s="11"/>
      <c r="D20" s="11"/>
      <c r="E20" s="11"/>
      <c r="F20" s="11"/>
      <c r="G20" s="11"/>
      <c r="K20" s="9" t="str">
        <f t="shared" si="2"/>
        <v/>
      </c>
      <c r="M20" s="9" t="str">
        <f t="shared" si="0"/>
        <v/>
      </c>
    </row>
    <row r="21" spans="1:13" x14ac:dyDescent="0.3">
      <c r="A21" s="11"/>
      <c r="B21" s="11"/>
      <c r="C21" s="11"/>
      <c r="D21" s="11"/>
      <c r="E21" s="11"/>
      <c r="F21" s="11"/>
      <c r="G21" s="11"/>
      <c r="K21" s="9" t="str">
        <f t="shared" si="2"/>
        <v/>
      </c>
      <c r="M21" s="9" t="str">
        <f t="shared" si="0"/>
        <v/>
      </c>
    </row>
    <row r="22" spans="1:13" x14ac:dyDescent="0.3">
      <c r="A22" s="11"/>
      <c r="B22" s="11"/>
      <c r="C22" s="11"/>
      <c r="D22" s="11"/>
      <c r="E22" s="11"/>
      <c r="F22" s="11"/>
      <c r="G22" s="11"/>
      <c r="K22" s="9" t="str">
        <f t="shared" si="2"/>
        <v/>
      </c>
      <c r="M22" s="9" t="str">
        <f t="shared" si="0"/>
        <v/>
      </c>
    </row>
    <row r="23" spans="1:13" x14ac:dyDescent="0.3">
      <c r="A23" s="11"/>
      <c r="B23" s="11"/>
      <c r="C23" s="11"/>
      <c r="D23" s="11"/>
      <c r="E23" s="11"/>
      <c r="F23" s="11"/>
      <c r="G23" s="11"/>
      <c r="K23" s="9" t="str">
        <f t="shared" si="2"/>
        <v/>
      </c>
      <c r="M23" s="9" t="str">
        <f t="shared" si="0"/>
        <v/>
      </c>
    </row>
    <row r="24" spans="1:13" x14ac:dyDescent="0.3">
      <c r="A24" s="11"/>
      <c r="B24" s="11"/>
      <c r="C24" s="11"/>
      <c r="D24" s="11"/>
      <c r="E24" s="11"/>
      <c r="F24" s="11"/>
      <c r="G24" s="11"/>
      <c r="K24" s="9" t="str">
        <f t="shared" si="2"/>
        <v/>
      </c>
      <c r="M24" s="9" t="str">
        <f t="shared" si="0"/>
        <v/>
      </c>
    </row>
    <row r="25" spans="1:13" x14ac:dyDescent="0.3">
      <c r="A25" s="11"/>
      <c r="B25" s="11"/>
      <c r="C25" s="11"/>
      <c r="D25" s="11"/>
      <c r="E25" s="11"/>
      <c r="F25" s="11"/>
      <c r="G25" s="11"/>
      <c r="K25" s="9" t="str">
        <f t="shared" si="2"/>
        <v/>
      </c>
    </row>
    <row r="26" spans="1:13" x14ac:dyDescent="0.3">
      <c r="A26" s="11"/>
      <c r="B26" s="11"/>
      <c r="C26" s="11"/>
      <c r="D26" s="11"/>
      <c r="E26" s="11"/>
      <c r="F26" s="11"/>
      <c r="G26" s="11"/>
      <c r="K26" s="9" t="str">
        <f t="shared" si="2"/>
        <v/>
      </c>
    </row>
    <row r="27" spans="1:13" x14ac:dyDescent="0.3">
      <c r="A27" s="11"/>
      <c r="B27" s="11"/>
      <c r="C27" s="11"/>
      <c r="D27" s="11"/>
      <c r="E27" s="11"/>
      <c r="F27" s="11"/>
      <c r="G27" s="11"/>
      <c r="K27" s="9" t="str">
        <f t="shared" si="2"/>
        <v/>
      </c>
    </row>
    <row r="28" spans="1:13" x14ac:dyDescent="0.3">
      <c r="A28" s="11"/>
      <c r="B28" s="11"/>
      <c r="C28" s="11"/>
      <c r="D28" s="11"/>
      <c r="E28" s="11"/>
      <c r="F28" s="11"/>
      <c r="G28" s="11"/>
      <c r="K28" s="9" t="str">
        <f t="shared" si="2"/>
        <v/>
      </c>
    </row>
    <row r="29" spans="1:13" x14ac:dyDescent="0.3">
      <c r="A29" s="11"/>
      <c r="B29" s="11"/>
      <c r="C29" s="11"/>
      <c r="D29" s="11"/>
      <c r="E29" s="11"/>
      <c r="F29" s="11"/>
      <c r="G29" s="11"/>
      <c r="K29" s="9" t="str">
        <f t="shared" si="2"/>
        <v/>
      </c>
    </row>
    <row r="30" spans="1:13" x14ac:dyDescent="0.3">
      <c r="A30" s="11"/>
      <c r="B30" s="11"/>
      <c r="C30" s="11"/>
      <c r="D30" s="11"/>
      <c r="E30" s="11"/>
      <c r="F30" s="11"/>
      <c r="G30" s="11"/>
      <c r="K30" s="9" t="str">
        <f t="shared" si="2"/>
        <v/>
      </c>
    </row>
    <row r="31" spans="1:13" x14ac:dyDescent="0.3">
      <c r="A31" s="11"/>
      <c r="B31" s="11"/>
      <c r="C31" s="11"/>
      <c r="D31" s="11"/>
      <c r="E31" s="11"/>
      <c r="F31" s="11"/>
      <c r="G31" s="11"/>
    </row>
    <row r="32" spans="1:13" x14ac:dyDescent="0.3">
      <c r="A32" s="11"/>
      <c r="B32" s="11"/>
      <c r="C32" s="11"/>
      <c r="D32" s="11"/>
      <c r="E32" s="11"/>
      <c r="F32" s="11"/>
      <c r="G32" s="11"/>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sheetData>
  <autoFilter ref="A1:M1102" xr:uid="{3D0B8CC2-CB3C-4915-9F52-BEB43AC0FFA5}"/>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314AC-6E41-42A4-9EC5-88E1DA5D1550}">
  <dimension ref="A1:M1092"/>
  <sheetViews>
    <sheetView workbookViewId="0">
      <pane ySplit="1" topLeftCell="A2" activePane="bottomLeft" state="frozen"/>
      <selection pane="bottomLeft" activeCell="A4" sqref="A4:XFD15"/>
    </sheetView>
  </sheetViews>
  <sheetFormatPr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4.90625" style="9" bestFit="1" customWidth="1"/>
    <col min="10" max="10" width="8.7265625" style="9"/>
    <col min="11" max="11" width="28.81640625" style="9" bestFit="1" customWidth="1"/>
    <col min="12" max="12" width="8.7265625" style="9"/>
    <col min="13" max="13" width="29" style="9" bestFit="1" customWidth="1"/>
    <col min="14" max="16384" width="8.7265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5" si="0">IF(LEN(TRIM(K2))=0,"",IF(TRIM(A2)="_id","[_id] [bigint] IDENTITY(1,1) NOT","["&amp;TRIM(A2)&amp;"] ["&amp;TRIM(D2)&amp;"] "&amp;IF(OR(LOWER(TRIM(D2))="char",LOWER(TRIM(D2))="varchar",LOWER(TRIM(D2))="nvarchar"),"("&amp;TRIM(C2)&amp;")","")) &amp; " NULL,")</f>
        <v>[_id] [bigint] IDENTITY(1,1) NOT NULL,</v>
      </c>
    </row>
    <row r="3" spans="1:13" x14ac:dyDescent="0.3">
      <c r="A3" s="11" t="s">
        <v>196</v>
      </c>
      <c r="B3" s="11" t="s">
        <v>18</v>
      </c>
      <c r="C3" s="11">
        <v>2147483647</v>
      </c>
      <c r="D3" s="11" t="str">
        <f>IF(OR(TRIM(LOWER(B3)) = "number"), "bigint", IF(OR(TRIM(LOWER(B3)) = "string"), "nvarchar", IF(OR(TRIM(LOWER(B3)) = "date", TRIM(LOWER(B3)) = "datetime"), "datetime", IF(OR(TRIM(LOWER(B3)) = "boolean", TRIM(LOWER(B3)) = "bool", TRIM(LOWER(B3)) = "bit"), "bit", "nvarchar"))))</f>
        <v>bigint</v>
      </c>
      <c r="E3" s="11" t="str">
        <f>IF(OR(TRIM(LOWER(B3)) = "number"), "Int32", IF(OR(TRIM(LOWER(B3)) = "string"), "String", IF(OR(TRIM(LOWER(B3)) = "date", TRIM(LOWER(B3)) = "datetime"), "Date", IF(OR(TRIM(LOWER(B3)) = "boolean", TRIM(LOWER(B3)) = "bool", TRIM(LOWER(B3)) = "bit"), "Boolean", "String"))))</f>
        <v>Int32</v>
      </c>
      <c r="F3" s="11" t="str">
        <f>IF(OR(TRIM(LOWER(B3)) = "number"), "Number", IF(OR(TRIM(LOWER(B3)) = "string"), "String", IF(OR(TRIM(LOWER(B3)) = "date", TRIM(LOWER(B3)) = "datetime"), "Date", IF(OR(TRIM(LOWER(B3)) = "boolean", TRIM(LOWER(B3)) = "bool", TRIM(LOWER(B3)) = "bit"), "Boolean", "String"))))</f>
        <v>Number</v>
      </c>
      <c r="G3" s="11" t="str">
        <f>IF(OR(TRIM(LOWER(B3)) = "number"), "long", IF(OR(TRIM(LOWER(B3)) = "string"), "String", IF(OR(TRIM(LOWER(B3)) = "date", TRIM(LOWER(B3)) = "datetime"), "DateTime", IF(OR(TRIM(LOWER(B3)) = "boolean", TRIM(LOWER(B3)) = "bool", TRIM(LOWER(B3)) = "bit"), "bool", "String"))))</f>
        <v>long</v>
      </c>
      <c r="I3" s="9" t="str">
        <f t="shared" ref="I3:I9" si="1">IF(LEN(TRIM(A3)) = 0, "", TRIM(LOWER(LEFT(A3, 1)) &amp; RIGHT(A3, LEN(TRIM(A3)) - 1)))</f>
        <v>taskId</v>
      </c>
      <c r="K3" s="9" t="str">
        <f t="shared" ref="K3:K30" si="2">IF(LEN(TRIM(I3)) = 0, "", TRIM(I3) &amp; ":" &amp; LOWER(TRIM(F3)) &amp;";")</f>
        <v>taskId:number;</v>
      </c>
      <c r="M3" s="9" t="str">
        <f t="shared" si="0"/>
        <v>[TaskId] [bigint]  NULL,</v>
      </c>
    </row>
    <row r="4" spans="1:13" x14ac:dyDescent="0.3">
      <c r="A4" s="11" t="s">
        <v>210</v>
      </c>
      <c r="B4" s="11" t="s">
        <v>19</v>
      </c>
      <c r="C4" s="11" t="s">
        <v>211</v>
      </c>
      <c r="D4" s="11" t="str">
        <f t="shared" ref="D4:D8" si="3">IF(OR(TRIM(LOWER(B4)) = "number"), "bigint", IF(OR(TRIM(LOWER(B4)) = "string"), "nvarchar", IF(OR(TRIM(LOWER(B4)) = "date", TRIM(LOWER(B4)) = "datetime"), "datetime", IF(OR(TRIM(LOWER(B4)) = "boolean", TRIM(LOWER(B4)) = "bool", TRIM(LOWER(B4)) = "bit"), "bit", "nvarchar"))))</f>
        <v>nvarchar</v>
      </c>
      <c r="E4" s="11" t="str">
        <f t="shared" ref="E4:E8" si="4">IF(OR(TRIM(LOWER(B4)) = "number"), "Int32", IF(OR(TRIM(LOWER(B4)) = "string"), "String", IF(OR(TRIM(LOWER(B4)) = "date", TRIM(LOWER(B4)) = "datetime"), "Date", IF(OR(TRIM(LOWER(B4)) = "boolean", TRIM(LOWER(B4)) = "bool", TRIM(LOWER(B4)) = "bit"), "Boolean", "String"))))</f>
        <v>String</v>
      </c>
      <c r="F4" s="11" t="str">
        <f t="shared" ref="F4:F8" si="5">IF(OR(TRIM(LOWER(B4)) = "number"), "Number", IF(OR(TRIM(LOWER(B4)) = "string"), "String", IF(OR(TRIM(LOWER(B4)) = "date", TRIM(LOWER(B4)) = "datetime"), "Date", IF(OR(TRIM(LOWER(B4)) = "boolean", TRIM(LOWER(B4)) = "bool", TRIM(LOWER(B4)) = "bit"), "Boolean", "String"))))</f>
        <v>String</v>
      </c>
      <c r="G4" s="11" t="str">
        <f t="shared" ref="G4:G8" si="6">IF(OR(TRIM(LOWER(B4)) = "number"), "long", IF(OR(TRIM(LOWER(B4)) = "string"), "String", IF(OR(TRIM(LOWER(B4)) = "date", TRIM(LOWER(B4)) = "datetime"), "DateTime", IF(OR(TRIM(LOWER(B4)) = "boolean", TRIM(LOWER(B4)) = "bool", TRIM(LOWER(B4)) = "bit"), "bool", "String"))))</f>
        <v>String</v>
      </c>
      <c r="I4" s="9" t="str">
        <f t="shared" si="1"/>
        <v>comment</v>
      </c>
      <c r="K4" s="9" t="str">
        <f t="shared" si="2"/>
        <v>comment:string;</v>
      </c>
      <c r="M4" s="9" t="str">
        <f t="shared" si="0"/>
        <v>[Comment] [nvarchar] (max) NULL,</v>
      </c>
    </row>
    <row r="5" spans="1:13" x14ac:dyDescent="0.3">
      <c r="A5" s="11" t="s">
        <v>239</v>
      </c>
      <c r="B5" s="11" t="s">
        <v>18</v>
      </c>
      <c r="C5" s="11">
        <v>2147483647</v>
      </c>
      <c r="D5" s="11" t="str">
        <f t="shared" si="3"/>
        <v>bigint</v>
      </c>
      <c r="E5" s="11" t="str">
        <f t="shared" si="4"/>
        <v>Int32</v>
      </c>
      <c r="F5" s="11" t="str">
        <f t="shared" si="5"/>
        <v>Number</v>
      </c>
      <c r="G5" s="11" t="str">
        <f t="shared" si="6"/>
        <v>long</v>
      </c>
      <c r="I5" s="9" t="str">
        <f t="shared" si="1"/>
        <v>createdBy</v>
      </c>
      <c r="K5" s="9" t="str">
        <f t="shared" ref="K5:K9" si="7">IF(LEN(TRIM(I5)) = 0, "", TRIM(I5) &amp; ":" &amp; IF(LOWER(TRIM(I5)) = "_id", "any", LOWER(TRIM(F5))) &amp;";")</f>
        <v>createdBy:number;</v>
      </c>
      <c r="M5" s="9" t="str">
        <f t="shared" si="0"/>
        <v>[CreatedBy] [bigint]  NULL,</v>
      </c>
    </row>
    <row r="6" spans="1:13" x14ac:dyDescent="0.3">
      <c r="A6" s="11" t="s">
        <v>158</v>
      </c>
      <c r="B6" s="11" t="s">
        <v>159</v>
      </c>
      <c r="C6" s="11">
        <v>24</v>
      </c>
      <c r="D6" s="11" t="str">
        <f t="shared" si="3"/>
        <v>datetime</v>
      </c>
      <c r="E6" s="11" t="str">
        <f t="shared" si="4"/>
        <v>Date</v>
      </c>
      <c r="F6" s="11" t="str">
        <f t="shared" si="5"/>
        <v>Date</v>
      </c>
      <c r="G6" s="11" t="str">
        <f t="shared" si="6"/>
        <v>DateTime</v>
      </c>
      <c r="I6" s="9" t="str">
        <f t="shared" si="1"/>
        <v>dateCreated</v>
      </c>
      <c r="K6" s="9" t="str">
        <f t="shared" si="7"/>
        <v>dateCreated:date;</v>
      </c>
      <c r="M6" s="9" t="str">
        <f t="shared" si="0"/>
        <v>[DateCreated] [datetime]  NULL,</v>
      </c>
    </row>
    <row r="7" spans="1:13" x14ac:dyDescent="0.3">
      <c r="A7" s="11" t="s">
        <v>238</v>
      </c>
      <c r="B7" s="11" t="s">
        <v>18</v>
      </c>
      <c r="C7" s="11">
        <v>2147483647</v>
      </c>
      <c r="D7" s="11" t="str">
        <f t="shared" si="3"/>
        <v>bigint</v>
      </c>
      <c r="E7" s="11" t="str">
        <f t="shared" si="4"/>
        <v>Int32</v>
      </c>
      <c r="F7" s="11" t="str">
        <f t="shared" si="5"/>
        <v>Number</v>
      </c>
      <c r="G7" s="11" t="str">
        <f t="shared" si="6"/>
        <v>long</v>
      </c>
      <c r="I7" s="9" t="str">
        <f t="shared" si="1"/>
        <v>updatedBy</v>
      </c>
      <c r="K7" s="9" t="str">
        <f t="shared" si="7"/>
        <v>updatedBy:number;</v>
      </c>
      <c r="M7" s="9" t="str">
        <f t="shared" si="0"/>
        <v>[UpdatedBy] [bigint]  NULL,</v>
      </c>
    </row>
    <row r="8" spans="1:13" x14ac:dyDescent="0.3">
      <c r="A8" s="11" t="s">
        <v>160</v>
      </c>
      <c r="B8" s="11" t="s">
        <v>159</v>
      </c>
      <c r="C8" s="11">
        <v>24</v>
      </c>
      <c r="D8" s="11" t="str">
        <f t="shared" si="3"/>
        <v>datetime</v>
      </c>
      <c r="E8" s="11" t="str">
        <f t="shared" si="4"/>
        <v>Date</v>
      </c>
      <c r="F8" s="11" t="str">
        <f t="shared" si="5"/>
        <v>Date</v>
      </c>
      <c r="G8" s="11" t="str">
        <f t="shared" si="6"/>
        <v>DateTime</v>
      </c>
      <c r="I8" s="9" t="str">
        <f t="shared" si="1"/>
        <v>dateModified</v>
      </c>
      <c r="K8" s="9" t="str">
        <f t="shared" si="7"/>
        <v>dateModified:date;</v>
      </c>
      <c r="M8" s="9" t="str">
        <f t="shared" si="0"/>
        <v>[DateModified] [datetime]  NULL,</v>
      </c>
    </row>
    <row r="9" spans="1:13" x14ac:dyDescent="0.3">
      <c r="I9" s="9" t="str">
        <f t="shared" si="1"/>
        <v/>
      </c>
      <c r="K9" s="9" t="str">
        <f t="shared" si="7"/>
        <v/>
      </c>
      <c r="M9" s="9" t="str">
        <f t="shared" si="0"/>
        <v/>
      </c>
    </row>
    <row r="10" spans="1:13" x14ac:dyDescent="0.3">
      <c r="A10" s="11"/>
      <c r="B10" s="11"/>
      <c r="C10" s="11"/>
      <c r="D10" s="11"/>
      <c r="E10" s="11"/>
      <c r="F10" s="11"/>
      <c r="G10" s="11"/>
      <c r="K10" s="9" t="str">
        <f t="shared" si="2"/>
        <v/>
      </c>
      <c r="M10" s="9" t="str">
        <f t="shared" si="0"/>
        <v/>
      </c>
    </row>
    <row r="11" spans="1:13" x14ac:dyDescent="0.3">
      <c r="A11" s="11"/>
      <c r="B11" s="11"/>
      <c r="C11" s="11"/>
      <c r="D11" s="11"/>
      <c r="E11" s="11"/>
      <c r="F11" s="11"/>
      <c r="G11" s="11"/>
      <c r="K11" s="9" t="str">
        <f t="shared" si="2"/>
        <v/>
      </c>
      <c r="M11" s="9" t="str">
        <f t="shared" si="0"/>
        <v/>
      </c>
    </row>
    <row r="12" spans="1:13" x14ac:dyDescent="0.3">
      <c r="A12" s="11"/>
      <c r="B12" s="11"/>
      <c r="C12" s="11"/>
      <c r="D12" s="11"/>
      <c r="E12" s="11"/>
      <c r="F12" s="11"/>
      <c r="G12" s="11"/>
      <c r="K12" s="9" t="str">
        <f t="shared" si="2"/>
        <v/>
      </c>
      <c r="M12" s="9" t="str">
        <f t="shared" si="0"/>
        <v/>
      </c>
    </row>
    <row r="13" spans="1:13" x14ac:dyDescent="0.3">
      <c r="A13" s="11"/>
      <c r="B13" s="11"/>
      <c r="C13" s="11"/>
      <c r="D13" s="11"/>
      <c r="E13" s="11"/>
      <c r="F13" s="11"/>
      <c r="G13" s="11"/>
      <c r="K13" s="9" t="str">
        <f t="shared" si="2"/>
        <v/>
      </c>
      <c r="M13" s="9" t="str">
        <f t="shared" si="0"/>
        <v/>
      </c>
    </row>
    <row r="14" spans="1:13" x14ac:dyDescent="0.3">
      <c r="A14" s="11"/>
      <c r="B14" s="11"/>
      <c r="C14" s="11"/>
      <c r="D14" s="11"/>
      <c r="E14" s="11"/>
      <c r="F14" s="11"/>
      <c r="G14" s="11"/>
      <c r="K14" s="9" t="str">
        <f t="shared" si="2"/>
        <v/>
      </c>
      <c r="M14" s="9" t="str">
        <f t="shared" si="0"/>
        <v/>
      </c>
    </row>
    <row r="15" spans="1:13" x14ac:dyDescent="0.3">
      <c r="A15" s="11"/>
      <c r="B15" s="11"/>
      <c r="C15" s="11"/>
      <c r="D15" s="11"/>
      <c r="E15" s="11"/>
      <c r="F15" s="11"/>
      <c r="G15" s="11"/>
      <c r="K15" s="9" t="str">
        <f t="shared" si="2"/>
        <v/>
      </c>
      <c r="M15" s="9" t="str">
        <f t="shared" si="0"/>
        <v/>
      </c>
    </row>
    <row r="16" spans="1:13" x14ac:dyDescent="0.3">
      <c r="A16" s="11"/>
      <c r="B16" s="11"/>
      <c r="C16" s="11"/>
      <c r="D16" s="11"/>
      <c r="E16" s="11"/>
      <c r="F16" s="11"/>
      <c r="G16" s="11"/>
      <c r="K16" s="9" t="str">
        <f t="shared" si="2"/>
        <v/>
      </c>
      <c r="M16" s="9" t="str">
        <f t="shared" si="0"/>
        <v/>
      </c>
    </row>
    <row r="17" spans="1:13" x14ac:dyDescent="0.3">
      <c r="A17" s="11"/>
      <c r="B17" s="11"/>
      <c r="C17" s="11"/>
      <c r="D17" s="11"/>
      <c r="E17" s="11"/>
      <c r="F17" s="11"/>
      <c r="G17" s="11"/>
      <c r="K17" s="9" t="str">
        <f t="shared" si="2"/>
        <v/>
      </c>
      <c r="M17" s="9" t="str">
        <f t="shared" si="0"/>
        <v/>
      </c>
    </row>
    <row r="18" spans="1:13" x14ac:dyDescent="0.3">
      <c r="A18" s="11"/>
      <c r="B18" s="11"/>
      <c r="C18" s="11"/>
      <c r="D18" s="11"/>
      <c r="E18" s="11"/>
      <c r="F18" s="11"/>
      <c r="G18" s="11"/>
      <c r="K18" s="9" t="str">
        <f t="shared" si="2"/>
        <v/>
      </c>
      <c r="M18" s="9" t="str">
        <f t="shared" si="0"/>
        <v/>
      </c>
    </row>
    <row r="19" spans="1:13" x14ac:dyDescent="0.3">
      <c r="A19" s="11"/>
      <c r="B19" s="11"/>
      <c r="C19" s="11"/>
      <c r="D19" s="11"/>
      <c r="E19" s="11"/>
      <c r="F19" s="11"/>
      <c r="G19" s="11"/>
      <c r="K19" s="9" t="str">
        <f t="shared" si="2"/>
        <v/>
      </c>
      <c r="M19" s="9" t="str">
        <f t="shared" si="0"/>
        <v/>
      </c>
    </row>
    <row r="20" spans="1:13" x14ac:dyDescent="0.3">
      <c r="A20" s="11"/>
      <c r="B20" s="11"/>
      <c r="C20" s="11"/>
      <c r="D20" s="11"/>
      <c r="E20" s="11"/>
      <c r="F20" s="11"/>
      <c r="G20" s="11"/>
      <c r="K20" s="9" t="str">
        <f t="shared" si="2"/>
        <v/>
      </c>
      <c r="M20" s="9" t="str">
        <f t="shared" si="0"/>
        <v/>
      </c>
    </row>
    <row r="21" spans="1:13" x14ac:dyDescent="0.3">
      <c r="A21" s="11"/>
      <c r="B21" s="11"/>
      <c r="C21" s="11"/>
      <c r="D21" s="11"/>
      <c r="E21" s="11"/>
      <c r="F21" s="11"/>
      <c r="G21" s="11"/>
      <c r="K21" s="9" t="str">
        <f t="shared" si="2"/>
        <v/>
      </c>
      <c r="M21" s="9" t="str">
        <f t="shared" si="0"/>
        <v/>
      </c>
    </row>
    <row r="22" spans="1:13" x14ac:dyDescent="0.3">
      <c r="A22" s="11"/>
      <c r="B22" s="11"/>
      <c r="C22" s="11"/>
      <c r="D22" s="11"/>
      <c r="E22" s="11"/>
      <c r="F22" s="11"/>
      <c r="G22" s="11"/>
      <c r="K22" s="9" t="str">
        <f t="shared" si="2"/>
        <v/>
      </c>
      <c r="M22" s="9" t="str">
        <f t="shared" si="0"/>
        <v/>
      </c>
    </row>
    <row r="23" spans="1:13" x14ac:dyDescent="0.3">
      <c r="A23" s="11"/>
      <c r="B23" s="11"/>
      <c r="C23" s="11"/>
      <c r="D23" s="11"/>
      <c r="E23" s="11"/>
      <c r="F23" s="11"/>
      <c r="G23" s="11"/>
      <c r="K23" s="9" t="str">
        <f t="shared" si="2"/>
        <v/>
      </c>
      <c r="M23" s="9" t="str">
        <f t="shared" si="0"/>
        <v/>
      </c>
    </row>
    <row r="24" spans="1:13" x14ac:dyDescent="0.3">
      <c r="A24" s="11"/>
      <c r="B24" s="11"/>
      <c r="C24" s="11"/>
      <c r="D24" s="11"/>
      <c r="E24" s="11"/>
      <c r="F24" s="11"/>
      <c r="G24" s="11"/>
      <c r="K24" s="9" t="str">
        <f t="shared" si="2"/>
        <v/>
      </c>
      <c r="M24" s="9" t="str">
        <f t="shared" si="0"/>
        <v/>
      </c>
    </row>
    <row r="25" spans="1:13" x14ac:dyDescent="0.3">
      <c r="A25" s="11"/>
      <c r="B25" s="11"/>
      <c r="C25" s="11"/>
      <c r="D25" s="11"/>
      <c r="E25" s="11"/>
      <c r="F25" s="11"/>
      <c r="G25" s="11"/>
      <c r="K25" s="9" t="str">
        <f t="shared" si="2"/>
        <v/>
      </c>
      <c r="M25" s="9" t="str">
        <f t="shared" si="0"/>
        <v/>
      </c>
    </row>
    <row r="26" spans="1:13" x14ac:dyDescent="0.3">
      <c r="A26" s="11"/>
      <c r="B26" s="11"/>
      <c r="C26" s="11"/>
      <c r="D26" s="11"/>
      <c r="E26" s="11"/>
      <c r="F26" s="11"/>
      <c r="G26" s="11"/>
      <c r="K26" s="9" t="str">
        <f t="shared" si="2"/>
        <v/>
      </c>
    </row>
    <row r="27" spans="1:13" x14ac:dyDescent="0.3">
      <c r="A27" s="11"/>
      <c r="B27" s="11"/>
      <c r="C27" s="11"/>
      <c r="D27" s="11"/>
      <c r="E27" s="11"/>
      <c r="F27" s="11"/>
      <c r="G27" s="11"/>
      <c r="K27" s="9" t="str">
        <f t="shared" si="2"/>
        <v/>
      </c>
    </row>
    <row r="28" spans="1:13" x14ac:dyDescent="0.3">
      <c r="A28" s="11"/>
      <c r="B28" s="11"/>
      <c r="C28" s="11"/>
      <c r="D28" s="11"/>
      <c r="E28" s="11"/>
      <c r="F28" s="11"/>
      <c r="G28" s="11"/>
      <c r="K28" s="9" t="str">
        <f t="shared" si="2"/>
        <v/>
      </c>
    </row>
    <row r="29" spans="1:13" x14ac:dyDescent="0.3">
      <c r="A29" s="11"/>
      <c r="B29" s="11"/>
      <c r="C29" s="11"/>
      <c r="D29" s="11"/>
      <c r="E29" s="11"/>
      <c r="F29" s="11"/>
      <c r="G29" s="11"/>
      <c r="K29" s="9" t="str">
        <f t="shared" si="2"/>
        <v/>
      </c>
    </row>
    <row r="30" spans="1:13" x14ac:dyDescent="0.3">
      <c r="A30" s="11"/>
      <c r="B30" s="11"/>
      <c r="C30" s="11"/>
      <c r="D30" s="11"/>
      <c r="E30" s="11"/>
      <c r="F30" s="11"/>
      <c r="G30" s="11"/>
      <c r="K30" s="9" t="str">
        <f t="shared" si="2"/>
        <v/>
      </c>
    </row>
    <row r="31" spans="1:13" x14ac:dyDescent="0.3">
      <c r="A31" s="11"/>
      <c r="B31" s="11"/>
      <c r="C31" s="11"/>
      <c r="D31" s="11"/>
      <c r="E31" s="11"/>
      <c r="F31" s="11"/>
      <c r="G31" s="11"/>
    </row>
    <row r="32" spans="1:13" x14ac:dyDescent="0.3">
      <c r="A32" s="11"/>
      <c r="B32" s="11"/>
      <c r="C32" s="11"/>
      <c r="D32" s="11"/>
      <c r="E32" s="11"/>
      <c r="F32" s="11"/>
      <c r="G32" s="11"/>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sheetData>
  <autoFilter ref="A1:M1103" xr:uid="{A0836618-D5EB-4034-B88E-7E964AD7B7BC}"/>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BA2C9-B2A0-4A4E-AD48-D11D1FFBB661}">
  <dimension ref="A1:M1094"/>
  <sheetViews>
    <sheetView workbookViewId="0">
      <pane ySplit="1" topLeftCell="A2" activePane="bottomLeft" state="frozen"/>
      <selection pane="bottomLeft" activeCell="A4" sqref="A4:XFD29"/>
    </sheetView>
  </sheetViews>
  <sheetFormatPr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4.90625" style="9" bestFit="1" customWidth="1"/>
    <col min="10" max="10" width="8.7265625" style="9"/>
    <col min="11" max="11" width="28.81640625" style="9" bestFit="1" customWidth="1"/>
    <col min="12" max="12" width="8.7265625" style="9"/>
    <col min="13" max="13" width="29" style="9" bestFit="1" customWidth="1"/>
    <col min="14" max="16384" width="8.7265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4" si="0">IF(LEN(TRIM(K2))=0,"",IF(TRIM(A2)="_id","[_id] [bigint] IDENTITY(1,1) NOT","["&amp;TRIM(A2)&amp;"] ["&amp;TRIM(D2)&amp;"] "&amp;IF(OR(LOWER(TRIM(D2))="char",LOWER(TRIM(D2))="varchar",LOWER(TRIM(D2))="nvarchar"),"("&amp;TRIM(C2)&amp;")","")) &amp; " NULL,")</f>
        <v>[_id] [bigint] IDENTITY(1,1) NOT NULL,</v>
      </c>
    </row>
    <row r="3" spans="1:13" x14ac:dyDescent="0.3">
      <c r="A3" s="11" t="s">
        <v>196</v>
      </c>
      <c r="B3" s="11" t="s">
        <v>18</v>
      </c>
      <c r="C3" s="11">
        <v>2147483647</v>
      </c>
      <c r="D3" s="11" t="str">
        <f>IF(OR(TRIM(LOWER(B3)) = "number"), "bigint", IF(OR(TRIM(LOWER(B3)) = "string"), "nvarchar", IF(OR(TRIM(LOWER(B3)) = "date", TRIM(LOWER(B3)) = "datetime"), "datetime", IF(OR(TRIM(LOWER(B3)) = "boolean", TRIM(LOWER(B3)) = "bool", TRIM(LOWER(B3)) = "bit"), "bit", "nvarchar"))))</f>
        <v>bigint</v>
      </c>
      <c r="E3" s="11" t="str">
        <f>IF(OR(TRIM(LOWER(B3)) = "number"), "Int32", IF(OR(TRIM(LOWER(B3)) = "string"), "String", IF(OR(TRIM(LOWER(B3)) = "date", TRIM(LOWER(B3)) = "datetime"), "Date", IF(OR(TRIM(LOWER(B3)) = "boolean", TRIM(LOWER(B3)) = "bool", TRIM(LOWER(B3)) = "bit"), "Boolean", "String"))))</f>
        <v>Int32</v>
      </c>
      <c r="F3" s="11" t="str">
        <f>IF(OR(TRIM(LOWER(B3)) = "number"), "Number", IF(OR(TRIM(LOWER(B3)) = "string"), "String", IF(OR(TRIM(LOWER(B3)) = "date", TRIM(LOWER(B3)) = "datetime"), "Date", IF(OR(TRIM(LOWER(B3)) = "boolean", TRIM(LOWER(B3)) = "bool", TRIM(LOWER(B3)) = "bit"), "Boolean", "String"))))</f>
        <v>Number</v>
      </c>
      <c r="G3" s="11" t="str">
        <f>IF(OR(TRIM(LOWER(B3)) = "number"), "long", IF(OR(TRIM(LOWER(B3)) = "string"), "String", IF(OR(TRIM(LOWER(B3)) = "date", TRIM(LOWER(B3)) = "datetime"), "DateTime", IF(OR(TRIM(LOWER(B3)) = "boolean", TRIM(LOWER(B3)) = "bool", TRIM(LOWER(B3)) = "bit"), "bool", "String"))))</f>
        <v>long</v>
      </c>
      <c r="I3" s="9" t="str">
        <f t="shared" ref="I3:I12" si="1">IF(LEN(TRIM(A3)) = 0, "", TRIM(LOWER(LEFT(A3, 1)) &amp; RIGHT(A3, LEN(TRIM(A3)) - 1)))</f>
        <v>taskId</v>
      </c>
      <c r="K3" s="9" t="str">
        <f t="shared" ref="K3:K30" si="2">IF(LEN(TRIM(I3)) = 0, "", TRIM(I3) &amp; ":" &amp; LOWER(TRIM(F3)) &amp;";")</f>
        <v>taskId:number;</v>
      </c>
      <c r="M3" s="9" t="str">
        <f t="shared" si="0"/>
        <v>[TaskId] [bigint]  NULL,</v>
      </c>
    </row>
    <row r="4" spans="1:13" x14ac:dyDescent="0.3">
      <c r="A4" s="11" t="s">
        <v>213</v>
      </c>
      <c r="B4" s="11" t="s">
        <v>19</v>
      </c>
      <c r="C4" s="11">
        <v>2</v>
      </c>
      <c r="D4" s="11" t="str">
        <f>IF(OR(TRIM(LOWER(B4)) = "number"), "bigint", IF(OR(TRIM(LOWER(B4)) = "string"), "nvarchar", IF(OR(TRIM(LOWER(B4)) = "date", TRIM(LOWER(B4)) = "datetime"), "datetime", IF(OR(TRIM(LOWER(B4)) = "boolean", TRIM(LOWER(B4)) = "bool", TRIM(LOWER(B4)) = "bit"), "bit", "nvarchar"))))</f>
        <v>nvarchar</v>
      </c>
      <c r="E4" s="11" t="str">
        <f>IF(OR(TRIM(LOWER(B4)) = "number"), "Int32", IF(OR(TRIM(LOWER(B4)) = "string"), "String", IF(OR(TRIM(LOWER(B4)) = "date", TRIM(LOWER(B4)) = "datetime"), "Date", IF(OR(TRIM(LOWER(B4)) = "boolean", TRIM(LOWER(B4)) = "bool", TRIM(LOWER(B4)) = "bit"), "Boolean", "String"))))</f>
        <v>String</v>
      </c>
      <c r="F4" s="11" t="str">
        <f>IF(OR(TRIM(LOWER(B4)) = "number"), "Number", IF(OR(TRIM(LOWER(B4)) = "string"), "String", IF(OR(TRIM(LOWER(B4)) = "date", TRIM(LOWER(B4)) = "datetime"), "Date", IF(OR(TRIM(LOWER(B4)) = "boolean", TRIM(LOWER(B4)) = "bool", TRIM(LOWER(B4)) = "bit"), "Boolean", "String"))))</f>
        <v>String</v>
      </c>
      <c r="G4" s="11" t="str">
        <f>IF(OR(TRIM(LOWER(B4)) = "number"), "long", IF(OR(TRIM(LOWER(B4)) = "string"), "String", IF(OR(TRIM(LOWER(B4)) = "date", TRIM(LOWER(B4)) = "datetime"), "DateTime", IF(OR(TRIM(LOWER(B4)) = "boolean", TRIM(LOWER(B4)) = "bool", TRIM(LOWER(B4)) = "bit"), "bool", "String"))))</f>
        <v>String</v>
      </c>
      <c r="I4" s="9" t="str">
        <f t="shared" si="1"/>
        <v>timeSpent</v>
      </c>
      <c r="K4" s="9" t="str">
        <f t="shared" si="2"/>
        <v>timeSpent:string;</v>
      </c>
      <c r="M4" s="9" t="str">
        <f t="shared" si="0"/>
        <v>[TimeSpent] [nvarchar] (2) NULL,</v>
      </c>
    </row>
    <row r="5" spans="1:13" x14ac:dyDescent="0.3">
      <c r="A5" s="11" t="s">
        <v>214</v>
      </c>
      <c r="B5" s="11" t="s">
        <v>159</v>
      </c>
      <c r="C5" s="11">
        <v>24</v>
      </c>
      <c r="D5" s="11" t="str">
        <f t="shared" ref="D5:D6" si="3">IF(OR(TRIM(LOWER(B5)) = "number"), "bigint", IF(OR(TRIM(LOWER(B5)) = "string"), "nvarchar", IF(OR(TRIM(LOWER(B5)) = "date", TRIM(LOWER(B5)) = "datetime"), "datetime", IF(OR(TRIM(LOWER(B5)) = "boolean", TRIM(LOWER(B5)) = "bool", TRIM(LOWER(B5)) = "bit"), "bit", "nvarchar"))))</f>
        <v>datetime</v>
      </c>
      <c r="E5" s="11" t="str">
        <f t="shared" ref="E5:E6" si="4">IF(OR(TRIM(LOWER(B5)) = "number"), "Int32", IF(OR(TRIM(LOWER(B5)) = "string"), "String", IF(OR(TRIM(LOWER(B5)) = "date", TRIM(LOWER(B5)) = "datetime"), "Date", IF(OR(TRIM(LOWER(B5)) = "boolean", TRIM(LOWER(B5)) = "bool", TRIM(LOWER(B5)) = "bit"), "Boolean", "String"))))</f>
        <v>Date</v>
      </c>
      <c r="F5" s="11" t="str">
        <f t="shared" ref="F5:F6" si="5">IF(OR(TRIM(LOWER(B5)) = "number"), "Number", IF(OR(TRIM(LOWER(B5)) = "string"), "String", IF(OR(TRIM(LOWER(B5)) = "date", TRIM(LOWER(B5)) = "datetime"), "Date", IF(OR(TRIM(LOWER(B5)) = "boolean", TRIM(LOWER(B5)) = "bool", TRIM(LOWER(B5)) = "bit"), "Boolean", "String"))))</f>
        <v>Date</v>
      </c>
      <c r="G5" s="11" t="str">
        <f t="shared" ref="G5:G6" si="6">IF(OR(TRIM(LOWER(B5)) = "number"), "long", IF(OR(TRIM(LOWER(B5)) = "string"), "String", IF(OR(TRIM(LOWER(B5)) = "date", TRIM(LOWER(B5)) = "datetime"), "DateTime", IF(OR(TRIM(LOWER(B5)) = "boolean", TRIM(LOWER(B5)) = "bool", TRIM(LOWER(B5)) = "bit"), "bool", "String"))))</f>
        <v>DateTime</v>
      </c>
      <c r="I5" s="9" t="str">
        <f t="shared" si="1"/>
        <v>dateStarted</v>
      </c>
      <c r="K5" s="9" t="str">
        <f t="shared" si="2"/>
        <v>dateStarted:date;</v>
      </c>
      <c r="M5" s="9" t="str">
        <f t="shared" si="0"/>
        <v>[DateStarted] [datetime]  NULL,</v>
      </c>
    </row>
    <row r="6" spans="1:13" x14ac:dyDescent="0.3">
      <c r="A6" s="11" t="s">
        <v>147</v>
      </c>
      <c r="B6" s="11" t="s">
        <v>19</v>
      </c>
      <c r="C6" s="11" t="s">
        <v>211</v>
      </c>
      <c r="D6" s="11" t="str">
        <f t="shared" si="3"/>
        <v>nvarchar</v>
      </c>
      <c r="E6" s="11" t="str">
        <f t="shared" si="4"/>
        <v>String</v>
      </c>
      <c r="F6" s="11" t="str">
        <f t="shared" si="5"/>
        <v>String</v>
      </c>
      <c r="G6" s="11" t="str">
        <f t="shared" si="6"/>
        <v>String</v>
      </c>
      <c r="I6" s="9" t="str">
        <f t="shared" si="1"/>
        <v>description</v>
      </c>
      <c r="K6" s="9" t="str">
        <f t="shared" si="2"/>
        <v>description:string;</v>
      </c>
      <c r="M6" s="9" t="str">
        <f t="shared" si="0"/>
        <v>[Description] [nvarchar] (max) NULL,</v>
      </c>
    </row>
    <row r="7" spans="1:13" x14ac:dyDescent="0.3">
      <c r="A7" s="11" t="s">
        <v>195</v>
      </c>
      <c r="B7" s="11" t="s">
        <v>18</v>
      </c>
      <c r="C7" s="11">
        <v>2147483647</v>
      </c>
      <c r="D7" s="11" t="str">
        <f>IF(OR(TRIM(LOWER(B7)) = "number"), "bigint", IF(OR(TRIM(LOWER(B7)) = "string"), "nvarchar", IF(OR(TRIM(LOWER(B7)) = "date", TRIM(LOWER(B7)) = "datetime"), "datetime", IF(OR(TRIM(LOWER(B7)) = "boolean", TRIM(LOWER(B7)) = "bool", TRIM(LOWER(B7)) = "bit"), "bit", "nvarchar"))))</f>
        <v>bigint</v>
      </c>
      <c r="E7" s="11" t="str">
        <f>IF(OR(TRIM(LOWER(B7)) = "number"), "Int32", IF(OR(TRIM(LOWER(B7)) = "string"), "String", IF(OR(TRIM(LOWER(B7)) = "date", TRIM(LOWER(B7)) = "datetime"), "Date", IF(OR(TRIM(LOWER(B7)) = "boolean", TRIM(LOWER(B7)) = "bool", TRIM(LOWER(B7)) = "bit"), "Boolean", "String"))))</f>
        <v>Int32</v>
      </c>
      <c r="F7" s="11" t="str">
        <f>IF(OR(TRIM(LOWER(B7)) = "number"), "Number", IF(OR(TRIM(LOWER(B7)) = "string"), "String", IF(OR(TRIM(LOWER(B7)) = "date", TRIM(LOWER(B7)) = "datetime"), "Date", IF(OR(TRIM(LOWER(B7)) = "boolean", TRIM(LOWER(B7)) = "bool", TRIM(LOWER(B7)) = "bit"), "Boolean", "String"))))</f>
        <v>Number</v>
      </c>
      <c r="G7" s="11" t="str">
        <f>IF(OR(TRIM(LOWER(B7)) = "number"), "long", IF(OR(TRIM(LOWER(B7)) = "string"), "String", IF(OR(TRIM(LOWER(B7)) = "date", TRIM(LOWER(B7)) = "datetime"), "DateTime", IF(OR(TRIM(LOWER(B7)) = "boolean", TRIM(LOWER(B7)) = "bool", TRIM(LOWER(B7)) = "bit"), "bool", "String"))))</f>
        <v>long</v>
      </c>
      <c r="I7" s="9" t="str">
        <f t="shared" si="1"/>
        <v>hoursWorked</v>
      </c>
      <c r="K7" s="9" t="str">
        <f t="shared" si="2"/>
        <v>hoursWorked:number;</v>
      </c>
      <c r="M7" s="9" t="str">
        <f t="shared" si="0"/>
        <v>[HoursWorked] [bigint]  NULL,</v>
      </c>
    </row>
    <row r="8" spans="1:13" x14ac:dyDescent="0.3">
      <c r="A8" s="11" t="s">
        <v>239</v>
      </c>
      <c r="B8" s="11" t="s">
        <v>18</v>
      </c>
      <c r="C8" s="11">
        <v>2147483647</v>
      </c>
      <c r="D8" s="11" t="str">
        <f t="shared" ref="D8:D11" si="7">IF(OR(TRIM(LOWER(B8)) = "number"), "bigint", IF(OR(TRIM(LOWER(B8)) = "string"), "nvarchar", IF(OR(TRIM(LOWER(B8)) = "date", TRIM(LOWER(B8)) = "datetime"), "datetime", IF(OR(TRIM(LOWER(B8)) = "boolean", TRIM(LOWER(B8)) = "bool", TRIM(LOWER(B8)) = "bit"), "bit", "nvarchar"))))</f>
        <v>bigint</v>
      </c>
      <c r="E8" s="11" t="str">
        <f t="shared" ref="E8:E11" si="8">IF(OR(TRIM(LOWER(B8)) = "number"), "Int32", IF(OR(TRIM(LOWER(B8)) = "string"), "String", IF(OR(TRIM(LOWER(B8)) = "date", TRIM(LOWER(B8)) = "datetime"), "Date", IF(OR(TRIM(LOWER(B8)) = "boolean", TRIM(LOWER(B8)) = "bool", TRIM(LOWER(B8)) = "bit"), "Boolean", "String"))))</f>
        <v>Int32</v>
      </c>
      <c r="F8" s="11" t="str">
        <f t="shared" ref="F8:F11" si="9">IF(OR(TRIM(LOWER(B8)) = "number"), "Number", IF(OR(TRIM(LOWER(B8)) = "string"), "String", IF(OR(TRIM(LOWER(B8)) = "date", TRIM(LOWER(B8)) = "datetime"), "Date", IF(OR(TRIM(LOWER(B8)) = "boolean", TRIM(LOWER(B8)) = "bool", TRIM(LOWER(B8)) = "bit"), "Boolean", "String"))))</f>
        <v>Number</v>
      </c>
      <c r="G8" s="11" t="str">
        <f t="shared" ref="G8:G11" si="10">IF(OR(TRIM(LOWER(B8)) = "number"), "long", IF(OR(TRIM(LOWER(B8)) = "string"), "String", IF(OR(TRIM(LOWER(B8)) = "date", TRIM(LOWER(B8)) = "datetime"), "DateTime", IF(OR(TRIM(LOWER(B8)) = "boolean", TRIM(LOWER(B8)) = "bool", TRIM(LOWER(B8)) = "bit"), "bool", "String"))))</f>
        <v>long</v>
      </c>
      <c r="I8" s="9" t="str">
        <f t="shared" si="1"/>
        <v>createdBy</v>
      </c>
      <c r="K8" s="9" t="str">
        <f t="shared" ref="K8:K12" si="11">IF(LEN(TRIM(I8)) = 0, "", TRIM(I8) &amp; ":" &amp; IF(LOWER(TRIM(I8)) = "_id", "any", LOWER(TRIM(F8))) &amp;";")</f>
        <v>createdBy:number;</v>
      </c>
      <c r="M8" s="9" t="str">
        <f t="shared" si="0"/>
        <v>[CreatedBy] [bigint]  NULL,</v>
      </c>
    </row>
    <row r="9" spans="1:13" x14ac:dyDescent="0.3">
      <c r="A9" s="11" t="s">
        <v>158</v>
      </c>
      <c r="B9" s="11" t="s">
        <v>159</v>
      </c>
      <c r="C9" s="11">
        <v>24</v>
      </c>
      <c r="D9" s="11" t="str">
        <f t="shared" si="7"/>
        <v>datetime</v>
      </c>
      <c r="E9" s="11" t="str">
        <f t="shared" si="8"/>
        <v>Date</v>
      </c>
      <c r="F9" s="11" t="str">
        <f t="shared" si="9"/>
        <v>Date</v>
      </c>
      <c r="G9" s="11" t="str">
        <f t="shared" si="10"/>
        <v>DateTime</v>
      </c>
      <c r="I9" s="9" t="str">
        <f t="shared" si="1"/>
        <v>dateCreated</v>
      </c>
      <c r="K9" s="9" t="str">
        <f t="shared" si="11"/>
        <v>dateCreated:date;</v>
      </c>
      <c r="M9" s="9" t="str">
        <f t="shared" si="0"/>
        <v>[DateCreated] [datetime]  NULL,</v>
      </c>
    </row>
    <row r="10" spans="1:13" x14ac:dyDescent="0.3">
      <c r="A10" s="11" t="s">
        <v>238</v>
      </c>
      <c r="B10" s="11" t="s">
        <v>18</v>
      </c>
      <c r="C10" s="11">
        <v>2147483647</v>
      </c>
      <c r="D10" s="11" t="str">
        <f t="shared" si="7"/>
        <v>bigint</v>
      </c>
      <c r="E10" s="11" t="str">
        <f t="shared" si="8"/>
        <v>Int32</v>
      </c>
      <c r="F10" s="11" t="str">
        <f t="shared" si="9"/>
        <v>Number</v>
      </c>
      <c r="G10" s="11" t="str">
        <f t="shared" si="10"/>
        <v>long</v>
      </c>
      <c r="I10" s="9" t="str">
        <f t="shared" si="1"/>
        <v>updatedBy</v>
      </c>
      <c r="K10" s="9" t="str">
        <f t="shared" si="11"/>
        <v>updatedBy:number;</v>
      </c>
      <c r="M10" s="9" t="str">
        <f t="shared" si="0"/>
        <v>[UpdatedBy] [bigint]  NULL,</v>
      </c>
    </row>
    <row r="11" spans="1:13" x14ac:dyDescent="0.3">
      <c r="A11" s="11" t="s">
        <v>160</v>
      </c>
      <c r="B11" s="11" t="s">
        <v>159</v>
      </c>
      <c r="C11" s="11">
        <v>24</v>
      </c>
      <c r="D11" s="11" t="str">
        <f t="shared" si="7"/>
        <v>datetime</v>
      </c>
      <c r="E11" s="11" t="str">
        <f t="shared" si="8"/>
        <v>Date</v>
      </c>
      <c r="F11" s="11" t="str">
        <f t="shared" si="9"/>
        <v>Date</v>
      </c>
      <c r="G11" s="11" t="str">
        <f t="shared" si="10"/>
        <v>DateTime</v>
      </c>
      <c r="I11" s="9" t="str">
        <f t="shared" si="1"/>
        <v>dateModified</v>
      </c>
      <c r="K11" s="9" t="str">
        <f t="shared" si="11"/>
        <v>dateModified:date;</v>
      </c>
      <c r="M11" s="9" t="str">
        <f t="shared" si="0"/>
        <v>[DateModified] [datetime]  NULL,</v>
      </c>
    </row>
    <row r="12" spans="1:13" x14ac:dyDescent="0.3">
      <c r="I12" s="9" t="str">
        <f t="shared" si="1"/>
        <v/>
      </c>
      <c r="K12" s="9" t="str">
        <f t="shared" si="11"/>
        <v/>
      </c>
      <c r="M12" s="9" t="str">
        <f t="shared" si="0"/>
        <v/>
      </c>
    </row>
    <row r="13" spans="1:13" x14ac:dyDescent="0.3">
      <c r="A13" s="11"/>
      <c r="B13" s="11"/>
      <c r="C13" s="11"/>
      <c r="D13" s="11"/>
      <c r="E13" s="11"/>
      <c r="F13" s="11"/>
      <c r="G13" s="11"/>
      <c r="K13" s="9" t="str">
        <f t="shared" si="2"/>
        <v/>
      </c>
      <c r="M13" s="9" t="str">
        <f t="shared" si="0"/>
        <v/>
      </c>
    </row>
    <row r="14" spans="1:13" x14ac:dyDescent="0.3">
      <c r="A14" s="11"/>
      <c r="B14" s="11"/>
      <c r="C14" s="11"/>
      <c r="D14" s="11"/>
      <c r="E14" s="11"/>
      <c r="F14" s="11"/>
      <c r="G14" s="11"/>
      <c r="K14" s="9" t="str">
        <f t="shared" si="2"/>
        <v/>
      </c>
      <c r="M14" s="9" t="str">
        <f t="shared" si="0"/>
        <v/>
      </c>
    </row>
    <row r="15" spans="1:13" x14ac:dyDescent="0.3">
      <c r="A15" s="11"/>
      <c r="B15" s="11"/>
      <c r="C15" s="11"/>
      <c r="D15" s="11"/>
      <c r="E15" s="11"/>
      <c r="F15" s="11"/>
      <c r="G15" s="11"/>
      <c r="K15" s="9" t="str">
        <f t="shared" si="2"/>
        <v/>
      </c>
      <c r="M15" s="9" t="str">
        <f t="shared" si="0"/>
        <v/>
      </c>
    </row>
    <row r="16" spans="1:13" x14ac:dyDescent="0.3">
      <c r="A16" s="11"/>
      <c r="B16" s="11"/>
      <c r="C16" s="11"/>
      <c r="D16" s="11"/>
      <c r="E16" s="11"/>
      <c r="F16" s="11"/>
      <c r="G16" s="11"/>
      <c r="K16" s="9" t="str">
        <f t="shared" si="2"/>
        <v/>
      </c>
      <c r="M16" s="9" t="str">
        <f t="shared" si="0"/>
        <v/>
      </c>
    </row>
    <row r="17" spans="1:13" x14ac:dyDescent="0.3">
      <c r="A17" s="11"/>
      <c r="B17" s="11"/>
      <c r="C17" s="11"/>
      <c r="D17" s="11"/>
      <c r="E17" s="11"/>
      <c r="F17" s="11"/>
      <c r="G17" s="11"/>
      <c r="K17" s="9" t="str">
        <f t="shared" si="2"/>
        <v/>
      </c>
      <c r="M17" s="9" t="str">
        <f t="shared" si="0"/>
        <v/>
      </c>
    </row>
    <row r="18" spans="1:13" x14ac:dyDescent="0.3">
      <c r="A18" s="11"/>
      <c r="B18" s="11"/>
      <c r="C18" s="11"/>
      <c r="D18" s="11"/>
      <c r="E18" s="11"/>
      <c r="F18" s="11"/>
      <c r="G18" s="11"/>
      <c r="K18" s="9" t="str">
        <f t="shared" si="2"/>
        <v/>
      </c>
      <c r="M18" s="9" t="str">
        <f t="shared" si="0"/>
        <v/>
      </c>
    </row>
    <row r="19" spans="1:13" x14ac:dyDescent="0.3">
      <c r="A19" s="11"/>
      <c r="B19" s="11"/>
      <c r="C19" s="11"/>
      <c r="D19" s="11"/>
      <c r="E19" s="11"/>
      <c r="F19" s="11"/>
      <c r="G19" s="11"/>
      <c r="K19" s="9" t="str">
        <f t="shared" si="2"/>
        <v/>
      </c>
      <c r="M19" s="9" t="str">
        <f t="shared" si="0"/>
        <v/>
      </c>
    </row>
    <row r="20" spans="1:13" x14ac:dyDescent="0.3">
      <c r="A20" s="11"/>
      <c r="B20" s="11"/>
      <c r="C20" s="11"/>
      <c r="D20" s="11"/>
      <c r="E20" s="11"/>
      <c r="F20" s="11"/>
      <c r="G20" s="11"/>
      <c r="K20" s="9" t="str">
        <f t="shared" si="2"/>
        <v/>
      </c>
      <c r="M20" s="9" t="str">
        <f t="shared" si="0"/>
        <v/>
      </c>
    </row>
    <row r="21" spans="1:13" x14ac:dyDescent="0.3">
      <c r="A21" s="11"/>
      <c r="B21" s="11"/>
      <c r="C21" s="11"/>
      <c r="D21" s="11"/>
      <c r="E21" s="11"/>
      <c r="F21" s="11"/>
      <c r="G21" s="11"/>
      <c r="K21" s="9" t="str">
        <f t="shared" si="2"/>
        <v/>
      </c>
      <c r="M21" s="9" t="str">
        <f t="shared" si="0"/>
        <v/>
      </c>
    </row>
    <row r="22" spans="1:13" x14ac:dyDescent="0.3">
      <c r="A22" s="11"/>
      <c r="B22" s="11"/>
      <c r="C22" s="11"/>
      <c r="D22" s="11"/>
      <c r="E22" s="11"/>
      <c r="F22" s="11"/>
      <c r="G22" s="11"/>
      <c r="K22" s="9" t="str">
        <f t="shared" si="2"/>
        <v/>
      </c>
      <c r="M22" s="9" t="str">
        <f t="shared" si="0"/>
        <v/>
      </c>
    </row>
    <row r="23" spans="1:13" x14ac:dyDescent="0.3">
      <c r="A23" s="11"/>
      <c r="B23" s="11"/>
      <c r="C23" s="11"/>
      <c r="D23" s="11"/>
      <c r="E23" s="11"/>
      <c r="F23" s="11"/>
      <c r="G23" s="11"/>
      <c r="K23" s="9" t="str">
        <f t="shared" si="2"/>
        <v/>
      </c>
      <c r="M23" s="9" t="str">
        <f t="shared" si="0"/>
        <v/>
      </c>
    </row>
    <row r="24" spans="1:13" x14ac:dyDescent="0.3">
      <c r="A24" s="11"/>
      <c r="B24" s="11"/>
      <c r="C24" s="11"/>
      <c r="D24" s="11"/>
      <c r="E24" s="11"/>
      <c r="F24" s="11"/>
      <c r="G24" s="11"/>
      <c r="K24" s="9" t="str">
        <f t="shared" si="2"/>
        <v/>
      </c>
      <c r="M24" s="9" t="str">
        <f t="shared" si="0"/>
        <v/>
      </c>
    </row>
    <row r="25" spans="1:13" x14ac:dyDescent="0.3">
      <c r="A25" s="11"/>
      <c r="B25" s="11"/>
      <c r="C25" s="11"/>
      <c r="D25" s="11"/>
      <c r="E25" s="11"/>
      <c r="F25" s="11"/>
      <c r="G25" s="11"/>
      <c r="K25" s="9" t="str">
        <f t="shared" si="2"/>
        <v/>
      </c>
    </row>
    <row r="26" spans="1:13" x14ac:dyDescent="0.3">
      <c r="A26" s="11"/>
      <c r="B26" s="11"/>
      <c r="C26" s="11"/>
      <c r="D26" s="11"/>
      <c r="E26" s="11"/>
      <c r="F26" s="11"/>
      <c r="G26" s="11"/>
      <c r="K26" s="9" t="str">
        <f t="shared" si="2"/>
        <v/>
      </c>
    </row>
    <row r="27" spans="1:13" x14ac:dyDescent="0.3">
      <c r="A27" s="11"/>
      <c r="B27" s="11"/>
      <c r="C27" s="11"/>
      <c r="D27" s="11"/>
      <c r="E27" s="11"/>
      <c r="F27" s="11"/>
      <c r="G27" s="11"/>
      <c r="K27" s="9" t="str">
        <f t="shared" si="2"/>
        <v/>
      </c>
    </row>
    <row r="28" spans="1:13" x14ac:dyDescent="0.3">
      <c r="A28" s="11"/>
      <c r="B28" s="11"/>
      <c r="C28" s="11"/>
      <c r="D28" s="11"/>
      <c r="E28" s="11"/>
      <c r="F28" s="11"/>
      <c r="G28" s="11"/>
      <c r="K28" s="9" t="str">
        <f t="shared" si="2"/>
        <v/>
      </c>
    </row>
    <row r="29" spans="1:13" x14ac:dyDescent="0.3">
      <c r="A29" s="11"/>
      <c r="B29" s="11"/>
      <c r="C29" s="11"/>
      <c r="D29" s="11"/>
      <c r="E29" s="11"/>
      <c r="F29" s="11"/>
      <c r="G29" s="11"/>
      <c r="K29" s="9" t="str">
        <f t="shared" si="2"/>
        <v/>
      </c>
    </row>
    <row r="30" spans="1:13" x14ac:dyDescent="0.3">
      <c r="A30" s="11"/>
      <c r="B30" s="11"/>
      <c r="C30" s="11"/>
      <c r="D30" s="11"/>
      <c r="E30" s="11"/>
      <c r="F30" s="11"/>
      <c r="G30" s="11"/>
      <c r="K30" s="9" t="str">
        <f t="shared" si="2"/>
        <v/>
      </c>
    </row>
    <row r="31" spans="1:13" x14ac:dyDescent="0.3">
      <c r="A31" s="11"/>
      <c r="B31" s="11"/>
      <c r="C31" s="11"/>
      <c r="D31" s="11"/>
      <c r="E31" s="11"/>
      <c r="F31" s="11"/>
      <c r="G31" s="11"/>
    </row>
    <row r="32" spans="1:13" x14ac:dyDescent="0.3">
      <c r="A32" s="11"/>
      <c r="B32" s="11"/>
      <c r="C32" s="11"/>
      <c r="D32" s="11"/>
      <c r="E32" s="11"/>
      <c r="F32" s="11"/>
      <c r="G32" s="11"/>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row r="1094" spans="1:7" x14ac:dyDescent="0.3">
      <c r="A1094" s="11"/>
      <c r="B1094" s="11"/>
      <c r="C1094" s="11"/>
      <c r="D1094" s="11"/>
      <c r="E1094" s="11"/>
      <c r="F1094" s="11"/>
      <c r="G1094" s="11"/>
    </row>
  </sheetData>
  <autoFilter ref="A1:M1102" xr:uid="{993F4634-8201-455D-950B-1A3196DCB460}"/>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1B8AA-CBAD-4510-ADB2-C4E07FA93561}">
  <dimension ref="A1:M1092"/>
  <sheetViews>
    <sheetView workbookViewId="0">
      <pane ySplit="1" topLeftCell="A2" activePane="bottomLeft" state="frozen"/>
      <selection pane="bottomLeft" activeCell="A4" sqref="A4:XFD13"/>
    </sheetView>
  </sheetViews>
  <sheetFormatPr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4.90625" style="9" bestFit="1" customWidth="1"/>
    <col min="10" max="10" width="8.7265625" style="9"/>
    <col min="11" max="11" width="28.81640625" style="9" bestFit="1" customWidth="1"/>
    <col min="12" max="12" width="8.7265625" style="9"/>
    <col min="13" max="13" width="29" style="9" bestFit="1" customWidth="1"/>
    <col min="14" max="16384" width="8.7265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5" si="0">IF(LEN(TRIM(K2))=0,"",IF(TRIM(A2)="_id","[_id] [bigint] IDENTITY(1,1) NOT","["&amp;TRIM(A2)&amp;"] ["&amp;TRIM(D2)&amp;"] "&amp;IF(OR(LOWER(TRIM(D2))="char",LOWER(TRIM(D2))="varchar",LOWER(TRIM(D2))="nvarchar"),"("&amp;TRIM(C2)&amp;")","")) &amp; " NULL,")</f>
        <v>[_id] [bigint] IDENTITY(1,1) NOT NULL,</v>
      </c>
    </row>
    <row r="3" spans="1:13" x14ac:dyDescent="0.3">
      <c r="A3" s="11" t="s">
        <v>196</v>
      </c>
      <c r="B3" s="11" t="s">
        <v>18</v>
      </c>
      <c r="C3" s="11">
        <v>2147483647</v>
      </c>
      <c r="D3" s="11" t="str">
        <f>IF(OR(TRIM(LOWER(B3)) = "number"), "bigint", IF(OR(TRIM(LOWER(B3)) = "string"), "nvarchar", IF(OR(TRIM(LOWER(B3)) = "date", TRIM(LOWER(B3)) = "datetime"), "datetime", IF(OR(TRIM(LOWER(B3)) = "boolean", TRIM(LOWER(B3)) = "bool", TRIM(LOWER(B3)) = "bit"), "bit", "nvarchar"))))</f>
        <v>bigint</v>
      </c>
      <c r="E3" s="11" t="str">
        <f>IF(OR(TRIM(LOWER(B3)) = "number"), "Int32", IF(OR(TRIM(LOWER(B3)) = "string"), "String", IF(OR(TRIM(LOWER(B3)) = "date", TRIM(LOWER(B3)) = "datetime"), "Date", IF(OR(TRIM(LOWER(B3)) = "boolean", TRIM(LOWER(B3)) = "bool", TRIM(LOWER(B3)) = "bit"), "Boolean", "String"))))</f>
        <v>Int32</v>
      </c>
      <c r="F3" s="11" t="str">
        <f>IF(OR(TRIM(LOWER(B3)) = "number"), "Number", IF(OR(TRIM(LOWER(B3)) = "string"), "String", IF(OR(TRIM(LOWER(B3)) = "date", TRIM(LOWER(B3)) = "datetime"), "Date", IF(OR(TRIM(LOWER(B3)) = "boolean", TRIM(LOWER(B3)) = "bool", TRIM(LOWER(B3)) = "bit"), "Boolean", "String"))))</f>
        <v>Number</v>
      </c>
      <c r="G3" s="11" t="str">
        <f>IF(OR(TRIM(LOWER(B3)) = "number"), "long", IF(OR(TRIM(LOWER(B3)) = "string"), "String", IF(OR(TRIM(LOWER(B3)) = "date", TRIM(LOWER(B3)) = "datetime"), "DateTime", IF(OR(TRIM(LOWER(B3)) = "boolean", TRIM(LOWER(B3)) = "bool", TRIM(LOWER(B3)) = "bit"), "bool", "String"))))</f>
        <v>long</v>
      </c>
      <c r="I3" s="9" t="str">
        <f t="shared" ref="I3:I9" si="1">IF(LEN(TRIM(A3)) = 0, "", TRIM(LOWER(LEFT(A3, 1)) &amp; RIGHT(A3, LEN(TRIM(A3)) - 1)))</f>
        <v>taskId</v>
      </c>
      <c r="K3" s="9" t="str">
        <f t="shared" ref="K3:K31" si="2">IF(LEN(TRIM(I3)) = 0, "", TRIM(I3) &amp; ":" &amp; IF(LOWER(TRIM(I3)) = "_id", "any", LOWER(TRIM(F3))) &amp;";")</f>
        <v>taskId:number;</v>
      </c>
      <c r="M3" s="9" t="str">
        <f t="shared" si="0"/>
        <v>[TaskId] [bigint]  NULL,</v>
      </c>
    </row>
    <row r="4" spans="1:13" x14ac:dyDescent="0.3">
      <c r="A4" s="11" t="s">
        <v>204</v>
      </c>
      <c r="B4" s="11" t="s">
        <v>18</v>
      </c>
      <c r="C4" s="11">
        <v>2147483647</v>
      </c>
      <c r="D4" s="11" t="str">
        <f t="shared" ref="D4:D8" si="3">IF(OR(TRIM(LOWER(B4)) = "number"), "bigint", IF(OR(TRIM(LOWER(B4)) = "string"), "nvarchar", IF(OR(TRIM(LOWER(B4)) = "date", TRIM(LOWER(B4)) = "datetime"), "datetime", IF(OR(TRIM(LOWER(B4)) = "boolean", TRIM(LOWER(B4)) = "bool", TRIM(LOWER(B4)) = "bit"), "bit", "nvarchar"))))</f>
        <v>bigint</v>
      </c>
      <c r="E4" s="11" t="str">
        <f t="shared" ref="E4:E8" si="4">IF(OR(TRIM(LOWER(B4)) = "number"), "Int32", IF(OR(TRIM(LOWER(B4)) = "string"), "String", IF(OR(TRIM(LOWER(B4)) = "date", TRIM(LOWER(B4)) = "datetime"), "Date", IF(OR(TRIM(LOWER(B4)) = "boolean", TRIM(LOWER(B4)) = "bool", TRIM(LOWER(B4)) = "bit"), "Boolean", "String"))))</f>
        <v>Int32</v>
      </c>
      <c r="F4" s="11" t="str">
        <f t="shared" ref="F4:F8" si="5">IF(OR(TRIM(LOWER(B4)) = "number"), "Number", IF(OR(TRIM(LOWER(B4)) = "string"), "String", IF(OR(TRIM(LOWER(B4)) = "date", TRIM(LOWER(B4)) = "datetime"), "Date", IF(OR(TRIM(LOWER(B4)) = "boolean", TRIM(LOWER(B4)) = "bool", TRIM(LOWER(B4)) = "bit"), "Boolean", "String"))))</f>
        <v>Number</v>
      </c>
      <c r="G4" s="11" t="str">
        <f t="shared" ref="G4:G8" si="6">IF(OR(TRIM(LOWER(B4)) = "number"), "long", IF(OR(TRIM(LOWER(B4)) = "string"), "String", IF(OR(TRIM(LOWER(B4)) = "date", TRIM(LOWER(B4)) = "datetime"), "DateTime", IF(OR(TRIM(LOWER(B4)) = "boolean", TRIM(LOWER(B4)) = "bool", TRIM(LOWER(B4)) = "bit"), "bool", "String"))))</f>
        <v>long</v>
      </c>
      <c r="I4" s="9" t="str">
        <f t="shared" si="1"/>
        <v>statusId</v>
      </c>
      <c r="K4" s="9" t="str">
        <f t="shared" ref="K4:K13" si="7">IF(LEN(TRIM(I4)) = 0, "", TRIM(I4) &amp; ":" &amp; LOWER(TRIM(F4)) &amp;";")</f>
        <v>statusId:number;</v>
      </c>
      <c r="M4" s="9" t="str">
        <f t="shared" si="0"/>
        <v>[StatusId] [bigint]  NULL,</v>
      </c>
    </row>
    <row r="5" spans="1:13" x14ac:dyDescent="0.3">
      <c r="A5" s="11" t="s">
        <v>239</v>
      </c>
      <c r="B5" s="11" t="s">
        <v>18</v>
      </c>
      <c r="C5" s="11">
        <v>2147483647</v>
      </c>
      <c r="D5" s="11" t="str">
        <f t="shared" si="3"/>
        <v>bigint</v>
      </c>
      <c r="E5" s="11" t="str">
        <f t="shared" si="4"/>
        <v>Int32</v>
      </c>
      <c r="F5" s="11" t="str">
        <f t="shared" si="5"/>
        <v>Number</v>
      </c>
      <c r="G5" s="11" t="str">
        <f t="shared" si="6"/>
        <v>long</v>
      </c>
      <c r="I5" s="9" t="str">
        <f t="shared" si="1"/>
        <v>createdBy</v>
      </c>
      <c r="K5" s="9" t="str">
        <f t="shared" ref="K5:K9" si="8">IF(LEN(TRIM(I5)) = 0, "", TRIM(I5) &amp; ":" &amp; IF(LOWER(TRIM(I5)) = "_id", "any", LOWER(TRIM(F5))) &amp;";")</f>
        <v>createdBy:number;</v>
      </c>
      <c r="M5" s="9" t="str">
        <f t="shared" si="0"/>
        <v>[CreatedBy] [bigint]  NULL,</v>
      </c>
    </row>
    <row r="6" spans="1:13" x14ac:dyDescent="0.3">
      <c r="A6" s="11" t="s">
        <v>158</v>
      </c>
      <c r="B6" s="11" t="s">
        <v>159</v>
      </c>
      <c r="C6" s="11">
        <v>24</v>
      </c>
      <c r="D6" s="11" t="str">
        <f t="shared" si="3"/>
        <v>datetime</v>
      </c>
      <c r="E6" s="11" t="str">
        <f t="shared" si="4"/>
        <v>Date</v>
      </c>
      <c r="F6" s="11" t="str">
        <f t="shared" si="5"/>
        <v>Date</v>
      </c>
      <c r="G6" s="11" t="str">
        <f t="shared" si="6"/>
        <v>DateTime</v>
      </c>
      <c r="I6" s="9" t="str">
        <f t="shared" si="1"/>
        <v>dateCreated</v>
      </c>
      <c r="K6" s="9" t="str">
        <f t="shared" si="8"/>
        <v>dateCreated:date;</v>
      </c>
      <c r="M6" s="9" t="str">
        <f t="shared" si="0"/>
        <v>[DateCreated] [datetime]  NULL,</v>
      </c>
    </row>
    <row r="7" spans="1:13" x14ac:dyDescent="0.3">
      <c r="A7" s="11" t="s">
        <v>238</v>
      </c>
      <c r="B7" s="11" t="s">
        <v>18</v>
      </c>
      <c r="C7" s="11">
        <v>2147483647</v>
      </c>
      <c r="D7" s="11" t="str">
        <f t="shared" si="3"/>
        <v>bigint</v>
      </c>
      <c r="E7" s="11" t="str">
        <f t="shared" si="4"/>
        <v>Int32</v>
      </c>
      <c r="F7" s="11" t="str">
        <f t="shared" si="5"/>
        <v>Number</v>
      </c>
      <c r="G7" s="11" t="str">
        <f t="shared" si="6"/>
        <v>long</v>
      </c>
      <c r="I7" s="9" t="str">
        <f t="shared" si="1"/>
        <v>updatedBy</v>
      </c>
      <c r="K7" s="9" t="str">
        <f t="shared" si="8"/>
        <v>updatedBy:number;</v>
      </c>
      <c r="M7" s="9" t="str">
        <f t="shared" si="0"/>
        <v>[UpdatedBy] [bigint]  NULL,</v>
      </c>
    </row>
    <row r="8" spans="1:13" x14ac:dyDescent="0.3">
      <c r="A8" s="11" t="s">
        <v>160</v>
      </c>
      <c r="B8" s="11" t="s">
        <v>159</v>
      </c>
      <c r="C8" s="11">
        <v>24</v>
      </c>
      <c r="D8" s="11" t="str">
        <f t="shared" si="3"/>
        <v>datetime</v>
      </c>
      <c r="E8" s="11" t="str">
        <f t="shared" si="4"/>
        <v>Date</v>
      </c>
      <c r="F8" s="11" t="str">
        <f t="shared" si="5"/>
        <v>Date</v>
      </c>
      <c r="G8" s="11" t="str">
        <f t="shared" si="6"/>
        <v>DateTime</v>
      </c>
      <c r="I8" s="9" t="str">
        <f t="shared" si="1"/>
        <v>dateModified</v>
      </c>
      <c r="K8" s="9" t="str">
        <f t="shared" si="8"/>
        <v>dateModified:date;</v>
      </c>
      <c r="M8" s="9" t="str">
        <f t="shared" si="0"/>
        <v>[DateModified] [datetime]  NULL,</v>
      </c>
    </row>
    <row r="9" spans="1:13" x14ac:dyDescent="0.3">
      <c r="I9" s="9" t="str">
        <f t="shared" si="1"/>
        <v/>
      </c>
      <c r="K9" s="9" t="str">
        <f t="shared" si="8"/>
        <v/>
      </c>
      <c r="M9" s="9" t="str">
        <f t="shared" si="0"/>
        <v/>
      </c>
    </row>
    <row r="10" spans="1:13" x14ac:dyDescent="0.3">
      <c r="A10" s="11"/>
      <c r="B10" s="11"/>
      <c r="C10" s="11"/>
      <c r="D10" s="11"/>
      <c r="E10" s="11"/>
      <c r="F10" s="11"/>
      <c r="G10" s="11"/>
      <c r="K10" s="9" t="str">
        <f t="shared" si="7"/>
        <v/>
      </c>
      <c r="M10" s="9" t="str">
        <f t="shared" si="0"/>
        <v/>
      </c>
    </row>
    <row r="11" spans="1:13" x14ac:dyDescent="0.3">
      <c r="A11" s="11"/>
      <c r="B11" s="11"/>
      <c r="C11" s="11"/>
      <c r="D11" s="11"/>
      <c r="E11" s="11"/>
      <c r="F11" s="11"/>
      <c r="G11" s="11"/>
      <c r="K11" s="9" t="str">
        <f t="shared" si="7"/>
        <v/>
      </c>
      <c r="M11" s="9" t="str">
        <f t="shared" si="0"/>
        <v/>
      </c>
    </row>
    <row r="12" spans="1:13" x14ac:dyDescent="0.3">
      <c r="A12" s="11"/>
      <c r="B12" s="11"/>
      <c r="C12" s="11"/>
      <c r="D12" s="11"/>
      <c r="E12" s="11"/>
      <c r="F12" s="11"/>
      <c r="G12" s="11"/>
      <c r="K12" s="9" t="str">
        <f t="shared" si="7"/>
        <v/>
      </c>
      <c r="M12" s="9" t="str">
        <f t="shared" si="0"/>
        <v/>
      </c>
    </row>
    <row r="13" spans="1:13" x14ac:dyDescent="0.3">
      <c r="A13" s="11"/>
      <c r="B13" s="11"/>
      <c r="C13" s="11"/>
      <c r="D13" s="11"/>
      <c r="E13" s="11"/>
      <c r="F13" s="11"/>
      <c r="G13" s="11"/>
      <c r="K13" s="9" t="str">
        <f t="shared" si="7"/>
        <v/>
      </c>
      <c r="M13" s="9" t="str">
        <f t="shared" si="0"/>
        <v/>
      </c>
    </row>
    <row r="14" spans="1:13" x14ac:dyDescent="0.3">
      <c r="A14" s="11"/>
      <c r="B14" s="11"/>
      <c r="C14" s="11"/>
      <c r="D14" s="11"/>
      <c r="E14" s="11"/>
      <c r="F14" s="11"/>
      <c r="G14" s="11"/>
      <c r="K14" s="9" t="str">
        <f t="shared" si="2"/>
        <v/>
      </c>
      <c r="M14" s="9" t="str">
        <f t="shared" si="0"/>
        <v/>
      </c>
    </row>
    <row r="15" spans="1:13" x14ac:dyDescent="0.3">
      <c r="A15" s="11"/>
      <c r="B15" s="11"/>
      <c r="C15" s="11"/>
      <c r="D15" s="11"/>
      <c r="E15" s="11"/>
      <c r="F15" s="11"/>
      <c r="G15" s="11"/>
      <c r="K15" s="9" t="str">
        <f t="shared" si="2"/>
        <v/>
      </c>
      <c r="M15" s="9" t="str">
        <f t="shared" si="0"/>
        <v/>
      </c>
    </row>
    <row r="16" spans="1:13" x14ac:dyDescent="0.3">
      <c r="A16" s="11"/>
      <c r="B16" s="11"/>
      <c r="C16" s="11"/>
      <c r="D16" s="11"/>
      <c r="E16" s="11"/>
      <c r="F16" s="11"/>
      <c r="G16" s="11"/>
      <c r="K16" s="9" t="str">
        <f t="shared" si="2"/>
        <v/>
      </c>
      <c r="M16" s="9" t="str">
        <f t="shared" si="0"/>
        <v/>
      </c>
    </row>
    <row r="17" spans="1:13" x14ac:dyDescent="0.3">
      <c r="A17" s="11"/>
      <c r="B17" s="11"/>
      <c r="C17" s="11"/>
      <c r="D17" s="11"/>
      <c r="E17" s="11"/>
      <c r="F17" s="11"/>
      <c r="G17" s="11"/>
      <c r="K17" s="9" t="str">
        <f t="shared" si="2"/>
        <v/>
      </c>
      <c r="M17" s="9" t="str">
        <f t="shared" si="0"/>
        <v/>
      </c>
    </row>
    <row r="18" spans="1:13" x14ac:dyDescent="0.3">
      <c r="A18" s="11"/>
      <c r="B18" s="11"/>
      <c r="C18" s="11"/>
      <c r="D18" s="11"/>
      <c r="E18" s="11"/>
      <c r="F18" s="11"/>
      <c r="G18" s="11"/>
      <c r="K18" s="9" t="str">
        <f t="shared" si="2"/>
        <v/>
      </c>
      <c r="M18" s="9" t="str">
        <f t="shared" si="0"/>
        <v/>
      </c>
    </row>
    <row r="19" spans="1:13" x14ac:dyDescent="0.3">
      <c r="A19" s="11"/>
      <c r="B19" s="11"/>
      <c r="C19" s="11"/>
      <c r="D19" s="11"/>
      <c r="E19" s="11"/>
      <c r="F19" s="11"/>
      <c r="G19" s="11"/>
      <c r="K19" s="9" t="str">
        <f t="shared" si="2"/>
        <v/>
      </c>
      <c r="M19" s="9" t="str">
        <f t="shared" si="0"/>
        <v/>
      </c>
    </row>
    <row r="20" spans="1:13" x14ac:dyDescent="0.3">
      <c r="A20" s="11"/>
      <c r="B20" s="11"/>
      <c r="C20" s="11"/>
      <c r="D20" s="11"/>
      <c r="E20" s="11"/>
      <c r="F20" s="11"/>
      <c r="G20" s="11"/>
      <c r="K20" s="9" t="str">
        <f t="shared" si="2"/>
        <v/>
      </c>
      <c r="M20" s="9" t="str">
        <f t="shared" si="0"/>
        <v/>
      </c>
    </row>
    <row r="21" spans="1:13" x14ac:dyDescent="0.3">
      <c r="A21" s="11"/>
      <c r="B21" s="11"/>
      <c r="C21" s="11"/>
      <c r="D21" s="11"/>
      <c r="E21" s="11"/>
      <c r="F21" s="11"/>
      <c r="G21" s="11"/>
      <c r="K21" s="9" t="str">
        <f t="shared" si="2"/>
        <v/>
      </c>
      <c r="M21" s="9" t="str">
        <f t="shared" si="0"/>
        <v/>
      </c>
    </row>
    <row r="22" spans="1:13" x14ac:dyDescent="0.3">
      <c r="A22" s="11"/>
      <c r="B22" s="11"/>
      <c r="C22" s="11"/>
      <c r="D22" s="11"/>
      <c r="E22" s="11"/>
      <c r="F22" s="11"/>
      <c r="G22" s="11"/>
      <c r="K22" s="9" t="str">
        <f t="shared" si="2"/>
        <v/>
      </c>
      <c r="M22" s="9" t="str">
        <f t="shared" si="0"/>
        <v/>
      </c>
    </row>
    <row r="23" spans="1:13" x14ac:dyDescent="0.3">
      <c r="A23" s="11"/>
      <c r="B23" s="11"/>
      <c r="C23" s="11"/>
      <c r="D23" s="11"/>
      <c r="E23" s="11"/>
      <c r="F23" s="11"/>
      <c r="G23" s="11"/>
      <c r="K23" s="9" t="str">
        <f t="shared" si="2"/>
        <v/>
      </c>
      <c r="M23" s="9" t="str">
        <f t="shared" si="0"/>
        <v/>
      </c>
    </row>
    <row r="24" spans="1:13" x14ac:dyDescent="0.3">
      <c r="A24" s="11"/>
      <c r="B24" s="11"/>
      <c r="C24" s="11"/>
      <c r="D24" s="11"/>
      <c r="E24" s="11"/>
      <c r="F24" s="11"/>
      <c r="G24" s="11"/>
      <c r="K24" s="9" t="str">
        <f t="shared" si="2"/>
        <v/>
      </c>
      <c r="M24" s="9" t="str">
        <f t="shared" si="0"/>
        <v/>
      </c>
    </row>
    <row r="25" spans="1:13" x14ac:dyDescent="0.3">
      <c r="A25" s="11"/>
      <c r="B25" s="11"/>
      <c r="C25" s="11"/>
      <c r="D25" s="11"/>
      <c r="E25" s="11"/>
      <c r="F25" s="11"/>
      <c r="G25" s="11"/>
      <c r="K25" s="9" t="str">
        <f t="shared" si="2"/>
        <v/>
      </c>
      <c r="M25" s="9" t="str">
        <f t="shared" si="0"/>
        <v/>
      </c>
    </row>
    <row r="26" spans="1:13" x14ac:dyDescent="0.3">
      <c r="A26" s="11"/>
      <c r="B26" s="11"/>
      <c r="C26" s="11"/>
      <c r="D26" s="11"/>
      <c r="E26" s="11"/>
      <c r="F26" s="11"/>
      <c r="G26" s="11"/>
      <c r="K26" s="9" t="str">
        <f t="shared" si="2"/>
        <v/>
      </c>
    </row>
    <row r="27" spans="1:13" x14ac:dyDescent="0.3">
      <c r="A27" s="11"/>
      <c r="B27" s="11"/>
      <c r="C27" s="11"/>
      <c r="D27" s="11"/>
      <c r="E27" s="11"/>
      <c r="F27" s="11"/>
      <c r="G27" s="11"/>
      <c r="K27" s="9" t="str">
        <f t="shared" si="2"/>
        <v/>
      </c>
    </row>
    <row r="28" spans="1:13" x14ac:dyDescent="0.3">
      <c r="A28" s="11"/>
      <c r="B28" s="11"/>
      <c r="C28" s="11"/>
      <c r="D28" s="11"/>
      <c r="E28" s="11"/>
      <c r="F28" s="11"/>
      <c r="G28" s="11"/>
      <c r="K28" s="9" t="str">
        <f t="shared" si="2"/>
        <v/>
      </c>
    </row>
    <row r="29" spans="1:13" x14ac:dyDescent="0.3">
      <c r="A29" s="11"/>
      <c r="B29" s="11"/>
      <c r="C29" s="11"/>
      <c r="D29" s="11"/>
      <c r="E29" s="11"/>
      <c r="F29" s="11"/>
      <c r="G29" s="11"/>
      <c r="K29" s="9" t="str">
        <f t="shared" si="2"/>
        <v/>
      </c>
    </row>
    <row r="30" spans="1:13" x14ac:dyDescent="0.3">
      <c r="A30" s="11"/>
      <c r="B30" s="11"/>
      <c r="C30" s="11"/>
      <c r="D30" s="11"/>
      <c r="E30" s="11"/>
      <c r="F30" s="11"/>
      <c r="G30" s="11"/>
      <c r="K30" s="9" t="str">
        <f t="shared" si="2"/>
        <v/>
      </c>
    </row>
    <row r="31" spans="1:13" x14ac:dyDescent="0.3">
      <c r="A31" s="11"/>
      <c r="B31" s="11"/>
      <c r="C31" s="11"/>
      <c r="D31" s="11"/>
      <c r="E31" s="11"/>
      <c r="F31" s="11"/>
      <c r="G31" s="11"/>
      <c r="K31" s="9" t="str">
        <f t="shared" si="2"/>
        <v/>
      </c>
    </row>
    <row r="32" spans="1:13" x14ac:dyDescent="0.3">
      <c r="A32" s="11"/>
      <c r="B32" s="11"/>
      <c r="C32" s="11"/>
      <c r="D32" s="11"/>
      <c r="E32" s="11"/>
      <c r="F32" s="11"/>
      <c r="G32" s="11"/>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sheetData>
  <autoFilter ref="A1:M1103" xr:uid="{01077E8F-39F6-4F9E-977C-F2527D2C7894}"/>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2806D-A0A3-49F2-B167-BA11CBD90CE1}">
  <dimension ref="A1:M1094"/>
  <sheetViews>
    <sheetView topLeftCell="C1" workbookViewId="0">
      <pane ySplit="1" topLeftCell="A2" activePane="bottomLeft" state="frozen"/>
      <selection pane="bottomLeft" activeCell="K2" sqref="K2:K9"/>
    </sheetView>
  </sheetViews>
  <sheetFormatPr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4.90625" style="9" bestFit="1" customWidth="1"/>
    <col min="10" max="10" width="8.7265625" style="9"/>
    <col min="11" max="11" width="28.81640625" style="9" bestFit="1" customWidth="1"/>
    <col min="12" max="12" width="8.7265625" style="9"/>
    <col min="13" max="13" width="29" style="9" bestFit="1" customWidth="1"/>
    <col min="14" max="16384" width="8.7265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 t="shared" ref="M2:M25" si="0">IF(LEN(TRIM(K2))=0,"",IF(TRIM(A2)="_id","[_id] [bigint] IDENTITY(1,1) NOT","["&amp;TRIM(A2)&amp;"] ["&amp;TRIM(D2)&amp;"] "&amp;IF(OR(LOWER(TRIM(D2))="char",LOWER(TRIM(D2))="varchar",LOWER(TRIM(D2))="nvarchar"),"("&amp;TRIM(C2)&amp;")","")) &amp; " NULL,")</f>
        <v>[_id] [bigint] IDENTITY(1,1) NOT NULL,</v>
      </c>
    </row>
    <row r="3" spans="1:13" x14ac:dyDescent="0.3">
      <c r="A3" s="11" t="s">
        <v>268</v>
      </c>
      <c r="B3" s="11" t="s">
        <v>19</v>
      </c>
      <c r="C3" s="11">
        <v>255</v>
      </c>
      <c r="D3" s="11" t="str">
        <f>IF(OR(TRIM(LOWER(B3)) = "number"), "bigint", IF(OR(TRIM(LOWER(B3)) = "string"), "nvarchar", IF(OR(TRIM(LOWER(B3)) = "date", TRIM(LOWER(B3)) = "datetime"), "datetime", IF(OR(TRIM(LOWER(B3)) = "boolean", TRIM(LOWER(B3)) = "bool", TRIM(LOWER(B3)) = "bit"), "bit", "nvarchar"))))</f>
        <v>nvarchar</v>
      </c>
      <c r="E3" s="11" t="str">
        <f>IF(OR(TRIM(LOWER(B3)) = "number"), "Int32", IF(OR(TRIM(LOWER(B3)) = "string"), "String", IF(OR(TRIM(LOWER(B3)) = "date", TRIM(LOWER(B3)) = "datetime"), "Date", IF(OR(TRIM(LOWER(B3)) = "boolean", TRIM(LOWER(B3)) = "bool", TRIM(LOWER(B3)) = "bit"), "Boolean", "String"))))</f>
        <v>String</v>
      </c>
      <c r="F3" s="11" t="str">
        <f>IF(OR(TRIM(LOWER(B3)) = "number"), "Number", IF(OR(TRIM(LOWER(B3)) = "string"), "String", IF(OR(TRIM(LOWER(B3)) = "date", TRIM(LOWER(B3)) = "datetime"), "Date", IF(OR(TRIM(LOWER(B3)) = "boolean", TRIM(LOWER(B3)) = "bool", TRIM(LOWER(B3)) = "bit"), "Boolean", "String"))))</f>
        <v>String</v>
      </c>
      <c r="G3" s="11" t="str">
        <f>IF(OR(TRIM(LOWER(B3)) = "number"), "long", IF(OR(TRIM(LOWER(B3)) = "string"), "String", IF(OR(TRIM(LOWER(B3)) = "date", TRIM(LOWER(B3)) = "datetime"), "DateTime", IF(OR(TRIM(LOWER(B3)) = "boolean", TRIM(LOWER(B3)) = "bool", TRIM(LOWER(B3)) = "bit"), "bool", "String"))))</f>
        <v>String</v>
      </c>
      <c r="I3" s="9" t="str">
        <f>IF(LEN(TRIM(A3)) = 0, "", TRIM(LOWER(LEFT(A3, 1)) &amp; RIGHT(A3, LEN(TRIM(A3)) - 1)))</f>
        <v>code</v>
      </c>
      <c r="K3" s="9" t="str">
        <f>IF(LEN(TRIM(I3)) = 0, "", TRIM(I3) &amp; ":" &amp; IF(LOWER(TRIM(I3)) = "_id", "any", LOWER(TRIM(F3))) &amp;";")</f>
        <v>code:string;</v>
      </c>
      <c r="M3" s="9" t="str">
        <f t="shared" si="0"/>
        <v>[Code] [nvarchar] (255) NULL,</v>
      </c>
    </row>
    <row r="4" spans="1:13" x14ac:dyDescent="0.3">
      <c r="A4" s="11" t="s">
        <v>12</v>
      </c>
      <c r="B4" s="11" t="s">
        <v>19</v>
      </c>
      <c r="C4" s="11">
        <v>255</v>
      </c>
      <c r="D4" s="11" t="str">
        <f>IF(OR(TRIM(LOWER(B4)) = "number"), "bigint", IF(OR(TRIM(LOWER(B4)) = "string"), "nvarchar", IF(OR(TRIM(LOWER(B4)) = "date", TRIM(LOWER(B4)) = "datetime"), "datetime", IF(OR(TRIM(LOWER(B4)) = "boolean", TRIM(LOWER(B4)) = "bool", TRIM(LOWER(B4)) = "bit"), "bit", "nvarchar"))))</f>
        <v>nvarchar</v>
      </c>
      <c r="E4" s="11" t="str">
        <f>IF(OR(TRIM(LOWER(B4)) = "number"), "Int32", IF(OR(TRIM(LOWER(B4)) = "string"), "String", IF(OR(TRIM(LOWER(B4)) = "date", TRIM(LOWER(B4)) = "datetime"), "Date", IF(OR(TRIM(LOWER(B4)) = "boolean", TRIM(LOWER(B4)) = "bool", TRIM(LOWER(B4)) = "bit"), "Boolean", "String"))))</f>
        <v>String</v>
      </c>
      <c r="F4" s="11" t="str">
        <f>IF(OR(TRIM(LOWER(B4)) = "number"), "Number", IF(OR(TRIM(LOWER(B4)) = "string"), "String", IF(OR(TRIM(LOWER(B4)) = "date", TRIM(LOWER(B4)) = "datetime"), "Date", IF(OR(TRIM(LOWER(B4)) = "boolean", TRIM(LOWER(B4)) = "bool", TRIM(LOWER(B4)) = "bit"), "Boolean", "String"))))</f>
        <v>String</v>
      </c>
      <c r="G4" s="11" t="str">
        <f>IF(OR(TRIM(LOWER(B4)) = "number"), "long", IF(OR(TRIM(LOWER(B4)) = "string"), "String", IF(OR(TRIM(LOWER(B4)) = "date", TRIM(LOWER(B4)) = "datetime"), "DateTime", IF(OR(TRIM(LOWER(B4)) = "boolean", TRIM(LOWER(B4)) = "bool", TRIM(LOWER(B4)) = "bit"), "bool", "String"))))</f>
        <v>String</v>
      </c>
      <c r="I4" s="9" t="str">
        <f>IF(LEN(TRIM(A4)) = 0, "", TRIM(LOWER(LEFT(A4, 1)) &amp; RIGHT(A4, LEN(TRIM(A4)) - 1)))</f>
        <v>name</v>
      </c>
      <c r="K4" s="9" t="str">
        <f>IF(LEN(TRIM(I4)) = 0, "", TRIM(I4) &amp; ":" &amp; IF(LOWER(TRIM(I4)) = "_id", "any", LOWER(TRIM(F4))) &amp;";")</f>
        <v>name:string;</v>
      </c>
      <c r="M4" s="9" t="str">
        <f t="shared" si="0"/>
        <v>[Name] [nvarchar] (255) NULL,</v>
      </c>
    </row>
    <row r="5" spans="1:13" x14ac:dyDescent="0.3">
      <c r="A5" s="11" t="s">
        <v>147</v>
      </c>
      <c r="B5" s="11" t="s">
        <v>19</v>
      </c>
      <c r="C5" s="11">
        <v>255</v>
      </c>
      <c r="D5" s="11" t="str">
        <f>IF(OR(TRIM(LOWER(B5)) = "number"), "bigint", IF(OR(TRIM(LOWER(B5)) = "string"), "nvarchar", IF(OR(TRIM(LOWER(B5)) = "date", TRIM(LOWER(B5)) = "datetime"), "datetime", IF(OR(TRIM(LOWER(B5)) = "boolean", TRIM(LOWER(B5)) = "bool", TRIM(LOWER(B5)) = "bit"), "bit", "nvarchar"))))</f>
        <v>nvarchar</v>
      </c>
      <c r="E5" s="11" t="str">
        <f>IF(OR(TRIM(LOWER(B5)) = "number"), "Int32", IF(OR(TRIM(LOWER(B5)) = "string"), "String", IF(OR(TRIM(LOWER(B5)) = "date", TRIM(LOWER(B5)) = "datetime"), "Date", IF(OR(TRIM(LOWER(B5)) = "boolean", TRIM(LOWER(B5)) = "bool", TRIM(LOWER(B5)) = "bit"), "Boolean", "String"))))</f>
        <v>String</v>
      </c>
      <c r="F5" s="11" t="str">
        <f>IF(OR(TRIM(LOWER(B5)) = "number"), "Number", IF(OR(TRIM(LOWER(B5)) = "string"), "String", IF(OR(TRIM(LOWER(B5)) = "date", TRIM(LOWER(B5)) = "datetime"), "Date", IF(OR(TRIM(LOWER(B5)) = "boolean", TRIM(LOWER(B5)) = "bool", TRIM(LOWER(B5)) = "bit"), "Boolean", "String"))))</f>
        <v>String</v>
      </c>
      <c r="G5" s="11" t="str">
        <f>IF(OR(TRIM(LOWER(B5)) = "number"), "long", IF(OR(TRIM(LOWER(B5)) = "string"), "String", IF(OR(TRIM(LOWER(B5)) = "date", TRIM(LOWER(B5)) = "datetime"), "DateTime", IF(OR(TRIM(LOWER(B5)) = "boolean", TRIM(LOWER(B5)) = "bool", TRIM(LOWER(B5)) = "bit"), "bool", "String"))))</f>
        <v>String</v>
      </c>
      <c r="I5" s="9" t="str">
        <f>IF(LEN(TRIM(A5)) = 0, "", TRIM(LOWER(LEFT(A5, 1)) &amp; RIGHT(A5, LEN(TRIM(A5)) - 1)))</f>
        <v>description</v>
      </c>
      <c r="K5" s="9" t="str">
        <f>IF(LEN(TRIM(I5)) = 0, "", TRIM(I5) &amp; ":" &amp; IF(LOWER(TRIM(I5)) = "_id", "any", LOWER(TRIM(F5))) &amp;";")</f>
        <v>description:string;</v>
      </c>
      <c r="M5" s="9" t="str">
        <f t="shared" si="0"/>
        <v>[Description] [nvarchar] (255) NULL,</v>
      </c>
    </row>
    <row r="6" spans="1:13" x14ac:dyDescent="0.3">
      <c r="A6" s="11" t="s">
        <v>239</v>
      </c>
      <c r="B6" s="11" t="s">
        <v>18</v>
      </c>
      <c r="C6" s="11">
        <v>2147483647</v>
      </c>
      <c r="D6" s="11" t="str">
        <f t="shared" ref="D6:D9" si="1">IF(OR(TRIM(LOWER(B6)) = "number"), "bigint", IF(OR(TRIM(LOWER(B6)) = "string"), "nvarchar", IF(OR(TRIM(LOWER(B6)) = "date", TRIM(LOWER(B6)) = "datetime"), "datetime", IF(OR(TRIM(LOWER(B6)) = "boolean", TRIM(LOWER(B6)) = "bool", TRIM(LOWER(B6)) = "bit"), "bit", "nvarchar"))))</f>
        <v>bigint</v>
      </c>
      <c r="E6" s="11" t="str">
        <f t="shared" ref="E6:E9" si="2">IF(OR(TRIM(LOWER(B6)) = "number"), "Int32", IF(OR(TRIM(LOWER(B6)) = "string"), "String", IF(OR(TRIM(LOWER(B6)) = "date", TRIM(LOWER(B6)) = "datetime"), "Date", IF(OR(TRIM(LOWER(B6)) = "boolean", TRIM(LOWER(B6)) = "bool", TRIM(LOWER(B6)) = "bit"), "Boolean", "String"))))</f>
        <v>Int32</v>
      </c>
      <c r="F6" s="11" t="str">
        <f t="shared" ref="F6:F9" si="3">IF(OR(TRIM(LOWER(B6)) = "number"), "Number", IF(OR(TRIM(LOWER(B6)) = "string"), "String", IF(OR(TRIM(LOWER(B6)) = "date", TRIM(LOWER(B6)) = "datetime"), "Date", IF(OR(TRIM(LOWER(B6)) = "boolean", TRIM(LOWER(B6)) = "bool", TRIM(LOWER(B6)) = "bit"), "Boolean", "String"))))</f>
        <v>Number</v>
      </c>
      <c r="G6" s="11" t="str">
        <f t="shared" ref="G6:G9" si="4">IF(OR(TRIM(LOWER(B6)) = "number"), "long", IF(OR(TRIM(LOWER(B6)) = "string"), "String", IF(OR(TRIM(LOWER(B6)) = "date", TRIM(LOWER(B6)) = "datetime"), "DateTime", IF(OR(TRIM(LOWER(B6)) = "boolean", TRIM(LOWER(B6)) = "bool", TRIM(LOWER(B6)) = "bit"), "bool", "String"))))</f>
        <v>long</v>
      </c>
      <c r="I6" s="9" t="str">
        <f t="shared" ref="I6:I11" si="5">IF(LEN(TRIM(A6)) = 0, "", TRIM(LOWER(LEFT(A6, 1)) &amp; RIGHT(A6, LEN(TRIM(A6)) - 1)))</f>
        <v>createdBy</v>
      </c>
      <c r="K6" s="9" t="str">
        <f t="shared" ref="K6:K33" si="6">IF(LEN(TRIM(I6)) = 0, "", TRIM(I6) &amp; ":" &amp; IF(LOWER(TRIM(I6)) = "_id", "any", LOWER(TRIM(F6))) &amp;";")</f>
        <v>createdBy:number;</v>
      </c>
      <c r="M6" s="9" t="str">
        <f t="shared" si="0"/>
        <v>[CreatedBy] [bigint]  NULL,</v>
      </c>
    </row>
    <row r="7" spans="1:13" x14ac:dyDescent="0.3">
      <c r="A7" s="11" t="s">
        <v>158</v>
      </c>
      <c r="B7" s="11" t="s">
        <v>159</v>
      </c>
      <c r="C7" s="11">
        <v>24</v>
      </c>
      <c r="D7" s="11" t="str">
        <f t="shared" si="1"/>
        <v>datetime</v>
      </c>
      <c r="E7" s="11" t="str">
        <f t="shared" si="2"/>
        <v>Date</v>
      </c>
      <c r="F7" s="11" t="str">
        <f t="shared" si="3"/>
        <v>Date</v>
      </c>
      <c r="G7" s="11" t="str">
        <f t="shared" si="4"/>
        <v>DateTime</v>
      </c>
      <c r="I7" s="9" t="str">
        <f t="shared" si="5"/>
        <v>dateCreated</v>
      </c>
      <c r="K7" s="9" t="str">
        <f t="shared" si="6"/>
        <v>dateCreated:date;</v>
      </c>
      <c r="M7" s="9" t="str">
        <f t="shared" si="0"/>
        <v>[DateCreated] [datetime]  NULL,</v>
      </c>
    </row>
    <row r="8" spans="1:13" x14ac:dyDescent="0.3">
      <c r="A8" s="11" t="s">
        <v>238</v>
      </c>
      <c r="B8" s="11" t="s">
        <v>18</v>
      </c>
      <c r="C8" s="11">
        <v>2147483647</v>
      </c>
      <c r="D8" s="11" t="str">
        <f t="shared" ref="D8" si="7">IF(OR(TRIM(LOWER(B8)) = "number"), "bigint", IF(OR(TRIM(LOWER(B8)) = "string"), "nvarchar", IF(OR(TRIM(LOWER(B8)) = "date", TRIM(LOWER(B8)) = "datetime"), "datetime", IF(OR(TRIM(LOWER(B8)) = "boolean", TRIM(LOWER(B8)) = "bool", TRIM(LOWER(B8)) = "bit"), "bit", "nvarchar"))))</f>
        <v>bigint</v>
      </c>
      <c r="E8" s="11" t="str">
        <f t="shared" ref="E8" si="8">IF(OR(TRIM(LOWER(B8)) = "number"), "Int32", IF(OR(TRIM(LOWER(B8)) = "string"), "String", IF(OR(TRIM(LOWER(B8)) = "date", TRIM(LOWER(B8)) = "datetime"), "Date", IF(OR(TRIM(LOWER(B8)) = "boolean", TRIM(LOWER(B8)) = "bool", TRIM(LOWER(B8)) = "bit"), "Boolean", "String"))))</f>
        <v>Int32</v>
      </c>
      <c r="F8" s="11" t="str">
        <f t="shared" ref="F8" si="9">IF(OR(TRIM(LOWER(B8)) = "number"), "Number", IF(OR(TRIM(LOWER(B8)) = "string"), "String", IF(OR(TRIM(LOWER(B8)) = "date", TRIM(LOWER(B8)) = "datetime"), "Date", IF(OR(TRIM(LOWER(B8)) = "boolean", TRIM(LOWER(B8)) = "bool", TRIM(LOWER(B8)) = "bit"), "Boolean", "String"))))</f>
        <v>Number</v>
      </c>
      <c r="G8" s="11" t="str">
        <f t="shared" ref="G8" si="10">IF(OR(TRIM(LOWER(B8)) = "number"), "long", IF(OR(TRIM(LOWER(B8)) = "string"), "String", IF(OR(TRIM(LOWER(B8)) = "date", TRIM(LOWER(B8)) = "datetime"), "DateTime", IF(OR(TRIM(LOWER(B8)) = "boolean", TRIM(LOWER(B8)) = "bool", TRIM(LOWER(B8)) = "bit"), "bool", "String"))))</f>
        <v>long</v>
      </c>
      <c r="I8" s="9" t="str">
        <f t="shared" ref="I8" si="11">IF(LEN(TRIM(A8)) = 0, "", TRIM(LOWER(LEFT(A8, 1)) &amp; RIGHT(A8, LEN(TRIM(A8)) - 1)))</f>
        <v>updatedBy</v>
      </c>
      <c r="K8" s="9" t="str">
        <f t="shared" ref="K8" si="12">IF(LEN(TRIM(I8)) = 0, "", TRIM(I8) &amp; ":" &amp; IF(LOWER(TRIM(I8)) = "_id", "any", LOWER(TRIM(F8))) &amp;";")</f>
        <v>updatedBy:number;</v>
      </c>
      <c r="M8" s="9" t="str">
        <f t="shared" si="0"/>
        <v>[UpdatedBy] [bigint]  NULL,</v>
      </c>
    </row>
    <row r="9" spans="1:13" x14ac:dyDescent="0.3">
      <c r="A9" s="11" t="s">
        <v>160</v>
      </c>
      <c r="B9" s="11" t="s">
        <v>159</v>
      </c>
      <c r="C9" s="11">
        <v>24</v>
      </c>
      <c r="D9" s="11" t="str">
        <f t="shared" si="1"/>
        <v>datetime</v>
      </c>
      <c r="E9" s="11" t="str">
        <f t="shared" si="2"/>
        <v>Date</v>
      </c>
      <c r="F9" s="11" t="str">
        <f t="shared" si="3"/>
        <v>Date</v>
      </c>
      <c r="G9" s="11" t="str">
        <f t="shared" si="4"/>
        <v>DateTime</v>
      </c>
      <c r="I9" s="9" t="str">
        <f t="shared" si="5"/>
        <v>dateModified</v>
      </c>
      <c r="K9" s="9" t="str">
        <f t="shared" si="6"/>
        <v>dateModified:date;</v>
      </c>
      <c r="M9" s="9" t="str">
        <f t="shared" si="0"/>
        <v>[DateModified] [datetime]  NULL,</v>
      </c>
    </row>
    <row r="10" spans="1:13" x14ac:dyDescent="0.3">
      <c r="I10" s="9" t="str">
        <f t="shared" si="5"/>
        <v/>
      </c>
      <c r="K10" s="9" t="str">
        <f t="shared" si="6"/>
        <v/>
      </c>
      <c r="M10" s="9" t="str">
        <f t="shared" si="0"/>
        <v/>
      </c>
    </row>
    <row r="11" spans="1:13" x14ac:dyDescent="0.3">
      <c r="A11" s="11"/>
      <c r="B11" s="11"/>
      <c r="C11" s="11"/>
      <c r="D11" s="11"/>
      <c r="E11" s="11"/>
      <c r="F11" s="11"/>
      <c r="G11" s="11"/>
      <c r="I11" s="9" t="str">
        <f t="shared" si="5"/>
        <v/>
      </c>
      <c r="K11" s="9" t="str">
        <f t="shared" si="6"/>
        <v/>
      </c>
      <c r="M11" s="9" t="str">
        <f t="shared" si="0"/>
        <v/>
      </c>
    </row>
    <row r="12" spans="1:13" x14ac:dyDescent="0.3">
      <c r="A12" s="11"/>
      <c r="B12" s="11"/>
      <c r="C12" s="11"/>
      <c r="D12" s="11"/>
      <c r="E12" s="11"/>
      <c r="F12" s="11"/>
      <c r="G12" s="11"/>
      <c r="K12" s="9" t="str">
        <f t="shared" si="6"/>
        <v/>
      </c>
      <c r="M12" s="9" t="str">
        <f t="shared" si="0"/>
        <v/>
      </c>
    </row>
    <row r="13" spans="1:13" x14ac:dyDescent="0.3">
      <c r="A13" s="11"/>
      <c r="B13" s="11"/>
      <c r="C13" s="11"/>
      <c r="D13" s="11"/>
      <c r="E13" s="11"/>
      <c r="F13" s="11"/>
      <c r="G13" s="11"/>
      <c r="K13" s="9" t="str">
        <f t="shared" si="6"/>
        <v/>
      </c>
      <c r="M13" s="9" t="str">
        <f t="shared" si="0"/>
        <v/>
      </c>
    </row>
    <row r="14" spans="1:13" x14ac:dyDescent="0.3">
      <c r="A14" s="11"/>
      <c r="B14" s="11"/>
      <c r="C14" s="11"/>
      <c r="D14" s="11"/>
      <c r="E14" s="11"/>
      <c r="F14" s="11"/>
      <c r="G14" s="11"/>
      <c r="K14" s="9" t="str">
        <f t="shared" si="6"/>
        <v/>
      </c>
      <c r="M14" s="9" t="str">
        <f t="shared" si="0"/>
        <v/>
      </c>
    </row>
    <row r="15" spans="1:13" x14ac:dyDescent="0.3">
      <c r="A15" s="11"/>
      <c r="B15" s="11"/>
      <c r="C15" s="11"/>
      <c r="D15" s="11"/>
      <c r="E15" s="11"/>
      <c r="F15" s="11"/>
      <c r="G15" s="11"/>
      <c r="K15" s="9" t="str">
        <f t="shared" si="6"/>
        <v/>
      </c>
      <c r="M15" s="9" t="str">
        <f t="shared" si="0"/>
        <v/>
      </c>
    </row>
    <row r="16" spans="1:13" x14ac:dyDescent="0.3">
      <c r="A16" s="11"/>
      <c r="B16" s="11"/>
      <c r="C16" s="11"/>
      <c r="D16" s="11"/>
      <c r="E16" s="11"/>
      <c r="F16" s="11"/>
      <c r="G16" s="11"/>
      <c r="K16" s="9" t="str">
        <f t="shared" si="6"/>
        <v/>
      </c>
      <c r="M16" s="9" t="str">
        <f t="shared" si="0"/>
        <v/>
      </c>
    </row>
    <row r="17" spans="1:13" x14ac:dyDescent="0.3">
      <c r="A17" s="11"/>
      <c r="B17" s="11"/>
      <c r="C17" s="11"/>
      <c r="D17" s="11"/>
      <c r="E17" s="11"/>
      <c r="F17" s="11"/>
      <c r="G17" s="11"/>
      <c r="K17" s="9" t="str">
        <f t="shared" si="6"/>
        <v/>
      </c>
      <c r="M17" s="9" t="str">
        <f t="shared" si="0"/>
        <v/>
      </c>
    </row>
    <row r="18" spans="1:13" x14ac:dyDescent="0.3">
      <c r="A18" s="11"/>
      <c r="B18" s="11"/>
      <c r="C18" s="11"/>
      <c r="D18" s="11"/>
      <c r="E18" s="11"/>
      <c r="F18" s="11"/>
      <c r="G18" s="11"/>
      <c r="K18" s="9" t="str">
        <f t="shared" si="6"/>
        <v/>
      </c>
      <c r="M18" s="9" t="str">
        <f t="shared" si="0"/>
        <v/>
      </c>
    </row>
    <row r="19" spans="1:13" x14ac:dyDescent="0.3">
      <c r="A19" s="11"/>
      <c r="B19" s="11"/>
      <c r="C19" s="11"/>
      <c r="D19" s="11"/>
      <c r="E19" s="11"/>
      <c r="F19" s="11"/>
      <c r="G19" s="11"/>
      <c r="K19" s="9" t="str">
        <f t="shared" si="6"/>
        <v/>
      </c>
      <c r="M19" s="9" t="str">
        <f t="shared" si="0"/>
        <v/>
      </c>
    </row>
    <row r="20" spans="1:13" x14ac:dyDescent="0.3">
      <c r="A20" s="11"/>
      <c r="B20" s="11"/>
      <c r="C20" s="11"/>
      <c r="D20" s="11"/>
      <c r="E20" s="11"/>
      <c r="F20" s="11"/>
      <c r="G20" s="11"/>
      <c r="K20" s="9" t="str">
        <f t="shared" si="6"/>
        <v/>
      </c>
      <c r="M20" s="9" t="str">
        <f t="shared" si="0"/>
        <v/>
      </c>
    </row>
    <row r="21" spans="1:13" x14ac:dyDescent="0.3">
      <c r="A21" s="11"/>
      <c r="B21" s="11"/>
      <c r="C21" s="11"/>
      <c r="D21" s="11"/>
      <c r="E21" s="11"/>
      <c r="F21" s="11"/>
      <c r="G21" s="11"/>
      <c r="K21" s="9" t="str">
        <f t="shared" si="6"/>
        <v/>
      </c>
      <c r="M21" s="9" t="str">
        <f t="shared" si="0"/>
        <v/>
      </c>
    </row>
    <row r="22" spans="1:13" x14ac:dyDescent="0.3">
      <c r="A22" s="11"/>
      <c r="B22" s="11"/>
      <c r="C22" s="11"/>
      <c r="D22" s="11"/>
      <c r="E22" s="11"/>
      <c r="F22" s="11"/>
      <c r="G22" s="11"/>
      <c r="K22" s="9" t="str">
        <f t="shared" si="6"/>
        <v/>
      </c>
      <c r="M22" s="9" t="str">
        <f t="shared" si="0"/>
        <v/>
      </c>
    </row>
    <row r="23" spans="1:13" x14ac:dyDescent="0.3">
      <c r="A23" s="11"/>
      <c r="B23" s="11"/>
      <c r="C23" s="11"/>
      <c r="D23" s="11"/>
      <c r="E23" s="11"/>
      <c r="F23" s="11"/>
      <c r="G23" s="11"/>
      <c r="K23" s="9" t="str">
        <f t="shared" si="6"/>
        <v/>
      </c>
      <c r="M23" s="9" t="str">
        <f t="shared" si="0"/>
        <v/>
      </c>
    </row>
    <row r="24" spans="1:13" x14ac:dyDescent="0.3">
      <c r="A24" s="11"/>
      <c r="B24" s="11"/>
      <c r="C24" s="11"/>
      <c r="D24" s="11"/>
      <c r="E24" s="11"/>
      <c r="F24" s="11"/>
      <c r="G24" s="11"/>
      <c r="K24" s="9" t="str">
        <f t="shared" si="6"/>
        <v/>
      </c>
      <c r="M24" s="9" t="str">
        <f t="shared" si="0"/>
        <v/>
      </c>
    </row>
    <row r="25" spans="1:13" x14ac:dyDescent="0.3">
      <c r="A25" s="11"/>
      <c r="B25" s="11"/>
      <c r="C25" s="11"/>
      <c r="D25" s="11"/>
      <c r="E25" s="11"/>
      <c r="F25" s="11"/>
      <c r="G25" s="11"/>
      <c r="K25" s="9" t="str">
        <f t="shared" si="6"/>
        <v/>
      </c>
      <c r="M25" s="9" t="str">
        <f t="shared" si="0"/>
        <v/>
      </c>
    </row>
    <row r="26" spans="1:13" x14ac:dyDescent="0.3">
      <c r="A26" s="11"/>
      <c r="B26" s="11"/>
      <c r="C26" s="11"/>
      <c r="D26" s="11"/>
      <c r="E26" s="11"/>
      <c r="F26" s="11"/>
      <c r="G26" s="11"/>
      <c r="K26" s="9" t="str">
        <f t="shared" si="6"/>
        <v/>
      </c>
    </row>
    <row r="27" spans="1:13" x14ac:dyDescent="0.3">
      <c r="A27" s="11"/>
      <c r="B27" s="11"/>
      <c r="C27" s="11"/>
      <c r="D27" s="11"/>
      <c r="E27" s="11"/>
      <c r="F27" s="11"/>
      <c r="G27" s="11"/>
      <c r="K27" s="9" t="str">
        <f t="shared" si="6"/>
        <v/>
      </c>
    </row>
    <row r="28" spans="1:13" x14ac:dyDescent="0.3">
      <c r="A28" s="11"/>
      <c r="B28" s="11"/>
      <c r="C28" s="11"/>
      <c r="D28" s="11"/>
      <c r="E28" s="11"/>
      <c r="F28" s="11"/>
      <c r="G28" s="11"/>
      <c r="K28" s="9" t="str">
        <f t="shared" si="6"/>
        <v/>
      </c>
    </row>
    <row r="29" spans="1:13" x14ac:dyDescent="0.3">
      <c r="A29" s="11"/>
      <c r="B29" s="11"/>
      <c r="C29" s="11"/>
      <c r="D29" s="11"/>
      <c r="E29" s="11"/>
      <c r="F29" s="11"/>
      <c r="G29" s="11"/>
      <c r="K29" s="9" t="str">
        <f t="shared" si="6"/>
        <v/>
      </c>
    </row>
    <row r="30" spans="1:13" x14ac:dyDescent="0.3">
      <c r="A30" s="11"/>
      <c r="B30" s="11"/>
      <c r="C30" s="11"/>
      <c r="D30" s="11"/>
      <c r="E30" s="11"/>
      <c r="F30" s="11"/>
      <c r="G30" s="11"/>
      <c r="K30" s="9" t="str">
        <f t="shared" si="6"/>
        <v/>
      </c>
    </row>
    <row r="31" spans="1:13" x14ac:dyDescent="0.3">
      <c r="A31" s="11"/>
      <c r="B31" s="11"/>
      <c r="C31" s="11"/>
      <c r="D31" s="11"/>
      <c r="E31" s="11"/>
      <c r="F31" s="11"/>
      <c r="G31" s="11"/>
      <c r="K31" s="9" t="str">
        <f t="shared" si="6"/>
        <v/>
      </c>
    </row>
    <row r="32" spans="1:13" x14ac:dyDescent="0.3">
      <c r="A32" s="11"/>
      <c r="B32" s="11"/>
      <c r="C32" s="11"/>
      <c r="D32" s="11"/>
      <c r="E32" s="11"/>
      <c r="F32" s="11"/>
      <c r="G32" s="11"/>
      <c r="K32" s="9" t="str">
        <f t="shared" si="6"/>
        <v/>
      </c>
    </row>
    <row r="33" spans="1:11" x14ac:dyDescent="0.3">
      <c r="A33" s="11"/>
      <c r="B33" s="11"/>
      <c r="C33" s="11"/>
      <c r="D33" s="11"/>
      <c r="E33" s="11"/>
      <c r="F33" s="11"/>
      <c r="G33" s="11"/>
      <c r="K33" s="9" t="str">
        <f t="shared" si="6"/>
        <v/>
      </c>
    </row>
    <row r="34" spans="1:11" x14ac:dyDescent="0.3">
      <c r="A34" s="11"/>
      <c r="B34" s="11"/>
      <c r="C34" s="11"/>
      <c r="D34" s="11"/>
      <c r="E34" s="11"/>
      <c r="F34" s="11"/>
      <c r="G34" s="11"/>
    </row>
    <row r="35" spans="1:11" x14ac:dyDescent="0.3">
      <c r="A35" s="11"/>
      <c r="B35" s="11"/>
      <c r="C35" s="11"/>
      <c r="D35" s="11"/>
      <c r="E35" s="11"/>
      <c r="F35" s="11"/>
      <c r="G35" s="11"/>
    </row>
    <row r="36" spans="1:11" x14ac:dyDescent="0.3">
      <c r="A36" s="11"/>
      <c r="B36" s="11"/>
      <c r="C36" s="11"/>
      <c r="D36" s="11"/>
      <c r="E36" s="11"/>
      <c r="F36" s="11"/>
      <c r="G36" s="11"/>
    </row>
    <row r="37" spans="1:11" x14ac:dyDescent="0.3">
      <c r="A37" s="11"/>
      <c r="B37" s="11"/>
      <c r="C37" s="11"/>
      <c r="D37" s="11"/>
      <c r="E37" s="11"/>
      <c r="F37" s="11"/>
      <c r="G37" s="11"/>
    </row>
    <row r="38" spans="1:11" x14ac:dyDescent="0.3">
      <c r="A38" s="11"/>
      <c r="B38" s="11"/>
      <c r="C38" s="11"/>
      <c r="D38" s="11"/>
      <c r="E38" s="11"/>
      <c r="F38" s="11"/>
      <c r="G38" s="11"/>
    </row>
    <row r="39" spans="1:11" x14ac:dyDescent="0.3">
      <c r="A39" s="11"/>
      <c r="B39" s="11"/>
      <c r="C39" s="11"/>
      <c r="D39" s="11"/>
      <c r="E39" s="11"/>
      <c r="F39" s="11"/>
      <c r="G39" s="11"/>
    </row>
    <row r="40" spans="1:11" x14ac:dyDescent="0.3">
      <c r="A40" s="11"/>
      <c r="B40" s="11"/>
      <c r="C40" s="11"/>
      <c r="D40" s="11"/>
      <c r="E40" s="11"/>
      <c r="F40" s="11"/>
      <c r="G40" s="11"/>
    </row>
    <row r="41" spans="1:11" x14ac:dyDescent="0.3">
      <c r="A41" s="11"/>
      <c r="B41" s="11"/>
      <c r="C41" s="11"/>
      <c r="D41" s="11"/>
      <c r="E41" s="11"/>
      <c r="F41" s="11"/>
      <c r="G41" s="11"/>
    </row>
    <row r="42" spans="1:11" x14ac:dyDescent="0.3">
      <c r="A42" s="11"/>
      <c r="B42" s="11"/>
      <c r="C42" s="11"/>
      <c r="D42" s="11"/>
      <c r="E42" s="11"/>
      <c r="F42" s="11"/>
      <c r="G42" s="11"/>
    </row>
    <row r="43" spans="1:11" x14ac:dyDescent="0.3">
      <c r="A43" s="11"/>
      <c r="B43" s="11"/>
      <c r="C43" s="11"/>
      <c r="D43" s="11"/>
      <c r="E43" s="11"/>
      <c r="F43" s="11"/>
      <c r="G43" s="11"/>
    </row>
    <row r="44" spans="1:11" x14ac:dyDescent="0.3">
      <c r="A44" s="11"/>
      <c r="B44" s="11"/>
      <c r="C44" s="11"/>
      <c r="D44" s="11"/>
      <c r="E44" s="11"/>
      <c r="F44" s="11"/>
      <c r="G44" s="11"/>
    </row>
    <row r="45" spans="1:11" x14ac:dyDescent="0.3">
      <c r="A45" s="11"/>
      <c r="B45" s="11"/>
      <c r="C45" s="11"/>
      <c r="D45" s="11"/>
      <c r="E45" s="11"/>
      <c r="F45" s="11"/>
      <c r="G45" s="11"/>
    </row>
    <row r="46" spans="1:11" x14ac:dyDescent="0.3">
      <c r="A46" s="11"/>
      <c r="B46" s="11"/>
      <c r="C46" s="11"/>
      <c r="D46" s="11"/>
      <c r="E46" s="11"/>
      <c r="F46" s="11"/>
      <c r="G46" s="11"/>
    </row>
    <row r="47" spans="1:11" x14ac:dyDescent="0.3">
      <c r="A47" s="11"/>
      <c r="B47" s="11"/>
      <c r="C47" s="11"/>
      <c r="D47" s="11"/>
      <c r="E47" s="11"/>
      <c r="F47" s="11"/>
      <c r="G47" s="11"/>
    </row>
    <row r="48" spans="1:11"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row r="1094" spans="1:7" x14ac:dyDescent="0.3">
      <c r="A1094" s="11"/>
      <c r="B1094" s="11"/>
      <c r="C1094" s="11"/>
      <c r="D1094" s="11"/>
      <c r="E1094" s="11"/>
      <c r="F1094" s="11"/>
      <c r="G1094" s="11"/>
    </row>
  </sheetData>
  <autoFilter ref="A1:M1103" xr:uid="{959DDB8B-B6C1-4182-B6DB-42ABF9BD72A4}"/>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226BA-DB72-43D7-B66B-8C329461A47F}">
  <dimension ref="A1:M1095"/>
  <sheetViews>
    <sheetView topLeftCell="E1" workbookViewId="0">
      <pane ySplit="1" topLeftCell="A2" activePane="bottomLeft" state="frozen"/>
      <selection pane="bottomLeft" activeCell="K2" sqref="K2:K10"/>
    </sheetView>
  </sheetViews>
  <sheetFormatPr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4.90625" style="9" bestFit="1" customWidth="1"/>
    <col min="10" max="10" width="8.7265625" style="9"/>
    <col min="11" max="11" width="28.81640625" style="9" bestFit="1" customWidth="1"/>
    <col min="12" max="12" width="8.7265625" style="9"/>
    <col min="13" max="13" width="29" style="9" bestFit="1" customWidth="1"/>
    <col min="14" max="16384" width="8.7265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IF(LEN(TRIM(K2))=0,"",IF(TRIM(A2)="_id","[_id] [bigint] IDENTITY(1,1) NOT","["&amp;TRIM(A2)&amp;"] ["&amp;TRIM(D2)&amp;"] "&amp;IF(OR(LOWER(TRIM(D2))="char",LOWER(TRIM(D2))="varchar",LOWER(TRIM(D2))="nvarchar"),"("&amp;TRIM(C2)&amp;")","")) &amp; " NULL,")</f>
        <v>[_id] [bigint] IDENTITY(1,1) NOT NULL,</v>
      </c>
    </row>
    <row r="3" spans="1:13" x14ac:dyDescent="0.3">
      <c r="A3" s="11" t="s">
        <v>269</v>
      </c>
      <c r="B3" s="11" t="s">
        <v>18</v>
      </c>
      <c r="C3" s="11">
        <v>2147483647</v>
      </c>
      <c r="D3" s="11" t="str">
        <f>IF(OR(TRIM(LOWER(B3)) = "number"), "bigint", IF(OR(TRIM(LOWER(B3)) = "string"), "nvarchar", IF(OR(TRIM(LOWER(B3)) = "date", TRIM(LOWER(B3)) = "datetime"), "datetime", IF(OR(TRIM(LOWER(B3)) = "boolean", TRIM(LOWER(B3)) = "bool", TRIM(LOWER(B3)) = "bit"), "bit", "nvarchar"))))</f>
        <v>bigint</v>
      </c>
      <c r="E3" s="11" t="str">
        <f>IF(OR(TRIM(LOWER(B3)) = "number"), "Int32", IF(OR(TRIM(LOWER(B3)) = "string"), "String", IF(OR(TRIM(LOWER(B3)) = "date", TRIM(LOWER(B3)) = "datetime"), "Date", IF(OR(TRIM(LOWER(B3)) = "boolean", TRIM(LOWER(B3)) = "bool", TRIM(LOWER(B3)) = "bit"), "Boolean", "String"))))</f>
        <v>Int32</v>
      </c>
      <c r="F3" s="11" t="str">
        <f>IF(OR(TRIM(LOWER(B3)) = "number"), "Number", IF(OR(TRIM(LOWER(B3)) = "string"), "String", IF(OR(TRIM(LOWER(B3)) = "date", TRIM(LOWER(B3)) = "datetime"), "Date", IF(OR(TRIM(LOWER(B3)) = "boolean", TRIM(LOWER(B3)) = "bool", TRIM(LOWER(B3)) = "bit"), "Boolean", "String"))))</f>
        <v>Number</v>
      </c>
      <c r="G3" s="11" t="str">
        <f>IF(OR(TRIM(LOWER(B3)) = "number"), "long", IF(OR(TRIM(LOWER(B3)) = "string"), "String", IF(OR(TRIM(LOWER(B3)) = "date", TRIM(LOWER(B3)) = "datetime"), "DateTime", IF(OR(TRIM(LOWER(B3)) = "boolean", TRIM(LOWER(B3)) = "bool", TRIM(LOWER(B3)) = "bit"), "bool", "String"))))</f>
        <v>long</v>
      </c>
      <c r="I3" s="9" t="str">
        <f>IF(LEN(TRIM(A3)) = 0, "", TRIM(LOWER(LEFT(A3, 1)) &amp; RIGHT(A3, LEN(TRIM(A3)) - 1)))</f>
        <v>lookupCategoryId</v>
      </c>
      <c r="K3" s="9" t="str">
        <f>IF(LEN(TRIM(I3)) = 0, "", TRIM(I3) &amp; ":" &amp; IF(LOWER(TRIM(I3)) = "_id", "any", LOWER(TRIM(F3))) &amp;";")</f>
        <v>lookupCategoryId:number;</v>
      </c>
      <c r="M3" s="9" t="str">
        <f t="shared" ref="M3:M25" si="0">IF(LEN(TRIM(K3))=0,"",IF(TRIM(A3)="_id","[_id] [bigint] IDENTITY(1,1) NOT","["&amp;TRIM(A3)&amp;"] ["&amp;TRIM(D3)&amp;"] "&amp;IF(OR(LOWER(TRIM(D3))="char",LOWER(TRIM(D3))="varchar",LOWER(TRIM(D3))="nvarchar"),"("&amp;TRIM(C3)&amp;")","")) &amp; " NULL,")</f>
        <v>[LookupCategoryId] [bigint]  NULL,</v>
      </c>
    </row>
    <row r="4" spans="1:13" x14ac:dyDescent="0.3">
      <c r="A4" s="11" t="s">
        <v>270</v>
      </c>
      <c r="B4" s="11" t="s">
        <v>19</v>
      </c>
      <c r="C4" s="11">
        <v>255</v>
      </c>
      <c r="D4" s="11" t="str">
        <f>IF(OR(TRIM(LOWER(B4)) = "number"), "bigint", IF(OR(TRIM(LOWER(B4)) = "string"), "nvarchar", IF(OR(TRIM(LOWER(B4)) = "date", TRIM(LOWER(B4)) = "datetime"), "datetime", IF(OR(TRIM(LOWER(B4)) = "boolean", TRIM(LOWER(B4)) = "bool", TRIM(LOWER(B4)) = "bit"), "bit", "nvarchar"))))</f>
        <v>nvarchar</v>
      </c>
      <c r="E4" s="11" t="str">
        <f>IF(OR(TRIM(LOWER(B4)) = "number"), "Int32", IF(OR(TRIM(LOWER(B4)) = "string"), "String", IF(OR(TRIM(LOWER(B4)) = "date", TRIM(LOWER(B4)) = "datetime"), "Date", IF(OR(TRIM(LOWER(B4)) = "boolean", TRIM(LOWER(B4)) = "bool", TRIM(LOWER(B4)) = "bit"), "Boolean", "String"))))</f>
        <v>String</v>
      </c>
      <c r="F4" s="11" t="str">
        <f>IF(OR(TRIM(LOWER(B4)) = "number"), "Number", IF(OR(TRIM(LOWER(B4)) = "string"), "String", IF(OR(TRIM(LOWER(B4)) = "date", TRIM(LOWER(B4)) = "datetime"), "Date", IF(OR(TRIM(LOWER(B4)) = "boolean", TRIM(LOWER(B4)) = "bool", TRIM(LOWER(B4)) = "bit"), "Boolean", "String"))))</f>
        <v>String</v>
      </c>
      <c r="G4" s="11" t="str">
        <f>IF(OR(TRIM(LOWER(B4)) = "number"), "long", IF(OR(TRIM(LOWER(B4)) = "string"), "String", IF(OR(TRIM(LOWER(B4)) = "date", TRIM(LOWER(B4)) = "datetime"), "DateTime", IF(OR(TRIM(LOWER(B4)) = "boolean", TRIM(LOWER(B4)) = "bool", TRIM(LOWER(B4)) = "bit"), "bool", "String"))))</f>
        <v>String</v>
      </c>
      <c r="I4" s="9" t="str">
        <f>IF(LEN(TRIM(A4)) = 0, "", TRIM(LOWER(LEFT(A4, 1)) &amp; RIGHT(A4, LEN(TRIM(A4)) - 1)))</f>
        <v>value</v>
      </c>
      <c r="K4" s="9" t="str">
        <f>IF(LEN(TRIM(I4)) = 0, "", TRIM(I4) &amp; ":" &amp; IF(LOWER(TRIM(I4)) = "_id", "any", LOWER(TRIM(F4))) &amp;";")</f>
        <v>value:string;</v>
      </c>
      <c r="M4" s="9" t="str">
        <f t="shared" si="0"/>
        <v>[Value] [nvarchar] (255) NULL,</v>
      </c>
    </row>
    <row r="5" spans="1:13" x14ac:dyDescent="0.3">
      <c r="A5" s="11" t="s">
        <v>271</v>
      </c>
      <c r="B5" s="11" t="s">
        <v>19</v>
      </c>
      <c r="C5" s="11">
        <v>255</v>
      </c>
      <c r="D5" s="11" t="str">
        <f>IF(OR(TRIM(LOWER(B5)) = "number"), "bigint", IF(OR(TRIM(LOWER(B5)) = "string"), "nvarchar", IF(OR(TRIM(LOWER(B5)) = "date", TRIM(LOWER(B5)) = "datetime"), "datetime", IF(OR(TRIM(LOWER(B5)) = "boolean", TRIM(LOWER(B5)) = "bool", TRIM(LOWER(B5)) = "bit"), "bit", "nvarchar"))))</f>
        <v>nvarchar</v>
      </c>
      <c r="E5" s="11" t="str">
        <f>IF(OR(TRIM(LOWER(B5)) = "number"), "Int32", IF(OR(TRIM(LOWER(B5)) = "string"), "String", IF(OR(TRIM(LOWER(B5)) = "date", TRIM(LOWER(B5)) = "datetime"), "Date", IF(OR(TRIM(LOWER(B5)) = "boolean", TRIM(LOWER(B5)) = "bool", TRIM(LOWER(B5)) = "bit"), "Boolean", "String"))))</f>
        <v>String</v>
      </c>
      <c r="F5" s="11" t="str">
        <f>IF(OR(TRIM(LOWER(B5)) = "number"), "Number", IF(OR(TRIM(LOWER(B5)) = "string"), "String", IF(OR(TRIM(LOWER(B5)) = "date", TRIM(LOWER(B5)) = "datetime"), "Date", IF(OR(TRIM(LOWER(B5)) = "boolean", TRIM(LOWER(B5)) = "bool", TRIM(LOWER(B5)) = "bit"), "Boolean", "String"))))</f>
        <v>String</v>
      </c>
      <c r="G5" s="11" t="str">
        <f>IF(OR(TRIM(LOWER(B5)) = "number"), "long", IF(OR(TRIM(LOWER(B5)) = "string"), "String", IF(OR(TRIM(LOWER(B5)) = "date", TRIM(LOWER(B5)) = "datetime"), "DateTime", IF(OR(TRIM(LOWER(B5)) = "boolean", TRIM(LOWER(B5)) = "bool", TRIM(LOWER(B5)) = "bit"), "bool", "String"))))</f>
        <v>String</v>
      </c>
      <c r="I5" s="9" t="str">
        <f>IF(LEN(TRIM(A5)) = 0, "", TRIM(LOWER(LEFT(A5, 1)) &amp; RIGHT(A5, LEN(TRIM(A5)) - 1)))</f>
        <v>value2</v>
      </c>
      <c r="K5" s="9" t="str">
        <f>IF(LEN(TRIM(I5)) = 0, "", TRIM(I5) &amp; ":" &amp; IF(LOWER(TRIM(I5)) = "_id", "any", LOWER(TRIM(F5))) &amp;";")</f>
        <v>value2:string;</v>
      </c>
      <c r="M5" s="9" t="str">
        <f t="shared" si="0"/>
        <v>[Value2] [nvarchar] (255) NULL,</v>
      </c>
    </row>
    <row r="6" spans="1:13" x14ac:dyDescent="0.3">
      <c r="A6" s="11" t="s">
        <v>272</v>
      </c>
      <c r="B6" s="11" t="s">
        <v>19</v>
      </c>
      <c r="C6" s="11">
        <v>255</v>
      </c>
      <c r="D6" s="11" t="str">
        <f>IF(OR(TRIM(LOWER(B6)) = "number"), "bigint", IF(OR(TRIM(LOWER(B6)) = "string"), "nvarchar", IF(OR(TRIM(LOWER(B6)) = "date", TRIM(LOWER(B6)) = "datetime"), "datetime", IF(OR(TRIM(LOWER(B6)) = "boolean", TRIM(LOWER(B6)) = "bool", TRIM(LOWER(B6)) = "bit"), "bit", "nvarchar"))))</f>
        <v>nvarchar</v>
      </c>
      <c r="E6" s="11" t="str">
        <f>IF(OR(TRIM(LOWER(B6)) = "number"), "Int32", IF(OR(TRIM(LOWER(B6)) = "string"), "String", IF(OR(TRIM(LOWER(B6)) = "date", TRIM(LOWER(B6)) = "datetime"), "Date", IF(OR(TRIM(LOWER(B6)) = "boolean", TRIM(LOWER(B6)) = "bool", TRIM(LOWER(B6)) = "bit"), "Boolean", "String"))))</f>
        <v>String</v>
      </c>
      <c r="F6" s="11" t="str">
        <f>IF(OR(TRIM(LOWER(B6)) = "number"), "Number", IF(OR(TRIM(LOWER(B6)) = "string"), "String", IF(OR(TRIM(LOWER(B6)) = "date", TRIM(LOWER(B6)) = "datetime"), "Date", IF(OR(TRIM(LOWER(B6)) = "boolean", TRIM(LOWER(B6)) = "bool", TRIM(LOWER(B6)) = "bit"), "Boolean", "String"))))</f>
        <v>String</v>
      </c>
      <c r="G6" s="11" t="str">
        <f>IF(OR(TRIM(LOWER(B6)) = "number"), "long", IF(OR(TRIM(LOWER(B6)) = "string"), "String", IF(OR(TRIM(LOWER(B6)) = "date", TRIM(LOWER(B6)) = "datetime"), "DateTime", IF(OR(TRIM(LOWER(B6)) = "boolean", TRIM(LOWER(B6)) = "bool", TRIM(LOWER(B6)) = "bit"), "bool", "String"))))</f>
        <v>String</v>
      </c>
      <c r="I6" s="9" t="str">
        <f>IF(LEN(TRIM(A6)) = 0, "", TRIM(LOWER(LEFT(A6, 1)) &amp; RIGHT(A6, LEN(TRIM(A6)) - 1)))</f>
        <v>value3</v>
      </c>
      <c r="K6" s="9" t="str">
        <f>IF(LEN(TRIM(I6)) = 0, "", TRIM(I6) &amp; ":" &amp; IF(LOWER(TRIM(I6)) = "_id", "any", LOWER(TRIM(F6))) &amp;";")</f>
        <v>value3:string;</v>
      </c>
      <c r="M6" s="9" t="str">
        <f t="shared" si="0"/>
        <v>[Value3] [nvarchar] (255) NULL,</v>
      </c>
    </row>
    <row r="7" spans="1:13" x14ac:dyDescent="0.3">
      <c r="A7" s="11" t="s">
        <v>239</v>
      </c>
      <c r="B7" s="11" t="s">
        <v>18</v>
      </c>
      <c r="C7" s="11">
        <v>2147483647</v>
      </c>
      <c r="D7" s="11" t="str">
        <f t="shared" ref="D7:D10" si="1">IF(OR(TRIM(LOWER(B7)) = "number"), "bigint", IF(OR(TRIM(LOWER(B7)) = "string"), "nvarchar", IF(OR(TRIM(LOWER(B7)) = "date", TRIM(LOWER(B7)) = "datetime"), "datetime", IF(OR(TRIM(LOWER(B7)) = "boolean", TRIM(LOWER(B7)) = "bool", TRIM(LOWER(B7)) = "bit"), "bit", "nvarchar"))))</f>
        <v>bigint</v>
      </c>
      <c r="E7" s="11" t="str">
        <f t="shared" ref="E7:E10" si="2">IF(OR(TRIM(LOWER(B7)) = "number"), "Int32", IF(OR(TRIM(LOWER(B7)) = "string"), "String", IF(OR(TRIM(LOWER(B7)) = "date", TRIM(LOWER(B7)) = "datetime"), "Date", IF(OR(TRIM(LOWER(B7)) = "boolean", TRIM(LOWER(B7)) = "bool", TRIM(LOWER(B7)) = "bit"), "Boolean", "String"))))</f>
        <v>Int32</v>
      </c>
      <c r="F7" s="11" t="str">
        <f t="shared" ref="F7:F10" si="3">IF(OR(TRIM(LOWER(B7)) = "number"), "Number", IF(OR(TRIM(LOWER(B7)) = "string"), "String", IF(OR(TRIM(LOWER(B7)) = "date", TRIM(LOWER(B7)) = "datetime"), "Date", IF(OR(TRIM(LOWER(B7)) = "boolean", TRIM(LOWER(B7)) = "bool", TRIM(LOWER(B7)) = "bit"), "Boolean", "String"))))</f>
        <v>Number</v>
      </c>
      <c r="G7" s="11" t="str">
        <f t="shared" ref="G7:G10" si="4">IF(OR(TRIM(LOWER(B7)) = "number"), "long", IF(OR(TRIM(LOWER(B7)) = "string"), "String", IF(OR(TRIM(LOWER(B7)) = "date", TRIM(LOWER(B7)) = "datetime"), "DateTime", IF(OR(TRIM(LOWER(B7)) = "boolean", TRIM(LOWER(B7)) = "bool", TRIM(LOWER(B7)) = "bit"), "bool", "String"))))</f>
        <v>long</v>
      </c>
      <c r="I7" s="9" t="str">
        <f t="shared" ref="I7:I12" si="5">IF(LEN(TRIM(A7)) = 0, "", TRIM(LOWER(LEFT(A7, 1)) &amp; RIGHT(A7, LEN(TRIM(A7)) - 1)))</f>
        <v>createdBy</v>
      </c>
      <c r="K7" s="9" t="str">
        <f t="shared" ref="K7:K34" si="6">IF(LEN(TRIM(I7)) = 0, "", TRIM(I7) &amp; ":" &amp; IF(LOWER(TRIM(I7)) = "_id", "any", LOWER(TRIM(F7))) &amp;";")</f>
        <v>createdBy:number;</v>
      </c>
      <c r="M7" s="9" t="str">
        <f t="shared" si="0"/>
        <v>[CreatedBy] [bigint]  NULL,</v>
      </c>
    </row>
    <row r="8" spans="1:13" x14ac:dyDescent="0.3">
      <c r="A8" s="11" t="s">
        <v>158</v>
      </c>
      <c r="B8" s="11" t="s">
        <v>159</v>
      </c>
      <c r="C8" s="11">
        <v>24</v>
      </c>
      <c r="D8" s="11" t="str">
        <f t="shared" si="1"/>
        <v>datetime</v>
      </c>
      <c r="E8" s="11" t="str">
        <f t="shared" si="2"/>
        <v>Date</v>
      </c>
      <c r="F8" s="11" t="str">
        <f t="shared" si="3"/>
        <v>Date</v>
      </c>
      <c r="G8" s="11" t="str">
        <f t="shared" si="4"/>
        <v>DateTime</v>
      </c>
      <c r="I8" s="9" t="str">
        <f t="shared" si="5"/>
        <v>dateCreated</v>
      </c>
      <c r="K8" s="9" t="str">
        <f t="shared" si="6"/>
        <v>dateCreated:date;</v>
      </c>
      <c r="M8" s="9" t="str">
        <f t="shared" si="0"/>
        <v>[DateCreated] [datetime]  NULL,</v>
      </c>
    </row>
    <row r="9" spans="1:13" x14ac:dyDescent="0.3">
      <c r="A9" s="11" t="s">
        <v>238</v>
      </c>
      <c r="B9" s="11" t="s">
        <v>18</v>
      </c>
      <c r="C9" s="11">
        <v>2147483647</v>
      </c>
      <c r="D9" s="11" t="str">
        <f t="shared" si="1"/>
        <v>bigint</v>
      </c>
      <c r="E9" s="11" t="str">
        <f t="shared" si="2"/>
        <v>Int32</v>
      </c>
      <c r="F9" s="11" t="str">
        <f t="shared" si="3"/>
        <v>Number</v>
      </c>
      <c r="G9" s="11" t="str">
        <f t="shared" si="4"/>
        <v>long</v>
      </c>
      <c r="I9" s="9" t="str">
        <f t="shared" si="5"/>
        <v>updatedBy</v>
      </c>
      <c r="K9" s="9" t="str">
        <f t="shared" si="6"/>
        <v>updatedBy:number;</v>
      </c>
      <c r="M9" s="9" t="str">
        <f t="shared" si="0"/>
        <v>[UpdatedBy] [bigint]  NULL,</v>
      </c>
    </row>
    <row r="10" spans="1:13" x14ac:dyDescent="0.3">
      <c r="A10" s="11" t="s">
        <v>160</v>
      </c>
      <c r="B10" s="11" t="s">
        <v>159</v>
      </c>
      <c r="C10" s="11">
        <v>24</v>
      </c>
      <c r="D10" s="11" t="str">
        <f t="shared" si="1"/>
        <v>datetime</v>
      </c>
      <c r="E10" s="11" t="str">
        <f t="shared" si="2"/>
        <v>Date</v>
      </c>
      <c r="F10" s="11" t="str">
        <f t="shared" si="3"/>
        <v>Date</v>
      </c>
      <c r="G10" s="11" t="str">
        <f t="shared" si="4"/>
        <v>DateTime</v>
      </c>
      <c r="I10" s="9" t="str">
        <f t="shared" si="5"/>
        <v>dateModified</v>
      </c>
      <c r="K10" s="9" t="str">
        <f t="shared" si="6"/>
        <v>dateModified:date;</v>
      </c>
      <c r="M10" s="9" t="str">
        <f t="shared" si="0"/>
        <v>[DateModified] [datetime]  NULL,</v>
      </c>
    </row>
    <row r="11" spans="1:13" x14ac:dyDescent="0.3">
      <c r="I11" s="9" t="str">
        <f t="shared" si="5"/>
        <v/>
      </c>
      <c r="K11" s="9" t="str">
        <f t="shared" si="6"/>
        <v/>
      </c>
      <c r="M11" s="9" t="str">
        <f t="shared" si="0"/>
        <v/>
      </c>
    </row>
    <row r="12" spans="1:13" x14ac:dyDescent="0.3">
      <c r="A12" s="11"/>
      <c r="B12" s="11"/>
      <c r="C12" s="11"/>
      <c r="D12" s="11"/>
      <c r="E12" s="11"/>
      <c r="F12" s="11"/>
      <c r="G12" s="11"/>
      <c r="I12" s="9" t="str">
        <f t="shared" si="5"/>
        <v/>
      </c>
      <c r="K12" s="9" t="str">
        <f t="shared" si="6"/>
        <v/>
      </c>
      <c r="M12" s="9" t="str">
        <f t="shared" si="0"/>
        <v/>
      </c>
    </row>
    <row r="13" spans="1:13" x14ac:dyDescent="0.3">
      <c r="A13" s="11"/>
      <c r="B13" s="11"/>
      <c r="C13" s="11"/>
      <c r="D13" s="11"/>
      <c r="E13" s="11"/>
      <c r="F13" s="11"/>
      <c r="G13" s="11"/>
      <c r="K13" s="9" t="str">
        <f t="shared" si="6"/>
        <v/>
      </c>
      <c r="M13" s="9" t="str">
        <f t="shared" si="0"/>
        <v/>
      </c>
    </row>
    <row r="14" spans="1:13" x14ac:dyDescent="0.3">
      <c r="A14" s="11"/>
      <c r="B14" s="11"/>
      <c r="C14" s="11"/>
      <c r="D14" s="11"/>
      <c r="E14" s="11"/>
      <c r="F14" s="11"/>
      <c r="G14" s="11"/>
      <c r="K14" s="9" t="str">
        <f t="shared" si="6"/>
        <v/>
      </c>
      <c r="M14" s="9" t="str">
        <f t="shared" si="0"/>
        <v/>
      </c>
    </row>
    <row r="15" spans="1:13" x14ac:dyDescent="0.3">
      <c r="A15" s="11"/>
      <c r="B15" s="11"/>
      <c r="C15" s="11"/>
      <c r="D15" s="11"/>
      <c r="E15" s="11"/>
      <c r="F15" s="11"/>
      <c r="G15" s="11"/>
      <c r="K15" s="9" t="str">
        <f t="shared" si="6"/>
        <v/>
      </c>
      <c r="M15" s="9" t="str">
        <f t="shared" si="0"/>
        <v/>
      </c>
    </row>
    <row r="16" spans="1:13" x14ac:dyDescent="0.3">
      <c r="A16" s="11"/>
      <c r="B16" s="11"/>
      <c r="C16" s="11"/>
      <c r="D16" s="11"/>
      <c r="E16" s="11"/>
      <c r="F16" s="11"/>
      <c r="G16" s="11"/>
      <c r="K16" s="9" t="str">
        <f t="shared" si="6"/>
        <v/>
      </c>
      <c r="M16" s="9" t="str">
        <f t="shared" si="0"/>
        <v/>
      </c>
    </row>
    <row r="17" spans="1:13" x14ac:dyDescent="0.3">
      <c r="A17" s="11"/>
      <c r="B17" s="11"/>
      <c r="C17" s="11"/>
      <c r="D17" s="11"/>
      <c r="E17" s="11"/>
      <c r="F17" s="11"/>
      <c r="G17" s="11"/>
      <c r="K17" s="9" t="str">
        <f t="shared" si="6"/>
        <v/>
      </c>
      <c r="M17" s="9" t="str">
        <f t="shared" si="0"/>
        <v/>
      </c>
    </row>
    <row r="18" spans="1:13" x14ac:dyDescent="0.3">
      <c r="A18" s="11"/>
      <c r="B18" s="11"/>
      <c r="C18" s="11"/>
      <c r="D18" s="11"/>
      <c r="E18" s="11"/>
      <c r="F18" s="11"/>
      <c r="G18" s="11"/>
      <c r="K18" s="9" t="str">
        <f t="shared" si="6"/>
        <v/>
      </c>
      <c r="M18" s="9" t="str">
        <f t="shared" si="0"/>
        <v/>
      </c>
    </row>
    <row r="19" spans="1:13" x14ac:dyDescent="0.3">
      <c r="A19" s="11"/>
      <c r="B19" s="11"/>
      <c r="C19" s="11"/>
      <c r="D19" s="11"/>
      <c r="E19" s="11"/>
      <c r="F19" s="11"/>
      <c r="G19" s="11"/>
      <c r="K19" s="9" t="str">
        <f t="shared" si="6"/>
        <v/>
      </c>
      <c r="M19" s="9" t="str">
        <f t="shared" si="0"/>
        <v/>
      </c>
    </row>
    <row r="20" spans="1:13" x14ac:dyDescent="0.3">
      <c r="A20" s="11"/>
      <c r="B20" s="11"/>
      <c r="C20" s="11"/>
      <c r="D20" s="11"/>
      <c r="E20" s="11"/>
      <c r="F20" s="11"/>
      <c r="G20" s="11"/>
      <c r="K20" s="9" t="str">
        <f t="shared" si="6"/>
        <v/>
      </c>
      <c r="M20" s="9" t="str">
        <f t="shared" si="0"/>
        <v/>
      </c>
    </row>
    <row r="21" spans="1:13" x14ac:dyDescent="0.3">
      <c r="A21" s="11"/>
      <c r="B21" s="11"/>
      <c r="C21" s="11"/>
      <c r="D21" s="11"/>
      <c r="E21" s="11"/>
      <c r="F21" s="11"/>
      <c r="G21" s="11"/>
      <c r="K21" s="9" t="str">
        <f t="shared" si="6"/>
        <v/>
      </c>
      <c r="M21" s="9" t="str">
        <f t="shared" si="0"/>
        <v/>
      </c>
    </row>
    <row r="22" spans="1:13" x14ac:dyDescent="0.3">
      <c r="A22" s="11"/>
      <c r="B22" s="11"/>
      <c r="C22" s="11"/>
      <c r="D22" s="11"/>
      <c r="E22" s="11"/>
      <c r="F22" s="11"/>
      <c r="G22" s="11"/>
      <c r="K22" s="9" t="str">
        <f t="shared" si="6"/>
        <v/>
      </c>
      <c r="M22" s="9" t="str">
        <f t="shared" si="0"/>
        <v/>
      </c>
    </row>
    <row r="23" spans="1:13" x14ac:dyDescent="0.3">
      <c r="A23" s="11"/>
      <c r="B23" s="11"/>
      <c r="C23" s="11"/>
      <c r="D23" s="11"/>
      <c r="E23" s="11"/>
      <c r="F23" s="11"/>
      <c r="G23" s="11"/>
      <c r="K23" s="9" t="str">
        <f t="shared" si="6"/>
        <v/>
      </c>
      <c r="M23" s="9" t="str">
        <f t="shared" si="0"/>
        <v/>
      </c>
    </row>
    <row r="24" spans="1:13" x14ac:dyDescent="0.3">
      <c r="A24" s="11"/>
      <c r="B24" s="11"/>
      <c r="C24" s="11"/>
      <c r="D24" s="11"/>
      <c r="E24" s="11"/>
      <c r="F24" s="11"/>
      <c r="G24" s="11"/>
      <c r="K24" s="9" t="str">
        <f t="shared" si="6"/>
        <v/>
      </c>
      <c r="M24" s="9" t="str">
        <f t="shared" si="0"/>
        <v/>
      </c>
    </row>
    <row r="25" spans="1:13" x14ac:dyDescent="0.3">
      <c r="A25" s="11"/>
      <c r="B25" s="11"/>
      <c r="C25" s="11"/>
      <c r="D25" s="11"/>
      <c r="E25" s="11"/>
      <c r="F25" s="11"/>
      <c r="G25" s="11"/>
      <c r="K25" s="9" t="str">
        <f t="shared" si="6"/>
        <v/>
      </c>
      <c r="M25" s="9" t="str">
        <f t="shared" si="0"/>
        <v/>
      </c>
    </row>
    <row r="26" spans="1:13" x14ac:dyDescent="0.3">
      <c r="A26" s="11"/>
      <c r="B26" s="11"/>
      <c r="C26" s="11"/>
      <c r="D26" s="11"/>
      <c r="E26" s="11"/>
      <c r="F26" s="11"/>
      <c r="G26" s="11"/>
      <c r="K26" s="9" t="str">
        <f t="shared" si="6"/>
        <v/>
      </c>
    </row>
    <row r="27" spans="1:13" x14ac:dyDescent="0.3">
      <c r="A27" s="11"/>
      <c r="B27" s="11"/>
      <c r="C27" s="11"/>
      <c r="D27" s="11"/>
      <c r="E27" s="11"/>
      <c r="F27" s="11"/>
      <c r="G27" s="11"/>
      <c r="K27" s="9" t="str">
        <f t="shared" si="6"/>
        <v/>
      </c>
    </row>
    <row r="28" spans="1:13" x14ac:dyDescent="0.3">
      <c r="A28" s="11"/>
      <c r="B28" s="11"/>
      <c r="C28" s="11"/>
      <c r="D28" s="11"/>
      <c r="E28" s="11"/>
      <c r="F28" s="11"/>
      <c r="G28" s="11"/>
      <c r="K28" s="9" t="str">
        <f t="shared" si="6"/>
        <v/>
      </c>
    </row>
    <row r="29" spans="1:13" x14ac:dyDescent="0.3">
      <c r="A29" s="11"/>
      <c r="B29" s="11"/>
      <c r="C29" s="11"/>
      <c r="D29" s="11"/>
      <c r="E29" s="11"/>
      <c r="F29" s="11"/>
      <c r="G29" s="11"/>
      <c r="K29" s="9" t="str">
        <f t="shared" si="6"/>
        <v/>
      </c>
    </row>
    <row r="30" spans="1:13" x14ac:dyDescent="0.3">
      <c r="A30" s="11"/>
      <c r="B30" s="11"/>
      <c r="C30" s="11"/>
      <c r="D30" s="11"/>
      <c r="E30" s="11"/>
      <c r="F30" s="11"/>
      <c r="G30" s="11"/>
      <c r="K30" s="9" t="str">
        <f t="shared" si="6"/>
        <v/>
      </c>
    </row>
    <row r="31" spans="1:13" x14ac:dyDescent="0.3">
      <c r="A31" s="11"/>
      <c r="B31" s="11"/>
      <c r="C31" s="11"/>
      <c r="D31" s="11"/>
      <c r="E31" s="11"/>
      <c r="F31" s="11"/>
      <c r="G31" s="11"/>
      <c r="K31" s="9" t="str">
        <f t="shared" si="6"/>
        <v/>
      </c>
    </row>
    <row r="32" spans="1:13" x14ac:dyDescent="0.3">
      <c r="A32" s="11"/>
      <c r="B32" s="11"/>
      <c r="C32" s="11"/>
      <c r="D32" s="11"/>
      <c r="E32" s="11"/>
      <c r="F32" s="11"/>
      <c r="G32" s="11"/>
      <c r="K32" s="9" t="str">
        <f t="shared" si="6"/>
        <v/>
      </c>
    </row>
    <row r="33" spans="1:11" x14ac:dyDescent="0.3">
      <c r="A33" s="11"/>
      <c r="B33" s="11"/>
      <c r="C33" s="11"/>
      <c r="D33" s="11"/>
      <c r="E33" s="11"/>
      <c r="F33" s="11"/>
      <c r="G33" s="11"/>
      <c r="K33" s="9" t="str">
        <f t="shared" si="6"/>
        <v/>
      </c>
    </row>
    <row r="34" spans="1:11" x14ac:dyDescent="0.3">
      <c r="A34" s="11"/>
      <c r="B34" s="11"/>
      <c r="C34" s="11"/>
      <c r="D34" s="11"/>
      <c r="E34" s="11"/>
      <c r="F34" s="11"/>
      <c r="G34" s="11"/>
      <c r="K34" s="9" t="str">
        <f t="shared" si="6"/>
        <v/>
      </c>
    </row>
    <row r="35" spans="1:11" x14ac:dyDescent="0.3">
      <c r="A35" s="11"/>
      <c r="B35" s="11"/>
      <c r="C35" s="11"/>
      <c r="D35" s="11"/>
      <c r="E35" s="11"/>
      <c r="F35" s="11"/>
      <c r="G35" s="11"/>
    </row>
    <row r="36" spans="1:11" x14ac:dyDescent="0.3">
      <c r="A36" s="11"/>
      <c r="B36" s="11"/>
      <c r="C36" s="11"/>
      <c r="D36" s="11"/>
      <c r="E36" s="11"/>
      <c r="F36" s="11"/>
      <c r="G36" s="11"/>
    </row>
    <row r="37" spans="1:11" x14ac:dyDescent="0.3">
      <c r="A37" s="11"/>
      <c r="B37" s="11"/>
      <c r="C37" s="11"/>
      <c r="D37" s="11"/>
      <c r="E37" s="11"/>
      <c r="F37" s="11"/>
      <c r="G37" s="11"/>
    </row>
    <row r="38" spans="1:11" x14ac:dyDescent="0.3">
      <c r="A38" s="11"/>
      <c r="B38" s="11"/>
      <c r="C38" s="11"/>
      <c r="D38" s="11"/>
      <c r="E38" s="11"/>
      <c r="F38" s="11"/>
      <c r="G38" s="11"/>
    </row>
    <row r="39" spans="1:11" x14ac:dyDescent="0.3">
      <c r="A39" s="11"/>
      <c r="B39" s="11"/>
      <c r="C39" s="11"/>
      <c r="D39" s="11"/>
      <c r="E39" s="11"/>
      <c r="F39" s="11"/>
      <c r="G39" s="11"/>
    </row>
    <row r="40" spans="1:11" x14ac:dyDescent="0.3">
      <c r="A40" s="11"/>
      <c r="B40" s="11"/>
      <c r="C40" s="11"/>
      <c r="D40" s="11"/>
      <c r="E40" s="11"/>
      <c r="F40" s="11"/>
      <c r="G40" s="11"/>
    </row>
    <row r="41" spans="1:11" x14ac:dyDescent="0.3">
      <c r="A41" s="11"/>
      <c r="B41" s="11"/>
      <c r="C41" s="11"/>
      <c r="D41" s="11"/>
      <c r="E41" s="11"/>
      <c r="F41" s="11"/>
      <c r="G41" s="11"/>
    </row>
    <row r="42" spans="1:11" x14ac:dyDescent="0.3">
      <c r="A42" s="11"/>
      <c r="B42" s="11"/>
      <c r="C42" s="11"/>
      <c r="D42" s="11"/>
      <c r="E42" s="11"/>
      <c r="F42" s="11"/>
      <c r="G42" s="11"/>
    </row>
    <row r="43" spans="1:11" x14ac:dyDescent="0.3">
      <c r="A43" s="11"/>
      <c r="B43" s="11"/>
      <c r="C43" s="11"/>
      <c r="D43" s="11"/>
      <c r="E43" s="11"/>
      <c r="F43" s="11"/>
      <c r="G43" s="11"/>
    </row>
    <row r="44" spans="1:11" x14ac:dyDescent="0.3">
      <c r="A44" s="11"/>
      <c r="B44" s="11"/>
      <c r="C44" s="11"/>
      <c r="D44" s="11"/>
      <c r="E44" s="11"/>
      <c r="F44" s="11"/>
      <c r="G44" s="11"/>
    </row>
    <row r="45" spans="1:11" x14ac:dyDescent="0.3">
      <c r="A45" s="11"/>
      <c r="B45" s="11"/>
      <c r="C45" s="11"/>
      <c r="D45" s="11"/>
      <c r="E45" s="11"/>
      <c r="F45" s="11"/>
      <c r="G45" s="11"/>
    </row>
    <row r="46" spans="1:11" x14ac:dyDescent="0.3">
      <c r="A46" s="11"/>
      <c r="B46" s="11"/>
      <c r="C46" s="11"/>
      <c r="D46" s="11"/>
      <c r="E46" s="11"/>
      <c r="F46" s="11"/>
      <c r="G46" s="11"/>
    </row>
    <row r="47" spans="1:11" x14ac:dyDescent="0.3">
      <c r="A47" s="11"/>
      <c r="B47" s="11"/>
      <c r="C47" s="11"/>
      <c r="D47" s="11"/>
      <c r="E47" s="11"/>
      <c r="F47" s="11"/>
      <c r="G47" s="11"/>
    </row>
    <row r="48" spans="1:11"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row r="1094" spans="1:7" x14ac:dyDescent="0.3">
      <c r="A1094" s="11"/>
      <c r="B1094" s="11"/>
      <c r="C1094" s="11"/>
      <c r="D1094" s="11"/>
      <c r="E1094" s="11"/>
      <c r="F1094" s="11"/>
      <c r="G1094" s="11"/>
    </row>
    <row r="1095" spans="1:7" x14ac:dyDescent="0.3">
      <c r="A1095" s="11"/>
      <c r="B1095" s="11"/>
      <c r="C1095" s="11"/>
      <c r="D1095" s="11"/>
      <c r="E1095" s="11"/>
      <c r="F1095" s="11"/>
      <c r="G1095" s="11"/>
    </row>
  </sheetData>
  <autoFilter ref="A1:M1103" xr:uid="{BAC1553D-594A-409F-90B9-9279B0DFD088}"/>
  <phoneticPr fontId="1" type="noConversion"/>
  <pageMargins left="0.7" right="0.7" top="0.75" bottom="0.75" header="0.3" footer="0.3"/>
  <pageSetup paperSize="9"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77B8A-B50A-40AC-BBCA-510B23702594}">
  <dimension ref="A1:M1100"/>
  <sheetViews>
    <sheetView topLeftCell="G1" workbookViewId="0">
      <pane ySplit="1" topLeftCell="A2" activePane="bottomLeft" state="frozen"/>
      <selection pane="bottomLeft" activeCell="A6" sqref="A6"/>
    </sheetView>
  </sheetViews>
  <sheetFormatPr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4.90625" style="9" bestFit="1" customWidth="1"/>
    <col min="10" max="10" width="8.7265625" style="9"/>
    <col min="11" max="11" width="28.81640625" style="9" bestFit="1" customWidth="1"/>
    <col min="12" max="12" width="8.7265625" style="9"/>
    <col min="13" max="13" width="29" style="9" bestFit="1" customWidth="1"/>
    <col min="14" max="16384" width="8.7265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IF(LEN(TRIM(K2))=0,"",IF(TRIM(A2)="_id","[_id] [bigint] IDENTITY(1,1) NOT","["&amp;TRIM(A2)&amp;"] ["&amp;TRIM(D2)&amp;"] "&amp;IF(OR(LOWER(TRIM(D2))="char",LOWER(TRIM(D2))="varchar",LOWER(TRIM(D2))="nvarchar"),"("&amp;TRIM(C2)&amp;")","")) &amp; " NULL,")</f>
        <v>[_id] [bigint] IDENTITY(1,1) NOT NULL,</v>
      </c>
    </row>
    <row r="3" spans="1:13" x14ac:dyDescent="0.3">
      <c r="A3" s="11" t="s">
        <v>4</v>
      </c>
      <c r="B3" s="11" t="s">
        <v>18</v>
      </c>
      <c r="C3" s="11">
        <v>2147483647</v>
      </c>
      <c r="D3" s="11" t="str">
        <f t="shared" ref="D3:D15" si="0">IF(OR(TRIM(LOWER(B3)) = "number"), "bigint", IF(OR(TRIM(LOWER(B3)) = "string"), "nvarchar", IF(OR(TRIM(LOWER(B3)) = "date", TRIM(LOWER(B3)) = "datetime"), "datetime", IF(OR(TRIM(LOWER(B3)) = "boolean", TRIM(LOWER(B3)) = "bool", TRIM(LOWER(B3)) = "bit"), "bit", "nvarchar"))))</f>
        <v>bigint</v>
      </c>
      <c r="E3" s="11" t="str">
        <f t="shared" ref="E3:E15" si="1">IF(OR(TRIM(LOWER(B3)) = "number"), "Int32", IF(OR(TRIM(LOWER(B3)) = "string"), "String", IF(OR(TRIM(LOWER(B3)) = "date", TRIM(LOWER(B3)) = "datetime"), "Date", IF(OR(TRIM(LOWER(B3)) = "boolean", TRIM(LOWER(B3)) = "bool", TRIM(LOWER(B3)) = "bit"), "Boolean", "String"))))</f>
        <v>Int32</v>
      </c>
      <c r="F3" s="11" t="str">
        <f t="shared" ref="F3:F15" si="2">IF(OR(TRIM(LOWER(B3)) = "number"), "Number", IF(OR(TRIM(LOWER(B3)) = "string"), "String", IF(OR(TRIM(LOWER(B3)) = "date", TRIM(LOWER(B3)) = "datetime"), "Date", IF(OR(TRIM(LOWER(B3)) = "boolean", TRIM(LOWER(B3)) = "bool", TRIM(LOWER(B3)) = "bit"), "Boolean", "String"))))</f>
        <v>Number</v>
      </c>
      <c r="G3" s="11" t="str">
        <f t="shared" ref="G3:G15" si="3">IF(OR(TRIM(LOWER(B3)) = "number"), "long", IF(OR(TRIM(LOWER(B3)) = "string"), "String", IF(OR(TRIM(LOWER(B3)) = "date", TRIM(LOWER(B3)) = "datetime"), "DateTime", IF(OR(TRIM(LOWER(B3)) = "boolean", TRIM(LOWER(B3)) = "bool", TRIM(LOWER(B3)) = "bit"), "bool", "String"))))</f>
        <v>long</v>
      </c>
      <c r="I3" s="9" t="str">
        <f t="shared" ref="I3:I15" si="4">IF(LEN(TRIM(A3)) = 0, "", TRIM(LOWER(LEFT(A3, 1)) &amp; RIGHT(A3, LEN(TRIM(A3)) - 1)))</f>
        <v>employeeId</v>
      </c>
      <c r="K3" s="9" t="str">
        <f t="shared" ref="K3:K15" si="5">IF(LEN(TRIM(I3)) = 0, "", TRIM(I3) &amp; ":" &amp; IF(LOWER(TRIM(I3)) = "_id", "any", LOWER(TRIM(F3))) &amp;";")</f>
        <v>employeeId:number;</v>
      </c>
      <c r="M3" s="9" t="str">
        <f t="shared" ref="M3:M30" si="6">IF(LEN(TRIM(K3))=0,"",IF(TRIM(A3)="_id","[_id] [bigint] IDENTITY(1,1) NOT","["&amp;TRIM(A3)&amp;"] ["&amp;TRIM(D3)&amp;"] "&amp;IF(OR(LOWER(TRIM(D3))="char",LOWER(TRIM(D3))="varchar",LOWER(TRIM(D3))="nvarchar"),"("&amp;TRIM(C3)&amp;")","")) &amp; " NULL,")</f>
        <v>[EmployeeId] [bigint]  NULL,</v>
      </c>
    </row>
    <row r="4" spans="1:13" x14ac:dyDescent="0.3">
      <c r="A4" s="11" t="s">
        <v>244</v>
      </c>
      <c r="B4" s="11" t="s">
        <v>18</v>
      </c>
      <c r="C4" s="11">
        <v>2147483647</v>
      </c>
      <c r="D4" s="11" t="str">
        <f t="shared" si="0"/>
        <v>bigint</v>
      </c>
      <c r="E4" s="11" t="str">
        <f t="shared" si="1"/>
        <v>Int32</v>
      </c>
      <c r="F4" s="11" t="str">
        <f t="shared" si="2"/>
        <v>Number</v>
      </c>
      <c r="G4" s="11" t="str">
        <f t="shared" si="3"/>
        <v>long</v>
      </c>
      <c r="I4" s="9" t="str">
        <f t="shared" si="4"/>
        <v>clientId</v>
      </c>
      <c r="K4" s="9" t="str">
        <f t="shared" si="5"/>
        <v>clientId:number;</v>
      </c>
      <c r="M4" s="9" t="str">
        <f t="shared" si="6"/>
        <v>[ClientId] [bigint]  NULL,</v>
      </c>
    </row>
    <row r="5" spans="1:13" x14ac:dyDescent="0.3">
      <c r="A5" s="11" t="s">
        <v>656</v>
      </c>
      <c r="B5" s="11" t="s">
        <v>18</v>
      </c>
      <c r="C5" s="11">
        <v>2147483647</v>
      </c>
      <c r="D5" s="11" t="str">
        <f t="shared" ref="D5:D6" si="7">IF(OR(TRIM(LOWER(B5)) = "number"), "bigint", IF(OR(TRIM(LOWER(B5)) = "string"), "nvarchar", IF(OR(TRIM(LOWER(B5)) = "date", TRIM(LOWER(B5)) = "datetime"), "datetime", IF(OR(TRIM(LOWER(B5)) = "boolean", TRIM(LOWER(B5)) = "bool", TRIM(LOWER(B5)) = "bit"), "bit", "nvarchar"))))</f>
        <v>bigint</v>
      </c>
      <c r="E5" s="11" t="str">
        <f t="shared" ref="E5:E6" si="8">IF(OR(TRIM(LOWER(B5)) = "number"), "Int32", IF(OR(TRIM(LOWER(B5)) = "string"), "String", IF(OR(TRIM(LOWER(B5)) = "date", TRIM(LOWER(B5)) = "datetime"), "Date", IF(OR(TRIM(LOWER(B5)) = "boolean", TRIM(LOWER(B5)) = "bool", TRIM(LOWER(B5)) = "bit"), "Boolean", "String"))))</f>
        <v>Int32</v>
      </c>
      <c r="F5" s="11" t="str">
        <f t="shared" ref="F5:F6" si="9">IF(OR(TRIM(LOWER(B5)) = "number"), "Number", IF(OR(TRIM(LOWER(B5)) = "string"), "String", IF(OR(TRIM(LOWER(B5)) = "date", TRIM(LOWER(B5)) = "datetime"), "Date", IF(OR(TRIM(LOWER(B5)) = "boolean", TRIM(LOWER(B5)) = "bool", TRIM(LOWER(B5)) = "bit"), "Boolean", "String"))))</f>
        <v>Number</v>
      </c>
      <c r="G5" s="11" t="str">
        <f t="shared" ref="G5:G6" si="10">IF(OR(TRIM(LOWER(B5)) = "number"), "long", IF(OR(TRIM(LOWER(B5)) = "string"), "String", IF(OR(TRIM(LOWER(B5)) = "date", TRIM(LOWER(B5)) = "datetime"), "DateTime", IF(OR(TRIM(LOWER(B5)) = "boolean", TRIM(LOWER(B5)) = "bool", TRIM(LOWER(B5)) = "bit"), "bool", "String"))))</f>
        <v>long</v>
      </c>
      <c r="I5" s="9" t="str">
        <f t="shared" ref="I5:I6" si="11">IF(LEN(TRIM(A5)) = 0, "", TRIM(LOWER(LEFT(A5, 1)) &amp; RIGHT(A5, LEN(TRIM(A5)) - 1)))</f>
        <v>supplierId</v>
      </c>
      <c r="K5" s="9" t="str">
        <f t="shared" ref="K5:K6" si="12">IF(LEN(TRIM(I5)) = 0, "", TRIM(I5) &amp; ":" &amp; IF(LOWER(TRIM(I5)) = "_id", "any", LOWER(TRIM(F5))) &amp;";")</f>
        <v>supplierId:number;</v>
      </c>
      <c r="M5" s="9" t="str">
        <f t="shared" ref="M5:M6" si="13">IF(LEN(TRIM(K5))=0,"",IF(TRIM(A5)="_id","[_id] [bigint] IDENTITY(1,1) NOT","["&amp;TRIM(A5)&amp;"] ["&amp;TRIM(D5)&amp;"] "&amp;IF(OR(LOWER(TRIM(D5))="char",LOWER(TRIM(D5))="varchar",LOWER(TRIM(D5))="nvarchar"),"("&amp;TRIM(C5)&amp;")","")) &amp; " NULL,")</f>
        <v>[SupplierId] [bigint]  NULL,</v>
      </c>
    </row>
    <row r="6" spans="1:13" x14ac:dyDescent="0.3">
      <c r="A6" s="11" t="s">
        <v>681</v>
      </c>
      <c r="B6" s="11" t="s">
        <v>19</v>
      </c>
      <c r="C6" s="11">
        <v>320</v>
      </c>
      <c r="D6" s="11" t="str">
        <f t="shared" si="7"/>
        <v>nvarchar</v>
      </c>
      <c r="E6" s="11" t="str">
        <f t="shared" si="8"/>
        <v>String</v>
      </c>
      <c r="F6" s="11" t="str">
        <f t="shared" si="9"/>
        <v>String</v>
      </c>
      <c r="G6" s="11" t="str">
        <f t="shared" si="10"/>
        <v>String</v>
      </c>
      <c r="I6" s="9" t="str">
        <f t="shared" si="11"/>
        <v>userType</v>
      </c>
      <c r="K6" s="9" t="str">
        <f t="shared" si="12"/>
        <v>userType:string;</v>
      </c>
      <c r="M6" s="9" t="str">
        <f t="shared" si="13"/>
        <v>[UserType] [nvarchar] (320) NULL,</v>
      </c>
    </row>
    <row r="7" spans="1:13" x14ac:dyDescent="0.3">
      <c r="A7" s="11" t="s">
        <v>16</v>
      </c>
      <c r="B7" s="11" t="s">
        <v>19</v>
      </c>
      <c r="C7" s="11">
        <v>320</v>
      </c>
      <c r="D7" s="11" t="str">
        <f t="shared" si="0"/>
        <v>nvarchar</v>
      </c>
      <c r="E7" s="11" t="str">
        <f t="shared" si="1"/>
        <v>String</v>
      </c>
      <c r="F7" s="11" t="str">
        <f t="shared" si="2"/>
        <v>String</v>
      </c>
      <c r="G7" s="11" t="str">
        <f t="shared" si="3"/>
        <v>String</v>
      </c>
      <c r="I7" s="9" t="str">
        <f t="shared" si="4"/>
        <v>emailAddress</v>
      </c>
      <c r="K7" s="9" t="str">
        <f t="shared" si="5"/>
        <v>emailAddress:string;</v>
      </c>
      <c r="M7" s="9" t="str">
        <f t="shared" si="6"/>
        <v>[EmailAddress] [nvarchar] (320) NULL,</v>
      </c>
    </row>
    <row r="8" spans="1:13" x14ac:dyDescent="0.3">
      <c r="A8" s="11" t="s">
        <v>283</v>
      </c>
      <c r="B8" s="11" t="s">
        <v>19</v>
      </c>
      <c r="C8" s="11">
        <v>255</v>
      </c>
      <c r="D8" s="11" t="str">
        <f t="shared" si="0"/>
        <v>nvarchar</v>
      </c>
      <c r="E8" s="11" t="str">
        <f t="shared" si="1"/>
        <v>String</v>
      </c>
      <c r="F8" s="11" t="str">
        <f t="shared" si="2"/>
        <v>String</v>
      </c>
      <c r="G8" s="11" t="str">
        <f t="shared" si="3"/>
        <v>String</v>
      </c>
      <c r="I8" s="9" t="str">
        <f t="shared" si="4"/>
        <v>password</v>
      </c>
      <c r="K8" s="9" t="str">
        <f t="shared" si="5"/>
        <v>password:string;</v>
      </c>
      <c r="M8" s="9" t="str">
        <f t="shared" si="6"/>
        <v>[Password] [nvarchar] (255) NULL,</v>
      </c>
    </row>
    <row r="9" spans="1:13" x14ac:dyDescent="0.3">
      <c r="A9" s="11" t="s">
        <v>285</v>
      </c>
      <c r="B9" s="11" t="s">
        <v>134</v>
      </c>
      <c r="C9" s="11">
        <v>1</v>
      </c>
      <c r="D9" s="11" t="str">
        <f t="shared" si="0"/>
        <v>bit</v>
      </c>
      <c r="E9" s="11" t="str">
        <f t="shared" si="1"/>
        <v>Boolean</v>
      </c>
      <c r="F9" s="11" t="str">
        <f t="shared" si="2"/>
        <v>Boolean</v>
      </c>
      <c r="G9" s="11" t="str">
        <f t="shared" si="3"/>
        <v>bool</v>
      </c>
      <c r="I9" s="9" t="str">
        <f t="shared" si="4"/>
        <v>isLocked</v>
      </c>
      <c r="K9" s="9" t="str">
        <f t="shared" si="5"/>
        <v>isLocked:boolean;</v>
      </c>
      <c r="M9" s="9" t="str">
        <f t="shared" si="6"/>
        <v>[IsLocked] [bit]  NULL,</v>
      </c>
    </row>
    <row r="10" spans="1:13" x14ac:dyDescent="0.3">
      <c r="A10" s="11" t="s">
        <v>286</v>
      </c>
      <c r="B10" s="11" t="s">
        <v>134</v>
      </c>
      <c r="C10" s="11">
        <v>1</v>
      </c>
      <c r="D10" s="11" t="str">
        <f t="shared" si="0"/>
        <v>bit</v>
      </c>
      <c r="E10" s="11" t="str">
        <f t="shared" si="1"/>
        <v>Boolean</v>
      </c>
      <c r="F10" s="11" t="str">
        <f t="shared" si="2"/>
        <v>Boolean</v>
      </c>
      <c r="G10" s="11" t="str">
        <f t="shared" si="3"/>
        <v>bool</v>
      </c>
      <c r="I10" s="9" t="str">
        <f t="shared" si="4"/>
        <v>isActive</v>
      </c>
      <c r="K10" s="9" t="str">
        <f t="shared" si="5"/>
        <v>isActive:boolean;</v>
      </c>
      <c r="M10" s="9" t="str">
        <f t="shared" si="6"/>
        <v>[IsActive] [bit]  NULL,</v>
      </c>
    </row>
    <row r="11" spans="1:13" x14ac:dyDescent="0.3">
      <c r="A11" s="11" t="s">
        <v>680</v>
      </c>
      <c r="B11" s="11" t="s">
        <v>159</v>
      </c>
      <c r="C11" s="11">
        <v>24</v>
      </c>
      <c r="D11" s="11" t="str">
        <f t="shared" si="0"/>
        <v>datetime</v>
      </c>
      <c r="E11" s="11" t="str">
        <f t="shared" si="1"/>
        <v>Date</v>
      </c>
      <c r="F11" s="11" t="str">
        <f t="shared" si="2"/>
        <v>Date</v>
      </c>
      <c r="G11" s="11" t="str">
        <f t="shared" si="3"/>
        <v>DateTime</v>
      </c>
      <c r="I11" s="9" t="str">
        <f t="shared" si="4"/>
        <v>dateLastLoggedIn</v>
      </c>
      <c r="K11" s="9" t="str">
        <f t="shared" si="5"/>
        <v>dateLastLoggedIn:date;</v>
      </c>
      <c r="M11" s="9" t="str">
        <f t="shared" si="6"/>
        <v>[DateLastLoggedIn] [datetime]  NULL,</v>
      </c>
    </row>
    <row r="12" spans="1:13" x14ac:dyDescent="0.3">
      <c r="A12" s="11" t="s">
        <v>239</v>
      </c>
      <c r="B12" s="11" t="s">
        <v>18</v>
      </c>
      <c r="C12" s="11">
        <v>2147483647</v>
      </c>
      <c r="D12" s="11" t="str">
        <f t="shared" si="0"/>
        <v>bigint</v>
      </c>
      <c r="E12" s="11" t="str">
        <f t="shared" si="1"/>
        <v>Int32</v>
      </c>
      <c r="F12" s="11" t="str">
        <f t="shared" si="2"/>
        <v>Number</v>
      </c>
      <c r="G12" s="11" t="str">
        <f t="shared" si="3"/>
        <v>long</v>
      </c>
      <c r="I12" s="9" t="str">
        <f t="shared" si="4"/>
        <v>createdBy</v>
      </c>
      <c r="K12" s="9" t="str">
        <f t="shared" si="5"/>
        <v>createdBy:number;</v>
      </c>
      <c r="M12" s="9" t="str">
        <f t="shared" si="6"/>
        <v>[CreatedBy] [bigint]  NULL,</v>
      </c>
    </row>
    <row r="13" spans="1:13" x14ac:dyDescent="0.3">
      <c r="A13" s="11" t="s">
        <v>158</v>
      </c>
      <c r="B13" s="11" t="s">
        <v>159</v>
      </c>
      <c r="C13" s="11">
        <v>24</v>
      </c>
      <c r="D13" s="11" t="str">
        <f t="shared" si="0"/>
        <v>datetime</v>
      </c>
      <c r="E13" s="11" t="str">
        <f t="shared" si="1"/>
        <v>Date</v>
      </c>
      <c r="F13" s="11" t="str">
        <f t="shared" si="2"/>
        <v>Date</v>
      </c>
      <c r="G13" s="11" t="str">
        <f t="shared" si="3"/>
        <v>DateTime</v>
      </c>
      <c r="I13" s="9" t="str">
        <f t="shared" si="4"/>
        <v>dateCreated</v>
      </c>
      <c r="K13" s="9" t="str">
        <f t="shared" si="5"/>
        <v>dateCreated:date;</v>
      </c>
      <c r="M13" s="9" t="str">
        <f t="shared" si="6"/>
        <v>[DateCreated] [datetime]  NULL,</v>
      </c>
    </row>
    <row r="14" spans="1:13" x14ac:dyDescent="0.3">
      <c r="A14" s="11" t="s">
        <v>238</v>
      </c>
      <c r="B14" s="11" t="s">
        <v>18</v>
      </c>
      <c r="C14" s="11">
        <v>2147483647</v>
      </c>
      <c r="D14" s="11" t="str">
        <f t="shared" si="0"/>
        <v>bigint</v>
      </c>
      <c r="E14" s="11" t="str">
        <f t="shared" si="1"/>
        <v>Int32</v>
      </c>
      <c r="F14" s="11" t="str">
        <f t="shared" si="2"/>
        <v>Number</v>
      </c>
      <c r="G14" s="11" t="str">
        <f t="shared" si="3"/>
        <v>long</v>
      </c>
      <c r="I14" s="9" t="str">
        <f t="shared" si="4"/>
        <v>updatedBy</v>
      </c>
      <c r="K14" s="9" t="str">
        <f t="shared" si="5"/>
        <v>updatedBy:number;</v>
      </c>
      <c r="M14" s="9" t="str">
        <f t="shared" si="6"/>
        <v>[UpdatedBy] [bigint]  NULL,</v>
      </c>
    </row>
    <row r="15" spans="1:13" x14ac:dyDescent="0.3">
      <c r="A15" s="11" t="s">
        <v>160</v>
      </c>
      <c r="B15" s="11" t="s">
        <v>159</v>
      </c>
      <c r="C15" s="11">
        <v>24</v>
      </c>
      <c r="D15" s="11" t="str">
        <f t="shared" si="0"/>
        <v>datetime</v>
      </c>
      <c r="E15" s="11" t="str">
        <f t="shared" si="1"/>
        <v>Date</v>
      </c>
      <c r="F15" s="11" t="str">
        <f t="shared" si="2"/>
        <v>Date</v>
      </c>
      <c r="G15" s="11" t="str">
        <f t="shared" si="3"/>
        <v>DateTime</v>
      </c>
      <c r="I15" s="9" t="str">
        <f t="shared" si="4"/>
        <v>dateModified</v>
      </c>
      <c r="K15" s="9" t="str">
        <f t="shared" si="5"/>
        <v>dateModified:date;</v>
      </c>
      <c r="M15" s="9" t="str">
        <f t="shared" si="6"/>
        <v>[DateModified] [datetime]  NULL,</v>
      </c>
    </row>
    <row r="16" spans="1:13" x14ac:dyDescent="0.3">
      <c r="I16" s="9" t="str">
        <f t="shared" ref="I16:I17" si="14">IF(LEN(TRIM(A16)) = 0, "", TRIM(LOWER(LEFT(A16, 1)) &amp; RIGHT(A16, LEN(TRIM(A16)) - 1)))</f>
        <v/>
      </c>
      <c r="K16" s="9" t="str">
        <f t="shared" ref="K16:K39" si="15">IF(LEN(TRIM(I16)) = 0, "", TRIM(I16) &amp; ":" &amp; IF(LOWER(TRIM(I16)) = "_id", "any", LOWER(TRIM(F16))) &amp;";")</f>
        <v/>
      </c>
      <c r="M16" s="9" t="str">
        <f t="shared" si="6"/>
        <v/>
      </c>
    </row>
    <row r="17" spans="1:13" x14ac:dyDescent="0.3">
      <c r="A17" s="11"/>
      <c r="B17" s="11"/>
      <c r="C17" s="11"/>
      <c r="D17" s="11"/>
      <c r="E17" s="11"/>
      <c r="F17" s="11"/>
      <c r="G17" s="11"/>
      <c r="I17" s="9" t="str">
        <f t="shared" si="14"/>
        <v/>
      </c>
      <c r="K17" s="9" t="str">
        <f t="shared" si="15"/>
        <v/>
      </c>
      <c r="M17" s="9" t="str">
        <f t="shared" si="6"/>
        <v/>
      </c>
    </row>
    <row r="18" spans="1:13" x14ac:dyDescent="0.3">
      <c r="A18" s="11"/>
      <c r="B18" s="11"/>
      <c r="C18" s="11"/>
      <c r="D18" s="11"/>
      <c r="E18" s="11"/>
      <c r="F18" s="11"/>
      <c r="G18" s="11"/>
      <c r="K18" s="9" t="str">
        <f t="shared" si="15"/>
        <v/>
      </c>
      <c r="M18" s="9" t="str">
        <f t="shared" si="6"/>
        <v/>
      </c>
    </row>
    <row r="19" spans="1:13" x14ac:dyDescent="0.3">
      <c r="A19" s="11"/>
      <c r="B19" s="11"/>
      <c r="C19" s="11"/>
      <c r="D19" s="11"/>
      <c r="E19" s="11"/>
      <c r="F19" s="11"/>
      <c r="G19" s="11"/>
      <c r="K19" s="9" t="str">
        <f t="shared" si="15"/>
        <v/>
      </c>
      <c r="M19" s="9" t="str">
        <f t="shared" si="6"/>
        <v/>
      </c>
    </row>
    <row r="20" spans="1:13" x14ac:dyDescent="0.3">
      <c r="A20" s="11"/>
      <c r="B20" s="11"/>
      <c r="C20" s="11"/>
      <c r="D20" s="11"/>
      <c r="E20" s="11"/>
      <c r="F20" s="11"/>
      <c r="G20" s="11"/>
      <c r="K20" s="9" t="str">
        <f t="shared" si="15"/>
        <v/>
      </c>
      <c r="M20" s="9" t="str">
        <f t="shared" si="6"/>
        <v/>
      </c>
    </row>
    <row r="21" spans="1:13" x14ac:dyDescent="0.3">
      <c r="A21" s="11"/>
      <c r="B21" s="11"/>
      <c r="C21" s="11"/>
      <c r="D21" s="11"/>
      <c r="E21" s="11"/>
      <c r="F21" s="11"/>
      <c r="G21" s="11"/>
      <c r="K21" s="9" t="str">
        <f t="shared" si="15"/>
        <v/>
      </c>
      <c r="M21" s="9" t="str">
        <f t="shared" si="6"/>
        <v/>
      </c>
    </row>
    <row r="22" spans="1:13" x14ac:dyDescent="0.3">
      <c r="A22" s="11"/>
      <c r="B22" s="11"/>
      <c r="C22" s="11"/>
      <c r="D22" s="11"/>
      <c r="E22" s="11"/>
      <c r="F22" s="11"/>
      <c r="G22" s="11"/>
      <c r="K22" s="9" t="str">
        <f t="shared" si="15"/>
        <v/>
      </c>
      <c r="M22" s="9" t="str">
        <f t="shared" si="6"/>
        <v/>
      </c>
    </row>
    <row r="23" spans="1:13" x14ac:dyDescent="0.3">
      <c r="A23" s="11"/>
      <c r="B23" s="11"/>
      <c r="C23" s="11"/>
      <c r="D23" s="11"/>
      <c r="E23" s="11"/>
      <c r="F23" s="11"/>
      <c r="G23" s="11"/>
      <c r="K23" s="9" t="str">
        <f t="shared" si="15"/>
        <v/>
      </c>
      <c r="M23" s="9" t="str">
        <f t="shared" si="6"/>
        <v/>
      </c>
    </row>
    <row r="24" spans="1:13" x14ac:dyDescent="0.3">
      <c r="A24" s="11"/>
      <c r="B24" s="11"/>
      <c r="C24" s="11"/>
      <c r="D24" s="11"/>
      <c r="E24" s="11"/>
      <c r="F24" s="11"/>
      <c r="G24" s="11"/>
      <c r="K24" s="9" t="str">
        <f t="shared" si="15"/>
        <v/>
      </c>
      <c r="M24" s="9" t="str">
        <f t="shared" si="6"/>
        <v/>
      </c>
    </row>
    <row r="25" spans="1:13" x14ac:dyDescent="0.3">
      <c r="A25" s="11"/>
      <c r="B25" s="11"/>
      <c r="C25" s="11"/>
      <c r="D25" s="11"/>
      <c r="E25" s="11"/>
      <c r="F25" s="11"/>
      <c r="G25" s="11"/>
      <c r="K25" s="9" t="str">
        <f t="shared" si="15"/>
        <v/>
      </c>
      <c r="M25" s="9" t="str">
        <f t="shared" si="6"/>
        <v/>
      </c>
    </row>
    <row r="26" spans="1:13" x14ac:dyDescent="0.3">
      <c r="A26" s="11"/>
      <c r="B26" s="11"/>
      <c r="C26" s="11"/>
      <c r="D26" s="11"/>
      <c r="E26" s="11"/>
      <c r="F26" s="11"/>
      <c r="G26" s="11"/>
      <c r="K26" s="9" t="str">
        <f t="shared" si="15"/>
        <v/>
      </c>
      <c r="M26" s="9" t="str">
        <f t="shared" si="6"/>
        <v/>
      </c>
    </row>
    <row r="27" spans="1:13" x14ac:dyDescent="0.3">
      <c r="A27" s="11"/>
      <c r="B27" s="11"/>
      <c r="C27" s="11"/>
      <c r="D27" s="11"/>
      <c r="E27" s="11"/>
      <c r="F27" s="11"/>
      <c r="G27" s="11"/>
      <c r="K27" s="9" t="str">
        <f t="shared" si="15"/>
        <v/>
      </c>
      <c r="M27" s="9" t="str">
        <f t="shared" si="6"/>
        <v/>
      </c>
    </row>
    <row r="28" spans="1:13" x14ac:dyDescent="0.3">
      <c r="A28" s="11"/>
      <c r="B28" s="11"/>
      <c r="C28" s="11"/>
      <c r="D28" s="11"/>
      <c r="E28" s="11"/>
      <c r="F28" s="11"/>
      <c r="G28" s="11"/>
      <c r="K28" s="9" t="str">
        <f t="shared" si="15"/>
        <v/>
      </c>
      <c r="M28" s="9" t="str">
        <f t="shared" si="6"/>
        <v/>
      </c>
    </row>
    <row r="29" spans="1:13" x14ac:dyDescent="0.3">
      <c r="A29" s="11"/>
      <c r="B29" s="11"/>
      <c r="C29" s="11"/>
      <c r="D29" s="11"/>
      <c r="E29" s="11"/>
      <c r="F29" s="11"/>
      <c r="G29" s="11"/>
      <c r="K29" s="9" t="str">
        <f t="shared" si="15"/>
        <v/>
      </c>
      <c r="M29" s="9" t="str">
        <f t="shared" si="6"/>
        <v/>
      </c>
    </row>
    <row r="30" spans="1:13" x14ac:dyDescent="0.3">
      <c r="A30" s="11"/>
      <c r="B30" s="11"/>
      <c r="C30" s="11"/>
      <c r="D30" s="11"/>
      <c r="E30" s="11"/>
      <c r="F30" s="11"/>
      <c r="G30" s="11"/>
      <c r="K30" s="9" t="str">
        <f t="shared" si="15"/>
        <v/>
      </c>
      <c r="M30" s="9" t="str">
        <f t="shared" si="6"/>
        <v/>
      </c>
    </row>
    <row r="31" spans="1:13" x14ac:dyDescent="0.3">
      <c r="A31" s="11"/>
      <c r="B31" s="11"/>
      <c r="C31" s="11"/>
      <c r="D31" s="11"/>
      <c r="E31" s="11"/>
      <c r="F31" s="11"/>
      <c r="G31" s="11"/>
      <c r="K31" s="9" t="str">
        <f t="shared" si="15"/>
        <v/>
      </c>
    </row>
    <row r="32" spans="1:13" x14ac:dyDescent="0.3">
      <c r="A32" s="11"/>
      <c r="B32" s="11"/>
      <c r="C32" s="11"/>
      <c r="D32" s="11"/>
      <c r="E32" s="11"/>
      <c r="F32" s="11"/>
      <c r="G32" s="11"/>
      <c r="K32" s="9" t="str">
        <f t="shared" si="15"/>
        <v/>
      </c>
    </row>
    <row r="33" spans="1:11" x14ac:dyDescent="0.3">
      <c r="A33" s="11"/>
      <c r="B33" s="11"/>
      <c r="C33" s="11"/>
      <c r="D33" s="11"/>
      <c r="E33" s="11"/>
      <c r="F33" s="11"/>
      <c r="G33" s="11"/>
      <c r="K33" s="9" t="str">
        <f t="shared" si="15"/>
        <v/>
      </c>
    </row>
    <row r="34" spans="1:11" x14ac:dyDescent="0.3">
      <c r="A34" s="11"/>
      <c r="B34" s="11"/>
      <c r="C34" s="11"/>
      <c r="D34" s="11"/>
      <c r="E34" s="11"/>
      <c r="F34" s="11"/>
      <c r="G34" s="11"/>
      <c r="K34" s="9" t="str">
        <f t="shared" si="15"/>
        <v/>
      </c>
    </row>
    <row r="35" spans="1:11" x14ac:dyDescent="0.3">
      <c r="A35" s="11"/>
      <c r="B35" s="11"/>
      <c r="C35" s="11"/>
      <c r="D35" s="11"/>
      <c r="E35" s="11"/>
      <c r="F35" s="11"/>
      <c r="G35" s="11"/>
      <c r="K35" s="9" t="str">
        <f t="shared" si="15"/>
        <v/>
      </c>
    </row>
    <row r="36" spans="1:11" x14ac:dyDescent="0.3">
      <c r="A36" s="11"/>
      <c r="B36" s="11"/>
      <c r="C36" s="11"/>
      <c r="D36" s="11"/>
      <c r="E36" s="11"/>
      <c r="F36" s="11"/>
      <c r="G36" s="11"/>
      <c r="K36" s="9" t="str">
        <f t="shared" si="15"/>
        <v/>
      </c>
    </row>
    <row r="37" spans="1:11" x14ac:dyDescent="0.3">
      <c r="A37" s="11"/>
      <c r="B37" s="11"/>
      <c r="C37" s="11"/>
      <c r="D37" s="11"/>
      <c r="E37" s="11"/>
      <c r="F37" s="11"/>
      <c r="G37" s="11"/>
      <c r="K37" s="9" t="str">
        <f t="shared" si="15"/>
        <v/>
      </c>
    </row>
    <row r="38" spans="1:11" x14ac:dyDescent="0.3">
      <c r="A38" s="11"/>
      <c r="B38" s="11"/>
      <c r="C38" s="11"/>
      <c r="D38" s="11"/>
      <c r="E38" s="11"/>
      <c r="F38" s="11"/>
      <c r="G38" s="11"/>
      <c r="K38" s="9" t="str">
        <f t="shared" si="15"/>
        <v/>
      </c>
    </row>
    <row r="39" spans="1:11" x14ac:dyDescent="0.3">
      <c r="A39" s="11"/>
      <c r="B39" s="11"/>
      <c r="C39" s="11"/>
      <c r="D39" s="11"/>
      <c r="E39" s="11"/>
      <c r="F39" s="11"/>
      <c r="G39" s="11"/>
      <c r="K39" s="9" t="str">
        <f t="shared" si="15"/>
        <v/>
      </c>
    </row>
    <row r="40" spans="1:11" x14ac:dyDescent="0.3">
      <c r="A40" s="11"/>
      <c r="B40" s="11"/>
      <c r="C40" s="11"/>
      <c r="D40" s="11"/>
      <c r="E40" s="11"/>
      <c r="F40" s="11"/>
      <c r="G40" s="11"/>
    </row>
    <row r="41" spans="1:11" x14ac:dyDescent="0.3">
      <c r="A41" s="11"/>
      <c r="B41" s="11"/>
      <c r="C41" s="11"/>
      <c r="D41" s="11"/>
      <c r="E41" s="11"/>
      <c r="F41" s="11"/>
      <c r="G41" s="11"/>
    </row>
    <row r="42" spans="1:11" x14ac:dyDescent="0.3">
      <c r="A42" s="11"/>
      <c r="B42" s="11"/>
      <c r="C42" s="11"/>
      <c r="D42" s="11"/>
      <c r="E42" s="11"/>
      <c r="F42" s="11"/>
      <c r="G42" s="11"/>
    </row>
    <row r="43" spans="1:11" x14ac:dyDescent="0.3">
      <c r="A43" s="11"/>
      <c r="B43" s="11"/>
      <c r="C43" s="11"/>
      <c r="D43" s="11"/>
      <c r="E43" s="11"/>
      <c r="F43" s="11"/>
      <c r="G43" s="11"/>
    </row>
    <row r="44" spans="1:11" x14ac:dyDescent="0.3">
      <c r="A44" s="11"/>
      <c r="B44" s="11"/>
      <c r="C44" s="11"/>
      <c r="D44" s="11"/>
      <c r="E44" s="11"/>
      <c r="F44" s="11"/>
      <c r="G44" s="11"/>
    </row>
    <row r="45" spans="1:11" x14ac:dyDescent="0.3">
      <c r="A45" s="11"/>
      <c r="B45" s="11"/>
      <c r="C45" s="11"/>
      <c r="D45" s="11"/>
      <c r="E45" s="11"/>
      <c r="F45" s="11"/>
      <c r="G45" s="11"/>
    </row>
    <row r="46" spans="1:11" x14ac:dyDescent="0.3">
      <c r="A46" s="11"/>
      <c r="B46" s="11"/>
      <c r="C46" s="11"/>
      <c r="D46" s="11"/>
      <c r="E46" s="11"/>
      <c r="F46" s="11"/>
      <c r="G46" s="11"/>
    </row>
    <row r="47" spans="1:11" x14ac:dyDescent="0.3">
      <c r="A47" s="11"/>
      <c r="B47" s="11"/>
      <c r="C47" s="11"/>
      <c r="D47" s="11"/>
      <c r="E47" s="11"/>
      <c r="F47" s="11"/>
      <c r="G47" s="11"/>
    </row>
    <row r="48" spans="1:11"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row r="1094" spans="1:7" x14ac:dyDescent="0.3">
      <c r="A1094" s="11"/>
      <c r="B1094" s="11"/>
      <c r="C1094" s="11"/>
      <c r="D1094" s="11"/>
      <c r="E1094" s="11"/>
      <c r="F1094" s="11"/>
      <c r="G1094" s="11"/>
    </row>
    <row r="1095" spans="1:7" x14ac:dyDescent="0.3">
      <c r="A1095" s="11"/>
      <c r="B1095" s="11"/>
      <c r="C1095" s="11"/>
      <c r="D1095" s="11"/>
      <c r="E1095" s="11"/>
      <c r="F1095" s="11"/>
      <c r="G1095" s="11"/>
    </row>
    <row r="1096" spans="1:7" x14ac:dyDescent="0.3">
      <c r="A1096" s="11"/>
      <c r="B1096" s="11"/>
      <c r="C1096" s="11"/>
      <c r="D1096" s="11"/>
      <c r="E1096" s="11"/>
      <c r="F1096" s="11"/>
      <c r="G1096" s="11"/>
    </row>
    <row r="1097" spans="1:7" x14ac:dyDescent="0.3">
      <c r="A1097" s="11"/>
      <c r="B1097" s="11"/>
      <c r="C1097" s="11"/>
      <c r="D1097" s="11"/>
      <c r="E1097" s="11"/>
      <c r="F1097" s="11"/>
      <c r="G1097" s="11"/>
    </row>
    <row r="1098" spans="1:7" x14ac:dyDescent="0.3">
      <c r="A1098" s="11"/>
      <c r="B1098" s="11"/>
      <c r="C1098" s="11"/>
      <c r="D1098" s="11"/>
      <c r="E1098" s="11"/>
      <c r="F1098" s="11"/>
      <c r="G1098" s="11"/>
    </row>
    <row r="1099" spans="1:7" x14ac:dyDescent="0.3">
      <c r="A1099" s="11"/>
      <c r="B1099" s="11"/>
      <c r="C1099" s="11"/>
      <c r="D1099" s="11"/>
      <c r="E1099" s="11"/>
      <c r="F1099" s="11"/>
      <c r="G1099" s="11"/>
    </row>
    <row r="1100" spans="1:7" x14ac:dyDescent="0.3">
      <c r="A1100" s="11"/>
      <c r="B1100" s="11"/>
      <c r="C1100" s="11"/>
      <c r="D1100" s="11"/>
      <c r="E1100" s="11"/>
      <c r="F1100" s="11"/>
      <c r="G1100" s="11"/>
    </row>
  </sheetData>
  <autoFilter ref="A1:M1108" xr:uid="{BAC1553D-594A-409F-90B9-9279B0DFD088}"/>
  <pageMargins left="0.7" right="0.7" top="0.75" bottom="0.75" header="0.3" footer="0.3"/>
  <pageSetup paperSize="9"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C1B59-832F-4299-9B52-AEAE3427FDC5}">
  <dimension ref="A1:M1093"/>
  <sheetViews>
    <sheetView workbookViewId="0">
      <pane ySplit="1" topLeftCell="A2" activePane="bottomLeft" state="frozen"/>
      <selection pane="bottomLeft" activeCell="A4" sqref="A4"/>
    </sheetView>
  </sheetViews>
  <sheetFormatPr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4.90625" style="9" bestFit="1" customWidth="1"/>
    <col min="10" max="10" width="8.7265625" style="9"/>
    <col min="11" max="11" width="28.81640625" style="9" bestFit="1" customWidth="1"/>
    <col min="12" max="12" width="8.7265625" style="9"/>
    <col min="13" max="13" width="29" style="9" bestFit="1" customWidth="1"/>
    <col min="14" max="16384" width="8.7265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IF(LEN(TRIM(K2))=0,"",IF(TRIM(A2)="_id","[_id] [bigint] IDENTITY(1,1) NOT","["&amp;TRIM(A2)&amp;"] ["&amp;TRIM(D2)&amp;"] "&amp;IF(OR(LOWER(TRIM(D2))="char",LOWER(TRIM(D2))="varchar",LOWER(TRIM(D2))="nvarchar"),"("&amp;TRIM(C2)&amp;")","")) &amp; " NULL,")</f>
        <v>[_id] [bigint] IDENTITY(1,1) NOT NULL,</v>
      </c>
    </row>
    <row r="3" spans="1:13" x14ac:dyDescent="0.3">
      <c r="A3" s="11" t="s">
        <v>282</v>
      </c>
      <c r="B3" s="11" t="s">
        <v>18</v>
      </c>
      <c r="C3" s="11">
        <v>2147483647</v>
      </c>
      <c r="D3" s="11" t="str">
        <f t="shared" ref="D3:D8" si="0">IF(OR(TRIM(LOWER(B3)) = "number"), "bigint", IF(OR(TRIM(LOWER(B3)) = "string"), "nvarchar", IF(OR(TRIM(LOWER(B3)) = "date", TRIM(LOWER(B3)) = "datetime"), "datetime", IF(OR(TRIM(LOWER(B3)) = "boolean", TRIM(LOWER(B3)) = "bool", TRIM(LOWER(B3)) = "bit"), "bit", "nvarchar"))))</f>
        <v>bigint</v>
      </c>
      <c r="E3" s="11" t="str">
        <f t="shared" ref="E3:E8" si="1">IF(OR(TRIM(LOWER(B3)) = "number"), "Int32", IF(OR(TRIM(LOWER(B3)) = "string"), "String", IF(OR(TRIM(LOWER(B3)) = "date", TRIM(LOWER(B3)) = "datetime"), "Date", IF(OR(TRIM(LOWER(B3)) = "boolean", TRIM(LOWER(B3)) = "bool", TRIM(LOWER(B3)) = "bit"), "Boolean", "String"))))</f>
        <v>Int32</v>
      </c>
      <c r="F3" s="11" t="str">
        <f t="shared" ref="F3:F8" si="2">IF(OR(TRIM(LOWER(B3)) = "number"), "Number", IF(OR(TRIM(LOWER(B3)) = "string"), "String", IF(OR(TRIM(LOWER(B3)) = "date", TRIM(LOWER(B3)) = "datetime"), "Date", IF(OR(TRIM(LOWER(B3)) = "boolean", TRIM(LOWER(B3)) = "bool", TRIM(LOWER(B3)) = "bit"), "Boolean", "String"))))</f>
        <v>Number</v>
      </c>
      <c r="G3" s="11" t="str">
        <f t="shared" ref="G3:G8" si="3">IF(OR(TRIM(LOWER(B3)) = "number"), "long", IF(OR(TRIM(LOWER(B3)) = "string"), "String", IF(OR(TRIM(LOWER(B3)) = "date", TRIM(LOWER(B3)) = "datetime"), "DateTime", IF(OR(TRIM(LOWER(B3)) = "boolean", TRIM(LOWER(B3)) = "bool", TRIM(LOWER(B3)) = "bit"), "bool", "String"))))</f>
        <v>long</v>
      </c>
      <c r="I3" s="9" t="str">
        <f t="shared" ref="I3:I8" si="4">IF(LEN(TRIM(A3)) = 0, "", TRIM(LOWER(LEFT(A3, 1)) &amp; RIGHT(A3, LEN(TRIM(A3)) - 1)))</f>
        <v>userId</v>
      </c>
      <c r="K3" s="9" t="str">
        <f t="shared" ref="K3:K8" si="5">IF(LEN(TRIM(I3)) = 0, "", TRIM(I3) &amp; ":" &amp; IF(LOWER(TRIM(I3)) = "_id", "any", LOWER(TRIM(F3))) &amp;";")</f>
        <v>userId:number;</v>
      </c>
      <c r="M3" s="9" t="str">
        <f t="shared" ref="M3:M8" si="6">IF(LEN(TRIM(K3))=0,"",IF(TRIM(A3)="_id","[_id] [bigint] IDENTITY(1,1) NOT","["&amp;TRIM(A3)&amp;"] ["&amp;TRIM(D3)&amp;"] "&amp;IF(OR(LOWER(TRIM(D3))="char",LOWER(TRIM(D3))="varchar",LOWER(TRIM(D3))="nvarchar"),"("&amp;TRIM(C3)&amp;")","")) &amp; " NULL,")</f>
        <v>[UserId] [bigint]  NULL,</v>
      </c>
    </row>
    <row r="4" spans="1:13" x14ac:dyDescent="0.3">
      <c r="A4" s="11" t="s">
        <v>284</v>
      </c>
      <c r="B4" s="11" t="s">
        <v>18</v>
      </c>
      <c r="C4" s="11">
        <v>2147483647</v>
      </c>
      <c r="D4" s="11" t="str">
        <f t="shared" si="0"/>
        <v>bigint</v>
      </c>
      <c r="E4" s="11" t="str">
        <f t="shared" si="1"/>
        <v>Int32</v>
      </c>
      <c r="F4" s="11" t="str">
        <f t="shared" si="2"/>
        <v>Number</v>
      </c>
      <c r="G4" s="11" t="str">
        <f t="shared" si="3"/>
        <v>long</v>
      </c>
      <c r="I4" s="9" t="str">
        <f t="shared" si="4"/>
        <v>groupId</v>
      </c>
      <c r="K4" s="9" t="str">
        <f t="shared" si="5"/>
        <v>groupId:number;</v>
      </c>
      <c r="M4" s="9" t="str">
        <f t="shared" si="6"/>
        <v>[GroupId] [bigint]  NULL,</v>
      </c>
    </row>
    <row r="5" spans="1:13" x14ac:dyDescent="0.3">
      <c r="A5" s="11" t="s">
        <v>239</v>
      </c>
      <c r="B5" s="11" t="s">
        <v>18</v>
      </c>
      <c r="C5" s="11">
        <v>2147483647</v>
      </c>
      <c r="D5" s="11" t="str">
        <f t="shared" si="0"/>
        <v>bigint</v>
      </c>
      <c r="E5" s="11" t="str">
        <f t="shared" si="1"/>
        <v>Int32</v>
      </c>
      <c r="F5" s="11" t="str">
        <f t="shared" si="2"/>
        <v>Number</v>
      </c>
      <c r="G5" s="11" t="str">
        <f t="shared" si="3"/>
        <v>long</v>
      </c>
      <c r="I5" s="9" t="str">
        <f t="shared" si="4"/>
        <v>createdBy</v>
      </c>
      <c r="K5" s="9" t="str">
        <f t="shared" si="5"/>
        <v>createdBy:number;</v>
      </c>
      <c r="M5" s="9" t="str">
        <f t="shared" si="6"/>
        <v>[CreatedBy] [bigint]  NULL,</v>
      </c>
    </row>
    <row r="6" spans="1:13" x14ac:dyDescent="0.3">
      <c r="A6" s="11" t="s">
        <v>158</v>
      </c>
      <c r="B6" s="11" t="s">
        <v>159</v>
      </c>
      <c r="C6" s="11">
        <v>24</v>
      </c>
      <c r="D6" s="11" t="str">
        <f t="shared" si="0"/>
        <v>datetime</v>
      </c>
      <c r="E6" s="11" t="str">
        <f t="shared" si="1"/>
        <v>Date</v>
      </c>
      <c r="F6" s="11" t="str">
        <f t="shared" si="2"/>
        <v>Date</v>
      </c>
      <c r="G6" s="11" t="str">
        <f t="shared" si="3"/>
        <v>DateTime</v>
      </c>
      <c r="I6" s="9" t="str">
        <f t="shared" si="4"/>
        <v>dateCreated</v>
      </c>
      <c r="K6" s="9" t="str">
        <f t="shared" si="5"/>
        <v>dateCreated:date;</v>
      </c>
      <c r="M6" s="9" t="str">
        <f t="shared" si="6"/>
        <v>[DateCreated] [datetime]  NULL,</v>
      </c>
    </row>
    <row r="7" spans="1:13" x14ac:dyDescent="0.3">
      <c r="A7" s="11" t="s">
        <v>238</v>
      </c>
      <c r="B7" s="11" t="s">
        <v>18</v>
      </c>
      <c r="C7" s="11">
        <v>2147483647</v>
      </c>
      <c r="D7" s="11" t="str">
        <f t="shared" si="0"/>
        <v>bigint</v>
      </c>
      <c r="E7" s="11" t="str">
        <f t="shared" si="1"/>
        <v>Int32</v>
      </c>
      <c r="F7" s="11" t="str">
        <f t="shared" si="2"/>
        <v>Number</v>
      </c>
      <c r="G7" s="11" t="str">
        <f t="shared" si="3"/>
        <v>long</v>
      </c>
      <c r="I7" s="9" t="str">
        <f t="shared" si="4"/>
        <v>updatedBy</v>
      </c>
      <c r="K7" s="9" t="str">
        <f t="shared" si="5"/>
        <v>updatedBy:number;</v>
      </c>
      <c r="M7" s="9" t="str">
        <f t="shared" si="6"/>
        <v>[UpdatedBy] [bigint]  NULL,</v>
      </c>
    </row>
    <row r="8" spans="1:13" x14ac:dyDescent="0.3">
      <c r="A8" s="11" t="s">
        <v>160</v>
      </c>
      <c r="B8" s="11" t="s">
        <v>159</v>
      </c>
      <c r="C8" s="11">
        <v>24</v>
      </c>
      <c r="D8" s="11" t="str">
        <f t="shared" si="0"/>
        <v>datetime</v>
      </c>
      <c r="E8" s="11" t="str">
        <f t="shared" si="1"/>
        <v>Date</v>
      </c>
      <c r="F8" s="11" t="str">
        <f t="shared" si="2"/>
        <v>Date</v>
      </c>
      <c r="G8" s="11" t="str">
        <f t="shared" si="3"/>
        <v>DateTime</v>
      </c>
      <c r="I8" s="9" t="str">
        <f t="shared" si="4"/>
        <v>dateModified</v>
      </c>
      <c r="K8" s="9" t="str">
        <f t="shared" si="5"/>
        <v>dateModified:date;</v>
      </c>
      <c r="M8" s="9" t="str">
        <f t="shared" si="6"/>
        <v>[DateModified] [datetime]  NULL,</v>
      </c>
    </row>
    <row r="9" spans="1:13" x14ac:dyDescent="0.3">
      <c r="I9" s="9" t="str">
        <f t="shared" ref="I9:I10" si="7">IF(LEN(TRIM(A9)) = 0, "", TRIM(LOWER(LEFT(A9, 1)) &amp; RIGHT(A9, LEN(TRIM(A9)) - 1)))</f>
        <v/>
      </c>
      <c r="K9" s="9" t="str">
        <f t="shared" ref="K9:K32" si="8">IF(LEN(TRIM(I9)) = 0, "", TRIM(I9) &amp; ":" &amp; IF(LOWER(TRIM(I9)) = "_id", "any", LOWER(TRIM(F9))) &amp;";")</f>
        <v/>
      </c>
      <c r="M9" s="9" t="str">
        <f t="shared" ref="M9:M23" si="9">IF(LEN(TRIM(K9))=0,"",IF(TRIM(A9)="_id","[_id] [bigint] IDENTITY(1,1) NOT","["&amp;TRIM(A9)&amp;"] ["&amp;TRIM(D9)&amp;"] "&amp;IF(OR(LOWER(TRIM(D9))="char",LOWER(TRIM(D9))="varchar",LOWER(TRIM(D9))="nvarchar"),"("&amp;TRIM(C9)&amp;")","")) &amp; " NULL,")</f>
        <v/>
      </c>
    </row>
    <row r="10" spans="1:13" x14ac:dyDescent="0.3">
      <c r="A10" s="11"/>
      <c r="B10" s="11"/>
      <c r="C10" s="11"/>
      <c r="D10" s="11"/>
      <c r="E10" s="11"/>
      <c r="F10" s="11"/>
      <c r="G10" s="11"/>
      <c r="I10" s="9" t="str">
        <f t="shared" si="7"/>
        <v/>
      </c>
      <c r="K10" s="9" t="str">
        <f t="shared" si="8"/>
        <v/>
      </c>
      <c r="M10" s="9" t="str">
        <f t="shared" si="9"/>
        <v/>
      </c>
    </row>
    <row r="11" spans="1:13" x14ac:dyDescent="0.3">
      <c r="A11" s="11"/>
      <c r="B11" s="11"/>
      <c r="C11" s="11"/>
      <c r="D11" s="11"/>
      <c r="E11" s="11"/>
      <c r="F11" s="11"/>
      <c r="G11" s="11"/>
      <c r="K11" s="9" t="str">
        <f t="shared" si="8"/>
        <v/>
      </c>
      <c r="M11" s="9" t="str">
        <f t="shared" si="9"/>
        <v/>
      </c>
    </row>
    <row r="12" spans="1:13" x14ac:dyDescent="0.3">
      <c r="A12" s="11"/>
      <c r="B12" s="11"/>
      <c r="C12" s="11"/>
      <c r="D12" s="11"/>
      <c r="E12" s="11"/>
      <c r="F12" s="11"/>
      <c r="G12" s="11"/>
      <c r="K12" s="9" t="str">
        <f t="shared" si="8"/>
        <v/>
      </c>
      <c r="M12" s="9" t="str">
        <f t="shared" si="9"/>
        <v/>
      </c>
    </row>
    <row r="13" spans="1:13" x14ac:dyDescent="0.3">
      <c r="A13" s="11"/>
      <c r="B13" s="11"/>
      <c r="C13" s="11"/>
      <c r="D13" s="11"/>
      <c r="E13" s="11"/>
      <c r="F13" s="11"/>
      <c r="G13" s="11"/>
      <c r="K13" s="9" t="str">
        <f t="shared" si="8"/>
        <v/>
      </c>
      <c r="M13" s="9" t="str">
        <f t="shared" si="9"/>
        <v/>
      </c>
    </row>
    <row r="14" spans="1:13" x14ac:dyDescent="0.3">
      <c r="A14" s="11"/>
      <c r="B14" s="11"/>
      <c r="C14" s="11"/>
      <c r="D14" s="11"/>
      <c r="E14" s="11"/>
      <c r="F14" s="11"/>
      <c r="G14" s="11"/>
      <c r="K14" s="9" t="str">
        <f t="shared" si="8"/>
        <v/>
      </c>
      <c r="M14" s="9" t="str">
        <f t="shared" si="9"/>
        <v/>
      </c>
    </row>
    <row r="15" spans="1:13" x14ac:dyDescent="0.3">
      <c r="A15" s="11"/>
      <c r="B15" s="11"/>
      <c r="C15" s="11"/>
      <c r="D15" s="11"/>
      <c r="E15" s="11"/>
      <c r="F15" s="11"/>
      <c r="G15" s="11"/>
      <c r="K15" s="9" t="str">
        <f t="shared" si="8"/>
        <v/>
      </c>
      <c r="M15" s="9" t="str">
        <f t="shared" si="9"/>
        <v/>
      </c>
    </row>
    <row r="16" spans="1:13" x14ac:dyDescent="0.3">
      <c r="A16" s="11"/>
      <c r="B16" s="11"/>
      <c r="C16" s="11"/>
      <c r="D16" s="11"/>
      <c r="E16" s="11"/>
      <c r="F16" s="11"/>
      <c r="G16" s="11"/>
      <c r="K16" s="9" t="str">
        <f t="shared" si="8"/>
        <v/>
      </c>
      <c r="M16" s="9" t="str">
        <f t="shared" si="9"/>
        <v/>
      </c>
    </row>
    <row r="17" spans="1:13" x14ac:dyDescent="0.3">
      <c r="A17" s="11"/>
      <c r="B17" s="11"/>
      <c r="C17" s="11"/>
      <c r="D17" s="11"/>
      <c r="E17" s="11"/>
      <c r="F17" s="11"/>
      <c r="G17" s="11"/>
      <c r="K17" s="9" t="str">
        <f t="shared" si="8"/>
        <v/>
      </c>
      <c r="M17" s="9" t="str">
        <f t="shared" si="9"/>
        <v/>
      </c>
    </row>
    <row r="18" spans="1:13" x14ac:dyDescent="0.3">
      <c r="A18" s="11"/>
      <c r="B18" s="11"/>
      <c r="C18" s="11"/>
      <c r="D18" s="11"/>
      <c r="E18" s="11"/>
      <c r="F18" s="11"/>
      <c r="G18" s="11"/>
      <c r="K18" s="9" t="str">
        <f t="shared" si="8"/>
        <v/>
      </c>
      <c r="M18" s="9" t="str">
        <f t="shared" si="9"/>
        <v/>
      </c>
    </row>
    <row r="19" spans="1:13" x14ac:dyDescent="0.3">
      <c r="A19" s="11"/>
      <c r="B19" s="11"/>
      <c r="C19" s="11"/>
      <c r="D19" s="11"/>
      <c r="E19" s="11"/>
      <c r="F19" s="11"/>
      <c r="G19" s="11"/>
      <c r="K19" s="9" t="str">
        <f t="shared" si="8"/>
        <v/>
      </c>
      <c r="M19" s="9" t="str">
        <f t="shared" si="9"/>
        <v/>
      </c>
    </row>
    <row r="20" spans="1:13" x14ac:dyDescent="0.3">
      <c r="A20" s="11"/>
      <c r="B20" s="11"/>
      <c r="C20" s="11"/>
      <c r="D20" s="11"/>
      <c r="E20" s="11"/>
      <c r="F20" s="11"/>
      <c r="G20" s="11"/>
      <c r="K20" s="9" t="str">
        <f t="shared" si="8"/>
        <v/>
      </c>
      <c r="M20" s="9" t="str">
        <f t="shared" si="9"/>
        <v/>
      </c>
    </row>
    <row r="21" spans="1:13" x14ac:dyDescent="0.3">
      <c r="A21" s="11"/>
      <c r="B21" s="11"/>
      <c r="C21" s="11"/>
      <c r="D21" s="11"/>
      <c r="E21" s="11"/>
      <c r="F21" s="11"/>
      <c r="G21" s="11"/>
      <c r="K21" s="9" t="str">
        <f t="shared" si="8"/>
        <v/>
      </c>
      <c r="M21" s="9" t="str">
        <f t="shared" si="9"/>
        <v/>
      </c>
    </row>
    <row r="22" spans="1:13" x14ac:dyDescent="0.3">
      <c r="A22" s="11"/>
      <c r="B22" s="11"/>
      <c r="C22" s="11"/>
      <c r="D22" s="11"/>
      <c r="E22" s="11"/>
      <c r="F22" s="11"/>
      <c r="G22" s="11"/>
      <c r="K22" s="9" t="str">
        <f t="shared" si="8"/>
        <v/>
      </c>
      <c r="M22" s="9" t="str">
        <f t="shared" si="9"/>
        <v/>
      </c>
    </row>
    <row r="23" spans="1:13" x14ac:dyDescent="0.3">
      <c r="A23" s="11"/>
      <c r="B23" s="11"/>
      <c r="C23" s="11"/>
      <c r="D23" s="11"/>
      <c r="E23" s="11"/>
      <c r="F23" s="11"/>
      <c r="G23" s="11"/>
      <c r="K23" s="9" t="str">
        <f t="shared" si="8"/>
        <v/>
      </c>
      <c r="M23" s="9" t="str">
        <f t="shared" si="9"/>
        <v/>
      </c>
    </row>
    <row r="24" spans="1:13" x14ac:dyDescent="0.3">
      <c r="A24" s="11"/>
      <c r="B24" s="11"/>
      <c r="C24" s="11"/>
      <c r="D24" s="11"/>
      <c r="E24" s="11"/>
      <c r="F24" s="11"/>
      <c r="G24" s="11"/>
      <c r="K24" s="9" t="str">
        <f t="shared" si="8"/>
        <v/>
      </c>
    </row>
    <row r="25" spans="1:13" x14ac:dyDescent="0.3">
      <c r="A25" s="11"/>
      <c r="B25" s="11"/>
      <c r="C25" s="11"/>
      <c r="D25" s="11"/>
      <c r="E25" s="11"/>
      <c r="F25" s="11"/>
      <c r="G25" s="11"/>
      <c r="K25" s="9" t="str">
        <f t="shared" si="8"/>
        <v/>
      </c>
    </row>
    <row r="26" spans="1:13" x14ac:dyDescent="0.3">
      <c r="A26" s="11"/>
      <c r="B26" s="11"/>
      <c r="C26" s="11"/>
      <c r="D26" s="11"/>
      <c r="E26" s="11"/>
      <c r="F26" s="11"/>
      <c r="G26" s="11"/>
      <c r="K26" s="9" t="str">
        <f t="shared" si="8"/>
        <v/>
      </c>
    </row>
    <row r="27" spans="1:13" x14ac:dyDescent="0.3">
      <c r="A27" s="11"/>
      <c r="B27" s="11"/>
      <c r="C27" s="11"/>
      <c r="D27" s="11"/>
      <c r="E27" s="11"/>
      <c r="F27" s="11"/>
      <c r="G27" s="11"/>
      <c r="K27" s="9" t="str">
        <f t="shared" si="8"/>
        <v/>
      </c>
    </row>
    <row r="28" spans="1:13" x14ac:dyDescent="0.3">
      <c r="A28" s="11"/>
      <c r="B28" s="11"/>
      <c r="C28" s="11"/>
      <c r="D28" s="11"/>
      <c r="E28" s="11"/>
      <c r="F28" s="11"/>
      <c r="G28" s="11"/>
      <c r="K28" s="9" t="str">
        <f t="shared" si="8"/>
        <v/>
      </c>
    </row>
    <row r="29" spans="1:13" x14ac:dyDescent="0.3">
      <c r="A29" s="11"/>
      <c r="B29" s="11"/>
      <c r="C29" s="11"/>
      <c r="D29" s="11"/>
      <c r="E29" s="11"/>
      <c r="F29" s="11"/>
      <c r="G29" s="11"/>
      <c r="K29" s="9" t="str">
        <f t="shared" si="8"/>
        <v/>
      </c>
    </row>
    <row r="30" spans="1:13" x14ac:dyDescent="0.3">
      <c r="A30" s="11"/>
      <c r="B30" s="11"/>
      <c r="C30" s="11"/>
      <c r="D30" s="11"/>
      <c r="E30" s="11"/>
      <c r="F30" s="11"/>
      <c r="G30" s="11"/>
      <c r="K30" s="9" t="str">
        <f t="shared" si="8"/>
        <v/>
      </c>
    </row>
    <row r="31" spans="1:13" x14ac:dyDescent="0.3">
      <c r="A31" s="11"/>
      <c r="B31" s="11"/>
      <c r="C31" s="11"/>
      <c r="D31" s="11"/>
      <c r="E31" s="11"/>
      <c r="F31" s="11"/>
      <c r="G31" s="11"/>
      <c r="K31" s="9" t="str">
        <f t="shared" si="8"/>
        <v/>
      </c>
    </row>
    <row r="32" spans="1:13" x14ac:dyDescent="0.3">
      <c r="A32" s="11"/>
      <c r="B32" s="11"/>
      <c r="C32" s="11"/>
      <c r="D32" s="11"/>
      <c r="E32" s="11"/>
      <c r="F32" s="11"/>
      <c r="G32" s="11"/>
      <c r="K32" s="9" t="str">
        <f t="shared" si="8"/>
        <v/>
      </c>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sheetData>
  <autoFilter ref="A1:M1101" xr:uid="{BAC1553D-594A-409F-90B9-9279B0DFD088}"/>
  <pageMargins left="0.7" right="0.7" top="0.75" bottom="0.75" header="0.3" footer="0.3"/>
  <pageSetup paperSize="9"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B916B-EB47-45FF-9531-7B7FC4739F2F}">
  <dimension ref="A1:M1093"/>
  <sheetViews>
    <sheetView workbookViewId="0">
      <pane ySplit="1" topLeftCell="A2" activePane="bottomLeft" state="frozen"/>
      <selection pane="bottomLeft" activeCell="C12" sqref="C12"/>
    </sheetView>
  </sheetViews>
  <sheetFormatPr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4.90625" style="9" bestFit="1" customWidth="1"/>
    <col min="10" max="10" width="8.7265625" style="9"/>
    <col min="11" max="11" width="28.81640625" style="9" bestFit="1" customWidth="1"/>
    <col min="12" max="12" width="8.7265625" style="9"/>
    <col min="13" max="13" width="29" style="9" bestFit="1" customWidth="1"/>
    <col min="14" max="16384" width="8.7265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IF(LEN(TRIM(K2))=0,"",IF(TRIM(A2)="_id","[_id] [bigint] IDENTITY(1,1) NOT","["&amp;TRIM(A2)&amp;"] ["&amp;TRIM(D2)&amp;"] "&amp;IF(OR(LOWER(TRIM(D2))="char",LOWER(TRIM(D2))="varchar",LOWER(TRIM(D2))="nvarchar"),"("&amp;TRIM(C2)&amp;")","")) &amp; " NULL,")</f>
        <v>[_id] [bigint] IDENTITY(1,1) NOT NULL,</v>
      </c>
    </row>
    <row r="3" spans="1:13" x14ac:dyDescent="0.3">
      <c r="A3" s="11" t="s">
        <v>309</v>
      </c>
      <c r="B3" s="11" t="s">
        <v>18</v>
      </c>
      <c r="C3" s="11">
        <v>2147483647</v>
      </c>
      <c r="D3" s="11" t="str">
        <f t="shared" ref="D3:D8" si="0">IF(OR(TRIM(LOWER(B3)) = "number"), "bigint", IF(OR(TRIM(LOWER(B3)) = "string"), "nvarchar", IF(OR(TRIM(LOWER(B3)) = "date", TRIM(LOWER(B3)) = "datetime"), "datetime", IF(OR(TRIM(LOWER(B3)) = "boolean", TRIM(LOWER(B3)) = "bool", TRIM(LOWER(B3)) = "bit"), "bit", "nvarchar"))))</f>
        <v>bigint</v>
      </c>
      <c r="E3" s="11" t="str">
        <f t="shared" ref="E3:E8" si="1">IF(OR(TRIM(LOWER(B3)) = "number"), "Int32", IF(OR(TRIM(LOWER(B3)) = "string"), "String", IF(OR(TRIM(LOWER(B3)) = "date", TRIM(LOWER(B3)) = "datetime"), "Date", IF(OR(TRIM(LOWER(B3)) = "boolean", TRIM(LOWER(B3)) = "bool", TRIM(LOWER(B3)) = "bit"), "Boolean", "String"))))</f>
        <v>Int32</v>
      </c>
      <c r="F3" s="11" t="str">
        <f t="shared" ref="F3:F8" si="2">IF(OR(TRIM(LOWER(B3)) = "number"), "Number", IF(OR(TRIM(LOWER(B3)) = "string"), "String", IF(OR(TRIM(LOWER(B3)) = "date", TRIM(LOWER(B3)) = "datetime"), "Date", IF(OR(TRIM(LOWER(B3)) = "boolean", TRIM(LOWER(B3)) = "bool", TRIM(LOWER(B3)) = "bit"), "Boolean", "String"))))</f>
        <v>Number</v>
      </c>
      <c r="G3" s="11" t="str">
        <f t="shared" ref="G3:G8" si="3">IF(OR(TRIM(LOWER(B3)) = "number"), "long", IF(OR(TRIM(LOWER(B3)) = "string"), "String", IF(OR(TRIM(LOWER(B3)) = "date", TRIM(LOWER(B3)) = "datetime"), "DateTime", IF(OR(TRIM(LOWER(B3)) = "boolean", TRIM(LOWER(B3)) = "bool", TRIM(LOWER(B3)) = "bit"), "bool", "String"))))</f>
        <v>long</v>
      </c>
      <c r="I3" s="9" t="str">
        <f t="shared" ref="I3:I10" si="4">IF(LEN(TRIM(A3)) = 0, "", TRIM(LOWER(LEFT(A3, 1)) &amp; RIGHT(A3, LEN(TRIM(A3)) - 1)))</f>
        <v>userGroupId</v>
      </c>
      <c r="K3" s="9" t="str">
        <f t="shared" ref="K3:K32" si="5">IF(LEN(TRIM(I3)) = 0, "", TRIM(I3) &amp; ":" &amp; IF(LOWER(TRIM(I3)) = "_id", "any", LOWER(TRIM(F3))) &amp;";")</f>
        <v>userGroupId:number;</v>
      </c>
      <c r="M3" s="9" t="str">
        <f t="shared" ref="M3:M23" si="6">IF(LEN(TRIM(K3))=0,"",IF(TRIM(A3)="_id","[_id] [bigint] IDENTITY(1,1) NOT","["&amp;TRIM(A3)&amp;"] ["&amp;TRIM(D3)&amp;"] "&amp;IF(OR(LOWER(TRIM(D3))="char",LOWER(TRIM(D3))="varchar",LOWER(TRIM(D3))="nvarchar"),"("&amp;TRIM(C3)&amp;")","")) &amp; " NULL,")</f>
        <v>[UserGroupId] [bigint]  NULL,</v>
      </c>
    </row>
    <row r="4" spans="1:13" x14ac:dyDescent="0.3">
      <c r="A4" s="11" t="s">
        <v>289</v>
      </c>
      <c r="B4" s="11" t="s">
        <v>18</v>
      </c>
      <c r="C4" s="11">
        <v>2147483647</v>
      </c>
      <c r="D4" s="11" t="str">
        <f t="shared" si="0"/>
        <v>bigint</v>
      </c>
      <c r="E4" s="11" t="str">
        <f t="shared" si="1"/>
        <v>Int32</v>
      </c>
      <c r="F4" s="11" t="str">
        <f t="shared" si="2"/>
        <v>Number</v>
      </c>
      <c r="G4" s="11" t="str">
        <f t="shared" si="3"/>
        <v>long</v>
      </c>
      <c r="I4" s="9" t="str">
        <f t="shared" si="4"/>
        <v>capacityId</v>
      </c>
      <c r="K4" s="9" t="str">
        <f t="shared" si="5"/>
        <v>capacityId:number;</v>
      </c>
      <c r="M4" s="9" t="str">
        <f t="shared" si="6"/>
        <v>[CapacityId] [bigint]  NULL,</v>
      </c>
    </row>
    <row r="5" spans="1:13" x14ac:dyDescent="0.3">
      <c r="A5" s="11" t="s">
        <v>239</v>
      </c>
      <c r="B5" s="11" t="s">
        <v>18</v>
      </c>
      <c r="C5" s="11">
        <v>2147483647</v>
      </c>
      <c r="D5" s="11" t="str">
        <f t="shared" si="0"/>
        <v>bigint</v>
      </c>
      <c r="E5" s="11" t="str">
        <f t="shared" si="1"/>
        <v>Int32</v>
      </c>
      <c r="F5" s="11" t="str">
        <f t="shared" si="2"/>
        <v>Number</v>
      </c>
      <c r="G5" s="11" t="str">
        <f t="shared" si="3"/>
        <v>long</v>
      </c>
      <c r="I5" s="9" t="str">
        <f t="shared" si="4"/>
        <v>createdBy</v>
      </c>
      <c r="K5" s="9" t="str">
        <f t="shared" si="5"/>
        <v>createdBy:number;</v>
      </c>
      <c r="M5" s="9" t="str">
        <f t="shared" si="6"/>
        <v>[CreatedBy] [bigint]  NULL,</v>
      </c>
    </row>
    <row r="6" spans="1:13" x14ac:dyDescent="0.3">
      <c r="A6" s="11" t="s">
        <v>158</v>
      </c>
      <c r="B6" s="11" t="s">
        <v>159</v>
      </c>
      <c r="C6" s="11">
        <v>24</v>
      </c>
      <c r="D6" s="11" t="str">
        <f t="shared" si="0"/>
        <v>datetime</v>
      </c>
      <c r="E6" s="11" t="str">
        <f t="shared" si="1"/>
        <v>Date</v>
      </c>
      <c r="F6" s="11" t="str">
        <f t="shared" si="2"/>
        <v>Date</v>
      </c>
      <c r="G6" s="11" t="str">
        <f t="shared" si="3"/>
        <v>DateTime</v>
      </c>
      <c r="I6" s="9" t="str">
        <f t="shared" si="4"/>
        <v>dateCreated</v>
      </c>
      <c r="K6" s="9" t="str">
        <f t="shared" si="5"/>
        <v>dateCreated:date;</v>
      </c>
      <c r="M6" s="9" t="str">
        <f t="shared" si="6"/>
        <v>[DateCreated] [datetime]  NULL,</v>
      </c>
    </row>
    <row r="7" spans="1:13" x14ac:dyDescent="0.3">
      <c r="A7" s="11" t="s">
        <v>238</v>
      </c>
      <c r="B7" s="11" t="s">
        <v>18</v>
      </c>
      <c r="C7" s="11">
        <v>2147483647</v>
      </c>
      <c r="D7" s="11" t="str">
        <f t="shared" si="0"/>
        <v>bigint</v>
      </c>
      <c r="E7" s="11" t="str">
        <f t="shared" si="1"/>
        <v>Int32</v>
      </c>
      <c r="F7" s="11" t="str">
        <f t="shared" si="2"/>
        <v>Number</v>
      </c>
      <c r="G7" s="11" t="str">
        <f t="shared" si="3"/>
        <v>long</v>
      </c>
      <c r="I7" s="9" t="str">
        <f t="shared" si="4"/>
        <v>updatedBy</v>
      </c>
      <c r="K7" s="9" t="str">
        <f t="shared" si="5"/>
        <v>updatedBy:number;</v>
      </c>
      <c r="M7" s="9" t="str">
        <f t="shared" si="6"/>
        <v>[UpdatedBy] [bigint]  NULL,</v>
      </c>
    </row>
    <row r="8" spans="1:13" x14ac:dyDescent="0.3">
      <c r="A8" s="11" t="s">
        <v>160</v>
      </c>
      <c r="B8" s="11" t="s">
        <v>159</v>
      </c>
      <c r="C8" s="11">
        <v>24</v>
      </c>
      <c r="D8" s="11" t="str">
        <f t="shared" si="0"/>
        <v>datetime</v>
      </c>
      <c r="E8" s="11" t="str">
        <f t="shared" si="1"/>
        <v>Date</v>
      </c>
      <c r="F8" s="11" t="str">
        <f t="shared" si="2"/>
        <v>Date</v>
      </c>
      <c r="G8" s="11" t="str">
        <f t="shared" si="3"/>
        <v>DateTime</v>
      </c>
      <c r="I8" s="9" t="str">
        <f t="shared" si="4"/>
        <v>dateModified</v>
      </c>
      <c r="K8" s="9" t="str">
        <f t="shared" si="5"/>
        <v>dateModified:date;</v>
      </c>
      <c r="M8" s="9" t="str">
        <f t="shared" si="6"/>
        <v>[DateModified] [datetime]  NULL,</v>
      </c>
    </row>
    <row r="9" spans="1:13" x14ac:dyDescent="0.3">
      <c r="I9" s="9" t="str">
        <f t="shared" si="4"/>
        <v/>
      </c>
      <c r="K9" s="9" t="str">
        <f t="shared" si="5"/>
        <v/>
      </c>
      <c r="M9" s="9" t="str">
        <f t="shared" si="6"/>
        <v/>
      </c>
    </row>
    <row r="10" spans="1:13" x14ac:dyDescent="0.3">
      <c r="A10" s="11"/>
      <c r="B10" s="11"/>
      <c r="C10" s="11"/>
      <c r="D10" s="11"/>
      <c r="E10" s="11"/>
      <c r="F10" s="11"/>
      <c r="G10" s="11"/>
      <c r="I10" s="9" t="str">
        <f t="shared" si="4"/>
        <v/>
      </c>
      <c r="K10" s="9" t="str">
        <f t="shared" si="5"/>
        <v/>
      </c>
      <c r="M10" s="9" t="str">
        <f t="shared" si="6"/>
        <v/>
      </c>
    </row>
    <row r="11" spans="1:13" x14ac:dyDescent="0.3">
      <c r="A11" s="11"/>
      <c r="B11" s="11"/>
      <c r="C11" s="11"/>
      <c r="D11" s="11"/>
      <c r="E11" s="11"/>
      <c r="F11" s="11"/>
      <c r="G11" s="11"/>
      <c r="K11" s="9" t="str">
        <f t="shared" si="5"/>
        <v/>
      </c>
      <c r="M11" s="9" t="str">
        <f t="shared" si="6"/>
        <v/>
      </c>
    </row>
    <row r="12" spans="1:13" x14ac:dyDescent="0.3">
      <c r="A12" s="11"/>
      <c r="B12" s="11"/>
      <c r="C12" s="11"/>
      <c r="D12" s="11"/>
      <c r="E12" s="11"/>
      <c r="F12" s="11"/>
      <c r="G12" s="11"/>
      <c r="K12" s="9" t="str">
        <f t="shared" si="5"/>
        <v/>
      </c>
      <c r="M12" s="9" t="str">
        <f t="shared" si="6"/>
        <v/>
      </c>
    </row>
    <row r="13" spans="1:13" x14ac:dyDescent="0.3">
      <c r="A13" s="11"/>
      <c r="B13" s="11"/>
      <c r="C13" s="11"/>
      <c r="D13" s="11"/>
      <c r="E13" s="11"/>
      <c r="F13" s="11"/>
      <c r="G13" s="11"/>
      <c r="K13" s="9" t="str">
        <f t="shared" si="5"/>
        <v/>
      </c>
      <c r="M13" s="9" t="str">
        <f t="shared" si="6"/>
        <v/>
      </c>
    </row>
    <row r="14" spans="1:13" x14ac:dyDescent="0.3">
      <c r="A14" s="11"/>
      <c r="B14" s="11"/>
      <c r="C14" s="11"/>
      <c r="D14" s="11"/>
      <c r="E14" s="11"/>
      <c r="F14" s="11"/>
      <c r="G14" s="11"/>
      <c r="K14" s="9" t="str">
        <f t="shared" si="5"/>
        <v/>
      </c>
      <c r="M14" s="9" t="str">
        <f t="shared" si="6"/>
        <v/>
      </c>
    </row>
    <row r="15" spans="1:13" x14ac:dyDescent="0.3">
      <c r="A15" s="11"/>
      <c r="B15" s="11"/>
      <c r="C15" s="11"/>
      <c r="D15" s="11"/>
      <c r="E15" s="11"/>
      <c r="F15" s="11"/>
      <c r="G15" s="11"/>
      <c r="K15" s="9" t="str">
        <f t="shared" si="5"/>
        <v/>
      </c>
      <c r="M15" s="9" t="str">
        <f t="shared" si="6"/>
        <v/>
      </c>
    </row>
    <row r="16" spans="1:13" x14ac:dyDescent="0.3">
      <c r="A16" s="11"/>
      <c r="B16" s="11"/>
      <c r="C16" s="11"/>
      <c r="D16" s="11"/>
      <c r="E16" s="11"/>
      <c r="F16" s="11"/>
      <c r="G16" s="11"/>
      <c r="K16" s="9" t="str">
        <f t="shared" si="5"/>
        <v/>
      </c>
      <c r="M16" s="9" t="str">
        <f t="shared" si="6"/>
        <v/>
      </c>
    </row>
    <row r="17" spans="1:13" x14ac:dyDescent="0.3">
      <c r="A17" s="11"/>
      <c r="B17" s="11"/>
      <c r="C17" s="11"/>
      <c r="D17" s="11"/>
      <c r="E17" s="11"/>
      <c r="F17" s="11"/>
      <c r="G17" s="11"/>
      <c r="K17" s="9" t="str">
        <f t="shared" si="5"/>
        <v/>
      </c>
      <c r="M17" s="9" t="str">
        <f t="shared" si="6"/>
        <v/>
      </c>
    </row>
    <row r="18" spans="1:13" x14ac:dyDescent="0.3">
      <c r="A18" s="11"/>
      <c r="B18" s="11"/>
      <c r="C18" s="11"/>
      <c r="D18" s="11"/>
      <c r="E18" s="11"/>
      <c r="F18" s="11"/>
      <c r="G18" s="11"/>
      <c r="K18" s="9" t="str">
        <f t="shared" si="5"/>
        <v/>
      </c>
      <c r="M18" s="9" t="str">
        <f t="shared" si="6"/>
        <v/>
      </c>
    </row>
    <row r="19" spans="1:13" x14ac:dyDescent="0.3">
      <c r="A19" s="11"/>
      <c r="B19" s="11"/>
      <c r="C19" s="11"/>
      <c r="D19" s="11"/>
      <c r="E19" s="11"/>
      <c r="F19" s="11"/>
      <c r="G19" s="11"/>
      <c r="K19" s="9" t="str">
        <f t="shared" si="5"/>
        <v/>
      </c>
      <c r="M19" s="9" t="str">
        <f t="shared" si="6"/>
        <v/>
      </c>
    </row>
    <row r="20" spans="1:13" x14ac:dyDescent="0.3">
      <c r="A20" s="11"/>
      <c r="B20" s="11"/>
      <c r="C20" s="11"/>
      <c r="D20" s="11"/>
      <c r="E20" s="11"/>
      <c r="F20" s="11"/>
      <c r="G20" s="11"/>
      <c r="K20" s="9" t="str">
        <f t="shared" si="5"/>
        <v/>
      </c>
      <c r="M20" s="9" t="str">
        <f t="shared" si="6"/>
        <v/>
      </c>
    </row>
    <row r="21" spans="1:13" x14ac:dyDescent="0.3">
      <c r="A21" s="11"/>
      <c r="B21" s="11"/>
      <c r="C21" s="11"/>
      <c r="D21" s="11"/>
      <c r="E21" s="11"/>
      <c r="F21" s="11"/>
      <c r="G21" s="11"/>
      <c r="K21" s="9" t="str">
        <f t="shared" si="5"/>
        <v/>
      </c>
      <c r="M21" s="9" t="str">
        <f t="shared" si="6"/>
        <v/>
      </c>
    </row>
    <row r="22" spans="1:13" x14ac:dyDescent="0.3">
      <c r="A22" s="11"/>
      <c r="B22" s="11"/>
      <c r="C22" s="11"/>
      <c r="D22" s="11"/>
      <c r="E22" s="11"/>
      <c r="F22" s="11"/>
      <c r="G22" s="11"/>
      <c r="K22" s="9" t="str">
        <f t="shared" si="5"/>
        <v/>
      </c>
      <c r="M22" s="9" t="str">
        <f t="shared" si="6"/>
        <v/>
      </c>
    </row>
    <row r="23" spans="1:13" x14ac:dyDescent="0.3">
      <c r="A23" s="11"/>
      <c r="B23" s="11"/>
      <c r="C23" s="11"/>
      <c r="D23" s="11"/>
      <c r="E23" s="11"/>
      <c r="F23" s="11"/>
      <c r="G23" s="11"/>
      <c r="K23" s="9" t="str">
        <f t="shared" si="5"/>
        <v/>
      </c>
      <c r="M23" s="9" t="str">
        <f t="shared" si="6"/>
        <v/>
      </c>
    </row>
    <row r="24" spans="1:13" x14ac:dyDescent="0.3">
      <c r="A24" s="11"/>
      <c r="B24" s="11"/>
      <c r="C24" s="11"/>
      <c r="D24" s="11"/>
      <c r="E24" s="11"/>
      <c r="F24" s="11"/>
      <c r="G24" s="11"/>
      <c r="K24" s="9" t="str">
        <f t="shared" si="5"/>
        <v/>
      </c>
    </row>
    <row r="25" spans="1:13" x14ac:dyDescent="0.3">
      <c r="A25" s="11"/>
      <c r="B25" s="11"/>
      <c r="C25" s="11"/>
      <c r="D25" s="11"/>
      <c r="E25" s="11"/>
      <c r="F25" s="11"/>
      <c r="G25" s="11"/>
      <c r="K25" s="9" t="str">
        <f t="shared" si="5"/>
        <v/>
      </c>
    </row>
    <row r="26" spans="1:13" x14ac:dyDescent="0.3">
      <c r="A26" s="11"/>
      <c r="B26" s="11"/>
      <c r="C26" s="11"/>
      <c r="D26" s="11"/>
      <c r="E26" s="11"/>
      <c r="F26" s="11"/>
      <c r="G26" s="11"/>
      <c r="K26" s="9" t="str">
        <f t="shared" si="5"/>
        <v/>
      </c>
    </row>
    <row r="27" spans="1:13" x14ac:dyDescent="0.3">
      <c r="A27" s="11"/>
      <c r="B27" s="11"/>
      <c r="C27" s="11"/>
      <c r="D27" s="11"/>
      <c r="E27" s="11"/>
      <c r="F27" s="11"/>
      <c r="G27" s="11"/>
      <c r="K27" s="9" t="str">
        <f t="shared" si="5"/>
        <v/>
      </c>
    </row>
    <row r="28" spans="1:13" x14ac:dyDescent="0.3">
      <c r="A28" s="11"/>
      <c r="B28" s="11"/>
      <c r="C28" s="11"/>
      <c r="D28" s="11"/>
      <c r="E28" s="11"/>
      <c r="F28" s="11"/>
      <c r="G28" s="11"/>
      <c r="K28" s="9" t="str">
        <f t="shared" si="5"/>
        <v/>
      </c>
    </row>
    <row r="29" spans="1:13" x14ac:dyDescent="0.3">
      <c r="A29" s="11"/>
      <c r="B29" s="11"/>
      <c r="C29" s="11"/>
      <c r="D29" s="11"/>
      <c r="E29" s="11"/>
      <c r="F29" s="11"/>
      <c r="G29" s="11"/>
      <c r="K29" s="9" t="str">
        <f t="shared" si="5"/>
        <v/>
      </c>
    </row>
    <row r="30" spans="1:13" x14ac:dyDescent="0.3">
      <c r="A30" s="11"/>
      <c r="B30" s="11"/>
      <c r="C30" s="11"/>
      <c r="D30" s="11"/>
      <c r="E30" s="11"/>
      <c r="F30" s="11"/>
      <c r="G30" s="11"/>
      <c r="K30" s="9" t="str">
        <f t="shared" si="5"/>
        <v/>
      </c>
    </row>
    <row r="31" spans="1:13" x14ac:dyDescent="0.3">
      <c r="A31" s="11"/>
      <c r="B31" s="11"/>
      <c r="C31" s="11"/>
      <c r="D31" s="11"/>
      <c r="E31" s="11"/>
      <c r="F31" s="11"/>
      <c r="G31" s="11"/>
      <c r="K31" s="9" t="str">
        <f t="shared" si="5"/>
        <v/>
      </c>
    </row>
    <row r="32" spans="1:13" x14ac:dyDescent="0.3">
      <c r="A32" s="11"/>
      <c r="B32" s="11"/>
      <c r="C32" s="11"/>
      <c r="D32" s="11"/>
      <c r="E32" s="11"/>
      <c r="F32" s="11"/>
      <c r="G32" s="11"/>
      <c r="K32" s="9" t="str">
        <f t="shared" si="5"/>
        <v/>
      </c>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sheetData>
  <autoFilter ref="A1:M1101" xr:uid="{BAC1553D-594A-409F-90B9-9279B0DFD088}"/>
  <pageMargins left="0.7" right="0.7" top="0.75" bottom="0.75" header="0.3" footer="0.3"/>
  <pageSetup paperSize="9"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5CF5A-8D59-4DEE-A98F-FC35B1930383}">
  <dimension ref="A1:M1093"/>
  <sheetViews>
    <sheetView workbookViewId="0">
      <pane ySplit="1" topLeftCell="A2" activePane="bottomLeft" state="frozen"/>
      <selection pane="bottomLeft" activeCell="C17" sqref="C17"/>
    </sheetView>
  </sheetViews>
  <sheetFormatPr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4.90625" style="9" bestFit="1" customWidth="1"/>
    <col min="10" max="10" width="8.7265625" style="9"/>
    <col min="11" max="11" width="28.81640625" style="9" bestFit="1" customWidth="1"/>
    <col min="12" max="12" width="8.7265625" style="9"/>
    <col min="13" max="13" width="29" style="9" bestFit="1" customWidth="1"/>
    <col min="14" max="16384" width="8.7265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IF(LEN(TRIM(K2))=0,"",IF(TRIM(A2)="_id","[_id] [bigint] IDENTITY(1,1) NOT","["&amp;TRIM(A2)&amp;"] ["&amp;TRIM(D2)&amp;"] "&amp;IF(OR(LOWER(TRIM(D2))="char",LOWER(TRIM(D2))="varchar",LOWER(TRIM(D2))="nvarchar"),"("&amp;TRIM(C2)&amp;")","")) &amp; " NULL,")</f>
        <v>[_id] [bigint] IDENTITY(1,1) NOT NULL,</v>
      </c>
    </row>
    <row r="3" spans="1:13" x14ac:dyDescent="0.3">
      <c r="A3" s="11" t="s">
        <v>282</v>
      </c>
      <c r="B3" s="11" t="s">
        <v>18</v>
      </c>
      <c r="C3" s="11">
        <v>2147483647</v>
      </c>
      <c r="D3" s="11" t="str">
        <f t="shared" ref="D3:D8" si="0">IF(OR(TRIM(LOWER(B3)) = "number"), "bigint", IF(OR(TRIM(LOWER(B3)) = "string"), "nvarchar", IF(OR(TRIM(LOWER(B3)) = "date", TRIM(LOWER(B3)) = "datetime"), "datetime", IF(OR(TRIM(LOWER(B3)) = "boolean", TRIM(LOWER(B3)) = "bool", TRIM(LOWER(B3)) = "bit"), "bit", "nvarchar"))))</f>
        <v>bigint</v>
      </c>
      <c r="E3" s="11" t="str">
        <f t="shared" ref="E3:E8" si="1">IF(OR(TRIM(LOWER(B3)) = "number"), "Int32", IF(OR(TRIM(LOWER(B3)) = "string"), "String", IF(OR(TRIM(LOWER(B3)) = "date", TRIM(LOWER(B3)) = "datetime"), "Date", IF(OR(TRIM(LOWER(B3)) = "boolean", TRIM(LOWER(B3)) = "bool", TRIM(LOWER(B3)) = "bit"), "Boolean", "String"))))</f>
        <v>Int32</v>
      </c>
      <c r="F3" s="11" t="str">
        <f t="shared" ref="F3:F8" si="2">IF(OR(TRIM(LOWER(B3)) = "number"), "Number", IF(OR(TRIM(LOWER(B3)) = "string"), "String", IF(OR(TRIM(LOWER(B3)) = "date", TRIM(LOWER(B3)) = "datetime"), "Date", IF(OR(TRIM(LOWER(B3)) = "boolean", TRIM(LOWER(B3)) = "bool", TRIM(LOWER(B3)) = "bit"), "Boolean", "String"))))</f>
        <v>Number</v>
      </c>
      <c r="G3" s="11" t="str">
        <f t="shared" ref="G3:G8" si="3">IF(OR(TRIM(LOWER(B3)) = "number"), "long", IF(OR(TRIM(LOWER(B3)) = "string"), "String", IF(OR(TRIM(LOWER(B3)) = "date", TRIM(LOWER(B3)) = "datetime"), "DateTime", IF(OR(TRIM(LOWER(B3)) = "boolean", TRIM(LOWER(B3)) = "bool", TRIM(LOWER(B3)) = "bit"), "bool", "String"))))</f>
        <v>long</v>
      </c>
      <c r="I3" s="9" t="str">
        <f t="shared" ref="I3:I10" si="4">IF(LEN(TRIM(A3)) = 0, "", TRIM(LOWER(LEFT(A3, 1)) &amp; RIGHT(A3, LEN(TRIM(A3)) - 1)))</f>
        <v>userId</v>
      </c>
      <c r="K3" s="9" t="str">
        <f t="shared" ref="K3:K32" si="5">IF(LEN(TRIM(I3)) = 0, "", TRIM(I3) &amp; ":" &amp; IF(LOWER(TRIM(I3)) = "_id", "any", LOWER(TRIM(F3))) &amp;";")</f>
        <v>userId:number;</v>
      </c>
      <c r="M3" s="9" t="str">
        <f t="shared" ref="M3:M23" si="6">IF(LEN(TRIM(K3))=0,"",IF(TRIM(A3)="_id","[_id] [bigint] IDENTITY(1,1) NOT","["&amp;TRIM(A3)&amp;"] ["&amp;TRIM(D3)&amp;"] "&amp;IF(OR(LOWER(TRIM(D3))="char",LOWER(TRIM(D3))="varchar",LOWER(TRIM(D3))="nvarchar"),"("&amp;TRIM(C3)&amp;")","")) &amp; " NULL,")</f>
        <v>[UserId] [bigint]  NULL,</v>
      </c>
    </row>
    <row r="4" spans="1:13" x14ac:dyDescent="0.3">
      <c r="A4" s="11" t="s">
        <v>321</v>
      </c>
      <c r="B4" s="11" t="s">
        <v>18</v>
      </c>
      <c r="C4" s="11">
        <v>2147483647</v>
      </c>
      <c r="D4" s="11" t="str">
        <f t="shared" si="0"/>
        <v>bigint</v>
      </c>
      <c r="E4" s="11" t="str">
        <f t="shared" si="1"/>
        <v>Int32</v>
      </c>
      <c r="F4" s="11" t="str">
        <f t="shared" si="2"/>
        <v>Number</v>
      </c>
      <c r="G4" s="11" t="str">
        <f t="shared" si="3"/>
        <v>long</v>
      </c>
      <c r="I4" s="9" t="str">
        <f t="shared" si="4"/>
        <v>userLockReasonId</v>
      </c>
      <c r="K4" s="9" t="str">
        <f t="shared" si="5"/>
        <v>userLockReasonId:number;</v>
      </c>
      <c r="M4" s="9" t="str">
        <f t="shared" si="6"/>
        <v>[UserLockReasonId] [bigint]  NULL,</v>
      </c>
    </row>
    <row r="5" spans="1:13" x14ac:dyDescent="0.3">
      <c r="A5" s="11" t="s">
        <v>239</v>
      </c>
      <c r="B5" s="11" t="s">
        <v>18</v>
      </c>
      <c r="C5" s="11">
        <v>2147483647</v>
      </c>
      <c r="D5" s="11" t="str">
        <f t="shared" si="0"/>
        <v>bigint</v>
      </c>
      <c r="E5" s="11" t="str">
        <f t="shared" si="1"/>
        <v>Int32</v>
      </c>
      <c r="F5" s="11" t="str">
        <f t="shared" si="2"/>
        <v>Number</v>
      </c>
      <c r="G5" s="11" t="str">
        <f t="shared" si="3"/>
        <v>long</v>
      </c>
      <c r="I5" s="9" t="str">
        <f t="shared" si="4"/>
        <v>createdBy</v>
      </c>
      <c r="K5" s="9" t="str">
        <f t="shared" si="5"/>
        <v>createdBy:number;</v>
      </c>
      <c r="M5" s="9" t="str">
        <f t="shared" si="6"/>
        <v>[CreatedBy] [bigint]  NULL,</v>
      </c>
    </row>
    <row r="6" spans="1:13" x14ac:dyDescent="0.3">
      <c r="A6" s="11" t="s">
        <v>158</v>
      </c>
      <c r="B6" s="11" t="s">
        <v>159</v>
      </c>
      <c r="C6" s="11">
        <v>24</v>
      </c>
      <c r="D6" s="11" t="str">
        <f t="shared" si="0"/>
        <v>datetime</v>
      </c>
      <c r="E6" s="11" t="str">
        <f t="shared" si="1"/>
        <v>Date</v>
      </c>
      <c r="F6" s="11" t="str">
        <f t="shared" si="2"/>
        <v>Date</v>
      </c>
      <c r="G6" s="11" t="str">
        <f t="shared" si="3"/>
        <v>DateTime</v>
      </c>
      <c r="I6" s="9" t="str">
        <f t="shared" si="4"/>
        <v>dateCreated</v>
      </c>
      <c r="K6" s="9" t="str">
        <f t="shared" si="5"/>
        <v>dateCreated:date;</v>
      </c>
      <c r="M6" s="9" t="str">
        <f t="shared" si="6"/>
        <v>[DateCreated] [datetime]  NULL,</v>
      </c>
    </row>
    <row r="7" spans="1:13" x14ac:dyDescent="0.3">
      <c r="A7" s="11" t="s">
        <v>238</v>
      </c>
      <c r="B7" s="11" t="s">
        <v>18</v>
      </c>
      <c r="C7" s="11">
        <v>2147483647</v>
      </c>
      <c r="D7" s="11" t="str">
        <f t="shared" si="0"/>
        <v>bigint</v>
      </c>
      <c r="E7" s="11" t="str">
        <f t="shared" si="1"/>
        <v>Int32</v>
      </c>
      <c r="F7" s="11" t="str">
        <f t="shared" si="2"/>
        <v>Number</v>
      </c>
      <c r="G7" s="11" t="str">
        <f t="shared" si="3"/>
        <v>long</v>
      </c>
      <c r="I7" s="9" t="str">
        <f t="shared" si="4"/>
        <v>updatedBy</v>
      </c>
      <c r="K7" s="9" t="str">
        <f t="shared" si="5"/>
        <v>updatedBy:number;</v>
      </c>
      <c r="M7" s="9" t="str">
        <f t="shared" si="6"/>
        <v>[UpdatedBy] [bigint]  NULL,</v>
      </c>
    </row>
    <row r="8" spans="1:13" x14ac:dyDescent="0.3">
      <c r="A8" s="11" t="s">
        <v>160</v>
      </c>
      <c r="B8" s="11" t="s">
        <v>159</v>
      </c>
      <c r="C8" s="11">
        <v>24</v>
      </c>
      <c r="D8" s="11" t="str">
        <f t="shared" si="0"/>
        <v>datetime</v>
      </c>
      <c r="E8" s="11" t="str">
        <f t="shared" si="1"/>
        <v>Date</v>
      </c>
      <c r="F8" s="11" t="str">
        <f t="shared" si="2"/>
        <v>Date</v>
      </c>
      <c r="G8" s="11" t="str">
        <f t="shared" si="3"/>
        <v>DateTime</v>
      </c>
      <c r="I8" s="9" t="str">
        <f t="shared" si="4"/>
        <v>dateModified</v>
      </c>
      <c r="K8" s="9" t="str">
        <f t="shared" si="5"/>
        <v>dateModified:date;</v>
      </c>
      <c r="M8" s="9" t="str">
        <f t="shared" si="6"/>
        <v>[DateModified] [datetime]  NULL,</v>
      </c>
    </row>
    <row r="9" spans="1:13" x14ac:dyDescent="0.3">
      <c r="I9" s="9" t="str">
        <f t="shared" si="4"/>
        <v/>
      </c>
      <c r="K9" s="9" t="str">
        <f t="shared" si="5"/>
        <v/>
      </c>
      <c r="M9" s="9" t="str">
        <f t="shared" si="6"/>
        <v/>
      </c>
    </row>
    <row r="10" spans="1:13" x14ac:dyDescent="0.3">
      <c r="A10" s="11"/>
      <c r="B10" s="11"/>
      <c r="C10" s="11"/>
      <c r="D10" s="11"/>
      <c r="E10" s="11"/>
      <c r="F10" s="11"/>
      <c r="G10" s="11"/>
      <c r="I10" s="9" t="str">
        <f t="shared" si="4"/>
        <v/>
      </c>
      <c r="K10" s="9" t="str">
        <f t="shared" si="5"/>
        <v/>
      </c>
      <c r="M10" s="9" t="str">
        <f t="shared" si="6"/>
        <v/>
      </c>
    </row>
    <row r="11" spans="1:13" x14ac:dyDescent="0.3">
      <c r="A11" s="11"/>
      <c r="B11" s="11"/>
      <c r="C11" s="11"/>
      <c r="D11" s="11"/>
      <c r="E11" s="11"/>
      <c r="F11" s="11"/>
      <c r="G11" s="11"/>
      <c r="K11" s="9" t="str">
        <f t="shared" si="5"/>
        <v/>
      </c>
      <c r="M11" s="9" t="str">
        <f t="shared" si="6"/>
        <v/>
      </c>
    </row>
    <row r="12" spans="1:13" x14ac:dyDescent="0.3">
      <c r="A12" s="11"/>
      <c r="B12" s="11"/>
      <c r="C12" s="11"/>
      <c r="D12" s="11"/>
      <c r="E12" s="11"/>
      <c r="F12" s="11"/>
      <c r="G12" s="11"/>
      <c r="K12" s="9" t="str">
        <f t="shared" si="5"/>
        <v/>
      </c>
      <c r="M12" s="9" t="str">
        <f t="shared" si="6"/>
        <v/>
      </c>
    </row>
    <row r="13" spans="1:13" x14ac:dyDescent="0.3">
      <c r="A13" s="11"/>
      <c r="B13" s="11"/>
      <c r="C13" s="11"/>
      <c r="D13" s="11"/>
      <c r="E13" s="11"/>
      <c r="F13" s="11"/>
      <c r="G13" s="11"/>
      <c r="K13" s="9" t="str">
        <f t="shared" si="5"/>
        <v/>
      </c>
      <c r="M13" s="9" t="str">
        <f t="shared" si="6"/>
        <v/>
      </c>
    </row>
    <row r="14" spans="1:13" x14ac:dyDescent="0.3">
      <c r="A14" s="11"/>
      <c r="B14" s="11"/>
      <c r="C14" s="11"/>
      <c r="D14" s="11"/>
      <c r="E14" s="11"/>
      <c r="F14" s="11"/>
      <c r="G14" s="11"/>
      <c r="K14" s="9" t="str">
        <f t="shared" si="5"/>
        <v/>
      </c>
      <c r="M14" s="9" t="str">
        <f t="shared" si="6"/>
        <v/>
      </c>
    </row>
    <row r="15" spans="1:13" x14ac:dyDescent="0.3">
      <c r="A15" s="11"/>
      <c r="B15" s="11"/>
      <c r="C15" s="11"/>
      <c r="D15" s="11"/>
      <c r="E15" s="11"/>
      <c r="F15" s="11"/>
      <c r="G15" s="11"/>
      <c r="K15" s="9" t="str">
        <f t="shared" si="5"/>
        <v/>
      </c>
      <c r="M15" s="9" t="str">
        <f t="shared" si="6"/>
        <v/>
      </c>
    </row>
    <row r="16" spans="1:13" x14ac:dyDescent="0.3">
      <c r="A16" s="11"/>
      <c r="B16" s="11"/>
      <c r="C16" s="11"/>
      <c r="D16" s="11"/>
      <c r="E16" s="11"/>
      <c r="F16" s="11"/>
      <c r="G16" s="11"/>
      <c r="K16" s="9" t="str">
        <f t="shared" si="5"/>
        <v/>
      </c>
      <c r="M16" s="9" t="str">
        <f t="shared" si="6"/>
        <v/>
      </c>
    </row>
    <row r="17" spans="1:13" x14ac:dyDescent="0.3">
      <c r="A17" s="11"/>
      <c r="B17" s="11"/>
      <c r="C17" s="11"/>
      <c r="D17" s="11"/>
      <c r="E17" s="11"/>
      <c r="F17" s="11"/>
      <c r="G17" s="11"/>
      <c r="K17" s="9" t="str">
        <f t="shared" si="5"/>
        <v/>
      </c>
      <c r="M17" s="9" t="str">
        <f t="shared" si="6"/>
        <v/>
      </c>
    </row>
    <row r="18" spans="1:13" x14ac:dyDescent="0.3">
      <c r="A18" s="11"/>
      <c r="B18" s="11"/>
      <c r="C18" s="11"/>
      <c r="D18" s="11"/>
      <c r="E18" s="11"/>
      <c r="F18" s="11"/>
      <c r="G18" s="11"/>
      <c r="K18" s="9" t="str">
        <f t="shared" si="5"/>
        <v/>
      </c>
      <c r="M18" s="9" t="str">
        <f t="shared" si="6"/>
        <v/>
      </c>
    </row>
    <row r="19" spans="1:13" x14ac:dyDescent="0.3">
      <c r="A19" s="11"/>
      <c r="B19" s="11"/>
      <c r="C19" s="11"/>
      <c r="D19" s="11"/>
      <c r="E19" s="11"/>
      <c r="F19" s="11"/>
      <c r="G19" s="11"/>
      <c r="K19" s="9" t="str">
        <f t="shared" si="5"/>
        <v/>
      </c>
      <c r="M19" s="9" t="str">
        <f t="shared" si="6"/>
        <v/>
      </c>
    </row>
    <row r="20" spans="1:13" x14ac:dyDescent="0.3">
      <c r="A20" s="11"/>
      <c r="B20" s="11"/>
      <c r="C20" s="11"/>
      <c r="D20" s="11"/>
      <c r="E20" s="11"/>
      <c r="F20" s="11"/>
      <c r="G20" s="11"/>
      <c r="K20" s="9" t="str">
        <f t="shared" si="5"/>
        <v/>
      </c>
      <c r="M20" s="9" t="str">
        <f t="shared" si="6"/>
        <v/>
      </c>
    </row>
    <row r="21" spans="1:13" x14ac:dyDescent="0.3">
      <c r="A21" s="11"/>
      <c r="B21" s="11"/>
      <c r="C21" s="11"/>
      <c r="D21" s="11"/>
      <c r="E21" s="11"/>
      <c r="F21" s="11"/>
      <c r="G21" s="11"/>
      <c r="K21" s="9" t="str">
        <f t="shared" si="5"/>
        <v/>
      </c>
      <c r="M21" s="9" t="str">
        <f t="shared" si="6"/>
        <v/>
      </c>
    </row>
    <row r="22" spans="1:13" x14ac:dyDescent="0.3">
      <c r="A22" s="11"/>
      <c r="B22" s="11"/>
      <c r="C22" s="11"/>
      <c r="D22" s="11"/>
      <c r="E22" s="11"/>
      <c r="F22" s="11"/>
      <c r="G22" s="11"/>
      <c r="K22" s="9" t="str">
        <f t="shared" si="5"/>
        <v/>
      </c>
      <c r="M22" s="9" t="str">
        <f t="shared" si="6"/>
        <v/>
      </c>
    </row>
    <row r="23" spans="1:13" x14ac:dyDescent="0.3">
      <c r="A23" s="11"/>
      <c r="B23" s="11"/>
      <c r="C23" s="11"/>
      <c r="D23" s="11"/>
      <c r="E23" s="11"/>
      <c r="F23" s="11"/>
      <c r="G23" s="11"/>
      <c r="K23" s="9" t="str">
        <f t="shared" si="5"/>
        <v/>
      </c>
      <c r="M23" s="9" t="str">
        <f t="shared" si="6"/>
        <v/>
      </c>
    </row>
    <row r="24" spans="1:13" x14ac:dyDescent="0.3">
      <c r="A24" s="11"/>
      <c r="B24" s="11"/>
      <c r="C24" s="11"/>
      <c r="D24" s="11"/>
      <c r="E24" s="11"/>
      <c r="F24" s="11"/>
      <c r="G24" s="11"/>
      <c r="K24" s="9" t="str">
        <f t="shared" si="5"/>
        <v/>
      </c>
    </row>
    <row r="25" spans="1:13" x14ac:dyDescent="0.3">
      <c r="A25" s="11"/>
      <c r="B25" s="11"/>
      <c r="C25" s="11"/>
      <c r="D25" s="11"/>
      <c r="E25" s="11"/>
      <c r="F25" s="11"/>
      <c r="G25" s="11"/>
      <c r="K25" s="9" t="str">
        <f t="shared" si="5"/>
        <v/>
      </c>
    </row>
    <row r="26" spans="1:13" x14ac:dyDescent="0.3">
      <c r="A26" s="11"/>
      <c r="B26" s="11"/>
      <c r="C26" s="11"/>
      <c r="D26" s="11"/>
      <c r="E26" s="11"/>
      <c r="F26" s="11"/>
      <c r="G26" s="11"/>
      <c r="K26" s="9" t="str">
        <f t="shared" si="5"/>
        <v/>
      </c>
    </row>
    <row r="27" spans="1:13" x14ac:dyDescent="0.3">
      <c r="A27" s="11"/>
      <c r="B27" s="11"/>
      <c r="C27" s="11"/>
      <c r="D27" s="11"/>
      <c r="E27" s="11"/>
      <c r="F27" s="11"/>
      <c r="G27" s="11"/>
      <c r="K27" s="9" t="str">
        <f t="shared" si="5"/>
        <v/>
      </c>
    </row>
    <row r="28" spans="1:13" x14ac:dyDescent="0.3">
      <c r="A28" s="11"/>
      <c r="B28" s="11"/>
      <c r="C28" s="11"/>
      <c r="D28" s="11"/>
      <c r="E28" s="11"/>
      <c r="F28" s="11"/>
      <c r="G28" s="11"/>
      <c r="K28" s="9" t="str">
        <f t="shared" si="5"/>
        <v/>
      </c>
    </row>
    <row r="29" spans="1:13" x14ac:dyDescent="0.3">
      <c r="A29" s="11"/>
      <c r="B29" s="11"/>
      <c r="C29" s="11"/>
      <c r="D29" s="11"/>
      <c r="E29" s="11"/>
      <c r="F29" s="11"/>
      <c r="G29" s="11"/>
      <c r="K29" s="9" t="str">
        <f t="shared" si="5"/>
        <v/>
      </c>
    </row>
    <row r="30" spans="1:13" x14ac:dyDescent="0.3">
      <c r="A30" s="11"/>
      <c r="B30" s="11"/>
      <c r="C30" s="11"/>
      <c r="D30" s="11"/>
      <c r="E30" s="11"/>
      <c r="F30" s="11"/>
      <c r="G30" s="11"/>
      <c r="K30" s="9" t="str">
        <f t="shared" si="5"/>
        <v/>
      </c>
    </row>
    <row r="31" spans="1:13" x14ac:dyDescent="0.3">
      <c r="A31" s="11"/>
      <c r="B31" s="11"/>
      <c r="C31" s="11"/>
      <c r="D31" s="11"/>
      <c r="E31" s="11"/>
      <c r="F31" s="11"/>
      <c r="G31" s="11"/>
      <c r="K31" s="9" t="str">
        <f t="shared" si="5"/>
        <v/>
      </c>
    </row>
    <row r="32" spans="1:13" x14ac:dyDescent="0.3">
      <c r="A32" s="11"/>
      <c r="B32" s="11"/>
      <c r="C32" s="11"/>
      <c r="D32" s="11"/>
      <c r="E32" s="11"/>
      <c r="F32" s="11"/>
      <c r="G32" s="11"/>
      <c r="K32" s="9" t="str">
        <f t="shared" si="5"/>
        <v/>
      </c>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sheetData>
  <autoFilter ref="A1:M1101" xr:uid="{BAC1553D-594A-409F-90B9-9279B0DFD088}"/>
  <pageMargins left="0.7" right="0.7" top="0.75" bottom="0.75" header="0.3" footer="0.3"/>
  <pageSetup paperSize="9"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500B6-3079-49D8-97C4-AF3CA14EF39A}">
  <dimension ref="A1:M1098"/>
  <sheetViews>
    <sheetView workbookViewId="0">
      <pane ySplit="1" topLeftCell="A2" activePane="bottomLeft" state="frozen"/>
      <selection pane="bottomLeft" activeCell="A12" activeCellId="4" sqref="A3 A4 A5 A10 A12"/>
    </sheetView>
  </sheetViews>
  <sheetFormatPr defaultColWidth="10.6328125" defaultRowHeight="13" x14ac:dyDescent="0.3"/>
  <cols>
    <col min="1" max="1" width="18.179687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8.08984375" style="9" bestFit="1" customWidth="1"/>
    <col min="10" max="10" width="10.6328125" style="9"/>
    <col min="11" max="11" width="28.81640625" style="9" bestFit="1" customWidth="1"/>
    <col min="12" max="12" width="10.6328125" style="9"/>
    <col min="13" max="13" width="33.6328125" style="9" bestFit="1" customWidth="1"/>
    <col min="14" max="16384" width="10.63281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IF(LEN(TRIM(K2))=0,"",IF(TRIM(A2)="_id","[_id] [bigint] IDENTITY(1,1) NOT","["&amp;TRIM(A2)&amp;"] ["&amp;TRIM(D2)&amp;"] "&amp;IF(OR(LOWER(TRIM(D2))="char",LOWER(TRIM(D2))="varchar",LOWER(TRIM(D2))="nvarchar"),"("&amp;TRIM(C2)&amp;")","")) &amp; " NULL,")</f>
        <v>[_id] [bigint] IDENTITY(1,1) NOT NULL,</v>
      </c>
    </row>
    <row r="3" spans="1:13" x14ac:dyDescent="0.3">
      <c r="A3" s="11" t="s">
        <v>282</v>
      </c>
      <c r="B3" s="11" t="s">
        <v>18</v>
      </c>
      <c r="C3" s="11">
        <v>2147483647</v>
      </c>
      <c r="D3" s="11" t="str">
        <f t="shared" ref="D3:D13" si="0">IF(OR(TRIM(LOWER(B3)) = "number"), "bigint", IF(OR(TRIM(LOWER(B3)) = "string"), "nvarchar", IF(OR(TRIM(LOWER(B3)) = "date", TRIM(LOWER(B3)) = "datetime"), "datetime", IF(OR(TRIM(LOWER(B3)) = "boolean", TRIM(LOWER(B3)) = "bool", TRIM(LOWER(B3)) = "bit"), "bit", "nvarchar"))))</f>
        <v>bigint</v>
      </c>
      <c r="E3" s="11" t="str">
        <f t="shared" ref="E3:E13" si="1">IF(OR(TRIM(LOWER(B3)) = "number"), "Int32", IF(OR(TRIM(LOWER(B3)) = "string"), "String", IF(OR(TRIM(LOWER(B3)) = "date", TRIM(LOWER(B3)) = "datetime"), "Date", IF(OR(TRIM(LOWER(B3)) = "boolean", TRIM(LOWER(B3)) = "bool", TRIM(LOWER(B3)) = "bit"), "Boolean", "String"))))</f>
        <v>Int32</v>
      </c>
      <c r="F3" s="11" t="str">
        <f t="shared" ref="F3:F13" si="2">IF(OR(TRIM(LOWER(B3)) = "number"), "Number", IF(OR(TRIM(LOWER(B3)) = "string"), "String", IF(OR(TRIM(LOWER(B3)) = "date", TRIM(LOWER(B3)) = "datetime"), "Date", IF(OR(TRIM(LOWER(B3)) = "boolean", TRIM(LOWER(B3)) = "bool", TRIM(LOWER(B3)) = "bit"), "Boolean", "String"))))</f>
        <v>Number</v>
      </c>
      <c r="G3" s="11" t="str">
        <f t="shared" ref="G3:G13" si="3">IF(OR(TRIM(LOWER(B3)) = "number"), "long", IF(OR(TRIM(LOWER(B3)) = "string"), "String", IF(OR(TRIM(LOWER(B3)) = "date", TRIM(LOWER(B3)) = "datetime"), "DateTime", IF(OR(TRIM(LOWER(B3)) = "boolean", TRIM(LOWER(B3)) = "bool", TRIM(LOWER(B3)) = "bit"), "bool", "String"))))</f>
        <v>long</v>
      </c>
      <c r="I3" s="9" t="str">
        <f t="shared" ref="I3:I15" si="4">IF(LEN(TRIM(A3)) = 0, "", TRIM(LOWER(LEFT(A3, 1)) &amp; RIGHT(A3, LEN(TRIM(A3)) - 1)))</f>
        <v>userId</v>
      </c>
      <c r="K3" s="9" t="str">
        <f t="shared" ref="K3:K37" si="5">IF(LEN(TRIM(I3)) = 0, "", TRIM(I3) &amp; ":" &amp; IF(LOWER(TRIM(I3)) = "_id", "any", LOWER(TRIM(F3))) &amp;";")</f>
        <v>userId:number;</v>
      </c>
      <c r="M3" s="9" t="str">
        <f t="shared" ref="M3:M28" si="6">IF(LEN(TRIM(K3))=0,"",IF(TRIM(A3)="_id","[_id] [bigint] IDENTITY(1,1) NOT","["&amp;TRIM(A3)&amp;"] ["&amp;TRIM(D3)&amp;"] "&amp;IF(OR(LOWER(TRIM(D3))="char",LOWER(TRIM(D3))="varchar",LOWER(TRIM(D3))="nvarchar"),"("&amp;TRIM(C3)&amp;")","")) &amp; " NULL,")</f>
        <v>[UserId] [bigint]  NULL,</v>
      </c>
    </row>
    <row r="4" spans="1:13" x14ac:dyDescent="0.3">
      <c r="A4" s="11" t="s">
        <v>293</v>
      </c>
      <c r="B4" s="11" t="s">
        <v>18</v>
      </c>
      <c r="C4" s="11">
        <v>2147483647</v>
      </c>
      <c r="D4" s="11" t="str">
        <f t="shared" si="0"/>
        <v>bigint</v>
      </c>
      <c r="E4" s="11" t="str">
        <f t="shared" si="1"/>
        <v>Int32</v>
      </c>
      <c r="F4" s="11" t="str">
        <f t="shared" si="2"/>
        <v>Number</v>
      </c>
      <c r="G4" s="11" t="str">
        <f t="shared" si="3"/>
        <v>long</v>
      </c>
      <c r="I4" s="9" t="str">
        <f t="shared" si="4"/>
        <v>transactionTypeId</v>
      </c>
      <c r="K4" s="9" t="str">
        <f t="shared" si="5"/>
        <v>transactionTypeId:number;</v>
      </c>
      <c r="M4" s="9" t="str">
        <f t="shared" si="6"/>
        <v>[TransactionTypeId] [bigint]  NULL,</v>
      </c>
    </row>
    <row r="5" spans="1:13" x14ac:dyDescent="0.3">
      <c r="A5" s="11" t="s">
        <v>295</v>
      </c>
      <c r="B5" s="11" t="s">
        <v>18</v>
      </c>
      <c r="C5" s="11">
        <v>2147483647</v>
      </c>
      <c r="D5" s="11" t="str">
        <f t="shared" ref="D5:D7" si="7">IF(OR(TRIM(LOWER(B5)) = "number"), "bigint", IF(OR(TRIM(LOWER(B5)) = "string"), "nvarchar", IF(OR(TRIM(LOWER(B5)) = "date", TRIM(LOWER(B5)) = "datetime"), "datetime", IF(OR(TRIM(LOWER(B5)) = "boolean", TRIM(LOWER(B5)) = "bool", TRIM(LOWER(B5)) = "bit"), "bit", "nvarchar"))))</f>
        <v>bigint</v>
      </c>
      <c r="E5" s="11" t="str">
        <f t="shared" ref="E5:E7" si="8">IF(OR(TRIM(LOWER(B5)) = "number"), "Int32", IF(OR(TRIM(LOWER(B5)) = "string"), "String", IF(OR(TRIM(LOWER(B5)) = "date", TRIM(LOWER(B5)) = "datetime"), "Date", IF(OR(TRIM(LOWER(B5)) = "boolean", TRIM(LOWER(B5)) = "bool", TRIM(LOWER(B5)) = "bit"), "Boolean", "String"))))</f>
        <v>Int32</v>
      </c>
      <c r="F5" s="11" t="str">
        <f t="shared" ref="F5:F7" si="9">IF(OR(TRIM(LOWER(B5)) = "number"), "Number", IF(OR(TRIM(LOWER(B5)) = "string"), "String", IF(OR(TRIM(LOWER(B5)) = "date", TRIM(LOWER(B5)) = "datetime"), "Date", IF(OR(TRIM(LOWER(B5)) = "boolean", TRIM(LOWER(B5)) = "bool", TRIM(LOWER(B5)) = "bit"), "Boolean", "String"))))</f>
        <v>Number</v>
      </c>
      <c r="G5" s="11" t="str">
        <f t="shared" ref="G5:G7" si="10">IF(OR(TRIM(LOWER(B5)) = "number"), "long", IF(OR(TRIM(LOWER(B5)) = "string"), "String", IF(OR(TRIM(LOWER(B5)) = "date", TRIM(LOWER(B5)) = "datetime"), "DateTime", IF(OR(TRIM(LOWER(B5)) = "boolean", TRIM(LOWER(B5)) = "bool", TRIM(LOWER(B5)) = "bit"), "bool", "String"))))</f>
        <v>long</v>
      </c>
      <c r="I5" s="9" t="str">
        <f t="shared" ref="I5:I7" si="11">IF(LEN(TRIM(A5)) = 0, "", TRIM(LOWER(LEFT(A5, 1)) &amp; RIGHT(A5, LEN(TRIM(A5)) - 1)))</f>
        <v>entityId</v>
      </c>
      <c r="K5" s="9" t="str">
        <f t="shared" ref="K5:K7" si="12">IF(LEN(TRIM(I5)) = 0, "", TRIM(I5) &amp; ":" &amp; IF(LOWER(TRIM(I5)) = "_id", "any", LOWER(TRIM(F5))) &amp;";")</f>
        <v>entityId:number;</v>
      </c>
      <c r="M5" s="9" t="str">
        <f t="shared" si="6"/>
        <v>[EntityId] [bigint]  NULL,</v>
      </c>
    </row>
    <row r="6" spans="1:13" x14ac:dyDescent="0.3">
      <c r="A6" s="11" t="s">
        <v>296</v>
      </c>
      <c r="B6" s="11" t="s">
        <v>19</v>
      </c>
      <c r="C6" s="11" t="s">
        <v>211</v>
      </c>
      <c r="D6" s="11" t="str">
        <f t="shared" si="7"/>
        <v>nvarchar</v>
      </c>
      <c r="E6" s="11" t="str">
        <f t="shared" si="8"/>
        <v>String</v>
      </c>
      <c r="F6" s="11" t="str">
        <f t="shared" si="9"/>
        <v>String</v>
      </c>
      <c r="G6" s="11" t="str">
        <f t="shared" si="10"/>
        <v>String</v>
      </c>
      <c r="I6" s="9" t="str">
        <f t="shared" si="11"/>
        <v>transactionPayload</v>
      </c>
      <c r="K6" s="9" t="str">
        <f t="shared" si="12"/>
        <v>transactionPayload:string;</v>
      </c>
      <c r="M6" s="9" t="str">
        <f>IF(LEN(TRIM(K6))=0,"",IF(TRIM(A6)="_id","[_id] [bigint] IDENTITY(1,1) NOT","["&amp;TRIM(A6)&amp;"] ["&amp;TRIM(D6)&amp;"] "&amp;IF(OR(LOWER(TRIM(D6))="char",LOWER(TRIM(D6))="varchar",LOWER(TRIM(D6))="nvarchar"),"("&amp;TRIM(C6)&amp;")","")) &amp; " NULL,")</f>
        <v>[TransactionPayload] [nvarchar] (max) NULL,</v>
      </c>
    </row>
    <row r="7" spans="1:13" x14ac:dyDescent="0.3">
      <c r="A7" s="11" t="s">
        <v>297</v>
      </c>
      <c r="B7" s="11" t="s">
        <v>19</v>
      </c>
      <c r="C7" s="11" t="s">
        <v>211</v>
      </c>
      <c r="D7" s="11" t="str">
        <f t="shared" si="7"/>
        <v>nvarchar</v>
      </c>
      <c r="E7" s="11" t="str">
        <f t="shared" si="8"/>
        <v>String</v>
      </c>
      <c r="F7" s="11" t="str">
        <f t="shared" si="9"/>
        <v>String</v>
      </c>
      <c r="G7" s="11" t="str">
        <f t="shared" si="10"/>
        <v>String</v>
      </c>
      <c r="I7" s="9" t="str">
        <f t="shared" si="11"/>
        <v>transactionResult</v>
      </c>
      <c r="K7" s="9" t="str">
        <f t="shared" si="12"/>
        <v>transactionResult:string;</v>
      </c>
      <c r="M7" s="9" t="str">
        <f t="shared" si="6"/>
        <v>[TransactionResult] [nvarchar] (max) NULL,</v>
      </c>
    </row>
    <row r="8" spans="1:13" x14ac:dyDescent="0.3">
      <c r="A8" s="11" t="s">
        <v>298</v>
      </c>
      <c r="B8" s="11" t="s">
        <v>299</v>
      </c>
      <c r="C8" s="11">
        <v>1</v>
      </c>
      <c r="D8" s="11" t="str">
        <f t="shared" ref="D8:D9" si="13">IF(OR(TRIM(LOWER(B8)) = "number"), "bigint", IF(OR(TRIM(LOWER(B8)) = "string"), "nvarchar", IF(OR(TRIM(LOWER(B8)) = "date", TRIM(LOWER(B8)) = "datetime"), "datetime", IF(OR(TRIM(LOWER(B8)) = "boolean", TRIM(LOWER(B8)) = "bool", TRIM(LOWER(B8)) = "bit"), "bit", "nvarchar"))))</f>
        <v>bit</v>
      </c>
      <c r="E8" s="11" t="str">
        <f t="shared" ref="E8:E9" si="14">IF(OR(TRIM(LOWER(B8)) = "number"), "Int32", IF(OR(TRIM(LOWER(B8)) = "string"), "String", IF(OR(TRIM(LOWER(B8)) = "date", TRIM(LOWER(B8)) = "datetime"), "Date", IF(OR(TRIM(LOWER(B8)) = "boolean", TRIM(LOWER(B8)) = "bool", TRIM(LOWER(B8)) = "bit"), "Boolean", "String"))))</f>
        <v>Boolean</v>
      </c>
      <c r="F8" s="11" t="str">
        <f t="shared" ref="F8:F9" si="15">IF(OR(TRIM(LOWER(B8)) = "number"), "Number", IF(OR(TRIM(LOWER(B8)) = "string"), "String", IF(OR(TRIM(LOWER(B8)) = "date", TRIM(LOWER(B8)) = "datetime"), "Date", IF(OR(TRIM(LOWER(B8)) = "boolean", TRIM(LOWER(B8)) = "bool", TRIM(LOWER(B8)) = "bit"), "Boolean", "String"))))</f>
        <v>Boolean</v>
      </c>
      <c r="G8" s="11" t="str">
        <f t="shared" ref="G8:G9" si="16">IF(OR(TRIM(LOWER(B8)) = "number"), "long", IF(OR(TRIM(LOWER(B8)) = "string"), "String", IF(OR(TRIM(LOWER(B8)) = "date", TRIM(LOWER(B8)) = "datetime"), "DateTime", IF(OR(TRIM(LOWER(B8)) = "boolean", TRIM(LOWER(B8)) = "bool", TRIM(LOWER(B8)) = "bit"), "bool", "String"))))</f>
        <v>bool</v>
      </c>
      <c r="I8" s="9" t="str">
        <f t="shared" ref="I8:I9" si="17">IF(LEN(TRIM(A8)) = 0, "", TRIM(LOWER(LEFT(A8, 1)) &amp; RIGHT(A8, LEN(TRIM(A8)) - 1)))</f>
        <v>isTransactionSuccessful</v>
      </c>
      <c r="K8" s="9" t="str">
        <f t="shared" ref="K8:K9" si="18">IF(LEN(TRIM(I8)) = 0, "", TRIM(I8) &amp; ":" &amp; IF(LOWER(TRIM(I8)) = "_id", "any", LOWER(TRIM(F8))) &amp;";")</f>
        <v>isTransactionSuccessful:boolean;</v>
      </c>
      <c r="M8" s="9" t="str">
        <f t="shared" si="6"/>
        <v>[IsTransactionSuccessful] [bit]  NULL,</v>
      </c>
    </row>
    <row r="9" spans="1:13" x14ac:dyDescent="0.3">
      <c r="A9" s="11" t="s">
        <v>300</v>
      </c>
      <c r="B9" s="11" t="s">
        <v>19</v>
      </c>
      <c r="C9" s="11" t="s">
        <v>211</v>
      </c>
      <c r="D9" s="11" t="str">
        <f t="shared" si="13"/>
        <v>nvarchar</v>
      </c>
      <c r="E9" s="11" t="str">
        <f t="shared" si="14"/>
        <v>String</v>
      </c>
      <c r="F9" s="11" t="str">
        <f t="shared" si="15"/>
        <v>String</v>
      </c>
      <c r="G9" s="11" t="str">
        <f t="shared" si="16"/>
        <v>String</v>
      </c>
      <c r="I9" s="9" t="str">
        <f t="shared" si="17"/>
        <v>transactionMessage</v>
      </c>
      <c r="K9" s="9" t="str">
        <f t="shared" si="18"/>
        <v>transactionMessage:string;</v>
      </c>
      <c r="M9" s="9" t="str">
        <f t="shared" ref="M9" si="19">IF(LEN(TRIM(K9))=0,"",IF(TRIM(A9)="_id","[_id] [bigint] IDENTITY(1,1) NOT","["&amp;TRIM(A9)&amp;"] ["&amp;TRIM(D9)&amp;"] "&amp;IF(OR(LOWER(TRIM(D9))="char",LOWER(TRIM(D9))="varchar",LOWER(TRIM(D9))="nvarchar"),"("&amp;TRIM(C9)&amp;")","")) &amp; " NULL,")</f>
        <v>[TransactionMessage] [nvarchar] (max) NULL,</v>
      </c>
    </row>
    <row r="10" spans="1:13" x14ac:dyDescent="0.3">
      <c r="A10" s="11" t="s">
        <v>239</v>
      </c>
      <c r="B10" s="11" t="s">
        <v>18</v>
      </c>
      <c r="C10" s="11">
        <v>2147483647</v>
      </c>
      <c r="D10" s="11" t="str">
        <f t="shared" si="0"/>
        <v>bigint</v>
      </c>
      <c r="E10" s="11" t="str">
        <f t="shared" si="1"/>
        <v>Int32</v>
      </c>
      <c r="F10" s="11" t="str">
        <f t="shared" si="2"/>
        <v>Number</v>
      </c>
      <c r="G10" s="11" t="str">
        <f t="shared" si="3"/>
        <v>long</v>
      </c>
      <c r="I10" s="9" t="str">
        <f t="shared" si="4"/>
        <v>createdBy</v>
      </c>
      <c r="K10" s="9" t="str">
        <f t="shared" si="5"/>
        <v>createdBy:number;</v>
      </c>
      <c r="M10" s="9" t="str">
        <f t="shared" si="6"/>
        <v>[CreatedBy] [bigint]  NULL,</v>
      </c>
    </row>
    <row r="11" spans="1:13" x14ac:dyDescent="0.3">
      <c r="A11" s="11" t="s">
        <v>158</v>
      </c>
      <c r="B11" s="11" t="s">
        <v>159</v>
      </c>
      <c r="C11" s="11">
        <v>24</v>
      </c>
      <c r="D11" s="11" t="str">
        <f t="shared" si="0"/>
        <v>datetime</v>
      </c>
      <c r="E11" s="11" t="str">
        <f t="shared" si="1"/>
        <v>Date</v>
      </c>
      <c r="F11" s="11" t="str">
        <f t="shared" si="2"/>
        <v>Date</v>
      </c>
      <c r="G11" s="11" t="str">
        <f t="shared" si="3"/>
        <v>DateTime</v>
      </c>
      <c r="I11" s="9" t="str">
        <f t="shared" si="4"/>
        <v>dateCreated</v>
      </c>
      <c r="K11" s="9" t="str">
        <f t="shared" si="5"/>
        <v>dateCreated:date;</v>
      </c>
      <c r="M11" s="9" t="str">
        <f t="shared" si="6"/>
        <v>[DateCreated] [datetime]  NULL,</v>
      </c>
    </row>
    <row r="12" spans="1:13" x14ac:dyDescent="0.3">
      <c r="A12" s="11" t="s">
        <v>238</v>
      </c>
      <c r="B12" s="11" t="s">
        <v>18</v>
      </c>
      <c r="C12" s="11">
        <v>2147483647</v>
      </c>
      <c r="D12" s="11" t="str">
        <f t="shared" si="0"/>
        <v>bigint</v>
      </c>
      <c r="E12" s="11" t="str">
        <f t="shared" si="1"/>
        <v>Int32</v>
      </c>
      <c r="F12" s="11" t="str">
        <f t="shared" si="2"/>
        <v>Number</v>
      </c>
      <c r="G12" s="11" t="str">
        <f t="shared" si="3"/>
        <v>long</v>
      </c>
      <c r="I12" s="9" t="str">
        <f t="shared" si="4"/>
        <v>updatedBy</v>
      </c>
      <c r="K12" s="9" t="str">
        <f t="shared" si="5"/>
        <v>updatedBy:number;</v>
      </c>
      <c r="M12" s="9" t="str">
        <f t="shared" si="6"/>
        <v>[UpdatedBy] [bigint]  NULL,</v>
      </c>
    </row>
    <row r="13" spans="1:13" x14ac:dyDescent="0.3">
      <c r="A13" s="11" t="s">
        <v>160</v>
      </c>
      <c r="B13" s="11" t="s">
        <v>159</v>
      </c>
      <c r="C13" s="11">
        <v>24</v>
      </c>
      <c r="D13" s="11" t="str">
        <f t="shared" si="0"/>
        <v>datetime</v>
      </c>
      <c r="E13" s="11" t="str">
        <f t="shared" si="1"/>
        <v>Date</v>
      </c>
      <c r="F13" s="11" t="str">
        <f t="shared" si="2"/>
        <v>Date</v>
      </c>
      <c r="G13" s="11" t="str">
        <f t="shared" si="3"/>
        <v>DateTime</v>
      </c>
      <c r="I13" s="9" t="str">
        <f t="shared" si="4"/>
        <v>dateModified</v>
      </c>
      <c r="K13" s="9" t="str">
        <f t="shared" si="5"/>
        <v>dateModified:date;</v>
      </c>
      <c r="M13" s="9" t="str">
        <f t="shared" si="6"/>
        <v>[DateModified] [datetime]  NULL,</v>
      </c>
    </row>
    <row r="14" spans="1:13" x14ac:dyDescent="0.3">
      <c r="I14" s="9" t="str">
        <f t="shared" si="4"/>
        <v/>
      </c>
      <c r="K14" s="9" t="str">
        <f t="shared" si="5"/>
        <v/>
      </c>
      <c r="M14" s="9" t="str">
        <f t="shared" si="6"/>
        <v/>
      </c>
    </row>
    <row r="15" spans="1:13" x14ac:dyDescent="0.3">
      <c r="A15" s="11"/>
      <c r="B15" s="11"/>
      <c r="C15" s="11"/>
      <c r="D15" s="11"/>
      <c r="E15" s="11"/>
      <c r="F15" s="11"/>
      <c r="G15" s="11"/>
      <c r="I15" s="9" t="str">
        <f t="shared" si="4"/>
        <v/>
      </c>
      <c r="K15" s="9" t="str">
        <f t="shared" si="5"/>
        <v/>
      </c>
      <c r="M15" s="9" t="str">
        <f t="shared" si="6"/>
        <v/>
      </c>
    </row>
    <row r="16" spans="1:13" x14ac:dyDescent="0.3">
      <c r="A16" s="11"/>
      <c r="B16" s="11"/>
      <c r="C16" s="11"/>
      <c r="D16" s="11"/>
      <c r="E16" s="11"/>
      <c r="F16" s="11"/>
      <c r="G16" s="11"/>
      <c r="K16" s="9" t="str">
        <f t="shared" si="5"/>
        <v/>
      </c>
      <c r="M16" s="9" t="str">
        <f t="shared" si="6"/>
        <v/>
      </c>
    </row>
    <row r="17" spans="1:13" x14ac:dyDescent="0.3">
      <c r="A17" s="11"/>
      <c r="B17" s="11"/>
      <c r="C17" s="11"/>
      <c r="D17" s="11"/>
      <c r="E17" s="11"/>
      <c r="F17" s="11"/>
      <c r="G17" s="11"/>
      <c r="K17" s="9" t="str">
        <f t="shared" si="5"/>
        <v/>
      </c>
      <c r="M17" s="9" t="str">
        <f t="shared" si="6"/>
        <v/>
      </c>
    </row>
    <row r="18" spans="1:13" x14ac:dyDescent="0.3">
      <c r="A18" s="11"/>
      <c r="B18" s="11"/>
      <c r="C18" s="11"/>
      <c r="D18" s="11"/>
      <c r="E18" s="11"/>
      <c r="F18" s="11"/>
      <c r="G18" s="11"/>
      <c r="K18" s="9" t="str">
        <f t="shared" si="5"/>
        <v/>
      </c>
      <c r="M18" s="9" t="str">
        <f t="shared" si="6"/>
        <v/>
      </c>
    </row>
    <row r="19" spans="1:13" x14ac:dyDescent="0.3">
      <c r="A19" s="11"/>
      <c r="B19" s="11"/>
      <c r="C19" s="11"/>
      <c r="D19" s="11"/>
      <c r="E19" s="11"/>
      <c r="F19" s="11"/>
      <c r="G19" s="11"/>
      <c r="K19" s="9" t="str">
        <f t="shared" si="5"/>
        <v/>
      </c>
      <c r="M19" s="9" t="str">
        <f t="shared" si="6"/>
        <v/>
      </c>
    </row>
    <row r="20" spans="1:13" x14ac:dyDescent="0.3">
      <c r="A20" s="11"/>
      <c r="B20" s="11"/>
      <c r="C20" s="11"/>
      <c r="D20" s="11"/>
      <c r="E20" s="11"/>
      <c r="F20" s="11"/>
      <c r="G20" s="11"/>
      <c r="K20" s="9" t="str">
        <f t="shared" si="5"/>
        <v/>
      </c>
      <c r="M20" s="9" t="str">
        <f t="shared" si="6"/>
        <v/>
      </c>
    </row>
    <row r="21" spans="1:13" x14ac:dyDescent="0.3">
      <c r="A21" s="11"/>
      <c r="B21" s="11"/>
      <c r="C21" s="11"/>
      <c r="D21" s="11"/>
      <c r="E21" s="11"/>
      <c r="F21" s="11"/>
      <c r="G21" s="11"/>
      <c r="K21" s="9" t="str">
        <f t="shared" si="5"/>
        <v/>
      </c>
      <c r="M21" s="9" t="str">
        <f t="shared" si="6"/>
        <v/>
      </c>
    </row>
    <row r="22" spans="1:13" x14ac:dyDescent="0.3">
      <c r="A22" s="11"/>
      <c r="B22" s="11"/>
      <c r="C22" s="11"/>
      <c r="D22" s="11"/>
      <c r="E22" s="11"/>
      <c r="F22" s="11"/>
      <c r="G22" s="11"/>
      <c r="K22" s="9" t="str">
        <f t="shared" si="5"/>
        <v/>
      </c>
      <c r="M22" s="9" t="str">
        <f t="shared" si="6"/>
        <v/>
      </c>
    </row>
    <row r="23" spans="1:13" x14ac:dyDescent="0.3">
      <c r="A23" s="11"/>
      <c r="B23" s="11"/>
      <c r="C23" s="11"/>
      <c r="D23" s="11"/>
      <c r="E23" s="11"/>
      <c r="F23" s="11"/>
      <c r="G23" s="11"/>
      <c r="K23" s="9" t="str">
        <f t="shared" si="5"/>
        <v/>
      </c>
      <c r="M23" s="9" t="str">
        <f t="shared" si="6"/>
        <v/>
      </c>
    </row>
    <row r="24" spans="1:13" x14ac:dyDescent="0.3">
      <c r="A24" s="11"/>
      <c r="B24" s="11"/>
      <c r="C24" s="11"/>
      <c r="D24" s="11"/>
      <c r="E24" s="11"/>
      <c r="F24" s="11"/>
      <c r="G24" s="11"/>
      <c r="K24" s="9" t="str">
        <f t="shared" si="5"/>
        <v/>
      </c>
      <c r="M24" s="9" t="str">
        <f t="shared" si="6"/>
        <v/>
      </c>
    </row>
    <row r="25" spans="1:13" x14ac:dyDescent="0.3">
      <c r="A25" s="11"/>
      <c r="B25" s="11"/>
      <c r="C25" s="11"/>
      <c r="D25" s="11"/>
      <c r="E25" s="11"/>
      <c r="F25" s="11"/>
      <c r="G25" s="11"/>
      <c r="K25" s="9" t="str">
        <f t="shared" si="5"/>
        <v/>
      </c>
      <c r="M25" s="9" t="str">
        <f t="shared" si="6"/>
        <v/>
      </c>
    </row>
    <row r="26" spans="1:13" x14ac:dyDescent="0.3">
      <c r="A26" s="11"/>
      <c r="B26" s="11"/>
      <c r="C26" s="11"/>
      <c r="D26" s="11"/>
      <c r="E26" s="11"/>
      <c r="F26" s="11"/>
      <c r="G26" s="11"/>
      <c r="K26" s="9" t="str">
        <f t="shared" si="5"/>
        <v/>
      </c>
      <c r="M26" s="9" t="str">
        <f t="shared" si="6"/>
        <v/>
      </c>
    </row>
    <row r="27" spans="1:13" x14ac:dyDescent="0.3">
      <c r="A27" s="11"/>
      <c r="B27" s="11"/>
      <c r="C27" s="11"/>
      <c r="D27" s="11"/>
      <c r="E27" s="11"/>
      <c r="F27" s="11"/>
      <c r="G27" s="11"/>
      <c r="K27" s="9" t="str">
        <f t="shared" si="5"/>
        <v/>
      </c>
      <c r="M27" s="9" t="str">
        <f t="shared" si="6"/>
        <v/>
      </c>
    </row>
    <row r="28" spans="1:13" x14ac:dyDescent="0.3">
      <c r="A28" s="11"/>
      <c r="B28" s="11"/>
      <c r="C28" s="11"/>
      <c r="D28" s="11"/>
      <c r="E28" s="11"/>
      <c r="F28" s="11"/>
      <c r="G28" s="11"/>
      <c r="K28" s="9" t="str">
        <f t="shared" si="5"/>
        <v/>
      </c>
      <c r="M28" s="9" t="str">
        <f t="shared" si="6"/>
        <v/>
      </c>
    </row>
    <row r="29" spans="1:13" x14ac:dyDescent="0.3">
      <c r="A29" s="11"/>
      <c r="B29" s="11"/>
      <c r="C29" s="11"/>
      <c r="D29" s="11"/>
      <c r="E29" s="11"/>
      <c r="F29" s="11"/>
      <c r="G29" s="11"/>
      <c r="K29" s="9" t="str">
        <f t="shared" si="5"/>
        <v/>
      </c>
    </row>
    <row r="30" spans="1:13" x14ac:dyDescent="0.3">
      <c r="A30" s="11"/>
      <c r="B30" s="11"/>
      <c r="C30" s="11"/>
      <c r="D30" s="11"/>
      <c r="E30" s="11"/>
      <c r="F30" s="11"/>
      <c r="G30" s="11"/>
      <c r="K30" s="9" t="str">
        <f t="shared" si="5"/>
        <v/>
      </c>
    </row>
    <row r="31" spans="1:13" x14ac:dyDescent="0.3">
      <c r="A31" s="11"/>
      <c r="B31" s="11"/>
      <c r="C31" s="11"/>
      <c r="D31" s="11"/>
      <c r="E31" s="11"/>
      <c r="F31" s="11"/>
      <c r="G31" s="11"/>
      <c r="K31" s="9" t="str">
        <f t="shared" si="5"/>
        <v/>
      </c>
    </row>
    <row r="32" spans="1:13" x14ac:dyDescent="0.3">
      <c r="A32" s="11"/>
      <c r="B32" s="11"/>
      <c r="C32" s="11"/>
      <c r="D32" s="11"/>
      <c r="E32" s="11"/>
      <c r="F32" s="11"/>
      <c r="G32" s="11"/>
      <c r="K32" s="9" t="str">
        <f t="shared" si="5"/>
        <v/>
      </c>
    </row>
    <row r="33" spans="1:11" x14ac:dyDescent="0.3">
      <c r="A33" s="11"/>
      <c r="B33" s="11"/>
      <c r="C33" s="11"/>
      <c r="D33" s="11"/>
      <c r="E33" s="11"/>
      <c r="F33" s="11"/>
      <c r="G33" s="11"/>
      <c r="K33" s="9" t="str">
        <f t="shared" si="5"/>
        <v/>
      </c>
    </row>
    <row r="34" spans="1:11" x14ac:dyDescent="0.3">
      <c r="A34" s="11"/>
      <c r="B34" s="11"/>
      <c r="C34" s="11"/>
      <c r="D34" s="11"/>
      <c r="E34" s="11"/>
      <c r="F34" s="11"/>
      <c r="G34" s="11"/>
      <c r="K34" s="9" t="str">
        <f t="shared" si="5"/>
        <v/>
      </c>
    </row>
    <row r="35" spans="1:11" x14ac:dyDescent="0.3">
      <c r="A35" s="11"/>
      <c r="B35" s="11"/>
      <c r="C35" s="11"/>
      <c r="D35" s="11"/>
      <c r="E35" s="11"/>
      <c r="F35" s="11"/>
      <c r="G35" s="11"/>
      <c r="K35" s="9" t="str">
        <f t="shared" si="5"/>
        <v/>
      </c>
    </row>
    <row r="36" spans="1:11" x14ac:dyDescent="0.3">
      <c r="A36" s="11"/>
      <c r="B36" s="11"/>
      <c r="C36" s="11"/>
      <c r="D36" s="11"/>
      <c r="E36" s="11"/>
      <c r="F36" s="11"/>
      <c r="G36" s="11"/>
      <c r="K36" s="9" t="str">
        <f t="shared" si="5"/>
        <v/>
      </c>
    </row>
    <row r="37" spans="1:11" x14ac:dyDescent="0.3">
      <c r="A37" s="11"/>
      <c r="B37" s="11"/>
      <c r="C37" s="11"/>
      <c r="D37" s="11"/>
      <c r="E37" s="11"/>
      <c r="F37" s="11"/>
      <c r="G37" s="11"/>
      <c r="K37" s="9" t="str">
        <f t="shared" si="5"/>
        <v/>
      </c>
    </row>
    <row r="38" spans="1:11" x14ac:dyDescent="0.3">
      <c r="A38" s="11"/>
      <c r="B38" s="11"/>
      <c r="C38" s="11"/>
      <c r="D38" s="11"/>
      <c r="E38" s="11"/>
      <c r="F38" s="11"/>
      <c r="G38" s="11"/>
    </row>
    <row r="39" spans="1:11" x14ac:dyDescent="0.3">
      <c r="A39" s="11"/>
      <c r="B39" s="11"/>
      <c r="C39" s="11"/>
      <c r="D39" s="11"/>
      <c r="E39" s="11"/>
      <c r="F39" s="11"/>
      <c r="G39" s="11"/>
    </row>
    <row r="40" spans="1:11" x14ac:dyDescent="0.3">
      <c r="A40" s="11"/>
      <c r="B40" s="11"/>
      <c r="C40" s="11"/>
      <c r="D40" s="11"/>
      <c r="E40" s="11"/>
      <c r="F40" s="11"/>
      <c r="G40" s="11"/>
    </row>
    <row r="41" spans="1:11" x14ac:dyDescent="0.3">
      <c r="A41" s="11"/>
      <c r="B41" s="11"/>
      <c r="C41" s="11"/>
      <c r="D41" s="11"/>
      <c r="E41" s="11"/>
      <c r="F41" s="11"/>
      <c r="G41" s="11"/>
    </row>
    <row r="42" spans="1:11" x14ac:dyDescent="0.3">
      <c r="A42" s="11"/>
      <c r="B42" s="11"/>
      <c r="C42" s="11"/>
      <c r="D42" s="11"/>
      <c r="E42" s="11"/>
      <c r="F42" s="11"/>
      <c r="G42" s="11"/>
    </row>
    <row r="43" spans="1:11" x14ac:dyDescent="0.3">
      <c r="A43" s="11"/>
      <c r="B43" s="11"/>
      <c r="C43" s="11"/>
      <c r="D43" s="11"/>
      <c r="E43" s="11"/>
      <c r="F43" s="11"/>
      <c r="G43" s="11"/>
    </row>
    <row r="44" spans="1:11" x14ac:dyDescent="0.3">
      <c r="A44" s="11"/>
      <c r="B44" s="11"/>
      <c r="C44" s="11"/>
      <c r="D44" s="11"/>
      <c r="E44" s="11"/>
      <c r="F44" s="11"/>
      <c r="G44" s="11"/>
    </row>
    <row r="45" spans="1:11" x14ac:dyDescent="0.3">
      <c r="A45" s="11"/>
      <c r="B45" s="11"/>
      <c r="C45" s="11"/>
      <c r="D45" s="11"/>
      <c r="E45" s="11"/>
      <c r="F45" s="11"/>
      <c r="G45" s="11"/>
    </row>
    <row r="46" spans="1:11" x14ac:dyDescent="0.3">
      <c r="A46" s="11"/>
      <c r="B46" s="11"/>
      <c r="C46" s="11"/>
      <c r="D46" s="11"/>
      <c r="E46" s="11"/>
      <c r="F46" s="11"/>
      <c r="G46" s="11"/>
    </row>
    <row r="47" spans="1:11" x14ac:dyDescent="0.3">
      <c r="A47" s="11"/>
      <c r="B47" s="11"/>
      <c r="C47" s="11"/>
      <c r="D47" s="11"/>
      <c r="E47" s="11"/>
      <c r="F47" s="11"/>
      <c r="G47" s="11"/>
    </row>
    <row r="48" spans="1:11"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row r="1094" spans="1:7" x14ac:dyDescent="0.3">
      <c r="A1094" s="11"/>
      <c r="B1094" s="11"/>
      <c r="C1094" s="11"/>
      <c r="D1094" s="11"/>
      <c r="E1094" s="11"/>
      <c r="F1094" s="11"/>
      <c r="G1094" s="11"/>
    </row>
    <row r="1095" spans="1:7" x14ac:dyDescent="0.3">
      <c r="A1095" s="11"/>
      <c r="B1095" s="11"/>
      <c r="C1095" s="11"/>
      <c r="D1095" s="11"/>
      <c r="E1095" s="11"/>
      <c r="F1095" s="11"/>
      <c r="G1095" s="11"/>
    </row>
    <row r="1096" spans="1:7" x14ac:dyDescent="0.3">
      <c r="A1096" s="11"/>
      <c r="B1096" s="11"/>
      <c r="C1096" s="11"/>
      <c r="D1096" s="11"/>
      <c r="E1096" s="11"/>
      <c r="F1096" s="11"/>
      <c r="G1096" s="11"/>
    </row>
    <row r="1097" spans="1:7" x14ac:dyDescent="0.3">
      <c r="A1097" s="11"/>
      <c r="B1097" s="11"/>
      <c r="C1097" s="11"/>
      <c r="D1097" s="11"/>
      <c r="E1097" s="11"/>
      <c r="F1097" s="11"/>
      <c r="G1097" s="11"/>
    </row>
    <row r="1098" spans="1:7" x14ac:dyDescent="0.3">
      <c r="A1098" s="11"/>
      <c r="B1098" s="11"/>
      <c r="C1098" s="11"/>
      <c r="D1098" s="11"/>
      <c r="E1098" s="11"/>
      <c r="F1098" s="11"/>
      <c r="G1098" s="11"/>
    </row>
  </sheetData>
  <autoFilter ref="A1:M1106" xr:uid="{BAC1553D-594A-409F-90B9-9279B0DFD088}"/>
  <pageMargins left="0.7" right="0.7" top="0.75" bottom="0.75" header="0.3" footer="0.3"/>
  <pageSetup paperSize="9" orientation="portrait"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ABD50-2B20-4FAE-8D26-61F630281684}">
  <dimension ref="A1:M1093"/>
  <sheetViews>
    <sheetView topLeftCell="E1" workbookViewId="0">
      <pane ySplit="1" topLeftCell="A2" activePane="bottomLeft" state="frozen"/>
      <selection pane="bottomLeft" activeCell="M2" sqref="M2:M8"/>
    </sheetView>
  </sheetViews>
  <sheetFormatPr defaultRowHeight="13" x14ac:dyDescent="0.3"/>
  <cols>
    <col min="1" max="1" width="15.36328125"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14.90625" style="9" bestFit="1" customWidth="1"/>
    <col min="10" max="10" width="8.7265625" style="9"/>
    <col min="11" max="11" width="28.81640625" style="9" bestFit="1" customWidth="1"/>
    <col min="12" max="12" width="8.7265625" style="9"/>
    <col min="13" max="13" width="29" style="9" bestFit="1" customWidth="1"/>
    <col min="14" max="16384" width="8.72656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IF(LEN(TRIM(K2))=0,"",IF(TRIM(A2)="_id","[_id] [bigint] IDENTITY(1,1) NOT","["&amp;TRIM(A2)&amp;"] ["&amp;TRIM(D2)&amp;"] "&amp;IF(OR(LOWER(TRIM(D2))="char",LOWER(TRIM(D2))="varchar",LOWER(TRIM(D2))="nvarchar"),"("&amp;TRIM(C2)&amp;")","")) &amp; " NULL,")</f>
        <v>[_id] [bigint] IDENTITY(1,1) NOT NULL,</v>
      </c>
    </row>
    <row r="3" spans="1:13" x14ac:dyDescent="0.3">
      <c r="A3" s="11" t="s">
        <v>12</v>
      </c>
      <c r="B3" s="11" t="s">
        <v>19</v>
      </c>
      <c r="C3" s="11">
        <v>255</v>
      </c>
      <c r="D3" s="11" t="str">
        <f t="shared" ref="D3:D8" si="0">IF(OR(TRIM(LOWER(B3)) = "number"), "bigint", IF(OR(TRIM(LOWER(B3)) = "string"), "nvarchar", IF(OR(TRIM(LOWER(B3)) = "date", TRIM(LOWER(B3)) = "datetime"), "datetime", IF(OR(TRIM(LOWER(B3)) = "boolean", TRIM(LOWER(B3)) = "bool", TRIM(LOWER(B3)) = "bit"), "bit", "nvarchar"))))</f>
        <v>nvarchar</v>
      </c>
      <c r="E3" s="11" t="str">
        <f t="shared" ref="E3:E8" si="1">IF(OR(TRIM(LOWER(B3)) = "number"), "Int32", IF(OR(TRIM(LOWER(B3)) = "string"), "String", IF(OR(TRIM(LOWER(B3)) = "date", TRIM(LOWER(B3)) = "datetime"), "Date", IF(OR(TRIM(LOWER(B3)) = "boolean", TRIM(LOWER(B3)) = "bool", TRIM(LOWER(B3)) = "bit"), "Boolean", "String"))))</f>
        <v>String</v>
      </c>
      <c r="F3" s="11" t="str">
        <f t="shared" ref="F3:F8" si="2">IF(OR(TRIM(LOWER(B3)) = "number"), "Number", IF(OR(TRIM(LOWER(B3)) = "string"), "String", IF(OR(TRIM(LOWER(B3)) = "date", TRIM(LOWER(B3)) = "datetime"), "Date", IF(OR(TRIM(LOWER(B3)) = "boolean", TRIM(LOWER(B3)) = "bool", TRIM(LOWER(B3)) = "bit"), "Boolean", "String"))))</f>
        <v>String</v>
      </c>
      <c r="G3" s="11" t="str">
        <f t="shared" ref="G3:G8" si="3">IF(OR(TRIM(LOWER(B3)) = "number"), "long", IF(OR(TRIM(LOWER(B3)) = "string"), "String", IF(OR(TRIM(LOWER(B3)) = "date", TRIM(LOWER(B3)) = "datetime"), "DateTime", IF(OR(TRIM(LOWER(B3)) = "boolean", TRIM(LOWER(B3)) = "bool", TRIM(LOWER(B3)) = "bit"), "bool", "String"))))</f>
        <v>String</v>
      </c>
      <c r="I3" s="9" t="str">
        <f t="shared" ref="I3:I10" si="4">IF(LEN(TRIM(A3)) = 0, "", TRIM(LOWER(LEFT(A3, 1)) &amp; RIGHT(A3, LEN(TRIM(A3)) - 1)))</f>
        <v>name</v>
      </c>
      <c r="K3" s="9" t="str">
        <f t="shared" ref="K3:K32" si="5">IF(LEN(TRIM(I3)) = 0, "", TRIM(I3) &amp; ":" &amp; IF(LOWER(TRIM(I3)) = "_id", "any", LOWER(TRIM(F3))) &amp;";")</f>
        <v>name:string;</v>
      </c>
      <c r="M3" s="9" t="str">
        <f t="shared" ref="M3:M23" si="6">IF(LEN(TRIM(K3))=0,"",IF(TRIM(A3)="_id","[_id] [bigint] IDENTITY(1,1) NOT","["&amp;TRIM(A3)&amp;"] ["&amp;TRIM(D3)&amp;"] "&amp;IF(OR(LOWER(TRIM(D3))="char",LOWER(TRIM(D3))="varchar",LOWER(TRIM(D3))="nvarchar"),"("&amp;TRIM(C3)&amp;")","")) &amp; " NULL,")</f>
        <v>[Name] [nvarchar] (255) NULL,</v>
      </c>
    </row>
    <row r="4" spans="1:13" x14ac:dyDescent="0.3">
      <c r="A4" s="11" t="s">
        <v>147</v>
      </c>
      <c r="B4" s="11" t="s">
        <v>19</v>
      </c>
      <c r="C4" s="11">
        <v>500</v>
      </c>
      <c r="D4" s="11" t="str">
        <f t="shared" si="0"/>
        <v>nvarchar</v>
      </c>
      <c r="E4" s="11" t="str">
        <f t="shared" si="1"/>
        <v>String</v>
      </c>
      <c r="F4" s="11" t="str">
        <f t="shared" si="2"/>
        <v>String</v>
      </c>
      <c r="G4" s="11" t="str">
        <f t="shared" si="3"/>
        <v>String</v>
      </c>
      <c r="I4" s="9" t="str">
        <f t="shared" si="4"/>
        <v>description</v>
      </c>
      <c r="K4" s="9" t="str">
        <f t="shared" si="5"/>
        <v>description:string;</v>
      </c>
      <c r="M4" s="9" t="str">
        <f t="shared" si="6"/>
        <v>[Description] [nvarchar] (500) NULL,</v>
      </c>
    </row>
    <row r="5" spans="1:13" x14ac:dyDescent="0.3">
      <c r="A5" s="11" t="s">
        <v>239</v>
      </c>
      <c r="B5" s="11" t="s">
        <v>18</v>
      </c>
      <c r="C5" s="11">
        <v>2147483647</v>
      </c>
      <c r="D5" s="11" t="str">
        <f t="shared" si="0"/>
        <v>bigint</v>
      </c>
      <c r="E5" s="11" t="str">
        <f t="shared" si="1"/>
        <v>Int32</v>
      </c>
      <c r="F5" s="11" t="str">
        <f t="shared" si="2"/>
        <v>Number</v>
      </c>
      <c r="G5" s="11" t="str">
        <f t="shared" si="3"/>
        <v>long</v>
      </c>
      <c r="I5" s="9" t="str">
        <f t="shared" si="4"/>
        <v>createdBy</v>
      </c>
      <c r="K5" s="9" t="str">
        <f t="shared" si="5"/>
        <v>createdBy:number;</v>
      </c>
      <c r="M5" s="9" t="str">
        <f t="shared" si="6"/>
        <v>[CreatedBy] [bigint]  NULL,</v>
      </c>
    </row>
    <row r="6" spans="1:13" x14ac:dyDescent="0.3">
      <c r="A6" s="11" t="s">
        <v>158</v>
      </c>
      <c r="B6" s="11" t="s">
        <v>159</v>
      </c>
      <c r="C6" s="11">
        <v>24</v>
      </c>
      <c r="D6" s="11" t="str">
        <f t="shared" si="0"/>
        <v>datetime</v>
      </c>
      <c r="E6" s="11" t="str">
        <f t="shared" si="1"/>
        <v>Date</v>
      </c>
      <c r="F6" s="11" t="str">
        <f t="shared" si="2"/>
        <v>Date</v>
      </c>
      <c r="G6" s="11" t="str">
        <f t="shared" si="3"/>
        <v>DateTime</v>
      </c>
      <c r="I6" s="9" t="str">
        <f t="shared" si="4"/>
        <v>dateCreated</v>
      </c>
      <c r="K6" s="9" t="str">
        <f t="shared" si="5"/>
        <v>dateCreated:date;</v>
      </c>
      <c r="M6" s="9" t="str">
        <f t="shared" si="6"/>
        <v>[DateCreated] [datetime]  NULL,</v>
      </c>
    </row>
    <row r="7" spans="1:13" x14ac:dyDescent="0.3">
      <c r="A7" s="11" t="s">
        <v>238</v>
      </c>
      <c r="B7" s="11" t="s">
        <v>18</v>
      </c>
      <c r="C7" s="11">
        <v>2147483647</v>
      </c>
      <c r="D7" s="11" t="str">
        <f t="shared" si="0"/>
        <v>bigint</v>
      </c>
      <c r="E7" s="11" t="str">
        <f t="shared" si="1"/>
        <v>Int32</v>
      </c>
      <c r="F7" s="11" t="str">
        <f t="shared" si="2"/>
        <v>Number</v>
      </c>
      <c r="G7" s="11" t="str">
        <f t="shared" si="3"/>
        <v>long</v>
      </c>
      <c r="I7" s="9" t="str">
        <f t="shared" si="4"/>
        <v>updatedBy</v>
      </c>
      <c r="K7" s="9" t="str">
        <f t="shared" si="5"/>
        <v>updatedBy:number;</v>
      </c>
      <c r="M7" s="9" t="str">
        <f t="shared" si="6"/>
        <v>[UpdatedBy] [bigint]  NULL,</v>
      </c>
    </row>
    <row r="8" spans="1:13" x14ac:dyDescent="0.3">
      <c r="A8" s="11" t="s">
        <v>160</v>
      </c>
      <c r="B8" s="11" t="s">
        <v>159</v>
      </c>
      <c r="C8" s="11">
        <v>24</v>
      </c>
      <c r="D8" s="11" t="str">
        <f t="shared" si="0"/>
        <v>datetime</v>
      </c>
      <c r="E8" s="11" t="str">
        <f t="shared" si="1"/>
        <v>Date</v>
      </c>
      <c r="F8" s="11" t="str">
        <f t="shared" si="2"/>
        <v>Date</v>
      </c>
      <c r="G8" s="11" t="str">
        <f t="shared" si="3"/>
        <v>DateTime</v>
      </c>
      <c r="I8" s="9" t="str">
        <f t="shared" si="4"/>
        <v>dateModified</v>
      </c>
      <c r="K8" s="9" t="str">
        <f t="shared" si="5"/>
        <v>dateModified:date;</v>
      </c>
      <c r="M8" s="9" t="str">
        <f t="shared" si="6"/>
        <v>[DateModified] [datetime]  NULL,</v>
      </c>
    </row>
    <row r="9" spans="1:13" x14ac:dyDescent="0.3">
      <c r="I9" s="9" t="str">
        <f t="shared" si="4"/>
        <v/>
      </c>
      <c r="K9" s="9" t="str">
        <f t="shared" si="5"/>
        <v/>
      </c>
      <c r="M9" s="9" t="str">
        <f t="shared" si="6"/>
        <v/>
      </c>
    </row>
    <row r="10" spans="1:13" x14ac:dyDescent="0.3">
      <c r="A10" s="11"/>
      <c r="B10" s="11"/>
      <c r="C10" s="11"/>
      <c r="D10" s="11"/>
      <c r="E10" s="11"/>
      <c r="F10" s="11"/>
      <c r="G10" s="11"/>
      <c r="I10" s="9" t="str">
        <f t="shared" si="4"/>
        <v/>
      </c>
      <c r="K10" s="9" t="str">
        <f t="shared" si="5"/>
        <v/>
      </c>
      <c r="M10" s="9" t="str">
        <f t="shared" si="6"/>
        <v/>
      </c>
    </row>
    <row r="11" spans="1:13" x14ac:dyDescent="0.3">
      <c r="A11" s="11"/>
      <c r="B11" s="11"/>
      <c r="C11" s="11"/>
      <c r="D11" s="11"/>
      <c r="E11" s="11"/>
      <c r="F11" s="11"/>
      <c r="G11" s="11"/>
      <c r="K11" s="9" t="str">
        <f t="shared" si="5"/>
        <v/>
      </c>
      <c r="M11" s="9" t="str">
        <f t="shared" si="6"/>
        <v/>
      </c>
    </row>
    <row r="12" spans="1:13" x14ac:dyDescent="0.3">
      <c r="A12" s="11"/>
      <c r="B12" s="11"/>
      <c r="C12" s="11"/>
      <c r="D12" s="11"/>
      <c r="E12" s="11"/>
      <c r="F12" s="11"/>
      <c r="G12" s="11"/>
      <c r="K12" s="9" t="str">
        <f t="shared" si="5"/>
        <v/>
      </c>
      <c r="M12" s="9" t="str">
        <f t="shared" si="6"/>
        <v/>
      </c>
    </row>
    <row r="13" spans="1:13" x14ac:dyDescent="0.3">
      <c r="A13" s="11"/>
      <c r="B13" s="11"/>
      <c r="C13" s="11"/>
      <c r="D13" s="11"/>
      <c r="E13" s="11"/>
      <c r="F13" s="11"/>
      <c r="G13" s="11"/>
      <c r="K13" s="9" t="str">
        <f t="shared" si="5"/>
        <v/>
      </c>
      <c r="M13" s="9" t="str">
        <f t="shared" si="6"/>
        <v/>
      </c>
    </row>
    <row r="14" spans="1:13" x14ac:dyDescent="0.3">
      <c r="A14" s="11"/>
      <c r="B14" s="11"/>
      <c r="C14" s="11"/>
      <c r="D14" s="11"/>
      <c r="E14" s="11"/>
      <c r="F14" s="11"/>
      <c r="G14" s="11"/>
      <c r="K14" s="9" t="str">
        <f t="shared" si="5"/>
        <v/>
      </c>
      <c r="M14" s="9" t="str">
        <f t="shared" si="6"/>
        <v/>
      </c>
    </row>
    <row r="15" spans="1:13" x14ac:dyDescent="0.3">
      <c r="A15" s="11"/>
      <c r="B15" s="11"/>
      <c r="C15" s="11"/>
      <c r="D15" s="11"/>
      <c r="E15" s="11"/>
      <c r="F15" s="11"/>
      <c r="G15" s="11"/>
      <c r="K15" s="9" t="str">
        <f t="shared" si="5"/>
        <v/>
      </c>
      <c r="M15" s="9" t="str">
        <f t="shared" si="6"/>
        <v/>
      </c>
    </row>
    <row r="16" spans="1:13" x14ac:dyDescent="0.3">
      <c r="A16" s="11"/>
      <c r="B16" s="11"/>
      <c r="C16" s="11"/>
      <c r="D16" s="11"/>
      <c r="E16" s="11"/>
      <c r="F16" s="11"/>
      <c r="G16" s="11"/>
      <c r="K16" s="9" t="str">
        <f t="shared" si="5"/>
        <v/>
      </c>
      <c r="M16" s="9" t="str">
        <f t="shared" si="6"/>
        <v/>
      </c>
    </row>
    <row r="17" spans="1:13" x14ac:dyDescent="0.3">
      <c r="A17" s="11"/>
      <c r="B17" s="11"/>
      <c r="C17" s="11"/>
      <c r="D17" s="11"/>
      <c r="E17" s="11"/>
      <c r="F17" s="11"/>
      <c r="G17" s="11"/>
      <c r="K17" s="9" t="str">
        <f t="shared" si="5"/>
        <v/>
      </c>
      <c r="M17" s="9" t="str">
        <f t="shared" si="6"/>
        <v/>
      </c>
    </row>
    <row r="18" spans="1:13" x14ac:dyDescent="0.3">
      <c r="A18" s="11"/>
      <c r="B18" s="11"/>
      <c r="C18" s="11"/>
      <c r="D18" s="11"/>
      <c r="E18" s="11"/>
      <c r="F18" s="11"/>
      <c r="G18" s="11"/>
      <c r="K18" s="9" t="str">
        <f t="shared" si="5"/>
        <v/>
      </c>
      <c r="M18" s="9" t="str">
        <f t="shared" si="6"/>
        <v/>
      </c>
    </row>
    <row r="19" spans="1:13" x14ac:dyDescent="0.3">
      <c r="A19" s="11"/>
      <c r="B19" s="11"/>
      <c r="C19" s="11"/>
      <c r="D19" s="11"/>
      <c r="E19" s="11"/>
      <c r="F19" s="11"/>
      <c r="G19" s="11"/>
      <c r="K19" s="9" t="str">
        <f t="shared" si="5"/>
        <v/>
      </c>
      <c r="M19" s="9" t="str">
        <f t="shared" si="6"/>
        <v/>
      </c>
    </row>
    <row r="20" spans="1:13" x14ac:dyDescent="0.3">
      <c r="A20" s="11"/>
      <c r="B20" s="11"/>
      <c r="C20" s="11"/>
      <c r="D20" s="11"/>
      <c r="E20" s="11"/>
      <c r="F20" s="11"/>
      <c r="G20" s="11"/>
      <c r="K20" s="9" t="str">
        <f t="shared" si="5"/>
        <v/>
      </c>
      <c r="M20" s="9" t="str">
        <f t="shared" si="6"/>
        <v/>
      </c>
    </row>
    <row r="21" spans="1:13" x14ac:dyDescent="0.3">
      <c r="A21" s="11"/>
      <c r="B21" s="11"/>
      <c r="C21" s="11"/>
      <c r="D21" s="11"/>
      <c r="E21" s="11"/>
      <c r="F21" s="11"/>
      <c r="G21" s="11"/>
      <c r="K21" s="9" t="str">
        <f t="shared" si="5"/>
        <v/>
      </c>
      <c r="M21" s="9" t="str">
        <f t="shared" si="6"/>
        <v/>
      </c>
    </row>
    <row r="22" spans="1:13" x14ac:dyDescent="0.3">
      <c r="A22" s="11"/>
      <c r="B22" s="11"/>
      <c r="C22" s="11"/>
      <c r="D22" s="11"/>
      <c r="E22" s="11"/>
      <c r="F22" s="11"/>
      <c r="G22" s="11"/>
      <c r="K22" s="9" t="str">
        <f t="shared" si="5"/>
        <v/>
      </c>
      <c r="M22" s="9" t="str">
        <f t="shared" si="6"/>
        <v/>
      </c>
    </row>
    <row r="23" spans="1:13" x14ac:dyDescent="0.3">
      <c r="A23" s="11"/>
      <c r="B23" s="11"/>
      <c r="C23" s="11"/>
      <c r="D23" s="11"/>
      <c r="E23" s="11"/>
      <c r="F23" s="11"/>
      <c r="G23" s="11"/>
      <c r="K23" s="9" t="str">
        <f t="shared" si="5"/>
        <v/>
      </c>
      <c r="M23" s="9" t="str">
        <f t="shared" si="6"/>
        <v/>
      </c>
    </row>
    <row r="24" spans="1:13" x14ac:dyDescent="0.3">
      <c r="A24" s="11"/>
      <c r="B24" s="11"/>
      <c r="C24" s="11"/>
      <c r="D24" s="11"/>
      <c r="E24" s="11"/>
      <c r="F24" s="11"/>
      <c r="G24" s="11"/>
      <c r="K24" s="9" t="str">
        <f t="shared" si="5"/>
        <v/>
      </c>
    </row>
    <row r="25" spans="1:13" x14ac:dyDescent="0.3">
      <c r="A25" s="11"/>
      <c r="B25" s="11"/>
      <c r="C25" s="11"/>
      <c r="D25" s="11"/>
      <c r="E25" s="11"/>
      <c r="F25" s="11"/>
      <c r="G25" s="11"/>
      <c r="K25" s="9" t="str">
        <f t="shared" si="5"/>
        <v/>
      </c>
    </row>
    <row r="26" spans="1:13" x14ac:dyDescent="0.3">
      <c r="A26" s="11"/>
      <c r="B26" s="11"/>
      <c r="C26" s="11"/>
      <c r="D26" s="11"/>
      <c r="E26" s="11"/>
      <c r="F26" s="11"/>
      <c r="G26" s="11"/>
      <c r="K26" s="9" t="str">
        <f t="shared" si="5"/>
        <v/>
      </c>
    </row>
    <row r="27" spans="1:13" x14ac:dyDescent="0.3">
      <c r="A27" s="11"/>
      <c r="B27" s="11"/>
      <c r="C27" s="11"/>
      <c r="D27" s="11"/>
      <c r="E27" s="11"/>
      <c r="F27" s="11"/>
      <c r="G27" s="11"/>
      <c r="K27" s="9" t="str">
        <f t="shared" si="5"/>
        <v/>
      </c>
    </row>
    <row r="28" spans="1:13" x14ac:dyDescent="0.3">
      <c r="A28" s="11"/>
      <c r="B28" s="11"/>
      <c r="C28" s="11"/>
      <c r="D28" s="11"/>
      <c r="E28" s="11"/>
      <c r="F28" s="11"/>
      <c r="G28" s="11"/>
      <c r="K28" s="9" t="str">
        <f t="shared" si="5"/>
        <v/>
      </c>
    </row>
    <row r="29" spans="1:13" x14ac:dyDescent="0.3">
      <c r="A29" s="11"/>
      <c r="B29" s="11"/>
      <c r="C29" s="11"/>
      <c r="D29" s="11"/>
      <c r="E29" s="11"/>
      <c r="F29" s="11"/>
      <c r="G29" s="11"/>
      <c r="K29" s="9" t="str">
        <f t="shared" si="5"/>
        <v/>
      </c>
    </row>
    <row r="30" spans="1:13" x14ac:dyDescent="0.3">
      <c r="A30" s="11"/>
      <c r="B30" s="11"/>
      <c r="C30" s="11"/>
      <c r="D30" s="11"/>
      <c r="E30" s="11"/>
      <c r="F30" s="11"/>
      <c r="G30" s="11"/>
      <c r="K30" s="9" t="str">
        <f t="shared" si="5"/>
        <v/>
      </c>
    </row>
    <row r="31" spans="1:13" x14ac:dyDescent="0.3">
      <c r="A31" s="11"/>
      <c r="B31" s="11"/>
      <c r="C31" s="11"/>
      <c r="D31" s="11"/>
      <c r="E31" s="11"/>
      <c r="F31" s="11"/>
      <c r="G31" s="11"/>
      <c r="K31" s="9" t="str">
        <f t="shared" si="5"/>
        <v/>
      </c>
    </row>
    <row r="32" spans="1:13" x14ac:dyDescent="0.3">
      <c r="A32" s="11"/>
      <c r="B32" s="11"/>
      <c r="C32" s="11"/>
      <c r="D32" s="11"/>
      <c r="E32" s="11"/>
      <c r="F32" s="11"/>
      <c r="G32" s="11"/>
      <c r="K32" s="9" t="str">
        <f t="shared" si="5"/>
        <v/>
      </c>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sheetData>
  <autoFilter ref="A1:M1101" xr:uid="{BAC1553D-594A-409F-90B9-9279B0DFD088}"/>
  <pageMargins left="0.7" right="0.7" top="0.75" bottom="0.75"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BFCE1-B2E2-44F2-975A-1E65D716823B}">
  <dimension ref="A1:M1096"/>
  <sheetViews>
    <sheetView workbookViewId="0">
      <pane ySplit="1" topLeftCell="A2" activePane="bottomLeft" state="frozen"/>
      <selection pane="bottomLeft" activeCell="I11" sqref="I11"/>
    </sheetView>
  </sheetViews>
  <sheetFormatPr defaultColWidth="10.36328125" defaultRowHeight="13" x14ac:dyDescent="0.3"/>
  <cols>
    <col min="1" max="1" width="20"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20" style="9" bestFit="1" customWidth="1"/>
    <col min="10" max="10" width="10.36328125" style="9"/>
    <col min="11" max="11" width="28.81640625" style="9" bestFit="1" customWidth="1"/>
    <col min="12" max="12" width="10.36328125" style="9"/>
    <col min="13" max="13" width="38.453125" style="9" bestFit="1" customWidth="1"/>
    <col min="14" max="16384" width="10.363281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IF(LEN(TRIM(K2))=0,"",IF(TRIM(A2)="_id","[_id] [bigint] IDENTITY(1,1) NOT","["&amp;TRIM(A2)&amp;"] ["&amp;TRIM(D2)&amp;"] "&amp;IF(OR(LOWER(TRIM(D2))="char",LOWER(TRIM(D2))="varchar",LOWER(TRIM(D2))="nvarchar"),"("&amp;TRIM(C2)&amp;")","")) &amp; " NULL,")</f>
        <v>[_id] [bigint] IDENTITY(1,1) NOT NULL,</v>
      </c>
    </row>
    <row r="3" spans="1:13" x14ac:dyDescent="0.3">
      <c r="A3" s="11" t="s">
        <v>303</v>
      </c>
      <c r="B3" s="11" t="s">
        <v>18</v>
      </c>
      <c r="C3" s="11">
        <v>2147483647</v>
      </c>
      <c r="D3" s="11" t="str">
        <f t="shared" ref="D3:D11" si="0">IF(OR(TRIM(LOWER(B3)) = "number"), "bigint", IF(OR(TRIM(LOWER(B3)) = "string"), "nvarchar", IF(OR(TRIM(LOWER(B3)) = "date", TRIM(LOWER(B3)) = "datetime"), "datetime", IF(OR(TRIM(LOWER(B3)) = "boolean", TRIM(LOWER(B3)) = "bool", TRIM(LOWER(B3)) = "bit"), "bit", "nvarchar"))))</f>
        <v>bigint</v>
      </c>
      <c r="E3" s="11" t="str">
        <f t="shared" ref="E3:E11" si="1">IF(OR(TRIM(LOWER(B3)) = "number"), "Int32", IF(OR(TRIM(LOWER(B3)) = "string"), "String", IF(OR(TRIM(LOWER(B3)) = "date", TRIM(LOWER(B3)) = "datetime"), "Date", IF(OR(TRIM(LOWER(B3)) = "boolean", TRIM(LOWER(B3)) = "bool", TRIM(LOWER(B3)) = "bit"), "Boolean", "String"))))</f>
        <v>Int32</v>
      </c>
      <c r="F3" s="11" t="str">
        <f t="shared" ref="F3:F11" si="2">IF(OR(TRIM(LOWER(B3)) = "number"), "Number", IF(OR(TRIM(LOWER(B3)) = "string"), "String", IF(OR(TRIM(LOWER(B3)) = "date", TRIM(LOWER(B3)) = "datetime"), "Date", IF(OR(TRIM(LOWER(B3)) = "boolean", TRIM(LOWER(B3)) = "bool", TRIM(LOWER(B3)) = "bit"), "Boolean", "String"))))</f>
        <v>Number</v>
      </c>
      <c r="G3" s="11" t="str">
        <f t="shared" ref="G3:G11" si="3">IF(OR(TRIM(LOWER(B3)) = "number"), "long", IF(OR(TRIM(LOWER(B3)) = "string"), "String", IF(OR(TRIM(LOWER(B3)) = "date", TRIM(LOWER(B3)) = "datetime"), "DateTime", IF(OR(TRIM(LOWER(B3)) = "boolean", TRIM(LOWER(B3)) = "bool", TRIM(LOWER(B3)) = "bit"), "bool", "String"))))</f>
        <v>long</v>
      </c>
      <c r="I3" s="9" t="str">
        <f t="shared" ref="I3:I13" si="4">IF(LEN(TRIM(A3)) = 0, "", TRIM(LOWER(LEFT(A3, 1)) &amp; RIGHT(A3, LEN(TRIM(A3)) - 1)))</f>
        <v>parentEntityId</v>
      </c>
      <c r="K3" s="9" t="str">
        <f t="shared" ref="K3:K35" si="5">IF(LEN(TRIM(I3)) = 0, "", TRIM(I3) &amp; ":" &amp; IF(LOWER(TRIM(I3)) = "_id", "any", LOWER(TRIM(F3))) &amp;";")</f>
        <v>parentEntityId:number;</v>
      </c>
      <c r="M3" s="9" t="str">
        <f t="shared" ref="M3:M26" si="6">IF(LEN(TRIM(K3))=0,"",IF(TRIM(A3)="_id","[_id] [bigint] IDENTITY(1,1) NOT","["&amp;TRIM(A3)&amp;"] ["&amp;TRIM(D3)&amp;"] "&amp;IF(OR(LOWER(TRIM(D3))="char",LOWER(TRIM(D3))="varchar",LOWER(TRIM(D3))="nvarchar"),"("&amp;TRIM(C3)&amp;")","")) &amp; " NULL,")</f>
        <v>[ParentEntityId] [bigint]  NULL,</v>
      </c>
    </row>
    <row r="4" spans="1:13" x14ac:dyDescent="0.3">
      <c r="A4" s="11" t="s">
        <v>305</v>
      </c>
      <c r="B4" s="11" t="s">
        <v>19</v>
      </c>
      <c r="C4" s="11">
        <v>255</v>
      </c>
      <c r="D4" s="11" t="str">
        <f t="shared" ref="D4" si="7">IF(OR(TRIM(LOWER(B4)) = "number"), "bigint", IF(OR(TRIM(LOWER(B4)) = "string"), "nvarchar", IF(OR(TRIM(LOWER(B4)) = "date", TRIM(LOWER(B4)) = "datetime"), "datetime", IF(OR(TRIM(LOWER(B4)) = "boolean", TRIM(LOWER(B4)) = "bool", TRIM(LOWER(B4)) = "bit"), "bit", "nvarchar"))))</f>
        <v>nvarchar</v>
      </c>
      <c r="E4" s="11" t="str">
        <f t="shared" ref="E4" si="8">IF(OR(TRIM(LOWER(B4)) = "number"), "Int32", IF(OR(TRIM(LOWER(B4)) = "string"), "String", IF(OR(TRIM(LOWER(B4)) = "date", TRIM(LOWER(B4)) = "datetime"), "Date", IF(OR(TRIM(LOWER(B4)) = "boolean", TRIM(LOWER(B4)) = "bool", TRIM(LOWER(B4)) = "bit"), "Boolean", "String"))))</f>
        <v>String</v>
      </c>
      <c r="F4" s="11" t="str">
        <f t="shared" ref="F4" si="9">IF(OR(TRIM(LOWER(B4)) = "number"), "Number", IF(OR(TRIM(LOWER(B4)) = "string"), "String", IF(OR(TRIM(LOWER(B4)) = "date", TRIM(LOWER(B4)) = "datetime"), "Date", IF(OR(TRIM(LOWER(B4)) = "boolean", TRIM(LOWER(B4)) = "bool", TRIM(LOWER(B4)) = "bit"), "Boolean", "String"))))</f>
        <v>String</v>
      </c>
      <c r="G4" s="11" t="str">
        <f t="shared" ref="G4" si="10">IF(OR(TRIM(LOWER(B4)) = "number"), "long", IF(OR(TRIM(LOWER(B4)) = "string"), "String", IF(OR(TRIM(LOWER(B4)) = "date", TRIM(LOWER(B4)) = "datetime"), "DateTime", IF(OR(TRIM(LOWER(B4)) = "boolean", TRIM(LOWER(B4)) = "bool", TRIM(LOWER(B4)) = "bit"), "bool", "String"))))</f>
        <v>String</v>
      </c>
      <c r="I4" s="9" t="str">
        <f t="shared" ref="I4" si="11">IF(LEN(TRIM(A4)) = 0, "", TRIM(LOWER(LEFT(A4, 1)) &amp; RIGHT(A4, LEN(TRIM(A4)) - 1)))</f>
        <v>parentEntityColumnName</v>
      </c>
      <c r="K4" s="9" t="str">
        <f t="shared" ref="K4" si="12">IF(LEN(TRIM(I4)) = 0, "", TRIM(I4) &amp; ":" &amp; IF(LOWER(TRIM(I4)) = "_id", "any", LOWER(TRIM(F4))) &amp;";")</f>
        <v>parentEntityColumnName:string;</v>
      </c>
      <c r="M4" s="9" t="str">
        <f t="shared" ref="M4" si="13">IF(LEN(TRIM(K4))=0,"",IF(TRIM(A4)="_id","[_id] [bigint] IDENTITY(1,1) NOT","["&amp;TRIM(A4)&amp;"] ["&amp;TRIM(D4)&amp;"] "&amp;IF(OR(LOWER(TRIM(D4))="char",LOWER(TRIM(D4))="varchar",LOWER(TRIM(D4))="nvarchar"),"("&amp;TRIM(C4)&amp;")","")) &amp; " NULL,")</f>
        <v>[ParentEntityColumnName] [nvarchar] (255) NULL,</v>
      </c>
    </row>
    <row r="5" spans="1:13" x14ac:dyDescent="0.3">
      <c r="A5" s="11" t="s">
        <v>304</v>
      </c>
      <c r="B5" s="11" t="s">
        <v>18</v>
      </c>
      <c r="C5" s="11">
        <v>2147483647</v>
      </c>
      <c r="D5" s="11" t="str">
        <f t="shared" ref="D5:D6" si="14">IF(OR(TRIM(LOWER(B5)) = "number"), "bigint", IF(OR(TRIM(LOWER(B5)) = "string"), "nvarchar", IF(OR(TRIM(LOWER(B5)) = "date", TRIM(LOWER(B5)) = "datetime"), "datetime", IF(OR(TRIM(LOWER(B5)) = "boolean", TRIM(LOWER(B5)) = "bool", TRIM(LOWER(B5)) = "bit"), "bit", "nvarchar"))))</f>
        <v>bigint</v>
      </c>
      <c r="E5" s="11" t="str">
        <f t="shared" ref="E5:E6" si="15">IF(OR(TRIM(LOWER(B5)) = "number"), "Int32", IF(OR(TRIM(LOWER(B5)) = "string"), "String", IF(OR(TRIM(LOWER(B5)) = "date", TRIM(LOWER(B5)) = "datetime"), "Date", IF(OR(TRIM(LOWER(B5)) = "boolean", TRIM(LOWER(B5)) = "bool", TRIM(LOWER(B5)) = "bit"), "Boolean", "String"))))</f>
        <v>Int32</v>
      </c>
      <c r="F5" s="11" t="str">
        <f t="shared" ref="F5:F6" si="16">IF(OR(TRIM(LOWER(B5)) = "number"), "Number", IF(OR(TRIM(LOWER(B5)) = "string"), "String", IF(OR(TRIM(LOWER(B5)) = "date", TRIM(LOWER(B5)) = "datetime"), "Date", IF(OR(TRIM(LOWER(B5)) = "boolean", TRIM(LOWER(B5)) = "bool", TRIM(LOWER(B5)) = "bit"), "Boolean", "String"))))</f>
        <v>Number</v>
      </c>
      <c r="G5" s="11" t="str">
        <f t="shared" ref="G5:G6" si="17">IF(OR(TRIM(LOWER(B5)) = "number"), "long", IF(OR(TRIM(LOWER(B5)) = "string"), "String", IF(OR(TRIM(LOWER(B5)) = "date", TRIM(LOWER(B5)) = "datetime"), "DateTime", IF(OR(TRIM(LOWER(B5)) = "boolean", TRIM(LOWER(B5)) = "bool", TRIM(LOWER(B5)) = "bit"), "bool", "String"))))</f>
        <v>long</v>
      </c>
      <c r="I5" s="9" t="str">
        <f t="shared" ref="I5:I6" si="18">IF(LEN(TRIM(A5)) = 0, "", TRIM(LOWER(LEFT(A5, 1)) &amp; RIGHT(A5, LEN(TRIM(A5)) - 1)))</f>
        <v>childEntityId</v>
      </c>
      <c r="K5" s="9" t="str">
        <f t="shared" ref="K5:K6" si="19">IF(LEN(TRIM(I5)) = 0, "", TRIM(I5) &amp; ":" &amp; IF(LOWER(TRIM(I5)) = "_id", "any", LOWER(TRIM(F5))) &amp;";")</f>
        <v>childEntityId:number;</v>
      </c>
      <c r="M5" s="9" t="str">
        <f t="shared" ref="M5:M6" si="20">IF(LEN(TRIM(K5))=0,"",IF(TRIM(A5)="_id","[_id] [bigint] IDENTITY(1,1) NOT","["&amp;TRIM(A5)&amp;"] ["&amp;TRIM(D5)&amp;"] "&amp;IF(OR(LOWER(TRIM(D5))="char",LOWER(TRIM(D5))="varchar",LOWER(TRIM(D5))="nvarchar"),"("&amp;TRIM(C5)&amp;")","")) &amp; " NULL,")</f>
        <v>[ChildEntityId] [bigint]  NULL,</v>
      </c>
    </row>
    <row r="6" spans="1:13" x14ac:dyDescent="0.3">
      <c r="A6" s="11" t="s">
        <v>306</v>
      </c>
      <c r="B6" s="11" t="s">
        <v>19</v>
      </c>
      <c r="C6" s="11">
        <v>255</v>
      </c>
      <c r="D6" s="11" t="str">
        <f t="shared" si="14"/>
        <v>nvarchar</v>
      </c>
      <c r="E6" s="11" t="str">
        <f t="shared" si="15"/>
        <v>String</v>
      </c>
      <c r="F6" s="11" t="str">
        <f t="shared" si="16"/>
        <v>String</v>
      </c>
      <c r="G6" s="11" t="str">
        <f t="shared" si="17"/>
        <v>String</v>
      </c>
      <c r="I6" s="9" t="str">
        <f t="shared" si="18"/>
        <v>childEntityColumnName</v>
      </c>
      <c r="K6" s="9" t="str">
        <f t="shared" si="19"/>
        <v>childEntityColumnName:string;</v>
      </c>
      <c r="M6" s="9" t="str">
        <f t="shared" si="20"/>
        <v>[ChildEntityColumnName] [nvarchar] (255) NULL,</v>
      </c>
    </row>
    <row r="7" spans="1:13" x14ac:dyDescent="0.3">
      <c r="A7" s="11" t="s">
        <v>307</v>
      </c>
      <c r="B7" s="11" t="s">
        <v>19</v>
      </c>
      <c r="C7" s="11">
        <v>255</v>
      </c>
      <c r="D7" s="11" t="str">
        <f t="shared" ref="D7" si="21">IF(OR(TRIM(LOWER(B7)) = "number"), "bigint", IF(OR(TRIM(LOWER(B7)) = "string"), "nvarchar", IF(OR(TRIM(LOWER(B7)) = "date", TRIM(LOWER(B7)) = "datetime"), "datetime", IF(OR(TRIM(LOWER(B7)) = "boolean", TRIM(LOWER(B7)) = "bool", TRIM(LOWER(B7)) = "bit"), "bit", "nvarchar"))))</f>
        <v>nvarchar</v>
      </c>
      <c r="E7" s="11" t="str">
        <f t="shared" ref="E7" si="22">IF(OR(TRIM(LOWER(B7)) = "number"), "Int32", IF(OR(TRIM(LOWER(B7)) = "string"), "String", IF(OR(TRIM(LOWER(B7)) = "date", TRIM(LOWER(B7)) = "datetime"), "Date", IF(OR(TRIM(LOWER(B7)) = "boolean", TRIM(LOWER(B7)) = "bool", TRIM(LOWER(B7)) = "bit"), "Boolean", "String"))))</f>
        <v>String</v>
      </c>
      <c r="F7" s="11" t="str">
        <f t="shared" ref="F7" si="23">IF(OR(TRIM(LOWER(B7)) = "number"), "Number", IF(OR(TRIM(LOWER(B7)) = "string"), "String", IF(OR(TRIM(LOWER(B7)) = "date", TRIM(LOWER(B7)) = "datetime"), "Date", IF(OR(TRIM(LOWER(B7)) = "boolean", TRIM(LOWER(B7)) = "bool", TRIM(LOWER(B7)) = "bit"), "Boolean", "String"))))</f>
        <v>String</v>
      </c>
      <c r="G7" s="11" t="str">
        <f t="shared" ref="G7" si="24">IF(OR(TRIM(LOWER(B7)) = "number"), "long", IF(OR(TRIM(LOWER(B7)) = "string"), "String", IF(OR(TRIM(LOWER(B7)) = "date", TRIM(LOWER(B7)) = "datetime"), "DateTime", IF(OR(TRIM(LOWER(B7)) = "boolean", TRIM(LOWER(B7)) = "bool", TRIM(LOWER(B7)) = "bit"), "bool", "String"))))</f>
        <v>String</v>
      </c>
      <c r="I7" s="9" t="str">
        <f t="shared" ref="I7" si="25">IF(LEN(TRIM(A7)) = 0, "", TRIM(LOWER(LEFT(A7, 1)) &amp; RIGHT(A7, LEN(TRIM(A7)) - 1)))</f>
        <v>relationshipName</v>
      </c>
      <c r="K7" s="9" t="str">
        <f t="shared" ref="K7" si="26">IF(LEN(TRIM(I7)) = 0, "", TRIM(I7) &amp; ":" &amp; IF(LOWER(TRIM(I7)) = "_id", "any", LOWER(TRIM(F7))) &amp;";")</f>
        <v>relationshipName:string;</v>
      </c>
      <c r="M7" s="9" t="str">
        <f t="shared" ref="M7" si="27">IF(LEN(TRIM(K7))=0,"",IF(TRIM(A7)="_id","[_id] [bigint] IDENTITY(1,1) NOT","["&amp;TRIM(A7)&amp;"] ["&amp;TRIM(D7)&amp;"] "&amp;IF(OR(LOWER(TRIM(D7))="char",LOWER(TRIM(D7))="varchar",LOWER(TRIM(D7))="nvarchar"),"("&amp;TRIM(C7)&amp;")","")) &amp; " NULL,")</f>
        <v>[RelationshipName] [nvarchar] (255) NULL,</v>
      </c>
    </row>
    <row r="8" spans="1:13" x14ac:dyDescent="0.3">
      <c r="A8" s="11" t="s">
        <v>239</v>
      </c>
      <c r="B8" s="11" t="s">
        <v>18</v>
      </c>
      <c r="C8" s="11">
        <v>2147483647</v>
      </c>
      <c r="D8" s="11" t="str">
        <f t="shared" si="0"/>
        <v>bigint</v>
      </c>
      <c r="E8" s="11" t="str">
        <f t="shared" si="1"/>
        <v>Int32</v>
      </c>
      <c r="F8" s="11" t="str">
        <f t="shared" si="2"/>
        <v>Number</v>
      </c>
      <c r="G8" s="11" t="str">
        <f t="shared" si="3"/>
        <v>long</v>
      </c>
      <c r="I8" s="9" t="str">
        <f t="shared" si="4"/>
        <v>createdBy</v>
      </c>
      <c r="K8" s="9" t="str">
        <f t="shared" si="5"/>
        <v>createdBy:number;</v>
      </c>
      <c r="M8" s="9" t="str">
        <f t="shared" si="6"/>
        <v>[CreatedBy] [bigint]  NULL,</v>
      </c>
    </row>
    <row r="9" spans="1:13" x14ac:dyDescent="0.3">
      <c r="A9" s="11" t="s">
        <v>158</v>
      </c>
      <c r="B9" s="11" t="s">
        <v>159</v>
      </c>
      <c r="C9" s="11">
        <v>24</v>
      </c>
      <c r="D9" s="11" t="str">
        <f t="shared" si="0"/>
        <v>datetime</v>
      </c>
      <c r="E9" s="11" t="str">
        <f t="shared" si="1"/>
        <v>Date</v>
      </c>
      <c r="F9" s="11" t="str">
        <f t="shared" si="2"/>
        <v>Date</v>
      </c>
      <c r="G9" s="11" t="str">
        <f t="shared" si="3"/>
        <v>DateTime</v>
      </c>
      <c r="I9" s="9" t="str">
        <f t="shared" si="4"/>
        <v>dateCreated</v>
      </c>
      <c r="K9" s="9" t="str">
        <f t="shared" si="5"/>
        <v>dateCreated:date;</v>
      </c>
      <c r="M9" s="9" t="str">
        <f t="shared" si="6"/>
        <v>[DateCreated] [datetime]  NULL,</v>
      </c>
    </row>
    <row r="10" spans="1:13" x14ac:dyDescent="0.3">
      <c r="A10" s="11" t="s">
        <v>238</v>
      </c>
      <c r="B10" s="11" t="s">
        <v>18</v>
      </c>
      <c r="C10" s="11">
        <v>2147483647</v>
      </c>
      <c r="D10" s="11" t="str">
        <f t="shared" si="0"/>
        <v>bigint</v>
      </c>
      <c r="E10" s="11" t="str">
        <f t="shared" si="1"/>
        <v>Int32</v>
      </c>
      <c r="F10" s="11" t="str">
        <f t="shared" si="2"/>
        <v>Number</v>
      </c>
      <c r="G10" s="11" t="str">
        <f t="shared" si="3"/>
        <v>long</v>
      </c>
      <c r="I10" s="9" t="str">
        <f t="shared" si="4"/>
        <v>updatedBy</v>
      </c>
      <c r="K10" s="9" t="str">
        <f t="shared" si="5"/>
        <v>updatedBy:number;</v>
      </c>
      <c r="M10" s="9" t="str">
        <f t="shared" si="6"/>
        <v>[UpdatedBy] [bigint]  NULL,</v>
      </c>
    </row>
    <row r="11" spans="1:13" x14ac:dyDescent="0.3">
      <c r="A11" s="11" t="s">
        <v>160</v>
      </c>
      <c r="B11" s="11" t="s">
        <v>159</v>
      </c>
      <c r="C11" s="11">
        <v>24</v>
      </c>
      <c r="D11" s="11" t="str">
        <f t="shared" si="0"/>
        <v>datetime</v>
      </c>
      <c r="E11" s="11" t="str">
        <f t="shared" si="1"/>
        <v>Date</v>
      </c>
      <c r="F11" s="11" t="str">
        <f t="shared" si="2"/>
        <v>Date</v>
      </c>
      <c r="G11" s="11" t="str">
        <f t="shared" si="3"/>
        <v>DateTime</v>
      </c>
      <c r="I11" s="9" t="str">
        <f t="shared" si="4"/>
        <v>dateModified</v>
      </c>
      <c r="K11" s="9" t="str">
        <f t="shared" si="5"/>
        <v>dateModified:date;</v>
      </c>
      <c r="M11" s="9" t="str">
        <f t="shared" si="6"/>
        <v>[DateModified] [datetime]  NULL,</v>
      </c>
    </row>
    <row r="12" spans="1:13" x14ac:dyDescent="0.3">
      <c r="I12" s="9" t="str">
        <f t="shared" si="4"/>
        <v/>
      </c>
      <c r="K12" s="9" t="str">
        <f t="shared" si="5"/>
        <v/>
      </c>
      <c r="M12" s="9" t="str">
        <f t="shared" si="6"/>
        <v/>
      </c>
    </row>
    <row r="13" spans="1:13" x14ac:dyDescent="0.3">
      <c r="A13" s="11"/>
      <c r="B13" s="11"/>
      <c r="C13" s="11"/>
      <c r="D13" s="11"/>
      <c r="E13" s="11"/>
      <c r="F13" s="11"/>
      <c r="G13" s="11"/>
      <c r="I13" s="9" t="str">
        <f t="shared" si="4"/>
        <v/>
      </c>
      <c r="K13" s="9" t="str">
        <f t="shared" si="5"/>
        <v/>
      </c>
      <c r="M13" s="9" t="str">
        <f t="shared" si="6"/>
        <v/>
      </c>
    </row>
    <row r="14" spans="1:13" x14ac:dyDescent="0.3">
      <c r="A14" s="11"/>
      <c r="B14" s="11"/>
      <c r="C14" s="11"/>
      <c r="D14" s="11"/>
      <c r="E14" s="11"/>
      <c r="F14" s="11"/>
      <c r="G14" s="11"/>
      <c r="K14" s="9" t="str">
        <f t="shared" si="5"/>
        <v/>
      </c>
      <c r="M14" s="9" t="str">
        <f t="shared" si="6"/>
        <v/>
      </c>
    </row>
    <row r="15" spans="1:13" x14ac:dyDescent="0.3">
      <c r="A15" s="11"/>
      <c r="B15" s="11"/>
      <c r="C15" s="11"/>
      <c r="D15" s="11"/>
      <c r="E15" s="11"/>
      <c r="F15" s="11"/>
      <c r="G15" s="11"/>
      <c r="K15" s="9" t="str">
        <f t="shared" si="5"/>
        <v/>
      </c>
      <c r="M15" s="9" t="str">
        <f t="shared" si="6"/>
        <v/>
      </c>
    </row>
    <row r="16" spans="1:13" x14ac:dyDescent="0.3">
      <c r="A16" s="11"/>
      <c r="B16" s="11"/>
      <c r="C16" s="11"/>
      <c r="D16" s="11"/>
      <c r="E16" s="11"/>
      <c r="F16" s="11"/>
      <c r="G16" s="11"/>
      <c r="K16" s="9" t="str">
        <f t="shared" si="5"/>
        <v/>
      </c>
      <c r="M16" s="9" t="str">
        <f t="shared" si="6"/>
        <v/>
      </c>
    </row>
    <row r="17" spans="1:13" x14ac:dyDescent="0.3">
      <c r="A17" s="11"/>
      <c r="B17" s="11"/>
      <c r="C17" s="11"/>
      <c r="D17" s="11"/>
      <c r="E17" s="11"/>
      <c r="F17" s="11"/>
      <c r="G17" s="11"/>
      <c r="K17" s="9" t="str">
        <f t="shared" si="5"/>
        <v/>
      </c>
      <c r="M17" s="9" t="str">
        <f t="shared" si="6"/>
        <v/>
      </c>
    </row>
    <row r="18" spans="1:13" x14ac:dyDescent="0.3">
      <c r="A18" s="11"/>
      <c r="B18" s="11"/>
      <c r="C18" s="11"/>
      <c r="D18" s="11"/>
      <c r="E18" s="11"/>
      <c r="F18" s="11"/>
      <c r="G18" s="11"/>
      <c r="K18" s="9" t="str">
        <f t="shared" si="5"/>
        <v/>
      </c>
      <c r="M18" s="9" t="str">
        <f t="shared" si="6"/>
        <v/>
      </c>
    </row>
    <row r="19" spans="1:13" x14ac:dyDescent="0.3">
      <c r="A19" s="11"/>
      <c r="B19" s="11"/>
      <c r="C19" s="11"/>
      <c r="D19" s="11"/>
      <c r="E19" s="11"/>
      <c r="F19" s="11"/>
      <c r="G19" s="11"/>
      <c r="K19" s="9" t="str">
        <f t="shared" si="5"/>
        <v/>
      </c>
      <c r="M19" s="9" t="str">
        <f t="shared" si="6"/>
        <v/>
      </c>
    </row>
    <row r="20" spans="1:13" x14ac:dyDescent="0.3">
      <c r="A20" s="11"/>
      <c r="B20" s="11"/>
      <c r="C20" s="11"/>
      <c r="D20" s="11"/>
      <c r="E20" s="11"/>
      <c r="F20" s="11"/>
      <c r="G20" s="11"/>
      <c r="K20" s="9" t="str">
        <f t="shared" si="5"/>
        <v/>
      </c>
      <c r="M20" s="9" t="str">
        <f t="shared" si="6"/>
        <v/>
      </c>
    </row>
    <row r="21" spans="1:13" x14ac:dyDescent="0.3">
      <c r="A21" s="11"/>
      <c r="B21" s="11"/>
      <c r="C21" s="11"/>
      <c r="D21" s="11"/>
      <c r="E21" s="11"/>
      <c r="F21" s="11"/>
      <c r="G21" s="11"/>
      <c r="K21" s="9" t="str">
        <f t="shared" si="5"/>
        <v/>
      </c>
      <c r="M21" s="9" t="str">
        <f t="shared" si="6"/>
        <v/>
      </c>
    </row>
    <row r="22" spans="1:13" x14ac:dyDescent="0.3">
      <c r="A22" s="11"/>
      <c r="B22" s="11"/>
      <c r="C22" s="11"/>
      <c r="D22" s="11"/>
      <c r="E22" s="11"/>
      <c r="F22" s="11"/>
      <c r="G22" s="11"/>
      <c r="K22" s="9" t="str">
        <f t="shared" si="5"/>
        <v/>
      </c>
      <c r="M22" s="9" t="str">
        <f t="shared" si="6"/>
        <v/>
      </c>
    </row>
    <row r="23" spans="1:13" x14ac:dyDescent="0.3">
      <c r="A23" s="11"/>
      <c r="B23" s="11"/>
      <c r="C23" s="11"/>
      <c r="D23" s="11"/>
      <c r="E23" s="11"/>
      <c r="F23" s="11"/>
      <c r="G23" s="11"/>
      <c r="K23" s="9" t="str">
        <f t="shared" si="5"/>
        <v/>
      </c>
      <c r="M23" s="9" t="str">
        <f t="shared" si="6"/>
        <v/>
      </c>
    </row>
    <row r="24" spans="1:13" x14ac:dyDescent="0.3">
      <c r="A24" s="11"/>
      <c r="B24" s="11"/>
      <c r="C24" s="11"/>
      <c r="D24" s="11"/>
      <c r="E24" s="11"/>
      <c r="F24" s="11"/>
      <c r="G24" s="11"/>
      <c r="K24" s="9" t="str">
        <f t="shared" si="5"/>
        <v/>
      </c>
      <c r="M24" s="9" t="str">
        <f t="shared" si="6"/>
        <v/>
      </c>
    </row>
    <row r="25" spans="1:13" x14ac:dyDescent="0.3">
      <c r="A25" s="11"/>
      <c r="B25" s="11"/>
      <c r="C25" s="11"/>
      <c r="D25" s="11"/>
      <c r="E25" s="11"/>
      <c r="F25" s="11"/>
      <c r="G25" s="11"/>
      <c r="K25" s="9" t="str">
        <f t="shared" si="5"/>
        <v/>
      </c>
      <c r="M25" s="9" t="str">
        <f t="shared" si="6"/>
        <v/>
      </c>
    </row>
    <row r="26" spans="1:13" x14ac:dyDescent="0.3">
      <c r="A26" s="11"/>
      <c r="B26" s="11"/>
      <c r="C26" s="11"/>
      <c r="D26" s="11"/>
      <c r="E26" s="11"/>
      <c r="F26" s="11"/>
      <c r="G26" s="11"/>
      <c r="K26" s="9" t="str">
        <f t="shared" si="5"/>
        <v/>
      </c>
      <c r="M26" s="9" t="str">
        <f t="shared" si="6"/>
        <v/>
      </c>
    </row>
    <row r="27" spans="1:13" x14ac:dyDescent="0.3">
      <c r="A27" s="11"/>
      <c r="B27" s="11"/>
      <c r="C27" s="11"/>
      <c r="D27" s="11"/>
      <c r="E27" s="11"/>
      <c r="F27" s="11"/>
      <c r="G27" s="11"/>
      <c r="K27" s="9" t="str">
        <f t="shared" si="5"/>
        <v/>
      </c>
    </row>
    <row r="28" spans="1:13" x14ac:dyDescent="0.3">
      <c r="A28" s="11"/>
      <c r="B28" s="11"/>
      <c r="C28" s="11"/>
      <c r="D28" s="11"/>
      <c r="E28" s="11"/>
      <c r="F28" s="11"/>
      <c r="G28" s="11"/>
      <c r="K28" s="9" t="str">
        <f t="shared" si="5"/>
        <v/>
      </c>
    </row>
    <row r="29" spans="1:13" x14ac:dyDescent="0.3">
      <c r="A29" s="11"/>
      <c r="B29" s="11"/>
      <c r="C29" s="11"/>
      <c r="D29" s="11"/>
      <c r="E29" s="11"/>
      <c r="F29" s="11"/>
      <c r="G29" s="11"/>
      <c r="K29" s="9" t="str">
        <f t="shared" si="5"/>
        <v/>
      </c>
    </row>
    <row r="30" spans="1:13" x14ac:dyDescent="0.3">
      <c r="A30" s="11"/>
      <c r="B30" s="11"/>
      <c r="C30" s="11"/>
      <c r="D30" s="11"/>
      <c r="E30" s="11"/>
      <c r="F30" s="11"/>
      <c r="G30" s="11"/>
      <c r="K30" s="9" t="str">
        <f t="shared" si="5"/>
        <v/>
      </c>
    </row>
    <row r="31" spans="1:13" x14ac:dyDescent="0.3">
      <c r="A31" s="11"/>
      <c r="B31" s="11"/>
      <c r="C31" s="11"/>
      <c r="D31" s="11"/>
      <c r="E31" s="11"/>
      <c r="F31" s="11"/>
      <c r="G31" s="11"/>
      <c r="K31" s="9" t="str">
        <f t="shared" si="5"/>
        <v/>
      </c>
    </row>
    <row r="32" spans="1:13" x14ac:dyDescent="0.3">
      <c r="A32" s="11"/>
      <c r="B32" s="11"/>
      <c r="C32" s="11"/>
      <c r="D32" s="11"/>
      <c r="E32" s="11"/>
      <c r="F32" s="11"/>
      <c r="G32" s="11"/>
      <c r="K32" s="9" t="str">
        <f t="shared" si="5"/>
        <v/>
      </c>
    </row>
    <row r="33" spans="1:11" x14ac:dyDescent="0.3">
      <c r="A33" s="11"/>
      <c r="B33" s="11"/>
      <c r="C33" s="11"/>
      <c r="D33" s="11"/>
      <c r="E33" s="11"/>
      <c r="F33" s="11"/>
      <c r="G33" s="11"/>
      <c r="K33" s="9" t="str">
        <f t="shared" si="5"/>
        <v/>
      </c>
    </row>
    <row r="34" spans="1:11" x14ac:dyDescent="0.3">
      <c r="A34" s="11"/>
      <c r="B34" s="11"/>
      <c r="C34" s="11"/>
      <c r="D34" s="11"/>
      <c r="E34" s="11"/>
      <c r="F34" s="11"/>
      <c r="G34" s="11"/>
      <c r="K34" s="9" t="str">
        <f t="shared" si="5"/>
        <v/>
      </c>
    </row>
    <row r="35" spans="1:11" x14ac:dyDescent="0.3">
      <c r="A35" s="11"/>
      <c r="B35" s="11"/>
      <c r="C35" s="11"/>
      <c r="D35" s="11"/>
      <c r="E35" s="11"/>
      <c r="F35" s="11"/>
      <c r="G35" s="11"/>
      <c r="K35" s="9" t="str">
        <f t="shared" si="5"/>
        <v/>
      </c>
    </row>
    <row r="36" spans="1:11" x14ac:dyDescent="0.3">
      <c r="A36" s="11"/>
      <c r="B36" s="11"/>
      <c r="C36" s="11"/>
      <c r="D36" s="11"/>
      <c r="E36" s="11"/>
      <c r="F36" s="11"/>
      <c r="G36" s="11"/>
    </row>
    <row r="37" spans="1:11" x14ac:dyDescent="0.3">
      <c r="A37" s="11"/>
      <c r="B37" s="11"/>
      <c r="C37" s="11"/>
      <c r="D37" s="11"/>
      <c r="E37" s="11"/>
      <c r="F37" s="11"/>
      <c r="G37" s="11"/>
    </row>
    <row r="38" spans="1:11" x14ac:dyDescent="0.3">
      <c r="A38" s="11"/>
      <c r="B38" s="11"/>
      <c r="C38" s="11"/>
      <c r="D38" s="11"/>
      <c r="E38" s="11"/>
      <c r="F38" s="11"/>
      <c r="G38" s="11"/>
    </row>
    <row r="39" spans="1:11" x14ac:dyDescent="0.3">
      <c r="A39" s="11"/>
      <c r="B39" s="11"/>
      <c r="C39" s="11"/>
      <c r="D39" s="11"/>
      <c r="E39" s="11"/>
      <c r="F39" s="11"/>
      <c r="G39" s="11"/>
    </row>
    <row r="40" spans="1:11" x14ac:dyDescent="0.3">
      <c r="A40" s="11"/>
      <c r="B40" s="11"/>
      <c r="C40" s="11"/>
      <c r="D40" s="11"/>
      <c r="E40" s="11"/>
      <c r="F40" s="11"/>
      <c r="G40" s="11"/>
    </row>
    <row r="41" spans="1:11" x14ac:dyDescent="0.3">
      <c r="A41" s="11"/>
      <c r="B41" s="11"/>
      <c r="C41" s="11"/>
      <c r="D41" s="11"/>
      <c r="E41" s="11"/>
      <c r="F41" s="11"/>
      <c r="G41" s="11"/>
    </row>
    <row r="42" spans="1:11" x14ac:dyDescent="0.3">
      <c r="A42" s="11"/>
      <c r="B42" s="11"/>
      <c r="C42" s="11"/>
      <c r="D42" s="11"/>
      <c r="E42" s="11"/>
      <c r="F42" s="11"/>
      <c r="G42" s="11"/>
    </row>
    <row r="43" spans="1:11" x14ac:dyDescent="0.3">
      <c r="A43" s="11"/>
      <c r="B43" s="11"/>
      <c r="C43" s="11"/>
      <c r="D43" s="11"/>
      <c r="E43" s="11"/>
      <c r="F43" s="11"/>
      <c r="G43" s="11"/>
    </row>
    <row r="44" spans="1:11" x14ac:dyDescent="0.3">
      <c r="A44" s="11"/>
      <c r="B44" s="11"/>
      <c r="C44" s="11"/>
      <c r="D44" s="11"/>
      <c r="E44" s="11"/>
      <c r="F44" s="11"/>
      <c r="G44" s="11"/>
    </row>
    <row r="45" spans="1:11" x14ac:dyDescent="0.3">
      <c r="A45" s="11"/>
      <c r="B45" s="11"/>
      <c r="C45" s="11"/>
      <c r="D45" s="11"/>
      <c r="E45" s="11"/>
      <c r="F45" s="11"/>
      <c r="G45" s="11"/>
    </row>
    <row r="46" spans="1:11" x14ac:dyDescent="0.3">
      <c r="A46" s="11"/>
      <c r="B46" s="11"/>
      <c r="C46" s="11"/>
      <c r="D46" s="11"/>
      <c r="E46" s="11"/>
      <c r="F46" s="11"/>
      <c r="G46" s="11"/>
    </row>
    <row r="47" spans="1:11" x14ac:dyDescent="0.3">
      <c r="A47" s="11"/>
      <c r="B47" s="11"/>
      <c r="C47" s="11"/>
      <c r="D47" s="11"/>
      <c r="E47" s="11"/>
      <c r="F47" s="11"/>
      <c r="G47" s="11"/>
    </row>
    <row r="48" spans="1:11"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row r="1094" spans="1:7" x14ac:dyDescent="0.3">
      <c r="A1094" s="11"/>
      <c r="B1094" s="11"/>
      <c r="C1094" s="11"/>
      <c r="D1094" s="11"/>
      <c r="E1094" s="11"/>
      <c r="F1094" s="11"/>
      <c r="G1094" s="11"/>
    </row>
    <row r="1095" spans="1:7" x14ac:dyDescent="0.3">
      <c r="A1095" s="11"/>
      <c r="B1095" s="11"/>
      <c r="C1095" s="11"/>
      <c r="D1095" s="11"/>
      <c r="E1095" s="11"/>
      <c r="F1095" s="11"/>
      <c r="G1095" s="11"/>
    </row>
    <row r="1096" spans="1:7" x14ac:dyDescent="0.3">
      <c r="A1096" s="11"/>
      <c r="B1096" s="11"/>
      <c r="C1096" s="11"/>
      <c r="D1096" s="11"/>
      <c r="E1096" s="11"/>
      <c r="F1096" s="11"/>
      <c r="G1096" s="11"/>
    </row>
  </sheetData>
  <autoFilter ref="A1:M1104" xr:uid="{BAC1553D-594A-409F-90B9-9279B0DFD088}"/>
  <pageMargins left="0.7" right="0.7" top="0.75" bottom="0.75" header="0.3" footer="0.3"/>
  <pageSetup paperSize="9"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C7860-01DD-4400-949D-B4D7CFBC82D7}">
  <dimension ref="A1:M1097"/>
  <sheetViews>
    <sheetView topLeftCell="L1" workbookViewId="0">
      <pane ySplit="1" topLeftCell="A2" activePane="bottomLeft" state="frozen"/>
      <selection pane="bottomLeft" activeCell="M2" sqref="M2:M12"/>
    </sheetView>
  </sheetViews>
  <sheetFormatPr defaultColWidth="10.36328125" defaultRowHeight="13" x14ac:dyDescent="0.3"/>
  <cols>
    <col min="1" max="1" width="20"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20" style="9" bestFit="1" customWidth="1"/>
    <col min="10" max="10" width="10.36328125" style="9"/>
    <col min="11" max="11" width="28.81640625" style="9" bestFit="1" customWidth="1"/>
    <col min="12" max="12" width="10.36328125" style="9"/>
    <col min="13" max="13" width="38.453125" style="9" bestFit="1" customWidth="1"/>
    <col min="14" max="16384" width="10.363281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IF(LEN(TRIM(K2))=0,"",IF(TRIM(A2)="_id","[_id] [bigint] IDENTITY(1,1) NOT","["&amp;TRIM(A2)&amp;"] ["&amp;TRIM(D2)&amp;"] "&amp;IF(OR(LOWER(TRIM(D2))="char",LOWER(TRIM(D2))="varchar",LOWER(TRIM(D2))="nvarchar"),"("&amp;TRIM(C2)&amp;")","")) &amp; " NULL,")</f>
        <v>[_id] [bigint] IDENTITY(1,1) NOT NULL,</v>
      </c>
    </row>
    <row r="3" spans="1:13" x14ac:dyDescent="0.3">
      <c r="A3" s="11" t="s">
        <v>295</v>
      </c>
      <c r="B3" s="11" t="s">
        <v>18</v>
      </c>
      <c r="C3" s="11">
        <v>2147483647</v>
      </c>
      <c r="D3" s="11" t="str">
        <f t="shared" ref="D3:D12" si="0">IF(OR(TRIM(LOWER(B3)) = "number"), "bigint", IF(OR(TRIM(LOWER(B3)) = "string"), "nvarchar", IF(OR(TRIM(LOWER(B3)) = "date", TRIM(LOWER(B3)) = "datetime"), "datetime", IF(OR(TRIM(LOWER(B3)) = "boolean", TRIM(LOWER(B3)) = "bool", TRIM(LOWER(B3)) = "bit"), "bit", "nvarchar"))))</f>
        <v>bigint</v>
      </c>
      <c r="E3" s="11" t="str">
        <f t="shared" ref="E3:E12" si="1">IF(OR(TRIM(LOWER(B3)) = "number"), "Int32", IF(OR(TRIM(LOWER(B3)) = "string"), "String", IF(OR(TRIM(LOWER(B3)) = "date", TRIM(LOWER(B3)) = "datetime"), "Date", IF(OR(TRIM(LOWER(B3)) = "boolean", TRIM(LOWER(B3)) = "bool", TRIM(LOWER(B3)) = "bit"), "Boolean", "String"))))</f>
        <v>Int32</v>
      </c>
      <c r="F3" s="11" t="str">
        <f t="shared" ref="F3:F12" si="2">IF(OR(TRIM(LOWER(B3)) = "number"), "Number", IF(OR(TRIM(LOWER(B3)) = "string"), "String", IF(OR(TRIM(LOWER(B3)) = "date", TRIM(LOWER(B3)) = "datetime"), "Date", IF(OR(TRIM(LOWER(B3)) = "boolean", TRIM(LOWER(B3)) = "bool", TRIM(LOWER(B3)) = "bit"), "Boolean", "String"))))</f>
        <v>Number</v>
      </c>
      <c r="G3" s="11" t="str">
        <f t="shared" ref="G3:G12" si="3">IF(OR(TRIM(LOWER(B3)) = "number"), "long", IF(OR(TRIM(LOWER(B3)) = "string"), "String", IF(OR(TRIM(LOWER(B3)) = "date", TRIM(LOWER(B3)) = "datetime"), "DateTime", IF(OR(TRIM(LOWER(B3)) = "boolean", TRIM(LOWER(B3)) = "bool", TRIM(LOWER(B3)) = "bit"), "bool", "String"))))</f>
        <v>long</v>
      </c>
      <c r="I3" s="9" t="str">
        <f t="shared" ref="I3:I14" si="4">IF(LEN(TRIM(A3)) = 0, "", TRIM(LOWER(LEFT(A3, 1)) &amp; RIGHT(A3, LEN(TRIM(A3)) - 1)))</f>
        <v>entityId</v>
      </c>
      <c r="K3" s="9" t="str">
        <f t="shared" ref="K3:K36" si="5">IF(LEN(TRIM(I3)) = 0, "", TRIM(I3) &amp; ":" &amp; IF(LOWER(TRIM(I3)) = "_id", "any", LOWER(TRIM(F3))) &amp;";")</f>
        <v>entityId:number;</v>
      </c>
      <c r="M3" s="9" t="str">
        <f t="shared" ref="M3:M27" si="6">IF(LEN(TRIM(K3))=0,"",IF(TRIM(A3)="_id","[_id] [bigint] IDENTITY(1,1) NOT","["&amp;TRIM(A3)&amp;"] ["&amp;TRIM(D3)&amp;"] "&amp;IF(OR(LOWER(TRIM(D3))="char",LOWER(TRIM(D3))="varchar",LOWER(TRIM(D3))="nvarchar"),"("&amp;TRIM(C3)&amp;")","")) &amp; " NULL,")</f>
        <v>[EntityId] [bigint]  NULL,</v>
      </c>
    </row>
    <row r="4" spans="1:13" x14ac:dyDescent="0.3">
      <c r="A4" s="11" t="s">
        <v>309</v>
      </c>
      <c r="B4" s="11" t="s">
        <v>18</v>
      </c>
      <c r="C4" s="11">
        <v>2147483647</v>
      </c>
      <c r="D4" s="11" t="str">
        <f t="shared" ref="D4" si="7">IF(OR(TRIM(LOWER(B4)) = "number"), "bigint", IF(OR(TRIM(LOWER(B4)) = "string"), "nvarchar", IF(OR(TRIM(LOWER(B4)) = "date", TRIM(LOWER(B4)) = "datetime"), "datetime", IF(OR(TRIM(LOWER(B4)) = "boolean", TRIM(LOWER(B4)) = "bool", TRIM(LOWER(B4)) = "bit"), "bit", "nvarchar"))))</f>
        <v>bigint</v>
      </c>
      <c r="E4" s="11" t="str">
        <f t="shared" ref="E4" si="8">IF(OR(TRIM(LOWER(B4)) = "number"), "Int32", IF(OR(TRIM(LOWER(B4)) = "string"), "String", IF(OR(TRIM(LOWER(B4)) = "date", TRIM(LOWER(B4)) = "datetime"), "Date", IF(OR(TRIM(LOWER(B4)) = "boolean", TRIM(LOWER(B4)) = "bool", TRIM(LOWER(B4)) = "bit"), "Boolean", "String"))))</f>
        <v>Int32</v>
      </c>
      <c r="F4" s="11" t="str">
        <f t="shared" ref="F4" si="9">IF(OR(TRIM(LOWER(B4)) = "number"), "Number", IF(OR(TRIM(LOWER(B4)) = "string"), "String", IF(OR(TRIM(LOWER(B4)) = "date", TRIM(LOWER(B4)) = "datetime"), "Date", IF(OR(TRIM(LOWER(B4)) = "boolean", TRIM(LOWER(B4)) = "bool", TRIM(LOWER(B4)) = "bit"), "Boolean", "String"))))</f>
        <v>Number</v>
      </c>
      <c r="G4" s="11" t="str">
        <f t="shared" ref="G4" si="10">IF(OR(TRIM(LOWER(B4)) = "number"), "long", IF(OR(TRIM(LOWER(B4)) = "string"), "String", IF(OR(TRIM(LOWER(B4)) = "date", TRIM(LOWER(B4)) = "datetime"), "DateTime", IF(OR(TRIM(LOWER(B4)) = "boolean", TRIM(LOWER(B4)) = "bool", TRIM(LOWER(B4)) = "bit"), "bool", "String"))))</f>
        <v>long</v>
      </c>
      <c r="I4" s="9" t="str">
        <f t="shared" ref="I4" si="11">IF(LEN(TRIM(A4)) = 0, "", TRIM(LOWER(LEFT(A4, 1)) &amp; RIGHT(A4, LEN(TRIM(A4)) - 1)))</f>
        <v>userGroupId</v>
      </c>
      <c r="K4" s="9" t="str">
        <f t="shared" ref="K4" si="12">IF(LEN(TRIM(I4)) = 0, "", TRIM(I4) &amp; ":" &amp; IF(LOWER(TRIM(I4)) = "_id", "any", LOWER(TRIM(F4))) &amp;";")</f>
        <v>userGroupId:number;</v>
      </c>
      <c r="M4" s="9" t="str">
        <f t="shared" ref="M4" si="13">IF(LEN(TRIM(K4))=0,"",IF(TRIM(A4)="_id","[_id] [bigint] IDENTITY(1,1) NOT","["&amp;TRIM(A4)&amp;"] ["&amp;TRIM(D4)&amp;"] "&amp;IF(OR(LOWER(TRIM(D4))="char",LOWER(TRIM(D4))="varchar",LOWER(TRIM(D4))="nvarchar"),"("&amp;TRIM(C4)&amp;")","")) &amp; " NULL,")</f>
        <v>[UserGroupId] [bigint]  NULL,</v>
      </c>
    </row>
    <row r="5" spans="1:13" x14ac:dyDescent="0.3">
      <c r="A5" s="11" t="s">
        <v>311</v>
      </c>
      <c r="B5" s="11" t="s">
        <v>299</v>
      </c>
      <c r="C5" s="11">
        <v>1</v>
      </c>
      <c r="D5" s="11" t="str">
        <f t="shared" si="0"/>
        <v>bit</v>
      </c>
      <c r="E5" s="11" t="str">
        <f t="shared" si="1"/>
        <v>Boolean</v>
      </c>
      <c r="F5" s="11" t="str">
        <f t="shared" si="2"/>
        <v>Boolean</v>
      </c>
      <c r="G5" s="11" t="str">
        <f t="shared" si="3"/>
        <v>bool</v>
      </c>
      <c r="I5" s="9" t="str">
        <f t="shared" si="4"/>
        <v>canCreate</v>
      </c>
      <c r="K5" s="9" t="str">
        <f t="shared" si="5"/>
        <v>canCreate:boolean;</v>
      </c>
      <c r="M5" s="9" t="str">
        <f t="shared" si="6"/>
        <v>[CanCreate] [bit]  NULL,</v>
      </c>
    </row>
    <row r="6" spans="1:13" x14ac:dyDescent="0.3">
      <c r="A6" s="11" t="s">
        <v>310</v>
      </c>
      <c r="B6" s="11" t="s">
        <v>299</v>
      </c>
      <c r="C6" s="11">
        <v>1</v>
      </c>
      <c r="D6" s="11" t="str">
        <f t="shared" ref="D6:D8" si="14">IF(OR(TRIM(LOWER(B6)) = "number"), "bigint", IF(OR(TRIM(LOWER(B6)) = "string"), "nvarchar", IF(OR(TRIM(LOWER(B6)) = "date", TRIM(LOWER(B6)) = "datetime"), "datetime", IF(OR(TRIM(LOWER(B6)) = "boolean", TRIM(LOWER(B6)) = "bool", TRIM(LOWER(B6)) = "bit"), "bit", "nvarchar"))))</f>
        <v>bit</v>
      </c>
      <c r="E6" s="11" t="str">
        <f t="shared" ref="E6:E8" si="15">IF(OR(TRIM(LOWER(B6)) = "number"), "Int32", IF(OR(TRIM(LOWER(B6)) = "string"), "String", IF(OR(TRIM(LOWER(B6)) = "date", TRIM(LOWER(B6)) = "datetime"), "Date", IF(OR(TRIM(LOWER(B6)) = "boolean", TRIM(LOWER(B6)) = "bool", TRIM(LOWER(B6)) = "bit"), "Boolean", "String"))))</f>
        <v>Boolean</v>
      </c>
      <c r="F6" s="11" t="str">
        <f t="shared" ref="F6:F8" si="16">IF(OR(TRIM(LOWER(B6)) = "number"), "Number", IF(OR(TRIM(LOWER(B6)) = "string"), "String", IF(OR(TRIM(LOWER(B6)) = "date", TRIM(LOWER(B6)) = "datetime"), "Date", IF(OR(TRIM(LOWER(B6)) = "boolean", TRIM(LOWER(B6)) = "bool", TRIM(LOWER(B6)) = "bit"), "Boolean", "String"))))</f>
        <v>Boolean</v>
      </c>
      <c r="G6" s="11" t="str">
        <f t="shared" ref="G6:G8" si="17">IF(OR(TRIM(LOWER(B6)) = "number"), "long", IF(OR(TRIM(LOWER(B6)) = "string"), "String", IF(OR(TRIM(LOWER(B6)) = "date", TRIM(LOWER(B6)) = "datetime"), "DateTime", IF(OR(TRIM(LOWER(B6)) = "boolean", TRIM(LOWER(B6)) = "bool", TRIM(LOWER(B6)) = "bit"), "bool", "String"))))</f>
        <v>bool</v>
      </c>
      <c r="I6" s="9" t="str">
        <f t="shared" ref="I6:I8" si="18">IF(LEN(TRIM(A6)) = 0, "", TRIM(LOWER(LEFT(A6, 1)) &amp; RIGHT(A6, LEN(TRIM(A6)) - 1)))</f>
        <v>canView</v>
      </c>
      <c r="K6" s="9" t="str">
        <f t="shared" ref="K6:K8" si="19">IF(LEN(TRIM(I6)) = 0, "", TRIM(I6) &amp; ":" &amp; IF(LOWER(TRIM(I6)) = "_id", "any", LOWER(TRIM(F6))) &amp;";")</f>
        <v>canView:boolean;</v>
      </c>
      <c r="M6" s="9" t="str">
        <f t="shared" ref="M6:M8" si="20">IF(LEN(TRIM(K6))=0,"",IF(TRIM(A6)="_id","[_id] [bigint] IDENTITY(1,1) NOT","["&amp;TRIM(A6)&amp;"] ["&amp;TRIM(D6)&amp;"] "&amp;IF(OR(LOWER(TRIM(D6))="char",LOWER(TRIM(D6))="varchar",LOWER(TRIM(D6))="nvarchar"),"("&amp;TRIM(C6)&amp;")","")) &amp; " NULL,")</f>
        <v>[CanView] [bit]  NULL,</v>
      </c>
    </row>
    <row r="7" spans="1:13" x14ac:dyDescent="0.3">
      <c r="A7" s="11" t="s">
        <v>312</v>
      </c>
      <c r="B7" s="11" t="s">
        <v>299</v>
      </c>
      <c r="C7" s="11">
        <v>1</v>
      </c>
      <c r="D7" s="11" t="str">
        <f t="shared" si="14"/>
        <v>bit</v>
      </c>
      <c r="E7" s="11" t="str">
        <f t="shared" si="15"/>
        <v>Boolean</v>
      </c>
      <c r="F7" s="11" t="str">
        <f t="shared" si="16"/>
        <v>Boolean</v>
      </c>
      <c r="G7" s="11" t="str">
        <f t="shared" si="17"/>
        <v>bool</v>
      </c>
      <c r="I7" s="9" t="str">
        <f t="shared" si="18"/>
        <v>canChange</v>
      </c>
      <c r="K7" s="9" t="str">
        <f t="shared" si="19"/>
        <v>canChange:boolean;</v>
      </c>
      <c r="M7" s="9" t="str">
        <f t="shared" si="20"/>
        <v>[CanChange] [bit]  NULL,</v>
      </c>
    </row>
    <row r="8" spans="1:13" x14ac:dyDescent="0.3">
      <c r="A8" s="11" t="s">
        <v>313</v>
      </c>
      <c r="B8" s="11" t="s">
        <v>299</v>
      </c>
      <c r="C8" s="11">
        <v>1</v>
      </c>
      <c r="D8" s="11" t="str">
        <f t="shared" si="14"/>
        <v>bit</v>
      </c>
      <c r="E8" s="11" t="str">
        <f t="shared" si="15"/>
        <v>Boolean</v>
      </c>
      <c r="F8" s="11" t="str">
        <f t="shared" si="16"/>
        <v>Boolean</v>
      </c>
      <c r="G8" s="11" t="str">
        <f t="shared" si="17"/>
        <v>bool</v>
      </c>
      <c r="I8" s="9" t="str">
        <f t="shared" si="18"/>
        <v>canDelete</v>
      </c>
      <c r="K8" s="9" t="str">
        <f t="shared" si="19"/>
        <v>canDelete:boolean;</v>
      </c>
      <c r="M8" s="9" t="str">
        <f t="shared" si="20"/>
        <v>[CanDelete] [bit]  NULL,</v>
      </c>
    </row>
    <row r="9" spans="1:13" x14ac:dyDescent="0.3">
      <c r="A9" s="11" t="s">
        <v>239</v>
      </c>
      <c r="B9" s="11" t="s">
        <v>18</v>
      </c>
      <c r="C9" s="11">
        <v>2147483647</v>
      </c>
      <c r="D9" s="11" t="str">
        <f t="shared" si="0"/>
        <v>bigint</v>
      </c>
      <c r="E9" s="11" t="str">
        <f t="shared" si="1"/>
        <v>Int32</v>
      </c>
      <c r="F9" s="11" t="str">
        <f t="shared" si="2"/>
        <v>Number</v>
      </c>
      <c r="G9" s="11" t="str">
        <f t="shared" si="3"/>
        <v>long</v>
      </c>
      <c r="I9" s="9" t="str">
        <f t="shared" si="4"/>
        <v>createdBy</v>
      </c>
      <c r="K9" s="9" t="str">
        <f t="shared" si="5"/>
        <v>createdBy:number;</v>
      </c>
      <c r="M9" s="9" t="str">
        <f t="shared" si="6"/>
        <v>[CreatedBy] [bigint]  NULL,</v>
      </c>
    </row>
    <row r="10" spans="1:13" x14ac:dyDescent="0.3">
      <c r="A10" s="11" t="s">
        <v>158</v>
      </c>
      <c r="B10" s="11" t="s">
        <v>159</v>
      </c>
      <c r="C10" s="11">
        <v>24</v>
      </c>
      <c r="D10" s="11" t="str">
        <f t="shared" si="0"/>
        <v>datetime</v>
      </c>
      <c r="E10" s="11" t="str">
        <f t="shared" si="1"/>
        <v>Date</v>
      </c>
      <c r="F10" s="11" t="str">
        <f t="shared" si="2"/>
        <v>Date</v>
      </c>
      <c r="G10" s="11" t="str">
        <f t="shared" si="3"/>
        <v>DateTime</v>
      </c>
      <c r="I10" s="9" t="str">
        <f t="shared" si="4"/>
        <v>dateCreated</v>
      </c>
      <c r="K10" s="9" t="str">
        <f t="shared" si="5"/>
        <v>dateCreated:date;</v>
      </c>
      <c r="M10" s="9" t="str">
        <f t="shared" si="6"/>
        <v>[DateCreated] [datetime]  NULL,</v>
      </c>
    </row>
    <row r="11" spans="1:13" x14ac:dyDescent="0.3">
      <c r="A11" s="11" t="s">
        <v>238</v>
      </c>
      <c r="B11" s="11" t="s">
        <v>18</v>
      </c>
      <c r="C11" s="11">
        <v>2147483647</v>
      </c>
      <c r="D11" s="11" t="str">
        <f t="shared" si="0"/>
        <v>bigint</v>
      </c>
      <c r="E11" s="11" t="str">
        <f t="shared" si="1"/>
        <v>Int32</v>
      </c>
      <c r="F11" s="11" t="str">
        <f t="shared" si="2"/>
        <v>Number</v>
      </c>
      <c r="G11" s="11" t="str">
        <f t="shared" si="3"/>
        <v>long</v>
      </c>
      <c r="I11" s="9" t="str">
        <f t="shared" si="4"/>
        <v>updatedBy</v>
      </c>
      <c r="K11" s="9" t="str">
        <f t="shared" si="5"/>
        <v>updatedBy:number;</v>
      </c>
      <c r="M11" s="9" t="str">
        <f t="shared" si="6"/>
        <v>[UpdatedBy] [bigint]  NULL,</v>
      </c>
    </row>
    <row r="12" spans="1:13" x14ac:dyDescent="0.3">
      <c r="A12" s="11" t="s">
        <v>160</v>
      </c>
      <c r="B12" s="11" t="s">
        <v>159</v>
      </c>
      <c r="C12" s="11">
        <v>24</v>
      </c>
      <c r="D12" s="11" t="str">
        <f t="shared" si="0"/>
        <v>datetime</v>
      </c>
      <c r="E12" s="11" t="str">
        <f t="shared" si="1"/>
        <v>Date</v>
      </c>
      <c r="F12" s="11" t="str">
        <f t="shared" si="2"/>
        <v>Date</v>
      </c>
      <c r="G12" s="11" t="str">
        <f t="shared" si="3"/>
        <v>DateTime</v>
      </c>
      <c r="I12" s="9" t="str">
        <f t="shared" si="4"/>
        <v>dateModified</v>
      </c>
      <c r="K12" s="9" t="str">
        <f t="shared" si="5"/>
        <v>dateModified:date;</v>
      </c>
      <c r="M12" s="9" t="str">
        <f t="shared" si="6"/>
        <v>[DateModified] [datetime]  NULL,</v>
      </c>
    </row>
    <row r="13" spans="1:13" x14ac:dyDescent="0.3">
      <c r="I13" s="9" t="str">
        <f t="shared" si="4"/>
        <v/>
      </c>
      <c r="K13" s="9" t="str">
        <f t="shared" si="5"/>
        <v/>
      </c>
      <c r="M13" s="9" t="str">
        <f t="shared" si="6"/>
        <v/>
      </c>
    </row>
    <row r="14" spans="1:13" x14ac:dyDescent="0.3">
      <c r="A14" s="11"/>
      <c r="B14" s="11"/>
      <c r="C14" s="11"/>
      <c r="D14" s="11"/>
      <c r="E14" s="11"/>
      <c r="F14" s="11"/>
      <c r="G14" s="11"/>
      <c r="I14" s="9" t="str">
        <f t="shared" si="4"/>
        <v/>
      </c>
      <c r="K14" s="9" t="str">
        <f t="shared" si="5"/>
        <v/>
      </c>
      <c r="M14" s="9" t="str">
        <f t="shared" si="6"/>
        <v/>
      </c>
    </row>
    <row r="15" spans="1:13" x14ac:dyDescent="0.3">
      <c r="A15" s="11"/>
      <c r="B15" s="11"/>
      <c r="C15" s="11"/>
      <c r="D15" s="11"/>
      <c r="E15" s="11"/>
      <c r="F15" s="11"/>
      <c r="G15" s="11"/>
      <c r="K15" s="9" t="str">
        <f t="shared" si="5"/>
        <v/>
      </c>
      <c r="M15" s="9" t="str">
        <f t="shared" si="6"/>
        <v/>
      </c>
    </row>
    <row r="16" spans="1:13" x14ac:dyDescent="0.3">
      <c r="A16" s="11"/>
      <c r="B16" s="11"/>
      <c r="C16" s="11"/>
      <c r="D16" s="11"/>
      <c r="E16" s="11"/>
      <c r="F16" s="11"/>
      <c r="G16" s="11"/>
      <c r="K16" s="9" t="str">
        <f t="shared" si="5"/>
        <v/>
      </c>
      <c r="M16" s="9" t="str">
        <f t="shared" si="6"/>
        <v/>
      </c>
    </row>
    <row r="17" spans="1:13" x14ac:dyDescent="0.3">
      <c r="A17" s="11"/>
      <c r="B17" s="11"/>
      <c r="C17" s="11"/>
      <c r="D17" s="11"/>
      <c r="E17" s="11"/>
      <c r="F17" s="11"/>
      <c r="G17" s="11"/>
      <c r="K17" s="9" t="str">
        <f t="shared" si="5"/>
        <v/>
      </c>
      <c r="M17" s="9" t="str">
        <f t="shared" si="6"/>
        <v/>
      </c>
    </row>
    <row r="18" spans="1:13" x14ac:dyDescent="0.3">
      <c r="A18" s="11"/>
      <c r="B18" s="11"/>
      <c r="C18" s="11"/>
      <c r="D18" s="11"/>
      <c r="E18" s="11"/>
      <c r="F18" s="11"/>
      <c r="G18" s="11"/>
      <c r="K18" s="9" t="str">
        <f t="shared" si="5"/>
        <v/>
      </c>
      <c r="M18" s="9" t="str">
        <f t="shared" si="6"/>
        <v/>
      </c>
    </row>
    <row r="19" spans="1:13" x14ac:dyDescent="0.3">
      <c r="A19" s="11"/>
      <c r="B19" s="11"/>
      <c r="C19" s="11"/>
      <c r="D19" s="11"/>
      <c r="E19" s="11"/>
      <c r="F19" s="11"/>
      <c r="G19" s="11"/>
      <c r="K19" s="9" t="str">
        <f t="shared" si="5"/>
        <v/>
      </c>
      <c r="M19" s="9" t="str">
        <f t="shared" si="6"/>
        <v/>
      </c>
    </row>
    <row r="20" spans="1:13" x14ac:dyDescent="0.3">
      <c r="A20" s="11"/>
      <c r="B20" s="11"/>
      <c r="C20" s="11"/>
      <c r="D20" s="11"/>
      <c r="E20" s="11"/>
      <c r="F20" s="11"/>
      <c r="G20" s="11"/>
      <c r="K20" s="9" t="str">
        <f t="shared" si="5"/>
        <v/>
      </c>
      <c r="M20" s="9" t="str">
        <f t="shared" si="6"/>
        <v/>
      </c>
    </row>
    <row r="21" spans="1:13" x14ac:dyDescent="0.3">
      <c r="A21" s="11"/>
      <c r="B21" s="11"/>
      <c r="C21" s="11"/>
      <c r="D21" s="11"/>
      <c r="E21" s="11"/>
      <c r="F21" s="11"/>
      <c r="G21" s="11"/>
      <c r="K21" s="9" t="str">
        <f t="shared" si="5"/>
        <v/>
      </c>
      <c r="M21" s="9" t="str">
        <f t="shared" si="6"/>
        <v/>
      </c>
    </row>
    <row r="22" spans="1:13" x14ac:dyDescent="0.3">
      <c r="A22" s="11"/>
      <c r="B22" s="11"/>
      <c r="C22" s="11"/>
      <c r="D22" s="11"/>
      <c r="E22" s="11"/>
      <c r="F22" s="11"/>
      <c r="G22" s="11"/>
      <c r="K22" s="9" t="str">
        <f t="shared" si="5"/>
        <v/>
      </c>
      <c r="M22" s="9" t="str">
        <f t="shared" si="6"/>
        <v/>
      </c>
    </row>
    <row r="23" spans="1:13" x14ac:dyDescent="0.3">
      <c r="A23" s="11"/>
      <c r="B23" s="11"/>
      <c r="C23" s="11"/>
      <c r="D23" s="11"/>
      <c r="E23" s="11"/>
      <c r="F23" s="11"/>
      <c r="G23" s="11"/>
      <c r="K23" s="9" t="str">
        <f t="shared" si="5"/>
        <v/>
      </c>
      <c r="M23" s="9" t="str">
        <f t="shared" si="6"/>
        <v/>
      </c>
    </row>
    <row r="24" spans="1:13" x14ac:dyDescent="0.3">
      <c r="A24" s="11"/>
      <c r="B24" s="11"/>
      <c r="C24" s="11"/>
      <c r="D24" s="11"/>
      <c r="E24" s="11"/>
      <c r="F24" s="11"/>
      <c r="G24" s="11"/>
      <c r="K24" s="9" t="str">
        <f t="shared" si="5"/>
        <v/>
      </c>
      <c r="M24" s="9" t="str">
        <f t="shared" si="6"/>
        <v/>
      </c>
    </row>
    <row r="25" spans="1:13" x14ac:dyDescent="0.3">
      <c r="A25" s="11"/>
      <c r="B25" s="11"/>
      <c r="C25" s="11"/>
      <c r="D25" s="11"/>
      <c r="E25" s="11"/>
      <c r="F25" s="11"/>
      <c r="G25" s="11"/>
      <c r="K25" s="9" t="str">
        <f t="shared" si="5"/>
        <v/>
      </c>
      <c r="M25" s="9" t="str">
        <f t="shared" si="6"/>
        <v/>
      </c>
    </row>
    <row r="26" spans="1:13" x14ac:dyDescent="0.3">
      <c r="A26" s="11"/>
      <c r="B26" s="11"/>
      <c r="C26" s="11"/>
      <c r="D26" s="11"/>
      <c r="E26" s="11"/>
      <c r="F26" s="11"/>
      <c r="G26" s="11"/>
      <c r="K26" s="9" t="str">
        <f t="shared" si="5"/>
        <v/>
      </c>
      <c r="M26" s="9" t="str">
        <f t="shared" si="6"/>
        <v/>
      </c>
    </row>
    <row r="27" spans="1:13" x14ac:dyDescent="0.3">
      <c r="A27" s="11"/>
      <c r="B27" s="11"/>
      <c r="C27" s="11"/>
      <c r="D27" s="11"/>
      <c r="E27" s="11"/>
      <c r="F27" s="11"/>
      <c r="G27" s="11"/>
      <c r="K27" s="9" t="str">
        <f t="shared" si="5"/>
        <v/>
      </c>
      <c r="M27" s="9" t="str">
        <f t="shared" si="6"/>
        <v/>
      </c>
    </row>
    <row r="28" spans="1:13" x14ac:dyDescent="0.3">
      <c r="A28" s="11"/>
      <c r="B28" s="11"/>
      <c r="C28" s="11"/>
      <c r="D28" s="11"/>
      <c r="E28" s="11"/>
      <c r="F28" s="11"/>
      <c r="G28" s="11"/>
      <c r="K28" s="9" t="str">
        <f t="shared" si="5"/>
        <v/>
      </c>
    </row>
    <row r="29" spans="1:13" x14ac:dyDescent="0.3">
      <c r="A29" s="11"/>
      <c r="B29" s="11"/>
      <c r="C29" s="11"/>
      <c r="D29" s="11"/>
      <c r="E29" s="11"/>
      <c r="F29" s="11"/>
      <c r="G29" s="11"/>
      <c r="K29" s="9" t="str">
        <f t="shared" si="5"/>
        <v/>
      </c>
    </row>
    <row r="30" spans="1:13" x14ac:dyDescent="0.3">
      <c r="A30" s="11"/>
      <c r="B30" s="11"/>
      <c r="C30" s="11"/>
      <c r="D30" s="11"/>
      <c r="E30" s="11"/>
      <c r="F30" s="11"/>
      <c r="G30" s="11"/>
      <c r="K30" s="9" t="str">
        <f t="shared" si="5"/>
        <v/>
      </c>
    </row>
    <row r="31" spans="1:13" x14ac:dyDescent="0.3">
      <c r="A31" s="11"/>
      <c r="B31" s="11"/>
      <c r="C31" s="11"/>
      <c r="D31" s="11"/>
      <c r="E31" s="11"/>
      <c r="F31" s="11"/>
      <c r="G31" s="11"/>
      <c r="K31" s="9" t="str">
        <f t="shared" si="5"/>
        <v/>
      </c>
    </row>
    <row r="32" spans="1:13" x14ac:dyDescent="0.3">
      <c r="A32" s="11"/>
      <c r="B32" s="11"/>
      <c r="C32" s="11"/>
      <c r="D32" s="11"/>
      <c r="E32" s="11"/>
      <c r="F32" s="11"/>
      <c r="G32" s="11"/>
      <c r="K32" s="9" t="str">
        <f t="shared" si="5"/>
        <v/>
      </c>
    </row>
    <row r="33" spans="1:11" x14ac:dyDescent="0.3">
      <c r="A33" s="11"/>
      <c r="B33" s="11"/>
      <c r="C33" s="11"/>
      <c r="D33" s="11"/>
      <c r="E33" s="11"/>
      <c r="F33" s="11"/>
      <c r="G33" s="11"/>
      <c r="K33" s="9" t="str">
        <f t="shared" si="5"/>
        <v/>
      </c>
    </row>
    <row r="34" spans="1:11" x14ac:dyDescent="0.3">
      <c r="A34" s="11"/>
      <c r="B34" s="11"/>
      <c r="C34" s="11"/>
      <c r="D34" s="11"/>
      <c r="E34" s="11"/>
      <c r="F34" s="11"/>
      <c r="G34" s="11"/>
      <c r="K34" s="9" t="str">
        <f t="shared" si="5"/>
        <v/>
      </c>
    </row>
    <row r="35" spans="1:11" x14ac:dyDescent="0.3">
      <c r="A35" s="11"/>
      <c r="B35" s="11"/>
      <c r="C35" s="11"/>
      <c r="D35" s="11"/>
      <c r="E35" s="11"/>
      <c r="F35" s="11"/>
      <c r="G35" s="11"/>
      <c r="K35" s="9" t="str">
        <f t="shared" si="5"/>
        <v/>
      </c>
    </row>
    <row r="36" spans="1:11" x14ac:dyDescent="0.3">
      <c r="A36" s="11"/>
      <c r="B36" s="11"/>
      <c r="C36" s="11"/>
      <c r="D36" s="11"/>
      <c r="E36" s="11"/>
      <c r="F36" s="11"/>
      <c r="G36" s="11"/>
      <c r="K36" s="9" t="str">
        <f t="shared" si="5"/>
        <v/>
      </c>
    </row>
    <row r="37" spans="1:11" x14ac:dyDescent="0.3">
      <c r="A37" s="11"/>
      <c r="B37" s="11"/>
      <c r="C37" s="11"/>
      <c r="D37" s="11"/>
      <c r="E37" s="11"/>
      <c r="F37" s="11"/>
      <c r="G37" s="11"/>
    </row>
    <row r="38" spans="1:11" x14ac:dyDescent="0.3">
      <c r="A38" s="11"/>
      <c r="B38" s="11"/>
      <c r="C38" s="11"/>
      <c r="D38" s="11"/>
      <c r="E38" s="11"/>
      <c r="F38" s="11"/>
      <c r="G38" s="11"/>
    </row>
    <row r="39" spans="1:11" x14ac:dyDescent="0.3">
      <c r="A39" s="11"/>
      <c r="B39" s="11"/>
      <c r="C39" s="11"/>
      <c r="D39" s="11"/>
      <c r="E39" s="11"/>
      <c r="F39" s="11"/>
      <c r="G39" s="11"/>
    </row>
    <row r="40" spans="1:11" x14ac:dyDescent="0.3">
      <c r="A40" s="11"/>
      <c r="B40" s="11"/>
      <c r="C40" s="11"/>
      <c r="D40" s="11"/>
      <c r="E40" s="11"/>
      <c r="F40" s="11"/>
      <c r="G40" s="11"/>
    </row>
    <row r="41" spans="1:11" x14ac:dyDescent="0.3">
      <c r="A41" s="11"/>
      <c r="B41" s="11"/>
      <c r="C41" s="11"/>
      <c r="D41" s="11"/>
      <c r="E41" s="11"/>
      <c r="F41" s="11"/>
      <c r="G41" s="11"/>
    </row>
    <row r="42" spans="1:11" x14ac:dyDescent="0.3">
      <c r="A42" s="11"/>
      <c r="B42" s="11"/>
      <c r="C42" s="11"/>
      <c r="D42" s="11"/>
      <c r="E42" s="11"/>
      <c r="F42" s="11"/>
      <c r="G42" s="11"/>
    </row>
    <row r="43" spans="1:11" x14ac:dyDescent="0.3">
      <c r="A43" s="11"/>
      <c r="B43" s="11"/>
      <c r="C43" s="11"/>
      <c r="D43" s="11"/>
      <c r="E43" s="11"/>
      <c r="F43" s="11"/>
      <c r="G43" s="11"/>
    </row>
    <row r="44" spans="1:11" x14ac:dyDescent="0.3">
      <c r="A44" s="11"/>
      <c r="B44" s="11"/>
      <c r="C44" s="11"/>
      <c r="D44" s="11"/>
      <c r="E44" s="11"/>
      <c r="F44" s="11"/>
      <c r="G44" s="11"/>
    </row>
    <row r="45" spans="1:11" x14ac:dyDescent="0.3">
      <c r="A45" s="11"/>
      <c r="B45" s="11"/>
      <c r="C45" s="11"/>
      <c r="D45" s="11"/>
      <c r="E45" s="11"/>
      <c r="F45" s="11"/>
      <c r="G45" s="11"/>
    </row>
    <row r="46" spans="1:11" x14ac:dyDescent="0.3">
      <c r="A46" s="11"/>
      <c r="B46" s="11"/>
      <c r="C46" s="11"/>
      <c r="D46" s="11"/>
      <c r="E46" s="11"/>
      <c r="F46" s="11"/>
      <c r="G46" s="11"/>
    </row>
    <row r="47" spans="1:11" x14ac:dyDescent="0.3">
      <c r="A47" s="11"/>
      <c r="B47" s="11"/>
      <c r="C47" s="11"/>
      <c r="D47" s="11"/>
      <c r="E47" s="11"/>
      <c r="F47" s="11"/>
      <c r="G47" s="11"/>
    </row>
    <row r="48" spans="1:11"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row r="1094" spans="1:7" x14ac:dyDescent="0.3">
      <c r="A1094" s="11"/>
      <c r="B1094" s="11"/>
      <c r="C1094" s="11"/>
      <c r="D1094" s="11"/>
      <c r="E1094" s="11"/>
      <c r="F1094" s="11"/>
      <c r="G1094" s="11"/>
    </row>
    <row r="1095" spans="1:7" x14ac:dyDescent="0.3">
      <c r="A1095" s="11"/>
      <c r="B1095" s="11"/>
      <c r="C1095" s="11"/>
      <c r="D1095" s="11"/>
      <c r="E1095" s="11"/>
      <c r="F1095" s="11"/>
      <c r="G1095" s="11"/>
    </row>
    <row r="1096" spans="1:7" x14ac:dyDescent="0.3">
      <c r="A1096" s="11"/>
      <c r="B1096" s="11"/>
      <c r="C1096" s="11"/>
      <c r="D1096" s="11"/>
      <c r="E1096" s="11"/>
      <c r="F1096" s="11"/>
      <c r="G1096" s="11"/>
    </row>
    <row r="1097" spans="1:7" x14ac:dyDescent="0.3">
      <c r="A1097" s="11"/>
      <c r="B1097" s="11"/>
      <c r="C1097" s="11"/>
      <c r="D1097" s="11"/>
      <c r="E1097" s="11"/>
      <c r="F1097" s="11"/>
      <c r="G1097" s="11"/>
    </row>
  </sheetData>
  <autoFilter ref="A1:M1105" xr:uid="{BAC1553D-594A-409F-90B9-9279B0DFD088}"/>
  <pageMargins left="0.7" right="0.7" top="0.75" bottom="0.75" header="0.3" footer="0.3"/>
  <pageSetup paperSize="9"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8BBF3-42BC-41D6-BC9B-95CBC26368B7}">
  <dimension ref="A1:M1095"/>
  <sheetViews>
    <sheetView topLeftCell="I1" workbookViewId="0">
      <pane ySplit="1" topLeftCell="A2" activePane="bottomLeft" state="frozen"/>
      <selection pane="bottomLeft" activeCell="M2" sqref="M2:M10"/>
    </sheetView>
  </sheetViews>
  <sheetFormatPr defaultColWidth="10.36328125" defaultRowHeight="13" x14ac:dyDescent="0.3"/>
  <cols>
    <col min="1" max="1" width="20"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20" style="9" bestFit="1" customWidth="1"/>
    <col min="10" max="10" width="10.36328125" style="9"/>
    <col min="11" max="11" width="28.81640625" style="9" bestFit="1" customWidth="1"/>
    <col min="12" max="12" width="10.36328125" style="9"/>
    <col min="13" max="13" width="38.453125" style="9" bestFit="1" customWidth="1"/>
    <col min="14" max="16384" width="10.363281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IF(LEN(TRIM(K2))=0,"",IF(TRIM(A2)="_id","[_id] [bigint] IDENTITY(1,1) NOT","["&amp;TRIM(A2)&amp;"] ["&amp;TRIM(D2)&amp;"] "&amp;IF(OR(LOWER(TRIM(D2))="char",LOWER(TRIM(D2))="varchar",LOWER(TRIM(D2))="nvarchar"),"("&amp;TRIM(C2)&amp;")","")) &amp; " NULL,")</f>
        <v>[_id] [bigint] IDENTITY(1,1) NOT NULL,</v>
      </c>
    </row>
    <row r="3" spans="1:13" x14ac:dyDescent="0.3">
      <c r="A3" s="11" t="s">
        <v>630</v>
      </c>
      <c r="B3" s="11" t="s">
        <v>19</v>
      </c>
      <c r="C3" s="11">
        <v>255</v>
      </c>
      <c r="D3" s="11" t="str">
        <f t="shared" ref="D3" si="0">IF(OR(TRIM(LOWER(B3)) = "number"), "bigint", IF(OR(TRIM(LOWER(B3)) = "string"), "nvarchar", IF(OR(TRIM(LOWER(B3)) = "date", TRIM(LOWER(B3)) = "datetime"), "datetime", IF(OR(TRIM(LOWER(B3)) = "boolean", TRIM(LOWER(B3)) = "bool", TRIM(LOWER(B3)) = "bit"), "bit", "nvarchar"))))</f>
        <v>nvarchar</v>
      </c>
      <c r="E3" s="11" t="str">
        <f t="shared" ref="E3" si="1">IF(OR(TRIM(LOWER(B3)) = "number"), "Int32", IF(OR(TRIM(LOWER(B3)) = "string"), "String", IF(OR(TRIM(LOWER(B3)) = "date", TRIM(LOWER(B3)) = "datetime"), "Date", IF(OR(TRIM(LOWER(B3)) = "boolean", TRIM(LOWER(B3)) = "bool", TRIM(LOWER(B3)) = "bit"), "Boolean", "String"))))</f>
        <v>String</v>
      </c>
      <c r="F3" s="11" t="str">
        <f t="shared" ref="F3" si="2">IF(OR(TRIM(LOWER(B3)) = "number"), "Number", IF(OR(TRIM(LOWER(B3)) = "string"), "String", IF(OR(TRIM(LOWER(B3)) = "date", TRIM(LOWER(B3)) = "datetime"), "Date", IF(OR(TRIM(LOWER(B3)) = "boolean", TRIM(LOWER(B3)) = "bool", TRIM(LOWER(B3)) = "bit"), "Boolean", "String"))))</f>
        <v>String</v>
      </c>
      <c r="G3" s="11" t="str">
        <f t="shared" ref="G3" si="3">IF(OR(TRIM(LOWER(B3)) = "number"), "long", IF(OR(TRIM(LOWER(B3)) = "string"), "String", IF(OR(TRIM(LOWER(B3)) = "date", TRIM(LOWER(B3)) = "datetime"), "DateTime", IF(OR(TRIM(LOWER(B3)) = "boolean", TRIM(LOWER(B3)) = "bool", TRIM(LOWER(B3)) = "bit"), "bool", "String"))))</f>
        <v>String</v>
      </c>
      <c r="I3" s="9" t="str">
        <f t="shared" ref="I3" si="4">IF(LEN(TRIM(A3)) = 0, "", TRIM(LOWER(LEFT(A3, 1)) &amp; RIGHT(A3, LEN(TRIM(A3)) - 1)))</f>
        <v>path</v>
      </c>
      <c r="K3" s="9" t="str">
        <f t="shared" ref="K3" si="5">IF(LEN(TRIM(I3)) = 0, "", TRIM(I3) &amp; ":" &amp; IF(LOWER(TRIM(I3)) = "_id", "any", LOWER(TRIM(F3))) &amp;";")</f>
        <v>path:string;</v>
      </c>
      <c r="M3" s="9" t="str">
        <f t="shared" ref="M3" si="6">IF(LEN(TRIM(K3))=0,"",IF(TRIM(A3)="_id","[_id] [bigint] IDENTITY(1,1) NOT","["&amp;TRIM(A3)&amp;"] ["&amp;TRIM(D3)&amp;"] "&amp;IF(OR(LOWER(TRIM(D3))="char",LOWER(TRIM(D3))="varchar",LOWER(TRIM(D3))="nvarchar"),"("&amp;TRIM(C3)&amp;")","")) &amp; " NULL,")</f>
        <v>[Path] [nvarchar] (255) NULL,</v>
      </c>
    </row>
    <row r="4" spans="1:13" x14ac:dyDescent="0.3">
      <c r="A4" s="11" t="s">
        <v>314</v>
      </c>
      <c r="B4" s="11" t="s">
        <v>19</v>
      </c>
      <c r="C4" s="11">
        <v>255</v>
      </c>
      <c r="D4" s="11" t="str">
        <f t="shared" ref="D4:D10" si="7">IF(OR(TRIM(LOWER(B4)) = "number"), "bigint", IF(OR(TRIM(LOWER(B4)) = "string"), "nvarchar", IF(OR(TRIM(LOWER(B4)) = "date", TRIM(LOWER(B4)) = "datetime"), "datetime", IF(OR(TRIM(LOWER(B4)) = "boolean", TRIM(LOWER(B4)) = "bool", TRIM(LOWER(B4)) = "bit"), "bit", "nvarchar"))))</f>
        <v>nvarchar</v>
      </c>
      <c r="E4" s="11" t="str">
        <f t="shared" ref="E4:E10" si="8">IF(OR(TRIM(LOWER(B4)) = "number"), "Int32", IF(OR(TRIM(LOWER(B4)) = "string"), "String", IF(OR(TRIM(LOWER(B4)) = "date", TRIM(LOWER(B4)) = "datetime"), "Date", IF(OR(TRIM(LOWER(B4)) = "boolean", TRIM(LOWER(B4)) = "bool", TRIM(LOWER(B4)) = "bit"), "Boolean", "String"))))</f>
        <v>String</v>
      </c>
      <c r="F4" s="11" t="str">
        <f t="shared" ref="F4:F10" si="9">IF(OR(TRIM(LOWER(B4)) = "number"), "Number", IF(OR(TRIM(LOWER(B4)) = "string"), "String", IF(OR(TRIM(LOWER(B4)) = "date", TRIM(LOWER(B4)) = "datetime"), "Date", IF(OR(TRIM(LOWER(B4)) = "boolean", TRIM(LOWER(B4)) = "bool", TRIM(LOWER(B4)) = "bit"), "Boolean", "String"))))</f>
        <v>String</v>
      </c>
      <c r="G4" s="11" t="str">
        <f t="shared" ref="G4:G10" si="10">IF(OR(TRIM(LOWER(B4)) = "number"), "long", IF(OR(TRIM(LOWER(B4)) = "string"), "String", IF(OR(TRIM(LOWER(B4)) = "date", TRIM(LOWER(B4)) = "datetime"), "DateTime", IF(OR(TRIM(LOWER(B4)) = "boolean", TRIM(LOWER(B4)) = "bool", TRIM(LOWER(B4)) = "bit"), "bool", "String"))))</f>
        <v>String</v>
      </c>
      <c r="I4" s="9" t="str">
        <f t="shared" ref="I4:I12" si="11">IF(LEN(TRIM(A4)) = 0, "", TRIM(LOWER(LEFT(A4, 1)) &amp; RIGHT(A4, LEN(TRIM(A4)) - 1)))</f>
        <v>title</v>
      </c>
      <c r="K4" s="9" t="str">
        <f t="shared" ref="K4:K34" si="12">IF(LEN(TRIM(I4)) = 0, "", TRIM(I4) &amp; ":" &amp; IF(LOWER(TRIM(I4)) = "_id", "any", LOWER(TRIM(F4))) &amp;";")</f>
        <v>title:string;</v>
      </c>
      <c r="M4" s="9" t="str">
        <f t="shared" ref="M4:M25" si="13">IF(LEN(TRIM(K4))=0,"",IF(TRIM(A4)="_id","[_id] [bigint] IDENTITY(1,1) NOT","["&amp;TRIM(A4)&amp;"] ["&amp;TRIM(D4)&amp;"] "&amp;IF(OR(LOWER(TRIM(D4))="char",LOWER(TRIM(D4))="varchar",LOWER(TRIM(D4))="nvarchar"),"("&amp;TRIM(C4)&amp;")","")) &amp; " NULL,")</f>
        <v>[Title] [nvarchar] (255) NULL,</v>
      </c>
    </row>
    <row r="5" spans="1:13" x14ac:dyDescent="0.3">
      <c r="A5" s="11" t="s">
        <v>315</v>
      </c>
      <c r="B5" s="11" t="s">
        <v>19</v>
      </c>
      <c r="C5" s="11">
        <v>255</v>
      </c>
      <c r="D5" s="11" t="str">
        <f t="shared" si="7"/>
        <v>nvarchar</v>
      </c>
      <c r="E5" s="11" t="str">
        <f t="shared" si="8"/>
        <v>String</v>
      </c>
      <c r="F5" s="11" t="str">
        <f t="shared" si="9"/>
        <v>String</v>
      </c>
      <c r="G5" s="11" t="str">
        <f t="shared" si="10"/>
        <v>String</v>
      </c>
      <c r="I5" s="9" t="str">
        <f t="shared" si="11"/>
        <v>icon</v>
      </c>
      <c r="K5" s="9" t="str">
        <f t="shared" si="12"/>
        <v>icon:string;</v>
      </c>
      <c r="M5" s="9" t="str">
        <f t="shared" si="13"/>
        <v>[Icon] [nvarchar] (255) NULL,</v>
      </c>
    </row>
    <row r="6" spans="1:13" x14ac:dyDescent="0.3">
      <c r="A6" s="11" t="s">
        <v>316</v>
      </c>
      <c r="B6" s="11" t="s">
        <v>19</v>
      </c>
      <c r="C6" s="11">
        <v>255</v>
      </c>
      <c r="D6" s="11" t="str">
        <f t="shared" si="7"/>
        <v>nvarchar</v>
      </c>
      <c r="E6" s="11" t="str">
        <f t="shared" si="8"/>
        <v>String</v>
      </c>
      <c r="F6" s="11" t="str">
        <f t="shared" si="9"/>
        <v>String</v>
      </c>
      <c r="G6" s="11" t="str">
        <f t="shared" si="10"/>
        <v>String</v>
      </c>
      <c r="I6" s="9" t="str">
        <f t="shared" si="11"/>
        <v>class</v>
      </c>
      <c r="K6" s="9" t="str">
        <f t="shared" si="12"/>
        <v>class:string;</v>
      </c>
      <c r="M6" s="9" t="str">
        <f t="shared" si="13"/>
        <v>[Class] [nvarchar] (255) NULL,</v>
      </c>
    </row>
    <row r="7" spans="1:13" x14ac:dyDescent="0.3">
      <c r="A7" s="11" t="s">
        <v>239</v>
      </c>
      <c r="B7" s="11" t="s">
        <v>18</v>
      </c>
      <c r="C7" s="11">
        <v>2147483647</v>
      </c>
      <c r="D7" s="11" t="str">
        <f t="shared" si="7"/>
        <v>bigint</v>
      </c>
      <c r="E7" s="11" t="str">
        <f t="shared" si="8"/>
        <v>Int32</v>
      </c>
      <c r="F7" s="11" t="str">
        <f t="shared" si="9"/>
        <v>Number</v>
      </c>
      <c r="G7" s="11" t="str">
        <f t="shared" si="10"/>
        <v>long</v>
      </c>
      <c r="I7" s="9" t="str">
        <f t="shared" si="11"/>
        <v>createdBy</v>
      </c>
      <c r="K7" s="9" t="str">
        <f t="shared" si="12"/>
        <v>createdBy:number;</v>
      </c>
      <c r="M7" s="9" t="str">
        <f t="shared" si="13"/>
        <v>[CreatedBy] [bigint]  NULL,</v>
      </c>
    </row>
    <row r="8" spans="1:13" x14ac:dyDescent="0.3">
      <c r="A8" s="11" t="s">
        <v>158</v>
      </c>
      <c r="B8" s="11" t="s">
        <v>159</v>
      </c>
      <c r="C8" s="11">
        <v>24</v>
      </c>
      <c r="D8" s="11" t="str">
        <f t="shared" si="7"/>
        <v>datetime</v>
      </c>
      <c r="E8" s="11" t="str">
        <f t="shared" si="8"/>
        <v>Date</v>
      </c>
      <c r="F8" s="11" t="str">
        <f t="shared" si="9"/>
        <v>Date</v>
      </c>
      <c r="G8" s="11" t="str">
        <f t="shared" si="10"/>
        <v>DateTime</v>
      </c>
      <c r="I8" s="9" t="str">
        <f t="shared" si="11"/>
        <v>dateCreated</v>
      </c>
      <c r="K8" s="9" t="str">
        <f t="shared" si="12"/>
        <v>dateCreated:date;</v>
      </c>
      <c r="M8" s="9" t="str">
        <f t="shared" si="13"/>
        <v>[DateCreated] [datetime]  NULL,</v>
      </c>
    </row>
    <row r="9" spans="1:13" x14ac:dyDescent="0.3">
      <c r="A9" s="11" t="s">
        <v>238</v>
      </c>
      <c r="B9" s="11" t="s">
        <v>18</v>
      </c>
      <c r="C9" s="11">
        <v>2147483647</v>
      </c>
      <c r="D9" s="11" t="str">
        <f t="shared" si="7"/>
        <v>bigint</v>
      </c>
      <c r="E9" s="11" t="str">
        <f t="shared" si="8"/>
        <v>Int32</v>
      </c>
      <c r="F9" s="11" t="str">
        <f t="shared" si="9"/>
        <v>Number</v>
      </c>
      <c r="G9" s="11" t="str">
        <f t="shared" si="10"/>
        <v>long</v>
      </c>
      <c r="I9" s="9" t="str">
        <f t="shared" si="11"/>
        <v>updatedBy</v>
      </c>
      <c r="K9" s="9" t="str">
        <f t="shared" si="12"/>
        <v>updatedBy:number;</v>
      </c>
      <c r="M9" s="9" t="str">
        <f t="shared" si="13"/>
        <v>[UpdatedBy] [bigint]  NULL,</v>
      </c>
    </row>
    <row r="10" spans="1:13" x14ac:dyDescent="0.3">
      <c r="A10" s="11" t="s">
        <v>160</v>
      </c>
      <c r="B10" s="11" t="s">
        <v>159</v>
      </c>
      <c r="C10" s="11">
        <v>24</v>
      </c>
      <c r="D10" s="11" t="str">
        <f t="shared" si="7"/>
        <v>datetime</v>
      </c>
      <c r="E10" s="11" t="str">
        <f t="shared" si="8"/>
        <v>Date</v>
      </c>
      <c r="F10" s="11" t="str">
        <f t="shared" si="9"/>
        <v>Date</v>
      </c>
      <c r="G10" s="11" t="str">
        <f t="shared" si="10"/>
        <v>DateTime</v>
      </c>
      <c r="I10" s="9" t="str">
        <f t="shared" si="11"/>
        <v>dateModified</v>
      </c>
      <c r="K10" s="9" t="str">
        <f t="shared" si="12"/>
        <v>dateModified:date;</v>
      </c>
      <c r="M10" s="9" t="str">
        <f t="shared" si="13"/>
        <v>[DateModified] [datetime]  NULL,</v>
      </c>
    </row>
    <row r="11" spans="1:13" x14ac:dyDescent="0.3">
      <c r="I11" s="9" t="str">
        <f t="shared" si="11"/>
        <v/>
      </c>
      <c r="K11" s="9" t="str">
        <f t="shared" si="12"/>
        <v/>
      </c>
      <c r="M11" s="9" t="str">
        <f t="shared" si="13"/>
        <v/>
      </c>
    </row>
    <row r="12" spans="1:13" x14ac:dyDescent="0.3">
      <c r="A12" s="11"/>
      <c r="B12" s="11"/>
      <c r="C12" s="11"/>
      <c r="D12" s="11"/>
      <c r="E12" s="11"/>
      <c r="F12" s="11"/>
      <c r="G12" s="11"/>
      <c r="I12" s="9" t="str">
        <f t="shared" si="11"/>
        <v/>
      </c>
      <c r="K12" s="9" t="str">
        <f t="shared" si="12"/>
        <v/>
      </c>
      <c r="M12" s="9" t="str">
        <f t="shared" si="13"/>
        <v/>
      </c>
    </row>
    <row r="13" spans="1:13" x14ac:dyDescent="0.3">
      <c r="A13" s="11"/>
      <c r="B13" s="11"/>
      <c r="C13" s="11"/>
      <c r="D13" s="11"/>
      <c r="E13" s="11"/>
      <c r="F13" s="11"/>
      <c r="G13" s="11"/>
      <c r="K13" s="9" t="str">
        <f t="shared" si="12"/>
        <v/>
      </c>
      <c r="M13" s="9" t="str">
        <f t="shared" si="13"/>
        <v/>
      </c>
    </row>
    <row r="14" spans="1:13" x14ac:dyDescent="0.3">
      <c r="A14" s="11"/>
      <c r="B14" s="11"/>
      <c r="C14" s="11"/>
      <c r="D14" s="11"/>
      <c r="E14" s="11"/>
      <c r="F14" s="11"/>
      <c r="G14" s="11"/>
      <c r="K14" s="9" t="str">
        <f t="shared" si="12"/>
        <v/>
      </c>
      <c r="M14" s="9" t="str">
        <f t="shared" si="13"/>
        <v/>
      </c>
    </row>
    <row r="15" spans="1:13" x14ac:dyDescent="0.3">
      <c r="A15" s="11"/>
      <c r="B15" s="11"/>
      <c r="C15" s="11"/>
      <c r="D15" s="11"/>
      <c r="E15" s="11"/>
      <c r="F15" s="11"/>
      <c r="G15" s="11"/>
      <c r="K15" s="9" t="str">
        <f t="shared" si="12"/>
        <v/>
      </c>
      <c r="M15" s="9" t="str">
        <f t="shared" si="13"/>
        <v/>
      </c>
    </row>
    <row r="16" spans="1:13" x14ac:dyDescent="0.3">
      <c r="A16" s="11"/>
      <c r="B16" s="11"/>
      <c r="C16" s="11"/>
      <c r="D16" s="11"/>
      <c r="E16" s="11"/>
      <c r="F16" s="11"/>
      <c r="G16" s="11"/>
      <c r="K16" s="9" t="str">
        <f t="shared" si="12"/>
        <v/>
      </c>
      <c r="M16" s="9" t="str">
        <f t="shared" si="13"/>
        <v/>
      </c>
    </row>
    <row r="17" spans="1:13" x14ac:dyDescent="0.3">
      <c r="A17" s="11"/>
      <c r="B17" s="11"/>
      <c r="C17" s="11"/>
      <c r="D17" s="11"/>
      <c r="E17" s="11"/>
      <c r="F17" s="11"/>
      <c r="G17" s="11"/>
      <c r="K17" s="9" t="str">
        <f t="shared" si="12"/>
        <v/>
      </c>
      <c r="M17" s="9" t="str">
        <f t="shared" si="13"/>
        <v/>
      </c>
    </row>
    <row r="18" spans="1:13" x14ac:dyDescent="0.3">
      <c r="A18" s="11"/>
      <c r="B18" s="11"/>
      <c r="C18" s="11"/>
      <c r="D18" s="11"/>
      <c r="E18" s="11"/>
      <c r="F18" s="11"/>
      <c r="G18" s="11"/>
      <c r="K18" s="9" t="str">
        <f t="shared" si="12"/>
        <v/>
      </c>
      <c r="M18" s="9" t="str">
        <f t="shared" si="13"/>
        <v/>
      </c>
    </row>
    <row r="19" spans="1:13" x14ac:dyDescent="0.3">
      <c r="A19" s="11"/>
      <c r="B19" s="11"/>
      <c r="C19" s="11"/>
      <c r="D19" s="11"/>
      <c r="E19" s="11"/>
      <c r="F19" s="11"/>
      <c r="G19" s="11"/>
      <c r="K19" s="9" t="str">
        <f t="shared" si="12"/>
        <v/>
      </c>
      <c r="M19" s="9" t="str">
        <f t="shared" si="13"/>
        <v/>
      </c>
    </row>
    <row r="20" spans="1:13" x14ac:dyDescent="0.3">
      <c r="A20" s="11"/>
      <c r="B20" s="11"/>
      <c r="C20" s="11"/>
      <c r="D20" s="11"/>
      <c r="E20" s="11"/>
      <c r="F20" s="11"/>
      <c r="G20" s="11"/>
      <c r="K20" s="9" t="str">
        <f t="shared" si="12"/>
        <v/>
      </c>
      <c r="M20" s="9" t="str">
        <f t="shared" si="13"/>
        <v/>
      </c>
    </row>
    <row r="21" spans="1:13" x14ac:dyDescent="0.3">
      <c r="A21" s="11"/>
      <c r="B21" s="11"/>
      <c r="C21" s="11"/>
      <c r="D21" s="11"/>
      <c r="E21" s="11"/>
      <c r="F21" s="11"/>
      <c r="G21" s="11"/>
      <c r="K21" s="9" t="str">
        <f t="shared" si="12"/>
        <v/>
      </c>
      <c r="M21" s="9" t="str">
        <f t="shared" si="13"/>
        <v/>
      </c>
    </row>
    <row r="22" spans="1:13" x14ac:dyDescent="0.3">
      <c r="A22" s="11"/>
      <c r="B22" s="11"/>
      <c r="C22" s="11"/>
      <c r="D22" s="11"/>
      <c r="E22" s="11"/>
      <c r="F22" s="11"/>
      <c r="G22" s="11"/>
      <c r="K22" s="9" t="str">
        <f t="shared" si="12"/>
        <v/>
      </c>
      <c r="M22" s="9" t="str">
        <f t="shared" si="13"/>
        <v/>
      </c>
    </row>
    <row r="23" spans="1:13" x14ac:dyDescent="0.3">
      <c r="A23" s="11"/>
      <c r="B23" s="11"/>
      <c r="C23" s="11"/>
      <c r="D23" s="11"/>
      <c r="E23" s="11"/>
      <c r="F23" s="11"/>
      <c r="G23" s="11"/>
      <c r="K23" s="9" t="str">
        <f t="shared" si="12"/>
        <v/>
      </c>
      <c r="M23" s="9" t="str">
        <f t="shared" si="13"/>
        <v/>
      </c>
    </row>
    <row r="24" spans="1:13" x14ac:dyDescent="0.3">
      <c r="A24" s="11"/>
      <c r="B24" s="11"/>
      <c r="C24" s="11"/>
      <c r="D24" s="11"/>
      <c r="E24" s="11"/>
      <c r="F24" s="11"/>
      <c r="G24" s="11"/>
      <c r="K24" s="9" t="str">
        <f t="shared" si="12"/>
        <v/>
      </c>
      <c r="M24" s="9" t="str">
        <f t="shared" si="13"/>
        <v/>
      </c>
    </row>
    <row r="25" spans="1:13" x14ac:dyDescent="0.3">
      <c r="A25" s="11"/>
      <c r="B25" s="11"/>
      <c r="C25" s="11"/>
      <c r="D25" s="11"/>
      <c r="E25" s="11"/>
      <c r="F25" s="11"/>
      <c r="G25" s="11"/>
      <c r="K25" s="9" t="str">
        <f t="shared" si="12"/>
        <v/>
      </c>
      <c r="M25" s="9" t="str">
        <f t="shared" si="13"/>
        <v/>
      </c>
    </row>
    <row r="26" spans="1:13" x14ac:dyDescent="0.3">
      <c r="A26" s="11"/>
      <c r="B26" s="11"/>
      <c r="C26" s="11"/>
      <c r="D26" s="11"/>
      <c r="E26" s="11"/>
      <c r="F26" s="11"/>
      <c r="G26" s="11"/>
      <c r="K26" s="9" t="str">
        <f t="shared" si="12"/>
        <v/>
      </c>
    </row>
    <row r="27" spans="1:13" x14ac:dyDescent="0.3">
      <c r="A27" s="11"/>
      <c r="B27" s="11"/>
      <c r="C27" s="11"/>
      <c r="D27" s="11"/>
      <c r="E27" s="11"/>
      <c r="F27" s="11"/>
      <c r="G27" s="11"/>
      <c r="K27" s="9" t="str">
        <f t="shared" si="12"/>
        <v/>
      </c>
    </row>
    <row r="28" spans="1:13" x14ac:dyDescent="0.3">
      <c r="A28" s="11"/>
      <c r="B28" s="11"/>
      <c r="C28" s="11"/>
      <c r="D28" s="11"/>
      <c r="E28" s="11"/>
      <c r="F28" s="11"/>
      <c r="G28" s="11"/>
      <c r="K28" s="9" t="str">
        <f t="shared" si="12"/>
        <v/>
      </c>
    </row>
    <row r="29" spans="1:13" x14ac:dyDescent="0.3">
      <c r="A29" s="11"/>
      <c r="B29" s="11"/>
      <c r="C29" s="11"/>
      <c r="D29" s="11"/>
      <c r="E29" s="11"/>
      <c r="F29" s="11"/>
      <c r="G29" s="11"/>
      <c r="K29" s="9" t="str">
        <f t="shared" si="12"/>
        <v/>
      </c>
    </row>
    <row r="30" spans="1:13" x14ac:dyDescent="0.3">
      <c r="A30" s="11"/>
      <c r="B30" s="11"/>
      <c r="C30" s="11"/>
      <c r="D30" s="11"/>
      <c r="E30" s="11"/>
      <c r="F30" s="11"/>
      <c r="G30" s="11"/>
      <c r="K30" s="9" t="str">
        <f t="shared" si="12"/>
        <v/>
      </c>
    </row>
    <row r="31" spans="1:13" x14ac:dyDescent="0.3">
      <c r="A31" s="11"/>
      <c r="B31" s="11"/>
      <c r="C31" s="11"/>
      <c r="D31" s="11"/>
      <c r="E31" s="11"/>
      <c r="F31" s="11"/>
      <c r="G31" s="11"/>
      <c r="K31" s="9" t="str">
        <f t="shared" si="12"/>
        <v/>
      </c>
    </row>
    <row r="32" spans="1:13" x14ac:dyDescent="0.3">
      <c r="A32" s="11"/>
      <c r="B32" s="11"/>
      <c r="C32" s="11"/>
      <c r="D32" s="11"/>
      <c r="E32" s="11"/>
      <c r="F32" s="11"/>
      <c r="G32" s="11"/>
      <c r="K32" s="9" t="str">
        <f t="shared" si="12"/>
        <v/>
      </c>
    </row>
    <row r="33" spans="1:11" x14ac:dyDescent="0.3">
      <c r="A33" s="11"/>
      <c r="B33" s="11"/>
      <c r="C33" s="11"/>
      <c r="D33" s="11"/>
      <c r="E33" s="11"/>
      <c r="F33" s="11"/>
      <c r="G33" s="11"/>
      <c r="K33" s="9" t="str">
        <f t="shared" si="12"/>
        <v/>
      </c>
    </row>
    <row r="34" spans="1:11" x14ac:dyDescent="0.3">
      <c r="A34" s="11"/>
      <c r="B34" s="11"/>
      <c r="C34" s="11"/>
      <c r="D34" s="11"/>
      <c r="E34" s="11"/>
      <c r="F34" s="11"/>
      <c r="G34" s="11"/>
      <c r="K34" s="9" t="str">
        <f t="shared" si="12"/>
        <v/>
      </c>
    </row>
    <row r="35" spans="1:11" x14ac:dyDescent="0.3">
      <c r="A35" s="11"/>
      <c r="B35" s="11"/>
      <c r="C35" s="11"/>
      <c r="D35" s="11"/>
      <c r="E35" s="11"/>
      <c r="F35" s="11"/>
      <c r="G35" s="11"/>
    </row>
    <row r="36" spans="1:11" x14ac:dyDescent="0.3">
      <c r="A36" s="11"/>
      <c r="B36" s="11"/>
      <c r="C36" s="11"/>
      <c r="D36" s="11"/>
      <c r="E36" s="11"/>
      <c r="F36" s="11"/>
      <c r="G36" s="11"/>
    </row>
    <row r="37" spans="1:11" x14ac:dyDescent="0.3">
      <c r="A37" s="11"/>
      <c r="B37" s="11"/>
      <c r="C37" s="11"/>
      <c r="D37" s="11"/>
      <c r="E37" s="11"/>
      <c r="F37" s="11"/>
      <c r="G37" s="11"/>
    </row>
    <row r="38" spans="1:11" x14ac:dyDescent="0.3">
      <c r="A38" s="11"/>
      <c r="B38" s="11"/>
      <c r="C38" s="11"/>
      <c r="D38" s="11"/>
      <c r="E38" s="11"/>
      <c r="F38" s="11"/>
      <c r="G38" s="11"/>
    </row>
    <row r="39" spans="1:11" x14ac:dyDescent="0.3">
      <c r="A39" s="11"/>
      <c r="B39" s="11"/>
      <c r="C39" s="11"/>
      <c r="D39" s="11"/>
      <c r="E39" s="11"/>
      <c r="F39" s="11"/>
      <c r="G39" s="11"/>
    </row>
    <row r="40" spans="1:11" x14ac:dyDescent="0.3">
      <c r="A40" s="11"/>
      <c r="B40" s="11"/>
      <c r="C40" s="11"/>
      <c r="D40" s="11"/>
      <c r="E40" s="11"/>
      <c r="F40" s="11"/>
      <c r="G40" s="11"/>
    </row>
    <row r="41" spans="1:11" x14ac:dyDescent="0.3">
      <c r="A41" s="11"/>
      <c r="B41" s="11"/>
      <c r="C41" s="11"/>
      <c r="D41" s="11"/>
      <c r="E41" s="11"/>
      <c r="F41" s="11"/>
      <c r="G41" s="11"/>
    </row>
    <row r="42" spans="1:11" x14ac:dyDescent="0.3">
      <c r="A42" s="11"/>
      <c r="B42" s="11"/>
      <c r="C42" s="11"/>
      <c r="D42" s="11"/>
      <c r="E42" s="11"/>
      <c r="F42" s="11"/>
      <c r="G42" s="11"/>
    </row>
    <row r="43" spans="1:11" x14ac:dyDescent="0.3">
      <c r="A43" s="11"/>
      <c r="B43" s="11"/>
      <c r="C43" s="11"/>
      <c r="D43" s="11"/>
      <c r="E43" s="11"/>
      <c r="F43" s="11"/>
      <c r="G43" s="11"/>
    </row>
    <row r="44" spans="1:11" x14ac:dyDescent="0.3">
      <c r="A44" s="11"/>
      <c r="B44" s="11"/>
      <c r="C44" s="11"/>
      <c r="D44" s="11"/>
      <c r="E44" s="11"/>
      <c r="F44" s="11"/>
      <c r="G44" s="11"/>
    </row>
    <row r="45" spans="1:11" x14ac:dyDescent="0.3">
      <c r="A45" s="11"/>
      <c r="B45" s="11"/>
      <c r="C45" s="11"/>
      <c r="D45" s="11"/>
      <c r="E45" s="11"/>
      <c r="F45" s="11"/>
      <c r="G45" s="11"/>
    </row>
    <row r="46" spans="1:11" x14ac:dyDescent="0.3">
      <c r="A46" s="11"/>
      <c r="B46" s="11"/>
      <c r="C46" s="11"/>
      <c r="D46" s="11"/>
      <c r="E46" s="11"/>
      <c r="F46" s="11"/>
      <c r="G46" s="11"/>
    </row>
    <row r="47" spans="1:11" x14ac:dyDescent="0.3">
      <c r="A47" s="11"/>
      <c r="B47" s="11"/>
      <c r="C47" s="11"/>
      <c r="D47" s="11"/>
      <c r="E47" s="11"/>
      <c r="F47" s="11"/>
      <c r="G47" s="11"/>
    </row>
    <row r="48" spans="1:11"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row r="1094" spans="1:7" x14ac:dyDescent="0.3">
      <c r="A1094" s="11"/>
      <c r="B1094" s="11"/>
      <c r="C1094" s="11"/>
      <c r="D1094" s="11"/>
      <c r="E1094" s="11"/>
      <c r="F1094" s="11"/>
      <c r="G1094" s="11"/>
    </row>
    <row r="1095" spans="1:7" x14ac:dyDescent="0.3">
      <c r="A1095" s="11"/>
      <c r="B1095" s="11"/>
      <c r="C1095" s="11"/>
      <c r="D1095" s="11"/>
      <c r="E1095" s="11"/>
      <c r="F1095" s="11"/>
      <c r="G1095" s="11"/>
    </row>
  </sheetData>
  <autoFilter ref="A1:M1103" xr:uid="{BAC1553D-594A-409F-90B9-9279B0DFD088}"/>
  <pageMargins left="0.7" right="0.7" top="0.75" bottom="0.75"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95508-A14E-4733-AC57-5A673B76BB00}">
  <dimension ref="A1:M1093"/>
  <sheetViews>
    <sheetView topLeftCell="G1" workbookViewId="0">
      <pane ySplit="1" topLeftCell="A2" activePane="bottomLeft" state="frozen"/>
      <selection pane="bottomLeft" activeCell="M2" sqref="M2:M8"/>
    </sheetView>
  </sheetViews>
  <sheetFormatPr defaultColWidth="10.36328125" defaultRowHeight="13" x14ac:dyDescent="0.3"/>
  <cols>
    <col min="1" max="1" width="20"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20" style="9" bestFit="1" customWidth="1"/>
    <col min="10" max="10" width="10.36328125" style="9"/>
    <col min="11" max="11" width="28.81640625" style="9" bestFit="1" customWidth="1"/>
    <col min="12" max="12" width="10.36328125" style="9"/>
    <col min="13" max="13" width="38.453125" style="9" bestFit="1" customWidth="1"/>
    <col min="14" max="16384" width="10.363281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IF(LEN(TRIM(K2))=0,"",IF(TRIM(A2)="_id","[_id] [bigint] IDENTITY(1,1) NOT","["&amp;TRIM(A2)&amp;"] ["&amp;TRIM(D2)&amp;"] "&amp;IF(OR(LOWER(TRIM(D2))="char",LOWER(TRIM(D2))="varchar",LOWER(TRIM(D2))="nvarchar"),"("&amp;TRIM(C2)&amp;")","")) &amp; " NULL,")</f>
        <v>[_id] [bigint] IDENTITY(1,1) NOT NULL,</v>
      </c>
    </row>
    <row r="3" spans="1:13" x14ac:dyDescent="0.3">
      <c r="A3" s="11" t="s">
        <v>319</v>
      </c>
      <c r="B3" s="11" t="s">
        <v>18</v>
      </c>
      <c r="C3" s="11">
        <v>2147483647</v>
      </c>
      <c r="D3" s="11" t="str">
        <f t="shared" ref="D3:D8" si="0">IF(OR(TRIM(LOWER(B3)) = "number"), "bigint", IF(OR(TRIM(LOWER(B3)) = "string"), "nvarchar", IF(OR(TRIM(LOWER(B3)) = "date", TRIM(LOWER(B3)) = "datetime"), "datetime", IF(OR(TRIM(LOWER(B3)) = "boolean", TRIM(LOWER(B3)) = "bool", TRIM(LOWER(B3)) = "bit"), "bit", "nvarchar"))))</f>
        <v>bigint</v>
      </c>
      <c r="E3" s="11" t="str">
        <f t="shared" ref="E3:E8" si="1">IF(OR(TRIM(LOWER(B3)) = "number"), "Int32", IF(OR(TRIM(LOWER(B3)) = "string"), "String", IF(OR(TRIM(LOWER(B3)) = "date", TRIM(LOWER(B3)) = "datetime"), "Date", IF(OR(TRIM(LOWER(B3)) = "boolean", TRIM(LOWER(B3)) = "bool", TRIM(LOWER(B3)) = "bit"), "Boolean", "String"))))</f>
        <v>Int32</v>
      </c>
      <c r="F3" s="11" t="str">
        <f t="shared" ref="F3:F8" si="2">IF(OR(TRIM(LOWER(B3)) = "number"), "Number", IF(OR(TRIM(LOWER(B3)) = "string"), "String", IF(OR(TRIM(LOWER(B3)) = "date", TRIM(LOWER(B3)) = "datetime"), "Date", IF(OR(TRIM(LOWER(B3)) = "boolean", TRIM(LOWER(B3)) = "bool", TRIM(LOWER(B3)) = "bit"), "Boolean", "String"))))</f>
        <v>Number</v>
      </c>
      <c r="G3" s="11" t="str">
        <f t="shared" ref="G3:G8" si="3">IF(OR(TRIM(LOWER(B3)) = "number"), "long", IF(OR(TRIM(LOWER(B3)) = "string"), "String", IF(OR(TRIM(LOWER(B3)) = "date", TRIM(LOWER(B3)) = "datetime"), "DateTime", IF(OR(TRIM(LOWER(B3)) = "boolean", TRIM(LOWER(B3)) = "bool", TRIM(LOWER(B3)) = "bit"), "bool", "String"))))</f>
        <v>long</v>
      </c>
      <c r="I3" s="9" t="str">
        <f t="shared" ref="I3:I10" si="4">IF(LEN(TRIM(A3)) = 0, "", TRIM(LOWER(LEFT(A3, 1)) &amp; RIGHT(A3, LEN(TRIM(A3)) - 1)))</f>
        <v>menuItemId</v>
      </c>
      <c r="K3" s="9" t="str">
        <f t="shared" ref="K3:K32" si="5">IF(LEN(TRIM(I3)) = 0, "", TRIM(I3) &amp; ":" &amp; IF(LOWER(TRIM(I3)) = "_id", "any", LOWER(TRIM(F3))) &amp;";")</f>
        <v>menuItemId:number;</v>
      </c>
      <c r="M3" s="9" t="str">
        <f t="shared" ref="M3:M23" si="6">IF(LEN(TRIM(K3))=0,"",IF(TRIM(A3)="_id","[_id] [bigint] IDENTITY(1,1) NOT","["&amp;TRIM(A3)&amp;"] ["&amp;TRIM(D3)&amp;"] "&amp;IF(OR(LOWER(TRIM(D3))="char",LOWER(TRIM(D3))="varchar",LOWER(TRIM(D3))="nvarchar"),"("&amp;TRIM(C3)&amp;")","")) &amp; " NULL,")</f>
        <v>[MenuItemId] [bigint]  NULL,</v>
      </c>
    </row>
    <row r="4" spans="1:13" x14ac:dyDescent="0.3">
      <c r="A4" s="11" t="s">
        <v>282</v>
      </c>
      <c r="B4" s="11" t="s">
        <v>18</v>
      </c>
      <c r="C4" s="11">
        <v>2147483647</v>
      </c>
      <c r="D4" s="11" t="str">
        <f t="shared" si="0"/>
        <v>bigint</v>
      </c>
      <c r="E4" s="11" t="str">
        <f t="shared" si="1"/>
        <v>Int32</v>
      </c>
      <c r="F4" s="11" t="str">
        <f t="shared" si="2"/>
        <v>Number</v>
      </c>
      <c r="G4" s="11" t="str">
        <f t="shared" si="3"/>
        <v>long</v>
      </c>
      <c r="I4" s="9" t="str">
        <f t="shared" si="4"/>
        <v>userId</v>
      </c>
      <c r="K4" s="9" t="str">
        <f t="shared" si="5"/>
        <v>userId:number;</v>
      </c>
      <c r="M4" s="9" t="str">
        <f t="shared" si="6"/>
        <v>[UserId] [bigint]  NULL,</v>
      </c>
    </row>
    <row r="5" spans="1:13" x14ac:dyDescent="0.3">
      <c r="A5" s="11" t="s">
        <v>239</v>
      </c>
      <c r="B5" s="11" t="s">
        <v>18</v>
      </c>
      <c r="C5" s="11">
        <v>2147483647</v>
      </c>
      <c r="D5" s="11" t="str">
        <f t="shared" si="0"/>
        <v>bigint</v>
      </c>
      <c r="E5" s="11" t="str">
        <f t="shared" si="1"/>
        <v>Int32</v>
      </c>
      <c r="F5" s="11" t="str">
        <f t="shared" si="2"/>
        <v>Number</v>
      </c>
      <c r="G5" s="11" t="str">
        <f t="shared" si="3"/>
        <v>long</v>
      </c>
      <c r="I5" s="9" t="str">
        <f t="shared" si="4"/>
        <v>createdBy</v>
      </c>
      <c r="K5" s="9" t="str">
        <f t="shared" si="5"/>
        <v>createdBy:number;</v>
      </c>
      <c r="M5" s="9" t="str">
        <f t="shared" si="6"/>
        <v>[CreatedBy] [bigint]  NULL,</v>
      </c>
    </row>
    <row r="6" spans="1:13" x14ac:dyDescent="0.3">
      <c r="A6" s="11" t="s">
        <v>158</v>
      </c>
      <c r="B6" s="11" t="s">
        <v>159</v>
      </c>
      <c r="C6" s="11">
        <v>24</v>
      </c>
      <c r="D6" s="11" t="str">
        <f t="shared" si="0"/>
        <v>datetime</v>
      </c>
      <c r="E6" s="11" t="str">
        <f t="shared" si="1"/>
        <v>Date</v>
      </c>
      <c r="F6" s="11" t="str">
        <f t="shared" si="2"/>
        <v>Date</v>
      </c>
      <c r="G6" s="11" t="str">
        <f t="shared" si="3"/>
        <v>DateTime</v>
      </c>
      <c r="I6" s="9" t="str">
        <f t="shared" si="4"/>
        <v>dateCreated</v>
      </c>
      <c r="K6" s="9" t="str">
        <f t="shared" si="5"/>
        <v>dateCreated:date;</v>
      </c>
      <c r="M6" s="9" t="str">
        <f t="shared" si="6"/>
        <v>[DateCreated] [datetime]  NULL,</v>
      </c>
    </row>
    <row r="7" spans="1:13" x14ac:dyDescent="0.3">
      <c r="A7" s="11" t="s">
        <v>238</v>
      </c>
      <c r="B7" s="11" t="s">
        <v>18</v>
      </c>
      <c r="C7" s="11">
        <v>2147483647</v>
      </c>
      <c r="D7" s="11" t="str">
        <f t="shared" si="0"/>
        <v>bigint</v>
      </c>
      <c r="E7" s="11" t="str">
        <f t="shared" si="1"/>
        <v>Int32</v>
      </c>
      <c r="F7" s="11" t="str">
        <f t="shared" si="2"/>
        <v>Number</v>
      </c>
      <c r="G7" s="11" t="str">
        <f t="shared" si="3"/>
        <v>long</v>
      </c>
      <c r="I7" s="9" t="str">
        <f t="shared" si="4"/>
        <v>updatedBy</v>
      </c>
      <c r="K7" s="9" t="str">
        <f t="shared" si="5"/>
        <v>updatedBy:number;</v>
      </c>
      <c r="M7" s="9" t="str">
        <f t="shared" si="6"/>
        <v>[UpdatedBy] [bigint]  NULL,</v>
      </c>
    </row>
    <row r="8" spans="1:13" x14ac:dyDescent="0.3">
      <c r="A8" s="11" t="s">
        <v>160</v>
      </c>
      <c r="B8" s="11" t="s">
        <v>159</v>
      </c>
      <c r="C8" s="11">
        <v>24</v>
      </c>
      <c r="D8" s="11" t="str">
        <f t="shared" si="0"/>
        <v>datetime</v>
      </c>
      <c r="E8" s="11" t="str">
        <f t="shared" si="1"/>
        <v>Date</v>
      </c>
      <c r="F8" s="11" t="str">
        <f t="shared" si="2"/>
        <v>Date</v>
      </c>
      <c r="G8" s="11" t="str">
        <f t="shared" si="3"/>
        <v>DateTime</v>
      </c>
      <c r="I8" s="9" t="str">
        <f t="shared" si="4"/>
        <v>dateModified</v>
      </c>
      <c r="K8" s="9" t="str">
        <f t="shared" si="5"/>
        <v>dateModified:date;</v>
      </c>
      <c r="M8" s="9" t="str">
        <f t="shared" si="6"/>
        <v>[DateModified] [datetime]  NULL,</v>
      </c>
    </row>
    <row r="9" spans="1:13" x14ac:dyDescent="0.3">
      <c r="I9" s="9" t="str">
        <f t="shared" si="4"/>
        <v/>
      </c>
      <c r="K9" s="9" t="str">
        <f t="shared" si="5"/>
        <v/>
      </c>
      <c r="M9" s="9" t="str">
        <f t="shared" si="6"/>
        <v/>
      </c>
    </row>
    <row r="10" spans="1:13" x14ac:dyDescent="0.3">
      <c r="A10" s="11"/>
      <c r="B10" s="11"/>
      <c r="C10" s="11"/>
      <c r="D10" s="11"/>
      <c r="E10" s="11"/>
      <c r="F10" s="11"/>
      <c r="G10" s="11"/>
      <c r="I10" s="9" t="str">
        <f t="shared" si="4"/>
        <v/>
      </c>
      <c r="K10" s="9" t="str">
        <f t="shared" si="5"/>
        <v/>
      </c>
      <c r="M10" s="9" t="str">
        <f t="shared" si="6"/>
        <v/>
      </c>
    </row>
    <row r="11" spans="1:13" x14ac:dyDescent="0.3">
      <c r="A11" s="11"/>
      <c r="B11" s="11"/>
      <c r="C11" s="11"/>
      <c r="D11" s="11"/>
      <c r="E11" s="11"/>
      <c r="F11" s="11"/>
      <c r="G11" s="11"/>
      <c r="K11" s="9" t="str">
        <f t="shared" si="5"/>
        <v/>
      </c>
      <c r="M11" s="9" t="str">
        <f t="shared" si="6"/>
        <v/>
      </c>
    </row>
    <row r="12" spans="1:13" x14ac:dyDescent="0.3">
      <c r="A12" s="11"/>
      <c r="B12" s="11"/>
      <c r="C12" s="11"/>
      <c r="D12" s="11"/>
      <c r="E12" s="11"/>
      <c r="F12" s="11"/>
      <c r="G12" s="11"/>
      <c r="K12" s="9" t="str">
        <f t="shared" si="5"/>
        <v/>
      </c>
      <c r="M12" s="9" t="str">
        <f t="shared" si="6"/>
        <v/>
      </c>
    </row>
    <row r="13" spans="1:13" x14ac:dyDescent="0.3">
      <c r="A13" s="11"/>
      <c r="B13" s="11"/>
      <c r="C13" s="11"/>
      <c r="D13" s="11"/>
      <c r="E13" s="11"/>
      <c r="F13" s="11"/>
      <c r="G13" s="11"/>
      <c r="K13" s="9" t="str">
        <f t="shared" si="5"/>
        <v/>
      </c>
      <c r="M13" s="9" t="str">
        <f t="shared" si="6"/>
        <v/>
      </c>
    </row>
    <row r="14" spans="1:13" x14ac:dyDescent="0.3">
      <c r="A14" s="11"/>
      <c r="B14" s="11"/>
      <c r="C14" s="11"/>
      <c r="D14" s="11"/>
      <c r="E14" s="11"/>
      <c r="F14" s="11"/>
      <c r="G14" s="11"/>
      <c r="K14" s="9" t="str">
        <f t="shared" si="5"/>
        <v/>
      </c>
      <c r="M14" s="9" t="str">
        <f t="shared" si="6"/>
        <v/>
      </c>
    </row>
    <row r="15" spans="1:13" x14ac:dyDescent="0.3">
      <c r="A15" s="11"/>
      <c r="B15" s="11"/>
      <c r="C15" s="11"/>
      <c r="D15" s="11"/>
      <c r="E15" s="11"/>
      <c r="F15" s="11"/>
      <c r="G15" s="11"/>
      <c r="K15" s="9" t="str">
        <f t="shared" si="5"/>
        <v/>
      </c>
      <c r="M15" s="9" t="str">
        <f t="shared" si="6"/>
        <v/>
      </c>
    </row>
    <row r="16" spans="1:13" x14ac:dyDescent="0.3">
      <c r="A16" s="11"/>
      <c r="B16" s="11"/>
      <c r="C16" s="11"/>
      <c r="D16" s="11"/>
      <c r="E16" s="11"/>
      <c r="F16" s="11"/>
      <c r="G16" s="11"/>
      <c r="K16" s="9" t="str">
        <f t="shared" si="5"/>
        <v/>
      </c>
      <c r="M16" s="9" t="str">
        <f t="shared" si="6"/>
        <v/>
      </c>
    </row>
    <row r="17" spans="1:13" x14ac:dyDescent="0.3">
      <c r="A17" s="11"/>
      <c r="B17" s="11"/>
      <c r="C17" s="11"/>
      <c r="D17" s="11"/>
      <c r="E17" s="11"/>
      <c r="F17" s="11"/>
      <c r="G17" s="11"/>
      <c r="K17" s="9" t="str">
        <f t="shared" si="5"/>
        <v/>
      </c>
      <c r="M17" s="9" t="str">
        <f t="shared" si="6"/>
        <v/>
      </c>
    </row>
    <row r="18" spans="1:13" x14ac:dyDescent="0.3">
      <c r="A18" s="11"/>
      <c r="B18" s="11"/>
      <c r="C18" s="11"/>
      <c r="D18" s="11"/>
      <c r="E18" s="11"/>
      <c r="F18" s="11"/>
      <c r="G18" s="11"/>
      <c r="K18" s="9" t="str">
        <f t="shared" si="5"/>
        <v/>
      </c>
      <c r="M18" s="9" t="str">
        <f t="shared" si="6"/>
        <v/>
      </c>
    </row>
    <row r="19" spans="1:13" x14ac:dyDescent="0.3">
      <c r="A19" s="11"/>
      <c r="B19" s="11"/>
      <c r="C19" s="11"/>
      <c r="D19" s="11"/>
      <c r="E19" s="11"/>
      <c r="F19" s="11"/>
      <c r="G19" s="11"/>
      <c r="K19" s="9" t="str">
        <f t="shared" si="5"/>
        <v/>
      </c>
      <c r="M19" s="9" t="str">
        <f t="shared" si="6"/>
        <v/>
      </c>
    </row>
    <row r="20" spans="1:13" x14ac:dyDescent="0.3">
      <c r="A20" s="11"/>
      <c r="B20" s="11"/>
      <c r="C20" s="11"/>
      <c r="D20" s="11"/>
      <c r="E20" s="11"/>
      <c r="F20" s="11"/>
      <c r="G20" s="11"/>
      <c r="K20" s="9" t="str">
        <f t="shared" si="5"/>
        <v/>
      </c>
      <c r="M20" s="9" t="str">
        <f t="shared" si="6"/>
        <v/>
      </c>
    </row>
    <row r="21" spans="1:13" x14ac:dyDescent="0.3">
      <c r="A21" s="11"/>
      <c r="B21" s="11"/>
      <c r="C21" s="11"/>
      <c r="D21" s="11"/>
      <c r="E21" s="11"/>
      <c r="F21" s="11"/>
      <c r="G21" s="11"/>
      <c r="K21" s="9" t="str">
        <f t="shared" si="5"/>
        <v/>
      </c>
      <c r="M21" s="9" t="str">
        <f t="shared" si="6"/>
        <v/>
      </c>
    </row>
    <row r="22" spans="1:13" x14ac:dyDescent="0.3">
      <c r="A22" s="11"/>
      <c r="B22" s="11"/>
      <c r="C22" s="11"/>
      <c r="D22" s="11"/>
      <c r="E22" s="11"/>
      <c r="F22" s="11"/>
      <c r="G22" s="11"/>
      <c r="K22" s="9" t="str">
        <f t="shared" si="5"/>
        <v/>
      </c>
      <c r="M22" s="9" t="str">
        <f t="shared" si="6"/>
        <v/>
      </c>
    </row>
    <row r="23" spans="1:13" x14ac:dyDescent="0.3">
      <c r="A23" s="11"/>
      <c r="B23" s="11"/>
      <c r="C23" s="11"/>
      <c r="D23" s="11"/>
      <c r="E23" s="11"/>
      <c r="F23" s="11"/>
      <c r="G23" s="11"/>
      <c r="K23" s="9" t="str">
        <f t="shared" si="5"/>
        <v/>
      </c>
      <c r="M23" s="9" t="str">
        <f t="shared" si="6"/>
        <v/>
      </c>
    </row>
    <row r="24" spans="1:13" x14ac:dyDescent="0.3">
      <c r="A24" s="11"/>
      <c r="B24" s="11"/>
      <c r="C24" s="11"/>
      <c r="D24" s="11"/>
      <c r="E24" s="11"/>
      <c r="F24" s="11"/>
      <c r="G24" s="11"/>
      <c r="K24" s="9" t="str">
        <f t="shared" si="5"/>
        <v/>
      </c>
    </row>
    <row r="25" spans="1:13" x14ac:dyDescent="0.3">
      <c r="A25" s="11"/>
      <c r="B25" s="11"/>
      <c r="C25" s="11"/>
      <c r="D25" s="11"/>
      <c r="E25" s="11"/>
      <c r="F25" s="11"/>
      <c r="G25" s="11"/>
      <c r="K25" s="9" t="str">
        <f t="shared" si="5"/>
        <v/>
      </c>
    </row>
    <row r="26" spans="1:13" x14ac:dyDescent="0.3">
      <c r="A26" s="11"/>
      <c r="B26" s="11"/>
      <c r="C26" s="11"/>
      <c r="D26" s="11"/>
      <c r="E26" s="11"/>
      <c r="F26" s="11"/>
      <c r="G26" s="11"/>
      <c r="K26" s="9" t="str">
        <f t="shared" si="5"/>
        <v/>
      </c>
    </row>
    <row r="27" spans="1:13" x14ac:dyDescent="0.3">
      <c r="A27" s="11"/>
      <c r="B27" s="11"/>
      <c r="C27" s="11"/>
      <c r="D27" s="11"/>
      <c r="E27" s="11"/>
      <c r="F27" s="11"/>
      <c r="G27" s="11"/>
      <c r="K27" s="9" t="str">
        <f t="shared" si="5"/>
        <v/>
      </c>
    </row>
    <row r="28" spans="1:13" x14ac:dyDescent="0.3">
      <c r="A28" s="11"/>
      <c r="B28" s="11"/>
      <c r="C28" s="11"/>
      <c r="D28" s="11"/>
      <c r="E28" s="11"/>
      <c r="F28" s="11"/>
      <c r="G28" s="11"/>
      <c r="K28" s="9" t="str">
        <f t="shared" si="5"/>
        <v/>
      </c>
    </row>
    <row r="29" spans="1:13" x14ac:dyDescent="0.3">
      <c r="A29" s="11"/>
      <c r="B29" s="11"/>
      <c r="C29" s="11"/>
      <c r="D29" s="11"/>
      <c r="E29" s="11"/>
      <c r="F29" s="11"/>
      <c r="G29" s="11"/>
      <c r="K29" s="9" t="str">
        <f t="shared" si="5"/>
        <v/>
      </c>
    </row>
    <row r="30" spans="1:13" x14ac:dyDescent="0.3">
      <c r="A30" s="11"/>
      <c r="B30" s="11"/>
      <c r="C30" s="11"/>
      <c r="D30" s="11"/>
      <c r="E30" s="11"/>
      <c r="F30" s="11"/>
      <c r="G30" s="11"/>
      <c r="K30" s="9" t="str">
        <f t="shared" si="5"/>
        <v/>
      </c>
    </row>
    <row r="31" spans="1:13" x14ac:dyDescent="0.3">
      <c r="A31" s="11"/>
      <c r="B31" s="11"/>
      <c r="C31" s="11"/>
      <c r="D31" s="11"/>
      <c r="E31" s="11"/>
      <c r="F31" s="11"/>
      <c r="G31" s="11"/>
      <c r="K31" s="9" t="str">
        <f t="shared" si="5"/>
        <v/>
      </c>
    </row>
    <row r="32" spans="1:13" x14ac:dyDescent="0.3">
      <c r="A32" s="11"/>
      <c r="B32" s="11"/>
      <c r="C32" s="11"/>
      <c r="D32" s="11"/>
      <c r="E32" s="11"/>
      <c r="F32" s="11"/>
      <c r="G32" s="11"/>
      <c r="K32" s="9" t="str">
        <f t="shared" si="5"/>
        <v/>
      </c>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sheetData>
  <autoFilter ref="A1:M1101" xr:uid="{BAC1553D-594A-409F-90B9-9279B0DFD088}"/>
  <pageMargins left="0.7" right="0.7" top="0.75" bottom="0.75" header="0.3" footer="0.3"/>
  <pageSetup paperSize="9" orientation="portrait"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E1A70-2DAF-4D9E-89FE-5C796D092606}">
  <dimension ref="A1:M1093"/>
  <sheetViews>
    <sheetView topLeftCell="K1" workbookViewId="0">
      <pane ySplit="1" topLeftCell="A2" activePane="bottomLeft" state="frozen"/>
      <selection pane="bottomLeft" activeCell="M2" sqref="M2:M8"/>
    </sheetView>
  </sheetViews>
  <sheetFormatPr defaultColWidth="10.36328125" defaultRowHeight="13" x14ac:dyDescent="0.3"/>
  <cols>
    <col min="1" max="1" width="20" style="9" bestFit="1" customWidth="1"/>
    <col min="2" max="2" width="10.7265625" style="9" bestFit="1" customWidth="1"/>
    <col min="3" max="3" width="12.26953125" style="9" bestFit="1" customWidth="1"/>
    <col min="4" max="4" width="17.90625" style="9" bestFit="1" customWidth="1"/>
    <col min="5" max="5" width="20.26953125" style="9" bestFit="1" customWidth="1"/>
    <col min="6" max="6" width="24.54296875" style="9" bestFit="1" customWidth="1"/>
    <col min="7" max="7" width="18" style="9" bestFit="1" customWidth="1"/>
    <col min="8" max="8" width="11" style="9" bestFit="1" customWidth="1"/>
    <col min="9" max="9" width="20" style="9" bestFit="1" customWidth="1"/>
    <col min="10" max="10" width="10.36328125" style="9"/>
    <col min="11" max="11" width="28.81640625" style="9" bestFit="1" customWidth="1"/>
    <col min="12" max="12" width="10.36328125" style="9"/>
    <col min="13" max="13" width="38.453125" style="9" bestFit="1" customWidth="1"/>
    <col min="14" max="16384" width="10.36328125" style="9"/>
  </cols>
  <sheetData>
    <row r="1" spans="1:13" x14ac:dyDescent="0.3">
      <c r="A1" s="10" t="s">
        <v>0</v>
      </c>
      <c r="B1" s="10" t="s">
        <v>1</v>
      </c>
      <c r="C1" s="10" t="s">
        <v>20</v>
      </c>
      <c r="D1" s="10" t="s">
        <v>131</v>
      </c>
      <c r="E1" s="10" t="s">
        <v>132</v>
      </c>
      <c r="F1" s="10" t="s">
        <v>133</v>
      </c>
      <c r="G1" s="10" t="s">
        <v>138</v>
      </c>
      <c r="H1" s="10" t="s">
        <v>143</v>
      </c>
      <c r="I1" s="10" t="s">
        <v>235</v>
      </c>
      <c r="K1" s="10" t="s">
        <v>236</v>
      </c>
      <c r="M1" s="10" t="s">
        <v>273</v>
      </c>
    </row>
    <row r="2" spans="1:13" x14ac:dyDescent="0.3">
      <c r="A2" s="11" t="s">
        <v>237</v>
      </c>
      <c r="B2" s="11" t="s">
        <v>18</v>
      </c>
      <c r="C2" s="11">
        <v>2147483647</v>
      </c>
      <c r="D2" s="11" t="str">
        <f>IF(OR(TRIM(LOWER(B2)) = "number"), "bigint", IF(OR(TRIM(LOWER(B2)) = "string"), "nvarchar", IF(OR(TRIM(LOWER(B2)) = "date", TRIM(LOWER(B2)) = "datetime"), "datetime", IF(OR(TRIM(LOWER(B2)) = "boolean", TRIM(LOWER(B2)) = "bool", TRIM(LOWER(B2)) = "bit"), "bit", "nvarchar"))))</f>
        <v>bigint</v>
      </c>
      <c r="E2" s="11" t="str">
        <f>IF(OR(TRIM(LOWER(B2)) = "number"), "Int32", IF(OR(TRIM(LOWER(B2)) = "string"), "String", IF(OR(TRIM(LOWER(B2)) = "date", TRIM(LOWER(B2)) = "datetime"), "Date", IF(OR(TRIM(LOWER(B2)) = "boolean", TRIM(LOWER(B2)) = "bool", TRIM(LOWER(B2)) = "bit"), "Boolean", "String"))))</f>
        <v>Int32</v>
      </c>
      <c r="F2" s="11" t="str">
        <f>IF(OR(TRIM(LOWER(B2)) = "number"), "Number", IF(OR(TRIM(LOWER(B2)) = "string"), "String", IF(OR(TRIM(LOWER(B2)) = "date", TRIM(LOWER(B2)) = "datetime"), "Date", IF(OR(TRIM(LOWER(B2)) = "boolean", TRIM(LOWER(B2)) = "bool", TRIM(LOWER(B2)) = "bit"), "Boolean", "String"))))</f>
        <v>Number</v>
      </c>
      <c r="G2" s="11" t="str">
        <f>IF(OR(TRIM(LOWER(B2)) = "number"), "long", IF(OR(TRIM(LOWER(B2)) = "string"), "String", IF(OR(TRIM(LOWER(B2)) = "date", TRIM(LOWER(B2)) = "datetime"), "DateTime", IF(OR(TRIM(LOWER(B2)) = "boolean", TRIM(LOWER(B2)) = "bool", TRIM(LOWER(B2)) = "bit"), "bool", "String"))))</f>
        <v>long</v>
      </c>
      <c r="I2" s="9" t="str">
        <f>IF(LEN(TRIM(A2)) = 0, "", TRIM(LOWER(LEFT(A2, 1)) &amp; RIGHT(A2, LEN(TRIM(A2)) - 1)))</f>
        <v>_id</v>
      </c>
      <c r="K2" s="9" t="str">
        <f>IF(LEN(TRIM(I2)) = 0, "", TRIM(I2) &amp; ":" &amp; IF(LOWER(TRIM(I2)) = "_id", "any", LOWER(TRIM(F2))) &amp;";")</f>
        <v>_id:any;</v>
      </c>
      <c r="M2" s="9" t="str">
        <f>IF(LEN(TRIM(K2))=0,"",IF(TRIM(A2)="_id","[_id] [bigint] IDENTITY(1,1) NOT","["&amp;TRIM(A2)&amp;"] ["&amp;TRIM(D2)&amp;"] "&amp;IF(OR(LOWER(TRIM(D2))="char",LOWER(TRIM(D2))="varchar",LOWER(TRIM(D2))="nvarchar"),"("&amp;TRIM(C2)&amp;")","")) &amp; " NULL,")</f>
        <v>[_id] [bigint] IDENTITY(1,1) NOT NULL,</v>
      </c>
    </row>
    <row r="3" spans="1:13" x14ac:dyDescent="0.3">
      <c r="A3" s="11" t="s">
        <v>284</v>
      </c>
      <c r="B3" s="11" t="s">
        <v>18</v>
      </c>
      <c r="C3" s="11">
        <v>2147483647</v>
      </c>
      <c r="D3" s="11" t="str">
        <f t="shared" ref="D3:D8" si="0">IF(OR(TRIM(LOWER(B3)) = "number"), "bigint", IF(OR(TRIM(LOWER(B3)) = "string"), "nvarchar", IF(OR(TRIM(LOWER(B3)) = "date", TRIM(LOWER(B3)) = "datetime"), "datetime", IF(OR(TRIM(LOWER(B3)) = "boolean", TRIM(LOWER(B3)) = "bool", TRIM(LOWER(B3)) = "bit"), "bit", "nvarchar"))))</f>
        <v>bigint</v>
      </c>
      <c r="E3" s="11" t="str">
        <f t="shared" ref="E3:E8" si="1">IF(OR(TRIM(LOWER(B3)) = "number"), "Int32", IF(OR(TRIM(LOWER(B3)) = "string"), "String", IF(OR(TRIM(LOWER(B3)) = "date", TRIM(LOWER(B3)) = "datetime"), "Date", IF(OR(TRIM(LOWER(B3)) = "boolean", TRIM(LOWER(B3)) = "bool", TRIM(LOWER(B3)) = "bit"), "Boolean", "String"))))</f>
        <v>Int32</v>
      </c>
      <c r="F3" s="11" t="str">
        <f t="shared" ref="F3:F8" si="2">IF(OR(TRIM(LOWER(B3)) = "number"), "Number", IF(OR(TRIM(LOWER(B3)) = "string"), "String", IF(OR(TRIM(LOWER(B3)) = "date", TRIM(LOWER(B3)) = "datetime"), "Date", IF(OR(TRIM(LOWER(B3)) = "boolean", TRIM(LOWER(B3)) = "bool", TRIM(LOWER(B3)) = "bit"), "Boolean", "String"))))</f>
        <v>Number</v>
      </c>
      <c r="G3" s="11" t="str">
        <f t="shared" ref="G3:G8" si="3">IF(OR(TRIM(LOWER(B3)) = "number"), "long", IF(OR(TRIM(LOWER(B3)) = "string"), "String", IF(OR(TRIM(LOWER(B3)) = "date", TRIM(LOWER(B3)) = "datetime"), "DateTime", IF(OR(TRIM(LOWER(B3)) = "boolean", TRIM(LOWER(B3)) = "bool", TRIM(LOWER(B3)) = "bit"), "bool", "String"))))</f>
        <v>long</v>
      </c>
      <c r="I3" s="9" t="str">
        <f t="shared" ref="I3:I10" si="4">IF(LEN(TRIM(A3)) = 0, "", TRIM(LOWER(LEFT(A3, 1)) &amp; RIGHT(A3, LEN(TRIM(A3)) - 1)))</f>
        <v>groupId</v>
      </c>
      <c r="K3" s="9" t="str">
        <f t="shared" ref="K3:K32" si="5">IF(LEN(TRIM(I3)) = 0, "", TRIM(I3) &amp; ":" &amp; IF(LOWER(TRIM(I3)) = "_id", "any", LOWER(TRIM(F3))) &amp;";")</f>
        <v>groupId:number;</v>
      </c>
      <c r="M3" s="9" t="str">
        <f t="shared" ref="M3:M23" si="6">IF(LEN(TRIM(K3))=0,"",IF(TRIM(A3)="_id","[_id] [bigint] IDENTITY(1,1) NOT","["&amp;TRIM(A3)&amp;"] ["&amp;TRIM(D3)&amp;"] "&amp;IF(OR(LOWER(TRIM(D3))="char",LOWER(TRIM(D3))="varchar",LOWER(TRIM(D3))="nvarchar"),"("&amp;TRIM(C3)&amp;")","")) &amp; " NULL,")</f>
        <v>[GroupId] [bigint]  NULL,</v>
      </c>
    </row>
    <row r="4" spans="1:13" x14ac:dyDescent="0.3">
      <c r="A4" s="11" t="s">
        <v>319</v>
      </c>
      <c r="B4" s="11" t="s">
        <v>18</v>
      </c>
      <c r="C4" s="11">
        <v>2147483647</v>
      </c>
      <c r="D4" s="11" t="str">
        <f t="shared" si="0"/>
        <v>bigint</v>
      </c>
      <c r="E4" s="11" t="str">
        <f t="shared" si="1"/>
        <v>Int32</v>
      </c>
      <c r="F4" s="11" t="str">
        <f t="shared" si="2"/>
        <v>Number</v>
      </c>
      <c r="G4" s="11" t="str">
        <f t="shared" si="3"/>
        <v>long</v>
      </c>
      <c r="I4" s="9" t="str">
        <f t="shared" si="4"/>
        <v>menuItemId</v>
      </c>
      <c r="K4" s="9" t="str">
        <f t="shared" si="5"/>
        <v>menuItemId:number;</v>
      </c>
      <c r="M4" s="9" t="str">
        <f t="shared" si="6"/>
        <v>[MenuItemId] [bigint]  NULL,</v>
      </c>
    </row>
    <row r="5" spans="1:13" x14ac:dyDescent="0.3">
      <c r="A5" s="11" t="s">
        <v>239</v>
      </c>
      <c r="B5" s="11" t="s">
        <v>18</v>
      </c>
      <c r="C5" s="11">
        <v>2147483647</v>
      </c>
      <c r="D5" s="11" t="str">
        <f t="shared" si="0"/>
        <v>bigint</v>
      </c>
      <c r="E5" s="11" t="str">
        <f t="shared" si="1"/>
        <v>Int32</v>
      </c>
      <c r="F5" s="11" t="str">
        <f t="shared" si="2"/>
        <v>Number</v>
      </c>
      <c r="G5" s="11" t="str">
        <f t="shared" si="3"/>
        <v>long</v>
      </c>
      <c r="I5" s="9" t="str">
        <f t="shared" si="4"/>
        <v>createdBy</v>
      </c>
      <c r="K5" s="9" t="str">
        <f t="shared" si="5"/>
        <v>createdBy:number;</v>
      </c>
      <c r="M5" s="9" t="str">
        <f t="shared" si="6"/>
        <v>[CreatedBy] [bigint]  NULL,</v>
      </c>
    </row>
    <row r="6" spans="1:13" x14ac:dyDescent="0.3">
      <c r="A6" s="11" t="s">
        <v>158</v>
      </c>
      <c r="B6" s="11" t="s">
        <v>159</v>
      </c>
      <c r="C6" s="11">
        <v>24</v>
      </c>
      <c r="D6" s="11" t="str">
        <f t="shared" si="0"/>
        <v>datetime</v>
      </c>
      <c r="E6" s="11" t="str">
        <f t="shared" si="1"/>
        <v>Date</v>
      </c>
      <c r="F6" s="11" t="str">
        <f t="shared" si="2"/>
        <v>Date</v>
      </c>
      <c r="G6" s="11" t="str">
        <f t="shared" si="3"/>
        <v>DateTime</v>
      </c>
      <c r="I6" s="9" t="str">
        <f t="shared" si="4"/>
        <v>dateCreated</v>
      </c>
      <c r="K6" s="9" t="str">
        <f t="shared" si="5"/>
        <v>dateCreated:date;</v>
      </c>
      <c r="M6" s="9" t="str">
        <f t="shared" si="6"/>
        <v>[DateCreated] [datetime]  NULL,</v>
      </c>
    </row>
    <row r="7" spans="1:13" x14ac:dyDescent="0.3">
      <c r="A7" s="11" t="s">
        <v>238</v>
      </c>
      <c r="B7" s="11" t="s">
        <v>18</v>
      </c>
      <c r="C7" s="11">
        <v>2147483647</v>
      </c>
      <c r="D7" s="11" t="str">
        <f t="shared" si="0"/>
        <v>bigint</v>
      </c>
      <c r="E7" s="11" t="str">
        <f t="shared" si="1"/>
        <v>Int32</v>
      </c>
      <c r="F7" s="11" t="str">
        <f t="shared" si="2"/>
        <v>Number</v>
      </c>
      <c r="G7" s="11" t="str">
        <f t="shared" si="3"/>
        <v>long</v>
      </c>
      <c r="I7" s="9" t="str">
        <f t="shared" si="4"/>
        <v>updatedBy</v>
      </c>
      <c r="K7" s="9" t="str">
        <f t="shared" si="5"/>
        <v>updatedBy:number;</v>
      </c>
      <c r="M7" s="9" t="str">
        <f t="shared" si="6"/>
        <v>[UpdatedBy] [bigint]  NULL,</v>
      </c>
    </row>
    <row r="8" spans="1:13" x14ac:dyDescent="0.3">
      <c r="A8" s="11" t="s">
        <v>160</v>
      </c>
      <c r="B8" s="11" t="s">
        <v>159</v>
      </c>
      <c r="C8" s="11">
        <v>24</v>
      </c>
      <c r="D8" s="11" t="str">
        <f t="shared" si="0"/>
        <v>datetime</v>
      </c>
      <c r="E8" s="11" t="str">
        <f t="shared" si="1"/>
        <v>Date</v>
      </c>
      <c r="F8" s="11" t="str">
        <f t="shared" si="2"/>
        <v>Date</v>
      </c>
      <c r="G8" s="11" t="str">
        <f t="shared" si="3"/>
        <v>DateTime</v>
      </c>
      <c r="I8" s="9" t="str">
        <f t="shared" si="4"/>
        <v>dateModified</v>
      </c>
      <c r="K8" s="9" t="str">
        <f t="shared" si="5"/>
        <v>dateModified:date;</v>
      </c>
      <c r="M8" s="9" t="str">
        <f t="shared" si="6"/>
        <v>[DateModified] [datetime]  NULL,</v>
      </c>
    </row>
    <row r="9" spans="1:13" x14ac:dyDescent="0.3">
      <c r="I9" s="9" t="str">
        <f t="shared" si="4"/>
        <v/>
      </c>
      <c r="K9" s="9" t="str">
        <f t="shared" si="5"/>
        <v/>
      </c>
      <c r="M9" s="9" t="str">
        <f t="shared" si="6"/>
        <v/>
      </c>
    </row>
    <row r="10" spans="1:13" x14ac:dyDescent="0.3">
      <c r="A10" s="11"/>
      <c r="B10" s="11"/>
      <c r="C10" s="11"/>
      <c r="D10" s="11"/>
      <c r="E10" s="11"/>
      <c r="F10" s="11"/>
      <c r="G10" s="11"/>
      <c r="I10" s="9" t="str">
        <f t="shared" si="4"/>
        <v/>
      </c>
      <c r="K10" s="9" t="str">
        <f t="shared" si="5"/>
        <v/>
      </c>
      <c r="M10" s="9" t="str">
        <f t="shared" si="6"/>
        <v/>
      </c>
    </row>
    <row r="11" spans="1:13" x14ac:dyDescent="0.3">
      <c r="A11" s="11"/>
      <c r="B11" s="11"/>
      <c r="C11" s="11"/>
      <c r="D11" s="11"/>
      <c r="E11" s="11"/>
      <c r="F11" s="11"/>
      <c r="G11" s="11"/>
      <c r="K11" s="9" t="str">
        <f t="shared" si="5"/>
        <v/>
      </c>
      <c r="M11" s="9" t="str">
        <f t="shared" si="6"/>
        <v/>
      </c>
    </row>
    <row r="12" spans="1:13" x14ac:dyDescent="0.3">
      <c r="A12" s="11"/>
      <c r="B12" s="11"/>
      <c r="C12" s="11"/>
      <c r="D12" s="11"/>
      <c r="E12" s="11"/>
      <c r="F12" s="11"/>
      <c r="G12" s="11"/>
      <c r="K12" s="9" t="str">
        <f t="shared" si="5"/>
        <v/>
      </c>
      <c r="M12" s="9" t="str">
        <f t="shared" si="6"/>
        <v/>
      </c>
    </row>
    <row r="13" spans="1:13" x14ac:dyDescent="0.3">
      <c r="A13" s="11"/>
      <c r="B13" s="11"/>
      <c r="C13" s="11"/>
      <c r="D13" s="11"/>
      <c r="E13" s="11"/>
      <c r="F13" s="11"/>
      <c r="G13" s="11"/>
      <c r="K13" s="9" t="str">
        <f t="shared" si="5"/>
        <v/>
      </c>
      <c r="M13" s="9" t="str">
        <f t="shared" si="6"/>
        <v/>
      </c>
    </row>
    <row r="14" spans="1:13" x14ac:dyDescent="0.3">
      <c r="A14" s="11"/>
      <c r="B14" s="11"/>
      <c r="C14" s="11"/>
      <c r="D14" s="11"/>
      <c r="E14" s="11"/>
      <c r="F14" s="11"/>
      <c r="G14" s="11"/>
      <c r="K14" s="9" t="str">
        <f t="shared" si="5"/>
        <v/>
      </c>
      <c r="M14" s="9" t="str">
        <f t="shared" si="6"/>
        <v/>
      </c>
    </row>
    <row r="15" spans="1:13" x14ac:dyDescent="0.3">
      <c r="A15" s="11"/>
      <c r="B15" s="11"/>
      <c r="C15" s="11"/>
      <c r="D15" s="11"/>
      <c r="E15" s="11"/>
      <c r="F15" s="11"/>
      <c r="G15" s="11"/>
      <c r="K15" s="9" t="str">
        <f t="shared" si="5"/>
        <v/>
      </c>
      <c r="M15" s="9" t="str">
        <f t="shared" si="6"/>
        <v/>
      </c>
    </row>
    <row r="16" spans="1:13" x14ac:dyDescent="0.3">
      <c r="A16" s="11"/>
      <c r="B16" s="11"/>
      <c r="C16" s="11"/>
      <c r="D16" s="11"/>
      <c r="E16" s="11"/>
      <c r="F16" s="11"/>
      <c r="G16" s="11"/>
      <c r="K16" s="9" t="str">
        <f t="shared" si="5"/>
        <v/>
      </c>
      <c r="M16" s="9" t="str">
        <f t="shared" si="6"/>
        <v/>
      </c>
    </row>
    <row r="17" spans="1:13" x14ac:dyDescent="0.3">
      <c r="A17" s="11"/>
      <c r="B17" s="11"/>
      <c r="C17" s="11"/>
      <c r="D17" s="11"/>
      <c r="E17" s="11"/>
      <c r="F17" s="11"/>
      <c r="G17" s="11"/>
      <c r="K17" s="9" t="str">
        <f t="shared" si="5"/>
        <v/>
      </c>
      <c r="M17" s="9" t="str">
        <f t="shared" si="6"/>
        <v/>
      </c>
    </row>
    <row r="18" spans="1:13" x14ac:dyDescent="0.3">
      <c r="A18" s="11"/>
      <c r="B18" s="11"/>
      <c r="C18" s="11"/>
      <c r="D18" s="11"/>
      <c r="E18" s="11"/>
      <c r="F18" s="11"/>
      <c r="G18" s="11"/>
      <c r="K18" s="9" t="str">
        <f t="shared" si="5"/>
        <v/>
      </c>
      <c r="M18" s="9" t="str">
        <f t="shared" si="6"/>
        <v/>
      </c>
    </row>
    <row r="19" spans="1:13" x14ac:dyDescent="0.3">
      <c r="A19" s="11"/>
      <c r="B19" s="11"/>
      <c r="C19" s="11"/>
      <c r="D19" s="11"/>
      <c r="E19" s="11"/>
      <c r="F19" s="11"/>
      <c r="G19" s="11"/>
      <c r="K19" s="9" t="str">
        <f t="shared" si="5"/>
        <v/>
      </c>
      <c r="M19" s="9" t="str">
        <f t="shared" si="6"/>
        <v/>
      </c>
    </row>
    <row r="20" spans="1:13" x14ac:dyDescent="0.3">
      <c r="A20" s="11"/>
      <c r="B20" s="11"/>
      <c r="C20" s="11"/>
      <c r="D20" s="11"/>
      <c r="E20" s="11"/>
      <c r="F20" s="11"/>
      <c r="G20" s="11"/>
      <c r="K20" s="9" t="str">
        <f t="shared" si="5"/>
        <v/>
      </c>
      <c r="M20" s="9" t="str">
        <f t="shared" si="6"/>
        <v/>
      </c>
    </row>
    <row r="21" spans="1:13" x14ac:dyDescent="0.3">
      <c r="A21" s="11"/>
      <c r="B21" s="11"/>
      <c r="C21" s="11"/>
      <c r="D21" s="11"/>
      <c r="E21" s="11"/>
      <c r="F21" s="11"/>
      <c r="G21" s="11"/>
      <c r="K21" s="9" t="str">
        <f t="shared" si="5"/>
        <v/>
      </c>
      <c r="M21" s="9" t="str">
        <f t="shared" si="6"/>
        <v/>
      </c>
    </row>
    <row r="22" spans="1:13" x14ac:dyDescent="0.3">
      <c r="A22" s="11"/>
      <c r="B22" s="11"/>
      <c r="C22" s="11"/>
      <c r="D22" s="11"/>
      <c r="E22" s="11"/>
      <c r="F22" s="11"/>
      <c r="G22" s="11"/>
      <c r="K22" s="9" t="str">
        <f t="shared" si="5"/>
        <v/>
      </c>
      <c r="M22" s="9" t="str">
        <f t="shared" si="6"/>
        <v/>
      </c>
    </row>
    <row r="23" spans="1:13" x14ac:dyDescent="0.3">
      <c r="A23" s="11"/>
      <c r="B23" s="11"/>
      <c r="C23" s="11"/>
      <c r="D23" s="11"/>
      <c r="E23" s="11"/>
      <c r="F23" s="11"/>
      <c r="G23" s="11"/>
      <c r="K23" s="9" t="str">
        <f t="shared" si="5"/>
        <v/>
      </c>
      <c r="M23" s="9" t="str">
        <f t="shared" si="6"/>
        <v/>
      </c>
    </row>
    <row r="24" spans="1:13" x14ac:dyDescent="0.3">
      <c r="A24" s="11"/>
      <c r="B24" s="11"/>
      <c r="C24" s="11"/>
      <c r="D24" s="11"/>
      <c r="E24" s="11"/>
      <c r="F24" s="11"/>
      <c r="G24" s="11"/>
      <c r="K24" s="9" t="str">
        <f t="shared" si="5"/>
        <v/>
      </c>
    </row>
    <row r="25" spans="1:13" x14ac:dyDescent="0.3">
      <c r="A25" s="11"/>
      <c r="B25" s="11"/>
      <c r="C25" s="11"/>
      <c r="D25" s="11"/>
      <c r="E25" s="11"/>
      <c r="F25" s="11"/>
      <c r="G25" s="11"/>
      <c r="K25" s="9" t="str">
        <f t="shared" si="5"/>
        <v/>
      </c>
    </row>
    <row r="26" spans="1:13" x14ac:dyDescent="0.3">
      <c r="A26" s="11"/>
      <c r="B26" s="11"/>
      <c r="C26" s="11"/>
      <c r="D26" s="11"/>
      <c r="E26" s="11"/>
      <c r="F26" s="11"/>
      <c r="G26" s="11"/>
      <c r="K26" s="9" t="str">
        <f t="shared" si="5"/>
        <v/>
      </c>
    </row>
    <row r="27" spans="1:13" x14ac:dyDescent="0.3">
      <c r="A27" s="11"/>
      <c r="B27" s="11"/>
      <c r="C27" s="11"/>
      <c r="D27" s="11"/>
      <c r="E27" s="11"/>
      <c r="F27" s="11"/>
      <c r="G27" s="11"/>
      <c r="K27" s="9" t="str">
        <f t="shared" si="5"/>
        <v/>
      </c>
    </row>
    <row r="28" spans="1:13" x14ac:dyDescent="0.3">
      <c r="A28" s="11"/>
      <c r="B28" s="11"/>
      <c r="C28" s="11"/>
      <c r="D28" s="11"/>
      <c r="E28" s="11"/>
      <c r="F28" s="11"/>
      <c r="G28" s="11"/>
      <c r="K28" s="9" t="str">
        <f t="shared" si="5"/>
        <v/>
      </c>
    </row>
    <row r="29" spans="1:13" x14ac:dyDescent="0.3">
      <c r="A29" s="11"/>
      <c r="B29" s="11"/>
      <c r="C29" s="11"/>
      <c r="D29" s="11"/>
      <c r="E29" s="11"/>
      <c r="F29" s="11"/>
      <c r="G29" s="11"/>
      <c r="K29" s="9" t="str">
        <f t="shared" si="5"/>
        <v/>
      </c>
    </row>
    <row r="30" spans="1:13" x14ac:dyDescent="0.3">
      <c r="A30" s="11"/>
      <c r="B30" s="11"/>
      <c r="C30" s="11"/>
      <c r="D30" s="11"/>
      <c r="E30" s="11"/>
      <c r="F30" s="11"/>
      <c r="G30" s="11"/>
      <c r="K30" s="9" t="str">
        <f t="shared" si="5"/>
        <v/>
      </c>
    </row>
    <row r="31" spans="1:13" x14ac:dyDescent="0.3">
      <c r="A31" s="11"/>
      <c r="B31" s="11"/>
      <c r="C31" s="11"/>
      <c r="D31" s="11"/>
      <c r="E31" s="11"/>
      <c r="F31" s="11"/>
      <c r="G31" s="11"/>
      <c r="K31" s="9" t="str">
        <f t="shared" si="5"/>
        <v/>
      </c>
    </row>
    <row r="32" spans="1:13" x14ac:dyDescent="0.3">
      <c r="A32" s="11"/>
      <c r="B32" s="11"/>
      <c r="C32" s="11"/>
      <c r="D32" s="11"/>
      <c r="E32" s="11"/>
      <c r="F32" s="11"/>
      <c r="G32" s="11"/>
      <c r="K32" s="9" t="str">
        <f t="shared" si="5"/>
        <v/>
      </c>
    </row>
    <row r="33" spans="1:7" x14ac:dyDescent="0.3">
      <c r="A33" s="11"/>
      <c r="B33" s="11"/>
      <c r="C33" s="11"/>
      <c r="D33" s="11"/>
      <c r="E33" s="11"/>
      <c r="F33" s="11"/>
      <c r="G33" s="11"/>
    </row>
    <row r="34" spans="1:7" x14ac:dyDescent="0.3">
      <c r="A34" s="11"/>
      <c r="B34" s="11"/>
      <c r="C34" s="11"/>
      <c r="D34" s="11"/>
      <c r="E34" s="11"/>
      <c r="F34" s="11"/>
      <c r="G34" s="11"/>
    </row>
    <row r="35" spans="1:7" x14ac:dyDescent="0.3">
      <c r="A35" s="11"/>
      <c r="B35" s="11"/>
      <c r="C35" s="11"/>
      <c r="D35" s="11"/>
      <c r="E35" s="11"/>
      <c r="F35" s="11"/>
      <c r="G35" s="11"/>
    </row>
    <row r="36" spans="1:7" x14ac:dyDescent="0.3">
      <c r="A36" s="11"/>
      <c r="B36" s="11"/>
      <c r="C36" s="11"/>
      <c r="D36" s="11"/>
      <c r="E36" s="11"/>
      <c r="F36" s="11"/>
      <c r="G36" s="11"/>
    </row>
    <row r="37" spans="1:7" x14ac:dyDescent="0.3">
      <c r="A37" s="11"/>
      <c r="B37" s="11"/>
      <c r="C37" s="11"/>
      <c r="D37" s="11"/>
      <c r="E37" s="11"/>
      <c r="F37" s="11"/>
      <c r="G37" s="11"/>
    </row>
    <row r="38" spans="1:7" x14ac:dyDescent="0.3">
      <c r="A38" s="11"/>
      <c r="B38" s="11"/>
      <c r="C38" s="11"/>
      <c r="D38" s="11"/>
      <c r="E38" s="11"/>
      <c r="F38" s="11"/>
      <c r="G38" s="11"/>
    </row>
    <row r="39" spans="1:7" x14ac:dyDescent="0.3">
      <c r="A39" s="11"/>
      <c r="B39" s="11"/>
      <c r="C39" s="11"/>
      <c r="D39" s="11"/>
      <c r="E39" s="11"/>
      <c r="F39" s="11"/>
      <c r="G39" s="11"/>
    </row>
    <row r="40" spans="1:7" x14ac:dyDescent="0.3">
      <c r="A40" s="11"/>
      <c r="B40" s="11"/>
      <c r="C40" s="11"/>
      <c r="D40" s="11"/>
      <c r="E40" s="11"/>
      <c r="F40" s="11"/>
      <c r="G40" s="11"/>
    </row>
    <row r="41" spans="1:7" x14ac:dyDescent="0.3">
      <c r="A41" s="11"/>
      <c r="B41" s="11"/>
      <c r="C41" s="11"/>
      <c r="D41" s="11"/>
      <c r="E41" s="11"/>
      <c r="F41" s="11"/>
      <c r="G41" s="11"/>
    </row>
    <row r="42" spans="1:7" x14ac:dyDescent="0.3">
      <c r="A42" s="11"/>
      <c r="B42" s="11"/>
      <c r="C42" s="11"/>
      <c r="D42" s="11"/>
      <c r="E42" s="11"/>
      <c r="F42" s="11"/>
      <c r="G42" s="11"/>
    </row>
    <row r="43" spans="1:7" x14ac:dyDescent="0.3">
      <c r="A43" s="11"/>
      <c r="B43" s="11"/>
      <c r="C43" s="11"/>
      <c r="D43" s="11"/>
      <c r="E43" s="11"/>
      <c r="F43" s="11"/>
      <c r="G43" s="11"/>
    </row>
    <row r="44" spans="1:7" x14ac:dyDescent="0.3">
      <c r="A44" s="11"/>
      <c r="B44" s="11"/>
      <c r="C44" s="11"/>
      <c r="D44" s="11"/>
      <c r="E44" s="11"/>
      <c r="F44" s="11"/>
      <c r="G44" s="11"/>
    </row>
    <row r="45" spans="1:7" x14ac:dyDescent="0.3">
      <c r="A45" s="11"/>
      <c r="B45" s="11"/>
      <c r="C45" s="11"/>
      <c r="D45" s="11"/>
      <c r="E45" s="11"/>
      <c r="F45" s="11"/>
      <c r="G45" s="11"/>
    </row>
    <row r="46" spans="1:7" x14ac:dyDescent="0.3">
      <c r="A46" s="11"/>
      <c r="B46" s="11"/>
      <c r="C46" s="11"/>
      <c r="D46" s="11"/>
      <c r="E46" s="11"/>
      <c r="F46" s="11"/>
      <c r="G46" s="11"/>
    </row>
    <row r="47" spans="1:7" x14ac:dyDescent="0.3">
      <c r="A47" s="11"/>
      <c r="B47" s="11"/>
      <c r="C47" s="11"/>
      <c r="D47" s="11"/>
      <c r="E47" s="11"/>
      <c r="F47" s="11"/>
      <c r="G47" s="11"/>
    </row>
    <row r="48" spans="1:7" x14ac:dyDescent="0.3">
      <c r="A48" s="11"/>
      <c r="B48" s="11"/>
      <c r="C48" s="11"/>
      <c r="D48" s="11"/>
      <c r="E48" s="11"/>
      <c r="F48" s="11"/>
      <c r="G48" s="11"/>
    </row>
    <row r="49" spans="1:7" x14ac:dyDescent="0.3">
      <c r="A49" s="11"/>
      <c r="B49" s="11"/>
      <c r="C49" s="11"/>
      <c r="D49" s="11"/>
      <c r="E49" s="11"/>
      <c r="F49" s="11"/>
      <c r="G49" s="11"/>
    </row>
    <row r="50" spans="1:7" x14ac:dyDescent="0.3">
      <c r="A50" s="11"/>
      <c r="B50" s="11"/>
      <c r="C50" s="11"/>
      <c r="D50" s="11"/>
      <c r="E50" s="11"/>
      <c r="F50" s="11"/>
      <c r="G50" s="11"/>
    </row>
    <row r="51" spans="1:7" x14ac:dyDescent="0.3">
      <c r="A51" s="11"/>
      <c r="B51" s="11"/>
      <c r="C51" s="11"/>
      <c r="D51" s="11"/>
      <c r="E51" s="11"/>
      <c r="F51" s="11"/>
      <c r="G51" s="11"/>
    </row>
    <row r="52" spans="1:7" x14ac:dyDescent="0.3">
      <c r="A52" s="11"/>
      <c r="B52" s="11"/>
      <c r="C52" s="11"/>
      <c r="D52" s="11"/>
      <c r="E52" s="11"/>
      <c r="F52" s="11"/>
      <c r="G52" s="11"/>
    </row>
    <row r="53" spans="1:7" x14ac:dyDescent="0.3">
      <c r="A53" s="11"/>
      <c r="B53" s="11"/>
      <c r="C53" s="11"/>
      <c r="D53" s="11"/>
      <c r="E53" s="11"/>
      <c r="F53" s="11"/>
      <c r="G53" s="11"/>
    </row>
    <row r="54" spans="1:7" x14ac:dyDescent="0.3">
      <c r="A54" s="11"/>
      <c r="B54" s="11"/>
      <c r="C54" s="11"/>
      <c r="D54" s="11"/>
      <c r="E54" s="11"/>
      <c r="F54" s="11"/>
      <c r="G54" s="11"/>
    </row>
    <row r="55" spans="1:7" x14ac:dyDescent="0.3">
      <c r="A55" s="11"/>
      <c r="B55" s="11"/>
      <c r="C55" s="11"/>
      <c r="D55" s="11"/>
      <c r="E55" s="11"/>
      <c r="F55" s="11"/>
      <c r="G55" s="11"/>
    </row>
    <row r="56" spans="1:7" x14ac:dyDescent="0.3">
      <c r="A56" s="11"/>
      <c r="B56" s="11"/>
      <c r="C56" s="11"/>
      <c r="D56" s="11"/>
      <c r="E56" s="11"/>
      <c r="F56" s="11"/>
      <c r="G56" s="11"/>
    </row>
    <row r="57" spans="1:7" x14ac:dyDescent="0.3">
      <c r="A57" s="11"/>
      <c r="B57" s="11"/>
      <c r="C57" s="11"/>
      <c r="D57" s="11"/>
      <c r="E57" s="11"/>
      <c r="F57" s="11"/>
      <c r="G57" s="11"/>
    </row>
    <row r="58" spans="1:7" x14ac:dyDescent="0.3">
      <c r="A58" s="11"/>
      <c r="B58" s="11"/>
      <c r="C58" s="11"/>
      <c r="D58" s="11"/>
      <c r="E58" s="11"/>
      <c r="F58" s="11"/>
      <c r="G58" s="11"/>
    </row>
    <row r="59" spans="1:7" x14ac:dyDescent="0.3">
      <c r="A59" s="11"/>
      <c r="B59" s="11"/>
      <c r="C59" s="11"/>
      <c r="D59" s="11"/>
      <c r="E59" s="11"/>
      <c r="F59" s="11"/>
      <c r="G59" s="11"/>
    </row>
    <row r="60" spans="1:7" x14ac:dyDescent="0.3">
      <c r="A60" s="11"/>
      <c r="B60" s="11"/>
      <c r="C60" s="11"/>
      <c r="D60" s="11"/>
      <c r="E60" s="11"/>
      <c r="F60" s="11"/>
      <c r="G60" s="11"/>
    </row>
    <row r="61" spans="1:7" x14ac:dyDescent="0.3">
      <c r="A61" s="11"/>
      <c r="B61" s="11"/>
      <c r="C61" s="11"/>
      <c r="D61" s="11"/>
      <c r="E61" s="11"/>
      <c r="F61" s="11"/>
      <c r="G61" s="11"/>
    </row>
    <row r="62" spans="1:7" x14ac:dyDescent="0.3">
      <c r="A62" s="11"/>
      <c r="B62" s="11"/>
      <c r="C62" s="11"/>
      <c r="D62" s="11"/>
      <c r="E62" s="11"/>
      <c r="F62" s="11"/>
      <c r="G62" s="11"/>
    </row>
    <row r="63" spans="1:7" x14ac:dyDescent="0.3">
      <c r="A63" s="11"/>
      <c r="B63" s="11"/>
      <c r="C63" s="11"/>
      <c r="D63" s="11"/>
      <c r="E63" s="11"/>
      <c r="F63" s="11"/>
      <c r="G63" s="11"/>
    </row>
    <row r="64" spans="1:7" x14ac:dyDescent="0.3">
      <c r="A64" s="11"/>
      <c r="B64" s="11"/>
      <c r="C64" s="11"/>
      <c r="D64" s="11"/>
      <c r="E64" s="11"/>
      <c r="F64" s="11"/>
      <c r="G64" s="11"/>
    </row>
    <row r="65" spans="1:7" x14ac:dyDescent="0.3">
      <c r="A65" s="11"/>
      <c r="B65" s="11"/>
      <c r="C65" s="11"/>
      <c r="D65" s="11"/>
      <c r="E65" s="11"/>
      <c r="F65" s="11"/>
      <c r="G65" s="11"/>
    </row>
    <row r="66" spans="1:7" x14ac:dyDescent="0.3">
      <c r="A66" s="11"/>
      <c r="B66" s="11"/>
      <c r="C66" s="11"/>
      <c r="D66" s="11"/>
      <c r="E66" s="11"/>
      <c r="F66" s="11"/>
      <c r="G66" s="11"/>
    </row>
    <row r="67" spans="1:7" x14ac:dyDescent="0.3">
      <c r="A67" s="11"/>
      <c r="B67" s="11"/>
      <c r="C67" s="11"/>
      <c r="D67" s="11"/>
      <c r="E67" s="11"/>
      <c r="F67" s="11"/>
      <c r="G67" s="11"/>
    </row>
    <row r="68" spans="1:7" x14ac:dyDescent="0.3">
      <c r="A68" s="11"/>
      <c r="B68" s="11"/>
      <c r="C68" s="11"/>
      <c r="D68" s="11"/>
      <c r="E68" s="11"/>
      <c r="F68" s="11"/>
      <c r="G68" s="11"/>
    </row>
    <row r="69" spans="1:7" x14ac:dyDescent="0.3">
      <c r="A69" s="11"/>
      <c r="B69" s="11"/>
      <c r="C69" s="11"/>
      <c r="D69" s="11"/>
      <c r="E69" s="11"/>
      <c r="F69" s="11"/>
      <c r="G69" s="11"/>
    </row>
    <row r="70" spans="1:7" x14ac:dyDescent="0.3">
      <c r="A70" s="11"/>
      <c r="B70" s="11"/>
      <c r="C70" s="11"/>
      <c r="D70" s="11"/>
      <c r="E70" s="11"/>
      <c r="F70" s="11"/>
      <c r="G70" s="11"/>
    </row>
    <row r="71" spans="1:7" x14ac:dyDescent="0.3">
      <c r="A71" s="11"/>
      <c r="B71" s="11"/>
      <c r="C71" s="11"/>
      <c r="D71" s="11"/>
      <c r="E71" s="11"/>
      <c r="F71" s="11"/>
      <c r="G71" s="11"/>
    </row>
    <row r="72" spans="1:7" x14ac:dyDescent="0.3">
      <c r="A72" s="11"/>
      <c r="B72" s="11"/>
      <c r="C72" s="11"/>
      <c r="D72" s="11"/>
      <c r="E72" s="11"/>
      <c r="F72" s="11"/>
      <c r="G72" s="11"/>
    </row>
    <row r="73" spans="1:7" x14ac:dyDescent="0.3">
      <c r="A73" s="11"/>
      <c r="B73" s="11"/>
      <c r="C73" s="11"/>
      <c r="D73" s="11"/>
      <c r="E73" s="11"/>
      <c r="F73" s="11"/>
      <c r="G73" s="11"/>
    </row>
    <row r="74" spans="1:7" x14ac:dyDescent="0.3">
      <c r="A74" s="11"/>
      <c r="B74" s="11"/>
      <c r="C74" s="11"/>
      <c r="D74" s="11"/>
      <c r="E74" s="11"/>
      <c r="F74" s="11"/>
      <c r="G74" s="11"/>
    </row>
    <row r="75" spans="1:7" x14ac:dyDescent="0.3">
      <c r="A75" s="11"/>
      <c r="B75" s="11"/>
      <c r="C75" s="11"/>
      <c r="D75" s="11"/>
      <c r="E75" s="11"/>
      <c r="F75" s="11"/>
      <c r="G75" s="11"/>
    </row>
    <row r="76" spans="1:7" x14ac:dyDescent="0.3">
      <c r="A76" s="11"/>
      <c r="B76" s="11"/>
      <c r="C76" s="11"/>
      <c r="D76" s="11"/>
      <c r="E76" s="11"/>
      <c r="F76" s="11"/>
      <c r="G76" s="11"/>
    </row>
    <row r="77" spans="1:7" x14ac:dyDescent="0.3">
      <c r="A77" s="11"/>
      <c r="B77" s="11"/>
      <c r="C77" s="11"/>
      <c r="D77" s="11"/>
      <c r="E77" s="11"/>
      <c r="F77" s="11"/>
      <c r="G77" s="11"/>
    </row>
    <row r="78" spans="1:7" x14ac:dyDescent="0.3">
      <c r="A78" s="11"/>
      <c r="B78" s="11"/>
      <c r="C78" s="11"/>
      <c r="D78" s="11"/>
      <c r="E78" s="11"/>
      <c r="F78" s="11"/>
      <c r="G78" s="11"/>
    </row>
    <row r="79" spans="1:7" x14ac:dyDescent="0.3">
      <c r="A79" s="11"/>
      <c r="B79" s="11"/>
      <c r="C79" s="11"/>
      <c r="D79" s="11"/>
      <c r="E79" s="11"/>
      <c r="F79" s="11"/>
      <c r="G79" s="11"/>
    </row>
    <row r="80" spans="1:7" x14ac:dyDescent="0.3">
      <c r="A80" s="11"/>
      <c r="B80" s="11"/>
      <c r="C80" s="11"/>
      <c r="D80" s="11"/>
      <c r="E80" s="11"/>
      <c r="F80" s="11"/>
      <c r="G80" s="11"/>
    </row>
    <row r="81" spans="1:7" x14ac:dyDescent="0.3">
      <c r="A81" s="11"/>
      <c r="B81" s="11"/>
      <c r="C81" s="11"/>
      <c r="D81" s="11"/>
      <c r="E81" s="11"/>
      <c r="F81" s="11"/>
      <c r="G81" s="11"/>
    </row>
    <row r="82" spans="1:7" x14ac:dyDescent="0.3">
      <c r="A82" s="11"/>
      <c r="B82" s="11"/>
      <c r="C82" s="11"/>
      <c r="D82" s="11"/>
      <c r="E82" s="11"/>
      <c r="F82" s="11"/>
      <c r="G82" s="11"/>
    </row>
    <row r="83" spans="1:7" x14ac:dyDescent="0.3">
      <c r="A83" s="11"/>
      <c r="B83" s="11"/>
      <c r="C83" s="11"/>
      <c r="D83" s="11"/>
      <c r="E83" s="11"/>
      <c r="F83" s="11"/>
      <c r="G83" s="11"/>
    </row>
    <row r="84" spans="1:7" x14ac:dyDescent="0.3">
      <c r="A84" s="11"/>
      <c r="B84" s="11"/>
      <c r="C84" s="11"/>
      <c r="D84" s="11"/>
      <c r="E84" s="11"/>
      <c r="F84" s="11"/>
      <c r="G84" s="11"/>
    </row>
    <row r="85" spans="1:7" x14ac:dyDescent="0.3">
      <c r="A85" s="11"/>
      <c r="B85" s="11"/>
      <c r="C85" s="11"/>
      <c r="D85" s="11"/>
      <c r="E85" s="11"/>
      <c r="F85" s="11"/>
      <c r="G85" s="11"/>
    </row>
    <row r="86" spans="1:7" x14ac:dyDescent="0.3">
      <c r="A86" s="11"/>
      <c r="B86" s="11"/>
      <c r="C86" s="11"/>
      <c r="D86" s="11"/>
      <c r="E86" s="11"/>
      <c r="F86" s="11"/>
      <c r="G86" s="11"/>
    </row>
    <row r="87" spans="1:7" x14ac:dyDescent="0.3">
      <c r="A87" s="11"/>
      <c r="B87" s="11"/>
      <c r="C87" s="11"/>
      <c r="D87" s="11"/>
      <c r="E87" s="11"/>
      <c r="F87" s="11"/>
      <c r="G87" s="11"/>
    </row>
    <row r="88" spans="1:7" x14ac:dyDescent="0.3">
      <c r="A88" s="11"/>
      <c r="B88" s="11"/>
      <c r="C88" s="11"/>
      <c r="D88" s="11"/>
      <c r="E88" s="11"/>
      <c r="F88" s="11"/>
      <c r="G88" s="11"/>
    </row>
    <row r="89" spans="1:7" x14ac:dyDescent="0.3">
      <c r="A89" s="11"/>
      <c r="B89" s="11"/>
      <c r="C89" s="11"/>
      <c r="D89" s="11"/>
      <c r="E89" s="11"/>
      <c r="F89" s="11"/>
      <c r="G89" s="11"/>
    </row>
    <row r="90" spans="1:7" x14ac:dyDescent="0.3">
      <c r="A90" s="11"/>
      <c r="B90" s="11"/>
      <c r="C90" s="11"/>
      <c r="D90" s="11"/>
      <c r="E90" s="11"/>
      <c r="F90" s="11"/>
      <c r="G90" s="11"/>
    </row>
    <row r="91" spans="1:7" x14ac:dyDescent="0.3">
      <c r="A91" s="11"/>
      <c r="B91" s="11"/>
      <c r="C91" s="11"/>
      <c r="D91" s="11"/>
      <c r="E91" s="11"/>
      <c r="F91" s="11"/>
      <c r="G91" s="11"/>
    </row>
    <row r="92" spans="1:7" x14ac:dyDescent="0.3">
      <c r="A92" s="11"/>
      <c r="B92" s="11"/>
      <c r="C92" s="11"/>
      <c r="D92" s="11"/>
      <c r="E92" s="11"/>
      <c r="F92" s="11"/>
      <c r="G92" s="11"/>
    </row>
    <row r="93" spans="1:7" x14ac:dyDescent="0.3">
      <c r="A93" s="11"/>
      <c r="B93" s="11"/>
      <c r="C93" s="11"/>
      <c r="D93" s="11"/>
      <c r="E93" s="11"/>
      <c r="F93" s="11"/>
      <c r="G93" s="11"/>
    </row>
    <row r="94" spans="1:7" x14ac:dyDescent="0.3">
      <c r="A94" s="11"/>
      <c r="B94" s="11"/>
      <c r="C94" s="11"/>
      <c r="D94" s="11"/>
      <c r="E94" s="11"/>
      <c r="F94" s="11"/>
      <c r="G94" s="11"/>
    </row>
    <row r="95" spans="1:7" x14ac:dyDescent="0.3">
      <c r="A95" s="11"/>
      <c r="B95" s="11"/>
      <c r="C95" s="11"/>
      <c r="D95" s="11"/>
      <c r="E95" s="11"/>
      <c r="F95" s="11"/>
      <c r="G95" s="11"/>
    </row>
    <row r="96" spans="1:7" x14ac:dyDescent="0.3">
      <c r="A96" s="11"/>
      <c r="B96" s="11"/>
      <c r="C96" s="11"/>
      <c r="D96" s="11"/>
      <c r="E96" s="11"/>
      <c r="F96" s="11"/>
      <c r="G96" s="11"/>
    </row>
    <row r="97" spans="1:7" x14ac:dyDescent="0.3">
      <c r="A97" s="11"/>
      <c r="B97" s="11"/>
      <c r="C97" s="11"/>
      <c r="D97" s="11"/>
      <c r="E97" s="11"/>
      <c r="F97" s="11"/>
      <c r="G97" s="11"/>
    </row>
    <row r="98" spans="1:7" x14ac:dyDescent="0.3">
      <c r="A98" s="11"/>
      <c r="B98" s="11"/>
      <c r="C98" s="11"/>
      <c r="D98" s="11"/>
      <c r="E98" s="11"/>
      <c r="F98" s="11"/>
      <c r="G98" s="11"/>
    </row>
    <row r="99" spans="1:7" x14ac:dyDescent="0.3">
      <c r="A99" s="11"/>
      <c r="B99" s="11"/>
      <c r="C99" s="11"/>
      <c r="D99" s="11"/>
      <c r="E99" s="11"/>
      <c r="F99" s="11"/>
      <c r="G99" s="11"/>
    </row>
    <row r="100" spans="1:7" x14ac:dyDescent="0.3">
      <c r="A100" s="11"/>
      <c r="B100" s="11"/>
      <c r="C100" s="11"/>
      <c r="D100" s="11"/>
      <c r="E100" s="11"/>
      <c r="F100" s="11"/>
      <c r="G100" s="11"/>
    </row>
    <row r="101" spans="1:7" x14ac:dyDescent="0.3">
      <c r="A101" s="11"/>
      <c r="B101" s="11"/>
      <c r="C101" s="11"/>
      <c r="D101" s="11"/>
      <c r="E101" s="11"/>
      <c r="F101" s="11"/>
      <c r="G101" s="11"/>
    </row>
    <row r="102" spans="1:7" x14ac:dyDescent="0.3">
      <c r="A102" s="11"/>
      <c r="B102" s="11"/>
      <c r="C102" s="11"/>
      <c r="D102" s="11"/>
      <c r="E102" s="11"/>
      <c r="F102" s="11"/>
      <c r="G102" s="11"/>
    </row>
    <row r="103" spans="1:7" x14ac:dyDescent="0.3">
      <c r="A103" s="11"/>
      <c r="B103" s="11"/>
      <c r="C103" s="11"/>
      <c r="D103" s="11"/>
      <c r="E103" s="11"/>
      <c r="F103" s="11"/>
      <c r="G103" s="11"/>
    </row>
    <row r="104" spans="1:7" x14ac:dyDescent="0.3">
      <c r="A104" s="11"/>
      <c r="B104" s="11"/>
      <c r="C104" s="11"/>
      <c r="D104" s="11"/>
      <c r="E104" s="11"/>
      <c r="F104" s="11"/>
      <c r="G104" s="11"/>
    </row>
    <row r="105" spans="1:7" x14ac:dyDescent="0.3">
      <c r="A105" s="11"/>
      <c r="B105" s="11"/>
      <c r="C105" s="11"/>
      <c r="D105" s="11"/>
      <c r="E105" s="11"/>
      <c r="F105" s="11"/>
      <c r="G105" s="11"/>
    </row>
    <row r="106" spans="1:7" x14ac:dyDescent="0.3">
      <c r="A106" s="11"/>
      <c r="B106" s="11"/>
      <c r="C106" s="11"/>
      <c r="D106" s="11"/>
      <c r="E106" s="11"/>
      <c r="F106" s="11"/>
      <c r="G106" s="11"/>
    </row>
    <row r="107" spans="1:7" x14ac:dyDescent="0.3">
      <c r="A107" s="11"/>
      <c r="B107" s="11"/>
      <c r="C107" s="11"/>
      <c r="D107" s="11"/>
      <c r="E107" s="11"/>
      <c r="F107" s="11"/>
      <c r="G107" s="11"/>
    </row>
    <row r="108" spans="1:7" x14ac:dyDescent="0.3">
      <c r="A108" s="11"/>
      <c r="B108" s="11"/>
      <c r="C108" s="11"/>
      <c r="D108" s="11"/>
      <c r="E108" s="11"/>
      <c r="F108" s="11"/>
      <c r="G108" s="11"/>
    </row>
    <row r="109" spans="1:7" x14ac:dyDescent="0.3">
      <c r="A109" s="11"/>
      <c r="B109" s="11"/>
      <c r="C109" s="11"/>
      <c r="D109" s="11"/>
      <c r="E109" s="11"/>
      <c r="F109" s="11"/>
      <c r="G109" s="11"/>
    </row>
    <row r="110" spans="1:7" x14ac:dyDescent="0.3">
      <c r="A110" s="11"/>
      <c r="B110" s="11"/>
      <c r="C110" s="11"/>
      <c r="D110" s="11"/>
      <c r="E110" s="11"/>
      <c r="F110" s="11"/>
      <c r="G110" s="11"/>
    </row>
    <row r="111" spans="1:7" x14ac:dyDescent="0.3">
      <c r="A111" s="11"/>
      <c r="B111" s="11"/>
      <c r="C111" s="11"/>
      <c r="D111" s="11"/>
      <c r="E111" s="11"/>
      <c r="F111" s="11"/>
      <c r="G111" s="11"/>
    </row>
    <row r="112" spans="1:7" x14ac:dyDescent="0.3">
      <c r="A112" s="11"/>
      <c r="B112" s="11"/>
      <c r="C112" s="11"/>
      <c r="D112" s="11"/>
      <c r="E112" s="11"/>
      <c r="F112" s="11"/>
      <c r="G112" s="11"/>
    </row>
    <row r="113" spans="1:7" x14ac:dyDescent="0.3">
      <c r="A113" s="11"/>
      <c r="B113" s="11"/>
      <c r="C113" s="11"/>
      <c r="D113" s="11"/>
      <c r="E113" s="11"/>
      <c r="F113" s="11"/>
      <c r="G113" s="11"/>
    </row>
    <row r="114" spans="1:7" x14ac:dyDescent="0.3">
      <c r="A114" s="11"/>
      <c r="B114" s="11"/>
      <c r="C114" s="11"/>
      <c r="D114" s="11"/>
      <c r="E114" s="11"/>
      <c r="F114" s="11"/>
      <c r="G114" s="11"/>
    </row>
    <row r="115" spans="1:7" x14ac:dyDescent="0.3">
      <c r="A115" s="11"/>
      <c r="B115" s="11"/>
      <c r="C115" s="11"/>
      <c r="D115" s="11"/>
      <c r="E115" s="11"/>
      <c r="F115" s="11"/>
      <c r="G115" s="11"/>
    </row>
    <row r="116" spans="1:7" x14ac:dyDescent="0.3">
      <c r="A116" s="11"/>
      <c r="B116" s="11"/>
      <c r="C116" s="11"/>
      <c r="D116" s="11"/>
      <c r="E116" s="11"/>
      <c r="F116" s="11"/>
      <c r="G116" s="11"/>
    </row>
    <row r="117" spans="1:7" x14ac:dyDescent="0.3">
      <c r="A117" s="11"/>
      <c r="B117" s="11"/>
      <c r="C117" s="11"/>
      <c r="D117" s="11"/>
      <c r="E117" s="11"/>
      <c r="F117" s="11"/>
      <c r="G117" s="11"/>
    </row>
    <row r="118" spans="1:7" x14ac:dyDescent="0.3">
      <c r="A118" s="11"/>
      <c r="B118" s="11"/>
      <c r="C118" s="11"/>
      <c r="D118" s="11"/>
      <c r="E118" s="11"/>
      <c r="F118" s="11"/>
      <c r="G118" s="11"/>
    </row>
    <row r="119" spans="1:7" x14ac:dyDescent="0.3">
      <c r="A119" s="11"/>
      <c r="B119" s="11"/>
      <c r="C119" s="11"/>
      <c r="D119" s="11"/>
      <c r="E119" s="11"/>
      <c r="F119" s="11"/>
      <c r="G119" s="11"/>
    </row>
    <row r="120" spans="1:7" x14ac:dyDescent="0.3">
      <c r="A120" s="11"/>
      <c r="B120" s="11"/>
      <c r="C120" s="11"/>
      <c r="D120" s="11"/>
      <c r="E120" s="11"/>
      <c r="F120" s="11"/>
      <c r="G120" s="11"/>
    </row>
    <row r="121" spans="1:7" x14ac:dyDescent="0.3">
      <c r="A121" s="11"/>
      <c r="B121" s="11"/>
      <c r="C121" s="11"/>
      <c r="D121" s="11"/>
      <c r="E121" s="11"/>
      <c r="F121" s="11"/>
      <c r="G121" s="11"/>
    </row>
    <row r="122" spans="1:7" x14ac:dyDescent="0.3">
      <c r="A122" s="11"/>
      <c r="B122" s="11"/>
      <c r="C122" s="11"/>
      <c r="D122" s="11"/>
      <c r="E122" s="11"/>
      <c r="F122" s="11"/>
      <c r="G122" s="11"/>
    </row>
    <row r="123" spans="1:7" x14ac:dyDescent="0.3">
      <c r="A123" s="11"/>
      <c r="B123" s="11"/>
      <c r="C123" s="11"/>
      <c r="D123" s="11"/>
      <c r="E123" s="11"/>
      <c r="F123" s="11"/>
      <c r="G123" s="11"/>
    </row>
    <row r="124" spans="1:7" x14ac:dyDescent="0.3">
      <c r="A124" s="11"/>
      <c r="B124" s="11"/>
      <c r="C124" s="11"/>
      <c r="D124" s="11"/>
      <c r="E124" s="11"/>
      <c r="F124" s="11"/>
      <c r="G124" s="11"/>
    </row>
    <row r="125" spans="1:7" x14ac:dyDescent="0.3">
      <c r="A125" s="11"/>
      <c r="B125" s="11"/>
      <c r="C125" s="11"/>
      <c r="D125" s="11"/>
      <c r="E125" s="11"/>
      <c r="F125" s="11"/>
      <c r="G125" s="11"/>
    </row>
    <row r="126" spans="1:7" x14ac:dyDescent="0.3">
      <c r="A126" s="11"/>
      <c r="B126" s="11"/>
      <c r="C126" s="11"/>
      <c r="D126" s="11"/>
      <c r="E126" s="11"/>
      <c r="F126" s="11"/>
      <c r="G126" s="11"/>
    </row>
    <row r="127" spans="1:7" x14ac:dyDescent="0.3">
      <c r="A127" s="11"/>
      <c r="B127" s="11"/>
      <c r="C127" s="11"/>
      <c r="D127" s="11"/>
      <c r="E127" s="11"/>
      <c r="F127" s="11"/>
      <c r="G127" s="11"/>
    </row>
    <row r="128" spans="1:7" x14ac:dyDescent="0.3">
      <c r="A128" s="11"/>
      <c r="B128" s="11"/>
      <c r="C128" s="11"/>
      <c r="D128" s="11"/>
      <c r="E128" s="11"/>
      <c r="F128" s="11"/>
      <c r="G128" s="11"/>
    </row>
    <row r="129" spans="1:7" x14ac:dyDescent="0.3">
      <c r="A129" s="11"/>
      <c r="B129" s="11"/>
      <c r="C129" s="11"/>
      <c r="D129" s="11"/>
      <c r="E129" s="11"/>
      <c r="F129" s="11"/>
      <c r="G129" s="11"/>
    </row>
    <row r="130" spans="1:7" x14ac:dyDescent="0.3">
      <c r="A130" s="11"/>
      <c r="B130" s="11"/>
      <c r="C130" s="11"/>
      <c r="D130" s="11"/>
      <c r="E130" s="11"/>
      <c r="F130" s="11"/>
      <c r="G130" s="11"/>
    </row>
    <row r="131" spans="1:7" x14ac:dyDescent="0.3">
      <c r="A131" s="11"/>
      <c r="B131" s="11"/>
      <c r="C131" s="11"/>
      <c r="D131" s="11"/>
      <c r="E131" s="11"/>
      <c r="F131" s="11"/>
      <c r="G131" s="11"/>
    </row>
    <row r="132" spans="1:7" x14ac:dyDescent="0.3">
      <c r="A132" s="11"/>
      <c r="B132" s="11"/>
      <c r="C132" s="11"/>
      <c r="D132" s="11"/>
      <c r="E132" s="11"/>
      <c r="F132" s="11"/>
      <c r="G132" s="11"/>
    </row>
    <row r="133" spans="1:7" x14ac:dyDescent="0.3">
      <c r="A133" s="11"/>
      <c r="B133" s="11"/>
      <c r="C133" s="11"/>
      <c r="D133" s="11"/>
      <c r="E133" s="11"/>
      <c r="F133" s="11"/>
      <c r="G133" s="11"/>
    </row>
    <row r="134" spans="1:7" x14ac:dyDescent="0.3">
      <c r="A134" s="11"/>
      <c r="B134" s="11"/>
      <c r="C134" s="11"/>
      <c r="D134" s="11"/>
      <c r="E134" s="11"/>
      <c r="F134" s="11"/>
      <c r="G134" s="11"/>
    </row>
    <row r="135" spans="1:7" x14ac:dyDescent="0.3">
      <c r="A135" s="11"/>
      <c r="B135" s="11"/>
      <c r="C135" s="11"/>
      <c r="D135" s="11"/>
      <c r="E135" s="11"/>
      <c r="F135" s="11"/>
      <c r="G135" s="11"/>
    </row>
    <row r="136" spans="1:7" x14ac:dyDescent="0.3">
      <c r="A136" s="11"/>
      <c r="B136" s="11"/>
      <c r="C136" s="11"/>
      <c r="D136" s="11"/>
      <c r="E136" s="11"/>
      <c r="F136" s="11"/>
      <c r="G136" s="11"/>
    </row>
    <row r="137" spans="1:7" x14ac:dyDescent="0.3">
      <c r="A137" s="11"/>
      <c r="B137" s="11"/>
      <c r="C137" s="11"/>
      <c r="D137" s="11"/>
      <c r="E137" s="11"/>
      <c r="F137" s="11"/>
      <c r="G137" s="11"/>
    </row>
    <row r="138" spans="1:7" x14ac:dyDescent="0.3">
      <c r="A138" s="11"/>
      <c r="B138" s="11"/>
      <c r="C138" s="11"/>
      <c r="D138" s="11"/>
      <c r="E138" s="11"/>
      <c r="F138" s="11"/>
      <c r="G138" s="11"/>
    </row>
    <row r="139" spans="1:7" x14ac:dyDescent="0.3">
      <c r="A139" s="11"/>
      <c r="B139" s="11"/>
      <c r="C139" s="11"/>
      <c r="D139" s="11"/>
      <c r="E139" s="11"/>
      <c r="F139" s="11"/>
      <c r="G139" s="11"/>
    </row>
    <row r="140" spans="1:7" x14ac:dyDescent="0.3">
      <c r="A140" s="11"/>
      <c r="B140" s="11"/>
      <c r="C140" s="11"/>
      <c r="D140" s="11"/>
      <c r="E140" s="11"/>
      <c r="F140" s="11"/>
      <c r="G140" s="11"/>
    </row>
    <row r="141" spans="1:7" x14ac:dyDescent="0.3">
      <c r="A141" s="11"/>
      <c r="B141" s="11"/>
      <c r="C141" s="11"/>
      <c r="D141" s="11"/>
      <c r="E141" s="11"/>
      <c r="F141" s="11"/>
      <c r="G141" s="11"/>
    </row>
    <row r="142" spans="1:7" x14ac:dyDescent="0.3">
      <c r="A142" s="11"/>
      <c r="B142" s="11"/>
      <c r="C142" s="11"/>
      <c r="D142" s="11"/>
      <c r="E142" s="11"/>
      <c r="F142" s="11"/>
      <c r="G142" s="11"/>
    </row>
    <row r="143" spans="1:7" x14ac:dyDescent="0.3">
      <c r="A143" s="11"/>
      <c r="B143" s="11"/>
      <c r="C143" s="11"/>
      <c r="D143" s="11"/>
      <c r="E143" s="11"/>
      <c r="F143" s="11"/>
      <c r="G143" s="11"/>
    </row>
    <row r="144" spans="1:7" x14ac:dyDescent="0.3">
      <c r="A144" s="11"/>
      <c r="B144" s="11"/>
      <c r="C144" s="11"/>
      <c r="D144" s="11"/>
      <c r="E144" s="11"/>
      <c r="F144" s="11"/>
      <c r="G144" s="11"/>
    </row>
    <row r="145" spans="1:7" x14ac:dyDescent="0.3">
      <c r="A145" s="11"/>
      <c r="B145" s="11"/>
      <c r="C145" s="11"/>
      <c r="D145" s="11"/>
      <c r="E145" s="11"/>
      <c r="F145" s="11"/>
      <c r="G145" s="11"/>
    </row>
    <row r="146" spans="1:7" x14ac:dyDescent="0.3">
      <c r="A146" s="11"/>
      <c r="B146" s="11"/>
      <c r="C146" s="11"/>
      <c r="D146" s="11"/>
      <c r="E146" s="11"/>
      <c r="F146" s="11"/>
      <c r="G146" s="11"/>
    </row>
    <row r="147" spans="1:7" x14ac:dyDescent="0.3">
      <c r="A147" s="11"/>
      <c r="B147" s="11"/>
      <c r="C147" s="11"/>
      <c r="D147" s="11"/>
      <c r="E147" s="11"/>
      <c r="F147" s="11"/>
      <c r="G147" s="11"/>
    </row>
    <row r="148" spans="1:7" x14ac:dyDescent="0.3">
      <c r="A148" s="11"/>
      <c r="B148" s="11"/>
      <c r="C148" s="11"/>
      <c r="D148" s="11"/>
      <c r="E148" s="11"/>
      <c r="F148" s="11"/>
      <c r="G148" s="11"/>
    </row>
    <row r="149" spans="1:7" x14ac:dyDescent="0.3">
      <c r="A149" s="11"/>
      <c r="B149" s="11"/>
      <c r="C149" s="11"/>
      <c r="D149" s="11"/>
      <c r="E149" s="11"/>
      <c r="F149" s="11"/>
      <c r="G149" s="11"/>
    </row>
    <row r="150" spans="1:7" x14ac:dyDescent="0.3">
      <c r="A150" s="11"/>
      <c r="B150" s="11"/>
      <c r="C150" s="11"/>
      <c r="D150" s="11"/>
      <c r="E150" s="11"/>
      <c r="F150" s="11"/>
      <c r="G150" s="11"/>
    </row>
    <row r="151" spans="1:7" x14ac:dyDescent="0.3">
      <c r="A151" s="11"/>
      <c r="B151" s="11"/>
      <c r="C151" s="11"/>
      <c r="D151" s="11"/>
      <c r="E151" s="11"/>
      <c r="F151" s="11"/>
      <c r="G151" s="11"/>
    </row>
    <row r="152" spans="1:7" x14ac:dyDescent="0.3">
      <c r="A152" s="11"/>
      <c r="B152" s="11"/>
      <c r="C152" s="11"/>
      <c r="D152" s="11"/>
      <c r="E152" s="11"/>
      <c r="F152" s="11"/>
      <c r="G152" s="11"/>
    </row>
    <row r="153" spans="1:7" x14ac:dyDescent="0.3">
      <c r="A153" s="11"/>
      <c r="B153" s="11"/>
      <c r="C153" s="11"/>
      <c r="D153" s="11"/>
      <c r="E153" s="11"/>
      <c r="F153" s="11"/>
      <c r="G153" s="11"/>
    </row>
    <row r="154" spans="1:7" x14ac:dyDescent="0.3">
      <c r="A154" s="11"/>
      <c r="B154" s="11"/>
      <c r="C154" s="11"/>
      <c r="D154" s="11"/>
      <c r="E154" s="11"/>
      <c r="F154" s="11"/>
      <c r="G154" s="11"/>
    </row>
    <row r="155" spans="1:7" x14ac:dyDescent="0.3">
      <c r="A155" s="11"/>
      <c r="B155" s="11"/>
      <c r="C155" s="11"/>
      <c r="D155" s="11"/>
      <c r="E155" s="11"/>
      <c r="F155" s="11"/>
      <c r="G155" s="11"/>
    </row>
    <row r="156" spans="1:7" x14ac:dyDescent="0.3">
      <c r="A156" s="11"/>
      <c r="B156" s="11"/>
      <c r="C156" s="11"/>
      <c r="D156" s="11"/>
      <c r="E156" s="11"/>
      <c r="F156" s="11"/>
      <c r="G156" s="11"/>
    </row>
    <row r="157" spans="1:7" x14ac:dyDescent="0.3">
      <c r="A157" s="11"/>
      <c r="B157" s="11"/>
      <c r="C157" s="11"/>
      <c r="D157" s="11"/>
      <c r="E157" s="11"/>
      <c r="F157" s="11"/>
      <c r="G157" s="11"/>
    </row>
    <row r="158" spans="1:7" x14ac:dyDescent="0.3">
      <c r="A158" s="11"/>
      <c r="B158" s="11"/>
      <c r="C158" s="11"/>
      <c r="D158" s="11"/>
      <c r="E158" s="11"/>
      <c r="F158" s="11"/>
      <c r="G158" s="11"/>
    </row>
    <row r="159" spans="1:7" x14ac:dyDescent="0.3">
      <c r="A159" s="11"/>
      <c r="B159" s="11"/>
      <c r="C159" s="11"/>
      <c r="D159" s="11"/>
      <c r="E159" s="11"/>
      <c r="F159" s="11"/>
      <c r="G159" s="11"/>
    </row>
    <row r="160" spans="1:7" x14ac:dyDescent="0.3">
      <c r="A160" s="11"/>
      <c r="B160" s="11"/>
      <c r="C160" s="11"/>
      <c r="D160" s="11"/>
      <c r="E160" s="11"/>
      <c r="F160" s="11"/>
      <c r="G160" s="11"/>
    </row>
    <row r="161" spans="1:7" x14ac:dyDescent="0.3">
      <c r="A161" s="11"/>
      <c r="B161" s="11"/>
      <c r="C161" s="11"/>
      <c r="D161" s="11"/>
      <c r="E161" s="11"/>
      <c r="F161" s="11"/>
      <c r="G161" s="11"/>
    </row>
    <row r="162" spans="1:7" x14ac:dyDescent="0.3">
      <c r="A162" s="11"/>
      <c r="B162" s="11"/>
      <c r="C162" s="11"/>
      <c r="D162" s="11"/>
      <c r="E162" s="11"/>
      <c r="F162" s="11"/>
      <c r="G162" s="11"/>
    </row>
    <row r="163" spans="1:7" x14ac:dyDescent="0.3">
      <c r="A163" s="11"/>
      <c r="B163" s="11"/>
      <c r="C163" s="11"/>
      <c r="D163" s="11"/>
      <c r="E163" s="11"/>
      <c r="F163" s="11"/>
      <c r="G163" s="11"/>
    </row>
    <row r="164" spans="1:7" x14ac:dyDescent="0.3">
      <c r="A164" s="11"/>
      <c r="B164" s="11"/>
      <c r="C164" s="11"/>
      <c r="D164" s="11"/>
      <c r="E164" s="11"/>
      <c r="F164" s="11"/>
      <c r="G164" s="11"/>
    </row>
    <row r="165" spans="1:7" x14ac:dyDescent="0.3">
      <c r="A165" s="11"/>
      <c r="B165" s="11"/>
      <c r="C165" s="11"/>
      <c r="D165" s="11"/>
      <c r="E165" s="11"/>
      <c r="F165" s="11"/>
      <c r="G165" s="11"/>
    </row>
    <row r="166" spans="1:7" x14ac:dyDescent="0.3">
      <c r="A166" s="11"/>
      <c r="B166" s="11"/>
      <c r="C166" s="11"/>
      <c r="D166" s="11"/>
      <c r="E166" s="11"/>
      <c r="F166" s="11"/>
      <c r="G166" s="11"/>
    </row>
    <row r="167" spans="1:7" x14ac:dyDescent="0.3">
      <c r="A167" s="11"/>
      <c r="B167" s="11"/>
      <c r="C167" s="11"/>
      <c r="D167" s="11"/>
      <c r="E167" s="11"/>
      <c r="F167" s="11"/>
      <c r="G167" s="11"/>
    </row>
    <row r="168" spans="1:7" x14ac:dyDescent="0.3">
      <c r="A168" s="11"/>
      <c r="B168" s="11"/>
      <c r="C168" s="11"/>
      <c r="D168" s="11"/>
      <c r="E168" s="11"/>
      <c r="F168" s="11"/>
      <c r="G168" s="11"/>
    </row>
    <row r="169" spans="1:7" x14ac:dyDescent="0.3">
      <c r="A169" s="11"/>
      <c r="B169" s="11"/>
      <c r="C169" s="11"/>
      <c r="D169" s="11"/>
      <c r="E169" s="11"/>
      <c r="F169" s="11"/>
      <c r="G169" s="11"/>
    </row>
    <row r="170" spans="1:7" x14ac:dyDescent="0.3">
      <c r="A170" s="11"/>
      <c r="B170" s="11"/>
      <c r="C170" s="11"/>
      <c r="D170" s="11"/>
      <c r="E170" s="11"/>
      <c r="F170" s="11"/>
      <c r="G170" s="11"/>
    </row>
    <row r="171" spans="1:7" x14ac:dyDescent="0.3">
      <c r="A171" s="11"/>
      <c r="B171" s="11"/>
      <c r="C171" s="11"/>
      <c r="D171" s="11"/>
      <c r="E171" s="11"/>
      <c r="F171" s="11"/>
      <c r="G171" s="11"/>
    </row>
    <row r="172" spans="1:7" x14ac:dyDescent="0.3">
      <c r="A172" s="11"/>
      <c r="B172" s="11"/>
      <c r="C172" s="11"/>
      <c r="D172" s="11"/>
      <c r="E172" s="11"/>
      <c r="F172" s="11"/>
      <c r="G172" s="11"/>
    </row>
    <row r="173" spans="1:7" x14ac:dyDescent="0.3">
      <c r="A173" s="11"/>
      <c r="B173" s="11"/>
      <c r="C173" s="11"/>
      <c r="D173" s="11"/>
      <c r="E173" s="11"/>
      <c r="F173" s="11"/>
      <c r="G173" s="11"/>
    </row>
    <row r="174" spans="1:7" x14ac:dyDescent="0.3">
      <c r="A174" s="11"/>
      <c r="B174" s="11"/>
      <c r="C174" s="11"/>
      <c r="D174" s="11"/>
      <c r="E174" s="11"/>
      <c r="F174" s="11"/>
      <c r="G174" s="11"/>
    </row>
    <row r="175" spans="1:7" x14ac:dyDescent="0.3">
      <c r="A175" s="11"/>
      <c r="B175" s="11"/>
      <c r="C175" s="11"/>
      <c r="D175" s="11"/>
      <c r="E175" s="11"/>
      <c r="F175" s="11"/>
      <c r="G175" s="11"/>
    </row>
    <row r="176" spans="1:7" x14ac:dyDescent="0.3">
      <c r="A176" s="11"/>
      <c r="B176" s="11"/>
      <c r="C176" s="11"/>
      <c r="D176" s="11"/>
      <c r="E176" s="11"/>
      <c r="F176" s="11"/>
      <c r="G176" s="11"/>
    </row>
    <row r="177" spans="1:7" x14ac:dyDescent="0.3">
      <c r="A177" s="11"/>
      <c r="B177" s="11"/>
      <c r="C177" s="11"/>
      <c r="D177" s="11"/>
      <c r="E177" s="11"/>
      <c r="F177" s="11"/>
      <c r="G177" s="11"/>
    </row>
    <row r="178" spans="1:7" x14ac:dyDescent="0.3">
      <c r="A178" s="11"/>
      <c r="B178" s="11"/>
      <c r="C178" s="11"/>
      <c r="D178" s="11"/>
      <c r="E178" s="11"/>
      <c r="F178" s="11"/>
      <c r="G178" s="11"/>
    </row>
    <row r="179" spans="1:7" x14ac:dyDescent="0.3">
      <c r="A179" s="11"/>
      <c r="B179" s="11"/>
      <c r="C179" s="11"/>
      <c r="D179" s="11"/>
      <c r="E179" s="11"/>
      <c r="F179" s="11"/>
      <c r="G179" s="11"/>
    </row>
    <row r="180" spans="1:7" x14ac:dyDescent="0.3">
      <c r="A180" s="11"/>
      <c r="B180" s="11"/>
      <c r="C180" s="11"/>
      <c r="D180" s="11"/>
      <c r="E180" s="11"/>
      <c r="F180" s="11"/>
      <c r="G180" s="11"/>
    </row>
    <row r="181" spans="1:7" x14ac:dyDescent="0.3">
      <c r="A181" s="11"/>
      <c r="B181" s="11"/>
      <c r="C181" s="11"/>
      <c r="D181" s="11"/>
      <c r="E181" s="11"/>
      <c r="F181" s="11"/>
      <c r="G181" s="11"/>
    </row>
    <row r="182" spans="1:7" x14ac:dyDescent="0.3">
      <c r="A182" s="11"/>
      <c r="B182" s="11"/>
      <c r="C182" s="11"/>
      <c r="D182" s="11"/>
      <c r="E182" s="11"/>
      <c r="F182" s="11"/>
      <c r="G182" s="11"/>
    </row>
    <row r="183" spans="1:7" x14ac:dyDescent="0.3">
      <c r="A183" s="11"/>
      <c r="B183" s="11"/>
      <c r="C183" s="11"/>
      <c r="D183" s="11"/>
      <c r="E183" s="11"/>
      <c r="F183" s="11"/>
      <c r="G183" s="11"/>
    </row>
    <row r="184" spans="1:7" x14ac:dyDescent="0.3">
      <c r="A184" s="11"/>
      <c r="B184" s="11"/>
      <c r="C184" s="11"/>
      <c r="D184" s="11"/>
      <c r="E184" s="11"/>
      <c r="F184" s="11"/>
      <c r="G184" s="11"/>
    </row>
    <row r="185" spans="1:7" x14ac:dyDescent="0.3">
      <c r="A185" s="11"/>
      <c r="B185" s="11"/>
      <c r="C185" s="11"/>
      <c r="D185" s="11"/>
      <c r="E185" s="11"/>
      <c r="F185" s="11"/>
      <c r="G185" s="11"/>
    </row>
    <row r="186" spans="1:7" x14ac:dyDescent="0.3">
      <c r="A186" s="11"/>
      <c r="B186" s="11"/>
      <c r="C186" s="11"/>
      <c r="D186" s="11"/>
      <c r="E186" s="11"/>
      <c r="F186" s="11"/>
      <c r="G186" s="11"/>
    </row>
    <row r="187" spans="1:7" x14ac:dyDescent="0.3">
      <c r="A187" s="11"/>
      <c r="B187" s="11"/>
      <c r="C187" s="11"/>
      <c r="D187" s="11"/>
      <c r="E187" s="11"/>
      <c r="F187" s="11"/>
      <c r="G187" s="11"/>
    </row>
    <row r="188" spans="1:7" x14ac:dyDescent="0.3">
      <c r="A188" s="11"/>
      <c r="B188" s="11"/>
      <c r="C188" s="11"/>
      <c r="D188" s="11"/>
      <c r="E188" s="11"/>
      <c r="F188" s="11"/>
      <c r="G188" s="11"/>
    </row>
    <row r="189" spans="1:7" x14ac:dyDescent="0.3">
      <c r="A189" s="11"/>
      <c r="B189" s="11"/>
      <c r="C189" s="11"/>
      <c r="D189" s="11"/>
      <c r="E189" s="11"/>
      <c r="F189" s="11"/>
      <c r="G189" s="11"/>
    </row>
    <row r="190" spans="1:7" x14ac:dyDescent="0.3">
      <c r="A190" s="11"/>
      <c r="B190" s="11"/>
      <c r="C190" s="11"/>
      <c r="D190" s="11"/>
      <c r="E190" s="11"/>
      <c r="F190" s="11"/>
      <c r="G190" s="11"/>
    </row>
    <row r="191" spans="1:7" x14ac:dyDescent="0.3">
      <c r="A191" s="11"/>
      <c r="B191" s="11"/>
      <c r="C191" s="11"/>
      <c r="D191" s="11"/>
      <c r="E191" s="11"/>
      <c r="F191" s="11"/>
      <c r="G191" s="11"/>
    </row>
    <row r="192" spans="1:7" x14ac:dyDescent="0.3">
      <c r="A192" s="11"/>
      <c r="B192" s="11"/>
      <c r="C192" s="11"/>
      <c r="D192" s="11"/>
      <c r="E192" s="11"/>
      <c r="F192" s="11"/>
      <c r="G192" s="11"/>
    </row>
    <row r="193" spans="1:7" x14ac:dyDescent="0.3">
      <c r="A193" s="11"/>
      <c r="B193" s="11"/>
      <c r="C193" s="11"/>
      <c r="D193" s="11"/>
      <c r="E193" s="11"/>
      <c r="F193" s="11"/>
      <c r="G193" s="11"/>
    </row>
    <row r="194" spans="1:7" x14ac:dyDescent="0.3">
      <c r="A194" s="11"/>
      <c r="B194" s="11"/>
      <c r="C194" s="11"/>
      <c r="D194" s="11"/>
      <c r="E194" s="11"/>
      <c r="F194" s="11"/>
      <c r="G194" s="11"/>
    </row>
    <row r="195" spans="1:7" x14ac:dyDescent="0.3">
      <c r="A195" s="11"/>
      <c r="B195" s="11"/>
      <c r="C195" s="11"/>
      <c r="D195" s="11"/>
      <c r="E195" s="11"/>
      <c r="F195" s="11"/>
      <c r="G195" s="11"/>
    </row>
    <row r="196" spans="1:7" x14ac:dyDescent="0.3">
      <c r="A196" s="11"/>
      <c r="B196" s="11"/>
      <c r="C196" s="11"/>
      <c r="D196" s="11"/>
      <c r="E196" s="11"/>
      <c r="F196" s="11"/>
      <c r="G196" s="11"/>
    </row>
    <row r="197" spans="1:7" x14ac:dyDescent="0.3">
      <c r="A197" s="11"/>
      <c r="B197" s="11"/>
      <c r="C197" s="11"/>
      <c r="D197" s="11"/>
      <c r="E197" s="11"/>
      <c r="F197" s="11"/>
      <c r="G197" s="11"/>
    </row>
    <row r="198" spans="1:7" x14ac:dyDescent="0.3">
      <c r="A198" s="11"/>
      <c r="B198" s="11"/>
      <c r="C198" s="11"/>
      <c r="D198" s="11"/>
      <c r="E198" s="11"/>
      <c r="F198" s="11"/>
      <c r="G198" s="11"/>
    </row>
    <row r="199" spans="1:7" x14ac:dyDescent="0.3">
      <c r="A199" s="11"/>
      <c r="B199" s="11"/>
      <c r="C199" s="11"/>
      <c r="D199" s="11"/>
      <c r="E199" s="11"/>
      <c r="F199" s="11"/>
      <c r="G199" s="11"/>
    </row>
    <row r="200" spans="1:7" x14ac:dyDescent="0.3">
      <c r="A200" s="11"/>
      <c r="B200" s="11"/>
      <c r="C200" s="11"/>
      <c r="D200" s="11"/>
      <c r="E200" s="11"/>
      <c r="F200" s="11"/>
      <c r="G200" s="11"/>
    </row>
    <row r="201" spans="1:7" x14ac:dyDescent="0.3">
      <c r="A201" s="11"/>
      <c r="B201" s="11"/>
      <c r="C201" s="11"/>
      <c r="D201" s="11"/>
      <c r="E201" s="11"/>
      <c r="F201" s="11"/>
      <c r="G201" s="11"/>
    </row>
    <row r="202" spans="1:7" x14ac:dyDescent="0.3">
      <c r="A202" s="11"/>
      <c r="B202" s="11"/>
      <c r="C202" s="11"/>
      <c r="D202" s="11"/>
      <c r="E202" s="11"/>
      <c r="F202" s="11"/>
      <c r="G202" s="11"/>
    </row>
    <row r="203" spans="1:7" x14ac:dyDescent="0.3">
      <c r="A203" s="11"/>
      <c r="B203" s="11"/>
      <c r="C203" s="11"/>
      <c r="D203" s="11"/>
      <c r="E203" s="11"/>
      <c r="F203" s="11"/>
      <c r="G203" s="11"/>
    </row>
    <row r="204" spans="1:7" x14ac:dyDescent="0.3">
      <c r="A204" s="11"/>
      <c r="B204" s="11"/>
      <c r="C204" s="11"/>
      <c r="D204" s="11"/>
      <c r="E204" s="11"/>
      <c r="F204" s="11"/>
      <c r="G204" s="11"/>
    </row>
    <row r="205" spans="1:7" x14ac:dyDescent="0.3">
      <c r="A205" s="11"/>
      <c r="B205" s="11"/>
      <c r="C205" s="11"/>
      <c r="D205" s="11"/>
      <c r="E205" s="11"/>
      <c r="F205" s="11"/>
      <c r="G205" s="11"/>
    </row>
    <row r="206" spans="1:7" x14ac:dyDescent="0.3">
      <c r="A206" s="11"/>
      <c r="B206" s="11"/>
      <c r="C206" s="11"/>
      <c r="D206" s="11"/>
      <c r="E206" s="11"/>
      <c r="F206" s="11"/>
      <c r="G206" s="11"/>
    </row>
    <row r="207" spans="1:7" x14ac:dyDescent="0.3">
      <c r="A207" s="11"/>
      <c r="B207" s="11"/>
      <c r="C207" s="11"/>
      <c r="D207" s="11"/>
      <c r="E207" s="11"/>
      <c r="F207" s="11"/>
      <c r="G207" s="11"/>
    </row>
    <row r="208" spans="1:7" x14ac:dyDescent="0.3">
      <c r="A208" s="11"/>
      <c r="B208" s="11"/>
      <c r="C208" s="11"/>
      <c r="D208" s="11"/>
      <c r="E208" s="11"/>
      <c r="F208" s="11"/>
      <c r="G208" s="11"/>
    </row>
    <row r="209" spans="1:7" x14ac:dyDescent="0.3">
      <c r="A209" s="11"/>
      <c r="B209" s="11"/>
      <c r="C209" s="11"/>
      <c r="D209" s="11"/>
      <c r="E209" s="11"/>
      <c r="F209" s="11"/>
      <c r="G209" s="11"/>
    </row>
    <row r="210" spans="1:7" x14ac:dyDescent="0.3">
      <c r="A210" s="11"/>
      <c r="B210" s="11"/>
      <c r="C210" s="11"/>
      <c r="D210" s="11"/>
      <c r="E210" s="11"/>
      <c r="F210" s="11"/>
      <c r="G210" s="11"/>
    </row>
    <row r="211" spans="1:7" x14ac:dyDescent="0.3">
      <c r="A211" s="11"/>
      <c r="B211" s="11"/>
      <c r="C211" s="11"/>
      <c r="D211" s="11"/>
      <c r="E211" s="11"/>
      <c r="F211" s="11"/>
      <c r="G211" s="11"/>
    </row>
    <row r="212" spans="1:7" x14ac:dyDescent="0.3">
      <c r="A212" s="11"/>
      <c r="B212" s="11"/>
      <c r="C212" s="11"/>
      <c r="D212" s="11"/>
      <c r="E212" s="11"/>
      <c r="F212" s="11"/>
      <c r="G212" s="11"/>
    </row>
    <row r="213" spans="1:7" x14ac:dyDescent="0.3">
      <c r="A213" s="11"/>
      <c r="B213" s="11"/>
      <c r="C213" s="11"/>
      <c r="D213" s="11"/>
      <c r="E213" s="11"/>
      <c r="F213" s="11"/>
      <c r="G213" s="11"/>
    </row>
    <row r="214" spans="1:7" x14ac:dyDescent="0.3">
      <c r="A214" s="11"/>
      <c r="B214" s="11"/>
      <c r="C214" s="11"/>
      <c r="D214" s="11"/>
      <c r="E214" s="11"/>
      <c r="F214" s="11"/>
      <c r="G214" s="11"/>
    </row>
    <row r="215" spans="1:7" x14ac:dyDescent="0.3">
      <c r="A215" s="11"/>
      <c r="B215" s="11"/>
      <c r="C215" s="11"/>
      <c r="D215" s="11"/>
      <c r="E215" s="11"/>
      <c r="F215" s="11"/>
      <c r="G215" s="11"/>
    </row>
    <row r="216" spans="1:7" x14ac:dyDescent="0.3">
      <c r="A216" s="11"/>
      <c r="B216" s="11"/>
      <c r="C216" s="11"/>
      <c r="D216" s="11"/>
      <c r="E216" s="11"/>
      <c r="F216" s="11"/>
      <c r="G216" s="11"/>
    </row>
    <row r="217" spans="1:7" x14ac:dyDescent="0.3">
      <c r="A217" s="11"/>
      <c r="B217" s="11"/>
      <c r="C217" s="11"/>
      <c r="D217" s="11"/>
      <c r="E217" s="11"/>
      <c r="F217" s="11"/>
      <c r="G217" s="11"/>
    </row>
    <row r="218" spans="1:7" x14ac:dyDescent="0.3">
      <c r="A218" s="11"/>
      <c r="B218" s="11"/>
      <c r="C218" s="11"/>
      <c r="D218" s="11"/>
      <c r="E218" s="11"/>
      <c r="F218" s="11"/>
      <c r="G218" s="11"/>
    </row>
    <row r="219" spans="1:7" x14ac:dyDescent="0.3">
      <c r="A219" s="11"/>
      <c r="B219" s="11"/>
      <c r="C219" s="11"/>
      <c r="D219" s="11"/>
      <c r="E219" s="11"/>
      <c r="F219" s="11"/>
      <c r="G219" s="11"/>
    </row>
    <row r="220" spans="1:7" x14ac:dyDescent="0.3">
      <c r="A220" s="11"/>
      <c r="B220" s="11"/>
      <c r="C220" s="11"/>
      <c r="D220" s="11"/>
      <c r="E220" s="11"/>
      <c r="F220" s="11"/>
      <c r="G220" s="11"/>
    </row>
    <row r="221" spans="1:7" x14ac:dyDescent="0.3">
      <c r="A221" s="11"/>
      <c r="B221" s="11"/>
      <c r="C221" s="11"/>
      <c r="D221" s="11"/>
      <c r="E221" s="11"/>
      <c r="F221" s="11"/>
      <c r="G221" s="11"/>
    </row>
    <row r="222" spans="1:7" x14ac:dyDescent="0.3">
      <c r="A222" s="11"/>
      <c r="B222" s="11"/>
      <c r="C222" s="11"/>
      <c r="D222" s="11"/>
      <c r="E222" s="11"/>
      <c r="F222" s="11"/>
      <c r="G222" s="11"/>
    </row>
    <row r="223" spans="1:7" x14ac:dyDescent="0.3">
      <c r="A223" s="11"/>
      <c r="B223" s="11"/>
      <c r="C223" s="11"/>
      <c r="D223" s="11"/>
      <c r="E223" s="11"/>
      <c r="F223" s="11"/>
      <c r="G223" s="11"/>
    </row>
    <row r="224" spans="1:7" x14ac:dyDescent="0.3">
      <c r="A224" s="11"/>
      <c r="B224" s="11"/>
      <c r="C224" s="11"/>
      <c r="D224" s="11"/>
      <c r="E224" s="11"/>
      <c r="F224" s="11"/>
      <c r="G224" s="11"/>
    </row>
    <row r="225" spans="1:7" x14ac:dyDescent="0.3">
      <c r="A225" s="11"/>
      <c r="B225" s="11"/>
      <c r="C225" s="11"/>
      <c r="D225" s="11"/>
      <c r="E225" s="11"/>
      <c r="F225" s="11"/>
      <c r="G225" s="11"/>
    </row>
    <row r="226" spans="1:7" x14ac:dyDescent="0.3">
      <c r="A226" s="11"/>
      <c r="B226" s="11"/>
      <c r="C226" s="11"/>
      <c r="D226" s="11"/>
      <c r="E226" s="11"/>
      <c r="F226" s="11"/>
      <c r="G226" s="11"/>
    </row>
    <row r="227" spans="1:7" x14ac:dyDescent="0.3">
      <c r="A227" s="11"/>
      <c r="B227" s="11"/>
      <c r="C227" s="11"/>
      <c r="D227" s="11"/>
      <c r="E227" s="11"/>
      <c r="F227" s="11"/>
      <c r="G227" s="11"/>
    </row>
    <row r="228" spans="1:7" x14ac:dyDescent="0.3">
      <c r="A228" s="11"/>
      <c r="B228" s="11"/>
      <c r="C228" s="11"/>
      <c r="D228" s="11"/>
      <c r="E228" s="11"/>
      <c r="F228" s="11"/>
      <c r="G228" s="11"/>
    </row>
    <row r="229" spans="1:7" x14ac:dyDescent="0.3">
      <c r="A229" s="11"/>
      <c r="B229" s="11"/>
      <c r="C229" s="11"/>
      <c r="D229" s="11"/>
      <c r="E229" s="11"/>
      <c r="F229" s="11"/>
      <c r="G229" s="11"/>
    </row>
    <row r="230" spans="1:7" x14ac:dyDescent="0.3">
      <c r="A230" s="11"/>
      <c r="B230" s="11"/>
      <c r="C230" s="11"/>
      <c r="D230" s="11"/>
      <c r="E230" s="11"/>
      <c r="F230" s="11"/>
      <c r="G230" s="11"/>
    </row>
    <row r="231" spans="1:7" x14ac:dyDescent="0.3">
      <c r="A231" s="11"/>
      <c r="B231" s="11"/>
      <c r="C231" s="11"/>
      <c r="D231" s="11"/>
      <c r="E231" s="11"/>
      <c r="F231" s="11"/>
      <c r="G231" s="11"/>
    </row>
    <row r="232" spans="1:7" x14ac:dyDescent="0.3">
      <c r="A232" s="11"/>
      <c r="B232" s="11"/>
      <c r="C232" s="11"/>
      <c r="D232" s="11"/>
      <c r="E232" s="11"/>
      <c r="F232" s="11"/>
      <c r="G232" s="11"/>
    </row>
    <row r="233" spans="1:7" x14ac:dyDescent="0.3">
      <c r="A233" s="11"/>
      <c r="B233" s="11"/>
      <c r="C233" s="11"/>
      <c r="D233" s="11"/>
      <c r="E233" s="11"/>
      <c r="F233" s="11"/>
      <c r="G233" s="11"/>
    </row>
    <row r="234" spans="1:7" x14ac:dyDescent="0.3">
      <c r="A234" s="11"/>
      <c r="B234" s="11"/>
      <c r="C234" s="11"/>
      <c r="D234" s="11"/>
      <c r="E234" s="11"/>
      <c r="F234" s="11"/>
      <c r="G234" s="11"/>
    </row>
    <row r="235" spans="1:7" x14ac:dyDescent="0.3">
      <c r="A235" s="11"/>
      <c r="B235" s="11"/>
      <c r="C235" s="11"/>
      <c r="D235" s="11"/>
      <c r="E235" s="11"/>
      <c r="F235" s="11"/>
      <c r="G235" s="11"/>
    </row>
    <row r="236" spans="1:7" x14ac:dyDescent="0.3">
      <c r="A236" s="11"/>
      <c r="B236" s="11"/>
      <c r="C236" s="11"/>
      <c r="D236" s="11"/>
      <c r="E236" s="11"/>
      <c r="F236" s="11"/>
      <c r="G236" s="11"/>
    </row>
    <row r="237" spans="1:7" x14ac:dyDescent="0.3">
      <c r="A237" s="11"/>
      <c r="B237" s="11"/>
      <c r="C237" s="11"/>
      <c r="D237" s="11"/>
      <c r="E237" s="11"/>
      <c r="F237" s="11"/>
      <c r="G237" s="11"/>
    </row>
    <row r="238" spans="1:7" x14ac:dyDescent="0.3">
      <c r="A238" s="11"/>
      <c r="B238" s="11"/>
      <c r="C238" s="11"/>
      <c r="D238" s="11"/>
      <c r="E238" s="11"/>
      <c r="F238" s="11"/>
      <c r="G238" s="11"/>
    </row>
    <row r="239" spans="1:7" x14ac:dyDescent="0.3">
      <c r="A239" s="11"/>
      <c r="B239" s="11"/>
      <c r="C239" s="11"/>
      <c r="D239" s="11"/>
      <c r="E239" s="11"/>
      <c r="F239" s="11"/>
      <c r="G239" s="11"/>
    </row>
    <row r="240" spans="1:7" x14ac:dyDescent="0.3">
      <c r="A240" s="11"/>
      <c r="B240" s="11"/>
      <c r="C240" s="11"/>
      <c r="D240" s="11"/>
      <c r="E240" s="11"/>
      <c r="F240" s="11"/>
      <c r="G240" s="11"/>
    </row>
    <row r="241" spans="1:7" x14ac:dyDescent="0.3">
      <c r="A241" s="11"/>
      <c r="B241" s="11"/>
      <c r="C241" s="11"/>
      <c r="D241" s="11"/>
      <c r="E241" s="11"/>
      <c r="F241" s="11"/>
      <c r="G241" s="11"/>
    </row>
    <row r="242" spans="1:7" x14ac:dyDescent="0.3">
      <c r="A242" s="11"/>
      <c r="B242" s="11"/>
      <c r="C242" s="11"/>
      <c r="D242" s="11"/>
      <c r="E242" s="11"/>
      <c r="F242" s="11"/>
      <c r="G242" s="11"/>
    </row>
    <row r="243" spans="1:7" x14ac:dyDescent="0.3">
      <c r="A243" s="11"/>
      <c r="B243" s="11"/>
      <c r="C243" s="11"/>
      <c r="D243" s="11"/>
      <c r="E243" s="11"/>
      <c r="F243" s="11"/>
      <c r="G243" s="11"/>
    </row>
    <row r="244" spans="1:7" x14ac:dyDescent="0.3">
      <c r="A244" s="11"/>
      <c r="B244" s="11"/>
      <c r="C244" s="11"/>
      <c r="D244" s="11"/>
      <c r="E244" s="11"/>
      <c r="F244" s="11"/>
      <c r="G244" s="11"/>
    </row>
    <row r="245" spans="1:7" x14ac:dyDescent="0.3">
      <c r="A245" s="11"/>
      <c r="B245" s="11"/>
      <c r="C245" s="11"/>
      <c r="D245" s="11"/>
      <c r="E245" s="11"/>
      <c r="F245" s="11"/>
      <c r="G245" s="11"/>
    </row>
    <row r="246" spans="1:7" x14ac:dyDescent="0.3">
      <c r="A246" s="11"/>
      <c r="B246" s="11"/>
      <c r="C246" s="11"/>
      <c r="D246" s="11"/>
      <c r="E246" s="11"/>
      <c r="F246" s="11"/>
      <c r="G246" s="11"/>
    </row>
    <row r="247" spans="1:7" x14ac:dyDescent="0.3">
      <c r="A247" s="11"/>
      <c r="B247" s="11"/>
      <c r="C247" s="11"/>
      <c r="D247" s="11"/>
      <c r="E247" s="11"/>
      <c r="F247" s="11"/>
      <c r="G247" s="11"/>
    </row>
    <row r="248" spans="1:7" x14ac:dyDescent="0.3">
      <c r="A248" s="11"/>
      <c r="B248" s="11"/>
      <c r="C248" s="11"/>
      <c r="D248" s="11"/>
      <c r="E248" s="11"/>
      <c r="F248" s="11"/>
      <c r="G248" s="11"/>
    </row>
    <row r="249" spans="1:7" x14ac:dyDescent="0.3">
      <c r="A249" s="11"/>
      <c r="B249" s="11"/>
      <c r="C249" s="11"/>
      <c r="D249" s="11"/>
      <c r="E249" s="11"/>
      <c r="F249" s="11"/>
      <c r="G249" s="11"/>
    </row>
    <row r="250" spans="1:7" x14ac:dyDescent="0.3">
      <c r="A250" s="11"/>
      <c r="B250" s="11"/>
      <c r="C250" s="11"/>
      <c r="D250" s="11"/>
      <c r="E250" s="11"/>
      <c r="F250" s="11"/>
      <c r="G250" s="11"/>
    </row>
    <row r="251" spans="1:7" x14ac:dyDescent="0.3">
      <c r="A251" s="11"/>
      <c r="B251" s="11"/>
      <c r="C251" s="11"/>
      <c r="D251" s="11"/>
      <c r="E251" s="11"/>
      <c r="F251" s="11"/>
      <c r="G251" s="11"/>
    </row>
    <row r="252" spans="1:7" x14ac:dyDescent="0.3">
      <c r="A252" s="11"/>
      <c r="B252" s="11"/>
      <c r="C252" s="11"/>
      <c r="D252" s="11"/>
      <c r="E252" s="11"/>
      <c r="F252" s="11"/>
      <c r="G252" s="11"/>
    </row>
    <row r="253" spans="1:7" x14ac:dyDescent="0.3">
      <c r="A253" s="11"/>
      <c r="B253" s="11"/>
      <c r="C253" s="11"/>
      <c r="D253" s="11"/>
      <c r="E253" s="11"/>
      <c r="F253" s="11"/>
      <c r="G253" s="11"/>
    </row>
    <row r="254" spans="1:7" x14ac:dyDescent="0.3">
      <c r="A254" s="11"/>
      <c r="B254" s="11"/>
      <c r="C254" s="11"/>
      <c r="D254" s="11"/>
      <c r="E254" s="11"/>
      <c r="F254" s="11"/>
      <c r="G254" s="11"/>
    </row>
    <row r="255" spans="1:7" x14ac:dyDescent="0.3">
      <c r="A255" s="11"/>
      <c r="B255" s="11"/>
      <c r="C255" s="11"/>
      <c r="D255" s="11"/>
      <c r="E255" s="11"/>
      <c r="F255" s="11"/>
      <c r="G255" s="11"/>
    </row>
    <row r="256" spans="1:7" x14ac:dyDescent="0.3">
      <c r="A256" s="11"/>
      <c r="B256" s="11"/>
      <c r="C256" s="11"/>
      <c r="D256" s="11"/>
      <c r="E256" s="11"/>
      <c r="F256" s="11"/>
      <c r="G256" s="11"/>
    </row>
    <row r="257" spans="1:7" x14ac:dyDescent="0.3">
      <c r="A257" s="11"/>
      <c r="B257" s="11"/>
      <c r="C257" s="11"/>
      <c r="D257" s="11"/>
      <c r="E257" s="11"/>
      <c r="F257" s="11"/>
      <c r="G257" s="11"/>
    </row>
    <row r="258" spans="1:7" x14ac:dyDescent="0.3">
      <c r="A258" s="11"/>
      <c r="B258" s="11"/>
      <c r="C258" s="11"/>
      <c r="D258" s="11"/>
      <c r="E258" s="11"/>
      <c r="F258" s="11"/>
      <c r="G258" s="11"/>
    </row>
    <row r="259" spans="1:7" x14ac:dyDescent="0.3">
      <c r="A259" s="11"/>
      <c r="B259" s="11"/>
      <c r="C259" s="11"/>
      <c r="D259" s="11"/>
      <c r="E259" s="11"/>
      <c r="F259" s="11"/>
      <c r="G259" s="11"/>
    </row>
    <row r="260" spans="1:7" x14ac:dyDescent="0.3">
      <c r="A260" s="11"/>
      <c r="B260" s="11"/>
      <c r="C260" s="11"/>
      <c r="D260" s="11"/>
      <c r="E260" s="11"/>
      <c r="F260" s="11"/>
      <c r="G260" s="11"/>
    </row>
    <row r="261" spans="1:7" x14ac:dyDescent="0.3">
      <c r="A261" s="11"/>
      <c r="B261" s="11"/>
      <c r="C261" s="11"/>
      <c r="D261" s="11"/>
      <c r="E261" s="11"/>
      <c r="F261" s="11"/>
      <c r="G261" s="11"/>
    </row>
    <row r="262" spans="1:7" x14ac:dyDescent="0.3">
      <c r="A262" s="11"/>
      <c r="B262" s="11"/>
      <c r="C262" s="11"/>
      <c r="D262" s="11"/>
      <c r="E262" s="11"/>
      <c r="F262" s="11"/>
      <c r="G262" s="11"/>
    </row>
    <row r="263" spans="1:7" x14ac:dyDescent="0.3">
      <c r="A263" s="11"/>
      <c r="B263" s="11"/>
      <c r="C263" s="11"/>
      <c r="D263" s="11"/>
      <c r="E263" s="11"/>
      <c r="F263" s="11"/>
      <c r="G263" s="11"/>
    </row>
    <row r="264" spans="1:7" x14ac:dyDescent="0.3">
      <c r="A264" s="11"/>
      <c r="B264" s="11"/>
      <c r="C264" s="11"/>
      <c r="D264" s="11"/>
      <c r="E264" s="11"/>
      <c r="F264" s="11"/>
      <c r="G264" s="11"/>
    </row>
    <row r="265" spans="1:7" x14ac:dyDescent="0.3">
      <c r="A265" s="11"/>
      <c r="B265" s="11"/>
      <c r="C265" s="11"/>
      <c r="D265" s="11"/>
      <c r="E265" s="11"/>
      <c r="F265" s="11"/>
      <c r="G265" s="11"/>
    </row>
    <row r="266" spans="1:7" x14ac:dyDescent="0.3">
      <c r="A266" s="11"/>
      <c r="B266" s="11"/>
      <c r="C266" s="11"/>
      <c r="D266" s="11"/>
      <c r="E266" s="11"/>
      <c r="F266" s="11"/>
      <c r="G266" s="11"/>
    </row>
    <row r="267" spans="1:7" x14ac:dyDescent="0.3">
      <c r="A267" s="11"/>
      <c r="B267" s="11"/>
      <c r="C267" s="11"/>
      <c r="D267" s="11"/>
      <c r="E267" s="11"/>
      <c r="F267" s="11"/>
      <c r="G267" s="11"/>
    </row>
    <row r="268" spans="1:7" x14ac:dyDescent="0.3">
      <c r="A268" s="11"/>
      <c r="B268" s="11"/>
      <c r="C268" s="11"/>
      <c r="D268" s="11"/>
      <c r="E268" s="11"/>
      <c r="F268" s="11"/>
      <c r="G268" s="11"/>
    </row>
    <row r="269" spans="1:7" x14ac:dyDescent="0.3">
      <c r="A269" s="11"/>
      <c r="B269" s="11"/>
      <c r="C269" s="11"/>
      <c r="D269" s="11"/>
      <c r="E269" s="11"/>
      <c r="F269" s="11"/>
      <c r="G269" s="11"/>
    </row>
    <row r="270" spans="1:7" x14ac:dyDescent="0.3">
      <c r="A270" s="11"/>
      <c r="B270" s="11"/>
      <c r="C270" s="11"/>
      <c r="D270" s="11"/>
      <c r="E270" s="11"/>
      <c r="F270" s="11"/>
      <c r="G270" s="11"/>
    </row>
    <row r="271" spans="1:7" x14ac:dyDescent="0.3">
      <c r="A271" s="11"/>
      <c r="B271" s="11"/>
      <c r="C271" s="11"/>
      <c r="D271" s="11"/>
      <c r="E271" s="11"/>
      <c r="F271" s="11"/>
      <c r="G271" s="11"/>
    </row>
    <row r="272" spans="1:7" x14ac:dyDescent="0.3">
      <c r="A272" s="11"/>
      <c r="B272" s="11"/>
      <c r="C272" s="11"/>
      <c r="D272" s="11"/>
      <c r="E272" s="11"/>
      <c r="F272" s="11"/>
      <c r="G272" s="11"/>
    </row>
    <row r="273" spans="1:7" x14ac:dyDescent="0.3">
      <c r="A273" s="11"/>
      <c r="B273" s="11"/>
      <c r="C273" s="11"/>
      <c r="D273" s="11"/>
      <c r="E273" s="11"/>
      <c r="F273" s="11"/>
      <c r="G273" s="11"/>
    </row>
    <row r="274" spans="1:7" x14ac:dyDescent="0.3">
      <c r="A274" s="11"/>
      <c r="B274" s="11"/>
      <c r="C274" s="11"/>
      <c r="D274" s="11"/>
      <c r="E274" s="11"/>
      <c r="F274" s="11"/>
      <c r="G274" s="11"/>
    </row>
    <row r="275" spans="1:7" x14ac:dyDescent="0.3">
      <c r="A275" s="11"/>
      <c r="B275" s="11"/>
      <c r="C275" s="11"/>
      <c r="D275" s="11"/>
      <c r="E275" s="11"/>
      <c r="F275" s="11"/>
      <c r="G275" s="11"/>
    </row>
    <row r="276" spans="1:7" x14ac:dyDescent="0.3">
      <c r="A276" s="11"/>
      <c r="B276" s="11"/>
      <c r="C276" s="11"/>
      <c r="D276" s="11"/>
      <c r="E276" s="11"/>
      <c r="F276" s="11"/>
      <c r="G276" s="11"/>
    </row>
    <row r="277" spans="1:7" x14ac:dyDescent="0.3">
      <c r="A277" s="11"/>
      <c r="B277" s="11"/>
      <c r="C277" s="11"/>
      <c r="D277" s="11"/>
      <c r="E277" s="11"/>
      <c r="F277" s="11"/>
      <c r="G277" s="11"/>
    </row>
    <row r="278" spans="1:7" x14ac:dyDescent="0.3">
      <c r="A278" s="11"/>
      <c r="B278" s="11"/>
      <c r="C278" s="11"/>
      <c r="D278" s="11"/>
      <c r="E278" s="11"/>
      <c r="F278" s="11"/>
      <c r="G278" s="11"/>
    </row>
    <row r="279" spans="1:7" x14ac:dyDescent="0.3">
      <c r="A279" s="11"/>
      <c r="B279" s="11"/>
      <c r="C279" s="11"/>
      <c r="D279" s="11"/>
      <c r="E279" s="11"/>
      <c r="F279" s="11"/>
      <c r="G279" s="11"/>
    </row>
    <row r="280" spans="1:7" x14ac:dyDescent="0.3">
      <c r="A280" s="11"/>
      <c r="B280" s="11"/>
      <c r="C280" s="11"/>
      <c r="D280" s="11"/>
      <c r="E280" s="11"/>
      <c r="F280" s="11"/>
      <c r="G280" s="11"/>
    </row>
    <row r="281" spans="1:7" x14ac:dyDescent="0.3">
      <c r="A281" s="11"/>
      <c r="B281" s="11"/>
      <c r="C281" s="11"/>
      <c r="D281" s="11"/>
      <c r="E281" s="11"/>
      <c r="F281" s="11"/>
      <c r="G281" s="11"/>
    </row>
    <row r="282" spans="1:7" x14ac:dyDescent="0.3">
      <c r="A282" s="11"/>
      <c r="B282" s="11"/>
      <c r="C282" s="11"/>
      <c r="D282" s="11"/>
      <c r="E282" s="11"/>
      <c r="F282" s="11"/>
      <c r="G282" s="11"/>
    </row>
    <row r="283" spans="1:7" x14ac:dyDescent="0.3">
      <c r="A283" s="11"/>
      <c r="B283" s="11"/>
      <c r="C283" s="11"/>
      <c r="D283" s="11"/>
      <c r="E283" s="11"/>
      <c r="F283" s="11"/>
      <c r="G283" s="11"/>
    </row>
    <row r="284" spans="1:7" x14ac:dyDescent="0.3">
      <c r="A284" s="11"/>
      <c r="B284" s="11"/>
      <c r="C284" s="11"/>
      <c r="D284" s="11"/>
      <c r="E284" s="11"/>
      <c r="F284" s="11"/>
      <c r="G284" s="11"/>
    </row>
    <row r="285" spans="1:7" x14ac:dyDescent="0.3">
      <c r="A285" s="11"/>
      <c r="B285" s="11"/>
      <c r="C285" s="11"/>
      <c r="D285" s="11"/>
      <c r="E285" s="11"/>
      <c r="F285" s="11"/>
      <c r="G285" s="11"/>
    </row>
    <row r="286" spans="1:7" x14ac:dyDescent="0.3">
      <c r="A286" s="11"/>
      <c r="B286" s="11"/>
      <c r="C286" s="11"/>
      <c r="D286" s="11"/>
      <c r="E286" s="11"/>
      <c r="F286" s="11"/>
      <c r="G286" s="11"/>
    </row>
    <row r="287" spans="1:7" x14ac:dyDescent="0.3">
      <c r="A287" s="11"/>
      <c r="B287" s="11"/>
      <c r="C287" s="11"/>
      <c r="D287" s="11"/>
      <c r="E287" s="11"/>
      <c r="F287" s="11"/>
      <c r="G287" s="11"/>
    </row>
    <row r="288" spans="1:7" x14ac:dyDescent="0.3">
      <c r="A288" s="11"/>
      <c r="B288" s="11"/>
      <c r="C288" s="11"/>
      <c r="D288" s="11"/>
      <c r="E288" s="11"/>
      <c r="F288" s="11"/>
      <c r="G288" s="11"/>
    </row>
    <row r="289" spans="1:7" x14ac:dyDescent="0.3">
      <c r="A289" s="11"/>
      <c r="B289" s="11"/>
      <c r="C289" s="11"/>
      <c r="D289" s="11"/>
      <c r="E289" s="11"/>
      <c r="F289" s="11"/>
      <c r="G289" s="11"/>
    </row>
    <row r="290" spans="1:7" x14ac:dyDescent="0.3">
      <c r="A290" s="11"/>
      <c r="B290" s="11"/>
      <c r="C290" s="11"/>
      <c r="D290" s="11"/>
      <c r="E290" s="11"/>
      <c r="F290" s="11"/>
      <c r="G290" s="11"/>
    </row>
    <row r="291" spans="1:7" x14ac:dyDescent="0.3">
      <c r="A291" s="11"/>
      <c r="B291" s="11"/>
      <c r="C291" s="11"/>
      <c r="D291" s="11"/>
      <c r="E291" s="11"/>
      <c r="F291" s="11"/>
      <c r="G291" s="11"/>
    </row>
    <row r="292" spans="1:7" x14ac:dyDescent="0.3">
      <c r="A292" s="11"/>
      <c r="B292" s="11"/>
      <c r="C292" s="11"/>
      <c r="D292" s="11"/>
      <c r="E292" s="11"/>
      <c r="F292" s="11"/>
      <c r="G292" s="11"/>
    </row>
    <row r="293" spans="1:7" x14ac:dyDescent="0.3">
      <c r="A293" s="11"/>
      <c r="B293" s="11"/>
      <c r="C293" s="11"/>
      <c r="D293" s="11"/>
      <c r="E293" s="11"/>
      <c r="F293" s="11"/>
      <c r="G293" s="11"/>
    </row>
    <row r="294" spans="1:7" x14ac:dyDescent="0.3">
      <c r="A294" s="11"/>
      <c r="B294" s="11"/>
      <c r="C294" s="11"/>
      <c r="D294" s="11"/>
      <c r="E294" s="11"/>
      <c r="F294" s="11"/>
      <c r="G294" s="11"/>
    </row>
    <row r="295" spans="1:7" x14ac:dyDescent="0.3">
      <c r="A295" s="11"/>
      <c r="B295" s="11"/>
      <c r="C295" s="11"/>
      <c r="D295" s="11"/>
      <c r="E295" s="11"/>
      <c r="F295" s="11"/>
      <c r="G295" s="11"/>
    </row>
    <row r="296" spans="1:7" x14ac:dyDescent="0.3">
      <c r="A296" s="11"/>
      <c r="B296" s="11"/>
      <c r="C296" s="11"/>
      <c r="D296" s="11"/>
      <c r="E296" s="11"/>
      <c r="F296" s="11"/>
      <c r="G296" s="11"/>
    </row>
    <row r="297" spans="1:7" x14ac:dyDescent="0.3">
      <c r="A297" s="11"/>
      <c r="B297" s="11"/>
      <c r="C297" s="11"/>
      <c r="D297" s="11"/>
      <c r="E297" s="11"/>
      <c r="F297" s="11"/>
      <c r="G297" s="11"/>
    </row>
    <row r="298" spans="1:7" x14ac:dyDescent="0.3">
      <c r="A298" s="11"/>
      <c r="B298" s="11"/>
      <c r="C298" s="11"/>
      <c r="D298" s="11"/>
      <c r="E298" s="11"/>
      <c r="F298" s="11"/>
      <c r="G298" s="11"/>
    </row>
    <row r="299" spans="1:7" x14ac:dyDescent="0.3">
      <c r="A299" s="11"/>
      <c r="B299" s="11"/>
      <c r="C299" s="11"/>
      <c r="D299" s="11"/>
      <c r="E299" s="11"/>
      <c r="F299" s="11"/>
      <c r="G299" s="11"/>
    </row>
    <row r="300" spans="1:7" x14ac:dyDescent="0.3">
      <c r="A300" s="11"/>
      <c r="B300" s="11"/>
      <c r="C300" s="11"/>
      <c r="D300" s="11"/>
      <c r="E300" s="11"/>
      <c r="F300" s="11"/>
      <c r="G300" s="11"/>
    </row>
    <row r="301" spans="1:7" x14ac:dyDescent="0.3">
      <c r="A301" s="11"/>
      <c r="B301" s="11"/>
      <c r="C301" s="11"/>
      <c r="D301" s="11"/>
      <c r="E301" s="11"/>
      <c r="F301" s="11"/>
      <c r="G301" s="11"/>
    </row>
    <row r="302" spans="1:7" x14ac:dyDescent="0.3">
      <c r="A302" s="11"/>
      <c r="B302" s="11"/>
      <c r="C302" s="11"/>
      <c r="D302" s="11"/>
      <c r="E302" s="11"/>
      <c r="F302" s="11"/>
      <c r="G302" s="11"/>
    </row>
    <row r="303" spans="1:7" x14ac:dyDescent="0.3">
      <c r="A303" s="11"/>
      <c r="B303" s="11"/>
      <c r="C303" s="11"/>
      <c r="D303" s="11"/>
      <c r="E303" s="11"/>
      <c r="F303" s="11"/>
      <c r="G303" s="11"/>
    </row>
    <row r="304" spans="1:7" x14ac:dyDescent="0.3">
      <c r="A304" s="11"/>
      <c r="B304" s="11"/>
      <c r="C304" s="11"/>
      <c r="D304" s="11"/>
      <c r="E304" s="11"/>
      <c r="F304" s="11"/>
      <c r="G304" s="11"/>
    </row>
    <row r="305" spans="1:7" x14ac:dyDescent="0.3">
      <c r="A305" s="11"/>
      <c r="B305" s="11"/>
      <c r="C305" s="11"/>
      <c r="D305" s="11"/>
      <c r="E305" s="11"/>
      <c r="F305" s="11"/>
      <c r="G305" s="11"/>
    </row>
    <row r="306" spans="1:7" x14ac:dyDescent="0.3">
      <c r="A306" s="11"/>
      <c r="B306" s="11"/>
      <c r="C306" s="11"/>
      <c r="D306" s="11"/>
      <c r="E306" s="11"/>
      <c r="F306" s="11"/>
      <c r="G306" s="11"/>
    </row>
    <row r="307" spans="1:7" x14ac:dyDescent="0.3">
      <c r="A307" s="11"/>
      <c r="B307" s="11"/>
      <c r="C307" s="11"/>
      <c r="D307" s="11"/>
      <c r="E307" s="11"/>
      <c r="F307" s="11"/>
      <c r="G307" s="11"/>
    </row>
    <row r="308" spans="1:7" x14ac:dyDescent="0.3">
      <c r="A308" s="11"/>
      <c r="B308" s="11"/>
      <c r="C308" s="11"/>
      <c r="D308" s="11"/>
      <c r="E308" s="11"/>
      <c r="F308" s="11"/>
      <c r="G308" s="11"/>
    </row>
    <row r="309" spans="1:7" x14ac:dyDescent="0.3">
      <c r="A309" s="11"/>
      <c r="B309" s="11"/>
      <c r="C309" s="11"/>
      <c r="D309" s="11"/>
      <c r="E309" s="11"/>
      <c r="F309" s="11"/>
      <c r="G309" s="11"/>
    </row>
    <row r="310" spans="1:7" x14ac:dyDescent="0.3">
      <c r="A310" s="11"/>
      <c r="B310" s="11"/>
      <c r="C310" s="11"/>
      <c r="D310" s="11"/>
      <c r="E310" s="11"/>
      <c r="F310" s="11"/>
      <c r="G310" s="11"/>
    </row>
    <row r="311" spans="1:7" x14ac:dyDescent="0.3">
      <c r="A311" s="11"/>
      <c r="B311" s="11"/>
      <c r="C311" s="11"/>
      <c r="D311" s="11"/>
      <c r="E311" s="11"/>
      <c r="F311" s="11"/>
      <c r="G311" s="11"/>
    </row>
    <row r="312" spans="1:7" x14ac:dyDescent="0.3">
      <c r="A312" s="11"/>
      <c r="B312" s="11"/>
      <c r="C312" s="11"/>
      <c r="D312" s="11"/>
      <c r="E312" s="11"/>
      <c r="F312" s="11"/>
      <c r="G312" s="11"/>
    </row>
    <row r="313" spans="1:7" x14ac:dyDescent="0.3">
      <c r="A313" s="11"/>
      <c r="B313" s="11"/>
      <c r="C313" s="11"/>
      <c r="D313" s="11"/>
      <c r="E313" s="11"/>
      <c r="F313" s="11"/>
      <c r="G313" s="11"/>
    </row>
    <row r="314" spans="1:7" x14ac:dyDescent="0.3">
      <c r="A314" s="11"/>
      <c r="B314" s="11"/>
      <c r="C314" s="11"/>
      <c r="D314" s="11"/>
      <c r="E314" s="11"/>
      <c r="F314" s="11"/>
      <c r="G314" s="11"/>
    </row>
    <row r="315" spans="1:7" x14ac:dyDescent="0.3">
      <c r="A315" s="11"/>
      <c r="B315" s="11"/>
      <c r="C315" s="11"/>
      <c r="D315" s="11"/>
      <c r="E315" s="11"/>
      <c r="F315" s="11"/>
      <c r="G315" s="11"/>
    </row>
    <row r="316" spans="1:7" x14ac:dyDescent="0.3">
      <c r="A316" s="11"/>
      <c r="B316" s="11"/>
      <c r="C316" s="11"/>
      <c r="D316" s="11"/>
      <c r="E316" s="11"/>
      <c r="F316" s="11"/>
      <c r="G316" s="11"/>
    </row>
    <row r="317" spans="1:7" x14ac:dyDescent="0.3">
      <c r="A317" s="11"/>
      <c r="B317" s="11"/>
      <c r="C317" s="11"/>
      <c r="D317" s="11"/>
      <c r="E317" s="11"/>
      <c r="F317" s="11"/>
      <c r="G317" s="11"/>
    </row>
    <row r="318" spans="1:7" x14ac:dyDescent="0.3">
      <c r="A318" s="11"/>
      <c r="B318" s="11"/>
      <c r="C318" s="11"/>
      <c r="D318" s="11"/>
      <c r="E318" s="11"/>
      <c r="F318" s="11"/>
      <c r="G318" s="11"/>
    </row>
    <row r="319" spans="1:7" x14ac:dyDescent="0.3">
      <c r="A319" s="11"/>
      <c r="B319" s="11"/>
      <c r="C319" s="11"/>
      <c r="D319" s="11"/>
      <c r="E319" s="11"/>
      <c r="F319" s="11"/>
      <c r="G319" s="11"/>
    </row>
    <row r="320" spans="1:7" x14ac:dyDescent="0.3">
      <c r="A320" s="11"/>
      <c r="B320" s="11"/>
      <c r="C320" s="11"/>
      <c r="D320" s="11"/>
      <c r="E320" s="11"/>
      <c r="F320" s="11"/>
      <c r="G320" s="11"/>
    </row>
    <row r="321" spans="1:7" x14ac:dyDescent="0.3">
      <c r="A321" s="11"/>
      <c r="B321" s="11"/>
      <c r="C321" s="11"/>
      <c r="D321" s="11"/>
      <c r="E321" s="11"/>
      <c r="F321" s="11"/>
      <c r="G321" s="11"/>
    </row>
    <row r="322" spans="1:7" x14ac:dyDescent="0.3">
      <c r="A322" s="11"/>
      <c r="B322" s="11"/>
      <c r="C322" s="11"/>
      <c r="D322" s="11"/>
      <c r="E322" s="11"/>
      <c r="F322" s="11"/>
      <c r="G322" s="11"/>
    </row>
    <row r="323" spans="1:7" x14ac:dyDescent="0.3">
      <c r="A323" s="11"/>
      <c r="B323" s="11"/>
      <c r="C323" s="11"/>
      <c r="D323" s="11"/>
      <c r="E323" s="11"/>
      <c r="F323" s="11"/>
      <c r="G323" s="11"/>
    </row>
    <row r="324" spans="1:7" x14ac:dyDescent="0.3">
      <c r="A324" s="11"/>
      <c r="B324" s="11"/>
      <c r="C324" s="11"/>
      <c r="D324" s="11"/>
      <c r="E324" s="11"/>
      <c r="F324" s="11"/>
      <c r="G324" s="11"/>
    </row>
    <row r="325" spans="1:7" x14ac:dyDescent="0.3">
      <c r="A325" s="11"/>
      <c r="B325" s="11"/>
      <c r="C325" s="11"/>
      <c r="D325" s="11"/>
      <c r="E325" s="11"/>
      <c r="F325" s="11"/>
      <c r="G325" s="11"/>
    </row>
    <row r="326" spans="1:7" x14ac:dyDescent="0.3">
      <c r="A326" s="11"/>
      <c r="B326" s="11"/>
      <c r="C326" s="11"/>
      <c r="D326" s="11"/>
      <c r="E326" s="11"/>
      <c r="F326" s="11"/>
      <c r="G326" s="11"/>
    </row>
    <row r="327" spans="1:7" x14ac:dyDescent="0.3">
      <c r="A327" s="11"/>
      <c r="B327" s="11"/>
      <c r="C327" s="11"/>
      <c r="D327" s="11"/>
      <c r="E327" s="11"/>
      <c r="F327" s="11"/>
      <c r="G327" s="11"/>
    </row>
    <row r="328" spans="1:7" x14ac:dyDescent="0.3">
      <c r="A328" s="11"/>
      <c r="B328" s="11"/>
      <c r="C328" s="11"/>
      <c r="D328" s="11"/>
      <c r="E328" s="11"/>
      <c r="F328" s="11"/>
      <c r="G328" s="11"/>
    </row>
    <row r="329" spans="1:7" x14ac:dyDescent="0.3">
      <c r="A329" s="11"/>
      <c r="B329" s="11"/>
      <c r="C329" s="11"/>
      <c r="D329" s="11"/>
      <c r="E329" s="11"/>
      <c r="F329" s="11"/>
      <c r="G329" s="11"/>
    </row>
    <row r="330" spans="1:7" x14ac:dyDescent="0.3">
      <c r="A330" s="11"/>
      <c r="B330" s="11"/>
      <c r="C330" s="11"/>
      <c r="D330" s="11"/>
      <c r="E330" s="11"/>
      <c r="F330" s="11"/>
      <c r="G330" s="11"/>
    </row>
    <row r="331" spans="1:7" x14ac:dyDescent="0.3">
      <c r="A331" s="11"/>
      <c r="B331" s="11"/>
      <c r="C331" s="11"/>
      <c r="D331" s="11"/>
      <c r="E331" s="11"/>
      <c r="F331" s="11"/>
      <c r="G331" s="11"/>
    </row>
    <row r="332" spans="1:7" x14ac:dyDescent="0.3">
      <c r="A332" s="11"/>
      <c r="B332" s="11"/>
      <c r="C332" s="11"/>
      <c r="D332" s="11"/>
      <c r="E332" s="11"/>
      <c r="F332" s="11"/>
      <c r="G332" s="11"/>
    </row>
    <row r="333" spans="1:7" x14ac:dyDescent="0.3">
      <c r="A333" s="11"/>
      <c r="B333" s="11"/>
      <c r="C333" s="11"/>
      <c r="D333" s="11"/>
      <c r="E333" s="11"/>
      <c r="F333" s="11"/>
      <c r="G333" s="11"/>
    </row>
    <row r="334" spans="1:7" x14ac:dyDescent="0.3">
      <c r="A334" s="11"/>
      <c r="B334" s="11"/>
      <c r="C334" s="11"/>
      <c r="D334" s="11"/>
      <c r="E334" s="11"/>
      <c r="F334" s="11"/>
      <c r="G334" s="11"/>
    </row>
    <row r="335" spans="1:7" x14ac:dyDescent="0.3">
      <c r="A335" s="11"/>
      <c r="B335" s="11"/>
      <c r="C335" s="11"/>
      <c r="D335" s="11"/>
      <c r="E335" s="11"/>
      <c r="F335" s="11"/>
      <c r="G335" s="11"/>
    </row>
    <row r="336" spans="1:7" x14ac:dyDescent="0.3">
      <c r="A336" s="11"/>
      <c r="B336" s="11"/>
      <c r="C336" s="11"/>
      <c r="D336" s="11"/>
      <c r="E336" s="11"/>
      <c r="F336" s="11"/>
      <c r="G336" s="11"/>
    </row>
    <row r="337" spans="1:7" x14ac:dyDescent="0.3">
      <c r="A337" s="11"/>
      <c r="B337" s="11"/>
      <c r="C337" s="11"/>
      <c r="D337" s="11"/>
      <c r="E337" s="11"/>
      <c r="F337" s="11"/>
      <c r="G337" s="11"/>
    </row>
    <row r="338" spans="1:7" x14ac:dyDescent="0.3">
      <c r="A338" s="11"/>
      <c r="B338" s="11"/>
      <c r="C338" s="11"/>
      <c r="D338" s="11"/>
      <c r="E338" s="11"/>
      <c r="F338" s="11"/>
      <c r="G338" s="11"/>
    </row>
    <row r="339" spans="1:7" x14ac:dyDescent="0.3">
      <c r="A339" s="11"/>
      <c r="B339" s="11"/>
      <c r="C339" s="11"/>
      <c r="D339" s="11"/>
      <c r="E339" s="11"/>
      <c r="F339" s="11"/>
      <c r="G339" s="11"/>
    </row>
    <row r="340" spans="1:7" x14ac:dyDescent="0.3">
      <c r="A340" s="11"/>
      <c r="B340" s="11"/>
      <c r="C340" s="11"/>
      <c r="D340" s="11"/>
      <c r="E340" s="11"/>
      <c r="F340" s="11"/>
      <c r="G340" s="11"/>
    </row>
    <row r="341" spans="1:7" x14ac:dyDescent="0.3">
      <c r="A341" s="11"/>
      <c r="B341" s="11"/>
      <c r="C341" s="11"/>
      <c r="D341" s="11"/>
      <c r="E341" s="11"/>
      <c r="F341" s="11"/>
      <c r="G341" s="11"/>
    </row>
    <row r="342" spans="1:7" x14ac:dyDescent="0.3">
      <c r="A342" s="11"/>
      <c r="B342" s="11"/>
      <c r="C342" s="11"/>
      <c r="D342" s="11"/>
      <c r="E342" s="11"/>
      <c r="F342" s="11"/>
      <c r="G342" s="11"/>
    </row>
    <row r="343" spans="1:7" x14ac:dyDescent="0.3">
      <c r="A343" s="11"/>
      <c r="B343" s="11"/>
      <c r="C343" s="11"/>
      <c r="D343" s="11"/>
      <c r="E343" s="11"/>
      <c r="F343" s="11"/>
      <c r="G343" s="11"/>
    </row>
    <row r="344" spans="1:7" x14ac:dyDescent="0.3">
      <c r="A344" s="11"/>
      <c r="B344" s="11"/>
      <c r="C344" s="11"/>
      <c r="D344" s="11"/>
      <c r="E344" s="11"/>
      <c r="F344" s="11"/>
      <c r="G344" s="11"/>
    </row>
    <row r="345" spans="1:7" x14ac:dyDescent="0.3">
      <c r="A345" s="11"/>
      <c r="B345" s="11"/>
      <c r="C345" s="11"/>
      <c r="D345" s="11"/>
      <c r="E345" s="11"/>
      <c r="F345" s="11"/>
      <c r="G345" s="11"/>
    </row>
    <row r="346" spans="1:7" x14ac:dyDescent="0.3">
      <c r="A346" s="11"/>
      <c r="B346" s="11"/>
      <c r="C346" s="11"/>
      <c r="D346" s="11"/>
      <c r="E346" s="11"/>
      <c r="F346" s="11"/>
      <c r="G346" s="11"/>
    </row>
    <row r="347" spans="1:7" x14ac:dyDescent="0.3">
      <c r="A347" s="11"/>
      <c r="B347" s="11"/>
      <c r="C347" s="11"/>
      <c r="D347" s="11"/>
      <c r="E347" s="11"/>
      <c r="F347" s="11"/>
      <c r="G347" s="11"/>
    </row>
    <row r="348" spans="1:7" x14ac:dyDescent="0.3">
      <c r="A348" s="11"/>
      <c r="B348" s="11"/>
      <c r="C348" s="11"/>
      <c r="D348" s="11"/>
      <c r="E348" s="11"/>
      <c r="F348" s="11"/>
      <c r="G348" s="11"/>
    </row>
    <row r="349" spans="1:7" x14ac:dyDescent="0.3">
      <c r="A349" s="11"/>
      <c r="B349" s="11"/>
      <c r="C349" s="11"/>
      <c r="D349" s="11"/>
      <c r="E349" s="11"/>
      <c r="F349" s="11"/>
      <c r="G349" s="11"/>
    </row>
    <row r="350" spans="1:7" x14ac:dyDescent="0.3">
      <c r="A350" s="11"/>
      <c r="B350" s="11"/>
      <c r="C350" s="11"/>
      <c r="D350" s="11"/>
      <c r="E350" s="11"/>
      <c r="F350" s="11"/>
      <c r="G350" s="11"/>
    </row>
    <row r="351" spans="1:7" x14ac:dyDescent="0.3">
      <c r="A351" s="11"/>
      <c r="B351" s="11"/>
      <c r="C351" s="11"/>
      <c r="D351" s="11"/>
      <c r="E351" s="11"/>
      <c r="F351" s="11"/>
      <c r="G351" s="11"/>
    </row>
    <row r="352" spans="1:7" x14ac:dyDescent="0.3">
      <c r="A352" s="11"/>
      <c r="B352" s="11"/>
      <c r="C352" s="11"/>
      <c r="D352" s="11"/>
      <c r="E352" s="11"/>
      <c r="F352" s="11"/>
      <c r="G352" s="11"/>
    </row>
    <row r="353" spans="1:7" x14ac:dyDescent="0.3">
      <c r="A353" s="11"/>
      <c r="B353" s="11"/>
      <c r="C353" s="11"/>
      <c r="D353" s="11"/>
      <c r="E353" s="11"/>
      <c r="F353" s="11"/>
      <c r="G353" s="11"/>
    </row>
    <row r="354" spans="1:7" x14ac:dyDescent="0.3">
      <c r="A354" s="11"/>
      <c r="B354" s="11"/>
      <c r="C354" s="11"/>
      <c r="D354" s="11"/>
      <c r="E354" s="11"/>
      <c r="F354" s="11"/>
      <c r="G354" s="11"/>
    </row>
    <row r="355" spans="1:7" x14ac:dyDescent="0.3">
      <c r="A355" s="11"/>
      <c r="B355" s="11"/>
      <c r="C355" s="11"/>
      <c r="D355" s="11"/>
      <c r="E355" s="11"/>
      <c r="F355" s="11"/>
      <c r="G355" s="11"/>
    </row>
    <row r="356" spans="1:7" x14ac:dyDescent="0.3">
      <c r="A356" s="11"/>
      <c r="B356" s="11"/>
      <c r="C356" s="11"/>
      <c r="D356" s="11"/>
      <c r="E356" s="11"/>
      <c r="F356" s="11"/>
      <c r="G356" s="11"/>
    </row>
    <row r="357" spans="1:7" x14ac:dyDescent="0.3">
      <c r="A357" s="11"/>
      <c r="B357" s="11"/>
      <c r="C357" s="11"/>
      <c r="D357" s="11"/>
      <c r="E357" s="11"/>
      <c r="F357" s="11"/>
      <c r="G357" s="11"/>
    </row>
    <row r="358" spans="1:7" x14ac:dyDescent="0.3">
      <c r="A358" s="11"/>
      <c r="B358" s="11"/>
      <c r="C358" s="11"/>
      <c r="D358" s="11"/>
      <c r="E358" s="11"/>
      <c r="F358" s="11"/>
      <c r="G358" s="11"/>
    </row>
    <row r="359" spans="1:7" x14ac:dyDescent="0.3">
      <c r="A359" s="11"/>
      <c r="B359" s="11"/>
      <c r="C359" s="11"/>
      <c r="D359" s="11"/>
      <c r="E359" s="11"/>
      <c r="F359" s="11"/>
      <c r="G359" s="11"/>
    </row>
    <row r="360" spans="1:7" x14ac:dyDescent="0.3">
      <c r="A360" s="11"/>
      <c r="B360" s="11"/>
      <c r="C360" s="11"/>
      <c r="D360" s="11"/>
      <c r="E360" s="11"/>
      <c r="F360" s="11"/>
      <c r="G360" s="11"/>
    </row>
    <row r="361" spans="1:7" x14ac:dyDescent="0.3">
      <c r="A361" s="11"/>
      <c r="B361" s="11"/>
      <c r="C361" s="11"/>
      <c r="D361" s="11"/>
      <c r="E361" s="11"/>
      <c r="F361" s="11"/>
      <c r="G361" s="11"/>
    </row>
    <row r="362" spans="1:7" x14ac:dyDescent="0.3">
      <c r="A362" s="11"/>
      <c r="B362" s="11"/>
      <c r="C362" s="11"/>
      <c r="D362" s="11"/>
      <c r="E362" s="11"/>
      <c r="F362" s="11"/>
      <c r="G362" s="11"/>
    </row>
    <row r="363" spans="1:7" x14ac:dyDescent="0.3">
      <c r="A363" s="11"/>
      <c r="B363" s="11"/>
      <c r="C363" s="11"/>
      <c r="D363" s="11"/>
      <c r="E363" s="11"/>
      <c r="F363" s="11"/>
      <c r="G363" s="11"/>
    </row>
    <row r="364" spans="1:7" x14ac:dyDescent="0.3">
      <c r="A364" s="11"/>
      <c r="B364" s="11"/>
      <c r="C364" s="11"/>
      <c r="D364" s="11"/>
      <c r="E364" s="11"/>
      <c r="F364" s="11"/>
      <c r="G364" s="11"/>
    </row>
    <row r="365" spans="1:7" x14ac:dyDescent="0.3">
      <c r="A365" s="11"/>
      <c r="B365" s="11"/>
      <c r="C365" s="11"/>
      <c r="D365" s="11"/>
      <c r="E365" s="11"/>
      <c r="F365" s="11"/>
      <c r="G365" s="11"/>
    </row>
    <row r="366" spans="1:7" x14ac:dyDescent="0.3">
      <c r="A366" s="11"/>
      <c r="B366" s="11"/>
      <c r="C366" s="11"/>
      <c r="D366" s="11"/>
      <c r="E366" s="11"/>
      <c r="F366" s="11"/>
      <c r="G366" s="11"/>
    </row>
    <row r="367" spans="1:7" x14ac:dyDescent="0.3">
      <c r="A367" s="11"/>
      <c r="B367" s="11"/>
      <c r="C367" s="11"/>
      <c r="D367" s="11"/>
      <c r="E367" s="11"/>
      <c r="F367" s="11"/>
      <c r="G367" s="11"/>
    </row>
    <row r="368" spans="1:7" x14ac:dyDescent="0.3">
      <c r="A368" s="11"/>
      <c r="B368" s="11"/>
      <c r="C368" s="11"/>
      <c r="D368" s="11"/>
      <c r="E368" s="11"/>
      <c r="F368" s="11"/>
      <c r="G368" s="11"/>
    </row>
    <row r="369" spans="1:7" x14ac:dyDescent="0.3">
      <c r="A369" s="11"/>
      <c r="B369" s="11"/>
      <c r="C369" s="11"/>
      <c r="D369" s="11"/>
      <c r="E369" s="11"/>
      <c r="F369" s="11"/>
      <c r="G369" s="11"/>
    </row>
    <row r="370" spans="1:7" x14ac:dyDescent="0.3">
      <c r="A370" s="11"/>
      <c r="B370" s="11"/>
      <c r="C370" s="11"/>
      <c r="D370" s="11"/>
      <c r="E370" s="11"/>
      <c r="F370" s="11"/>
      <c r="G370" s="11"/>
    </row>
    <row r="371" spans="1:7" x14ac:dyDescent="0.3">
      <c r="A371" s="11"/>
      <c r="B371" s="11"/>
      <c r="C371" s="11"/>
      <c r="D371" s="11"/>
      <c r="E371" s="11"/>
      <c r="F371" s="11"/>
      <c r="G371" s="11"/>
    </row>
    <row r="372" spans="1:7" x14ac:dyDescent="0.3">
      <c r="A372" s="11"/>
      <c r="B372" s="11"/>
      <c r="C372" s="11"/>
      <c r="D372" s="11"/>
      <c r="E372" s="11"/>
      <c r="F372" s="11"/>
      <c r="G372" s="11"/>
    </row>
    <row r="373" spans="1:7" x14ac:dyDescent="0.3">
      <c r="A373" s="11"/>
      <c r="B373" s="11"/>
      <c r="C373" s="11"/>
      <c r="D373" s="11"/>
      <c r="E373" s="11"/>
      <c r="F373" s="11"/>
      <c r="G373" s="11"/>
    </row>
    <row r="374" spans="1:7" x14ac:dyDescent="0.3">
      <c r="A374" s="11"/>
      <c r="B374" s="11"/>
      <c r="C374" s="11"/>
      <c r="D374" s="11"/>
      <c r="E374" s="11"/>
      <c r="F374" s="11"/>
      <c r="G374" s="11"/>
    </row>
    <row r="375" spans="1:7" x14ac:dyDescent="0.3">
      <c r="A375" s="11"/>
      <c r="B375" s="11"/>
      <c r="C375" s="11"/>
      <c r="D375" s="11"/>
      <c r="E375" s="11"/>
      <c r="F375" s="11"/>
      <c r="G375" s="11"/>
    </row>
    <row r="376" spans="1:7" x14ac:dyDescent="0.3">
      <c r="A376" s="11"/>
      <c r="B376" s="11"/>
      <c r="C376" s="11"/>
      <c r="D376" s="11"/>
      <c r="E376" s="11"/>
      <c r="F376" s="11"/>
      <c r="G376" s="11"/>
    </row>
    <row r="377" spans="1:7" x14ac:dyDescent="0.3">
      <c r="A377" s="11"/>
      <c r="B377" s="11"/>
      <c r="C377" s="11"/>
      <c r="D377" s="11"/>
      <c r="E377" s="11"/>
      <c r="F377" s="11"/>
      <c r="G377" s="11"/>
    </row>
    <row r="378" spans="1:7" x14ac:dyDescent="0.3">
      <c r="A378" s="11"/>
      <c r="B378" s="11"/>
      <c r="C378" s="11"/>
      <c r="D378" s="11"/>
      <c r="E378" s="11"/>
      <c r="F378" s="11"/>
      <c r="G378" s="11"/>
    </row>
    <row r="379" spans="1:7" x14ac:dyDescent="0.3">
      <c r="A379" s="11"/>
      <c r="B379" s="11"/>
      <c r="C379" s="11"/>
      <c r="D379" s="11"/>
      <c r="E379" s="11"/>
      <c r="F379" s="11"/>
      <c r="G379" s="11"/>
    </row>
    <row r="380" spans="1:7" x14ac:dyDescent="0.3">
      <c r="A380" s="11"/>
      <c r="B380" s="11"/>
      <c r="C380" s="11"/>
      <c r="D380" s="11"/>
      <c r="E380" s="11"/>
      <c r="F380" s="11"/>
      <c r="G380" s="11"/>
    </row>
    <row r="381" spans="1:7" x14ac:dyDescent="0.3">
      <c r="A381" s="11"/>
      <c r="B381" s="11"/>
      <c r="C381" s="11"/>
      <c r="D381" s="11"/>
      <c r="E381" s="11"/>
      <c r="F381" s="11"/>
      <c r="G381" s="11"/>
    </row>
    <row r="382" spans="1:7" x14ac:dyDescent="0.3">
      <c r="A382" s="11"/>
      <c r="B382" s="11"/>
      <c r="C382" s="11"/>
      <c r="D382" s="11"/>
      <c r="E382" s="11"/>
      <c r="F382" s="11"/>
      <c r="G382" s="11"/>
    </row>
    <row r="383" spans="1:7" x14ac:dyDescent="0.3">
      <c r="A383" s="11"/>
      <c r="B383" s="11"/>
      <c r="C383" s="11"/>
      <c r="D383" s="11"/>
      <c r="E383" s="11"/>
      <c r="F383" s="11"/>
      <c r="G383" s="11"/>
    </row>
    <row r="384" spans="1:7" x14ac:dyDescent="0.3">
      <c r="A384" s="11"/>
      <c r="B384" s="11"/>
      <c r="C384" s="11"/>
      <c r="D384" s="11"/>
      <c r="E384" s="11"/>
      <c r="F384" s="11"/>
      <c r="G384" s="11"/>
    </row>
    <row r="385" spans="1:7" x14ac:dyDescent="0.3">
      <c r="A385" s="11"/>
      <c r="B385" s="11"/>
      <c r="C385" s="11"/>
      <c r="D385" s="11"/>
      <c r="E385" s="11"/>
      <c r="F385" s="11"/>
      <c r="G385" s="11"/>
    </row>
    <row r="386" spans="1:7" x14ac:dyDescent="0.3">
      <c r="A386" s="11"/>
      <c r="B386" s="11"/>
      <c r="C386" s="11"/>
      <c r="D386" s="11"/>
      <c r="E386" s="11"/>
      <c r="F386" s="11"/>
      <c r="G386" s="11"/>
    </row>
    <row r="387" spans="1:7" x14ac:dyDescent="0.3">
      <c r="A387" s="11"/>
      <c r="B387" s="11"/>
      <c r="C387" s="11"/>
      <c r="D387" s="11"/>
      <c r="E387" s="11"/>
      <c r="F387" s="11"/>
      <c r="G387" s="11"/>
    </row>
    <row r="388" spans="1:7" x14ac:dyDescent="0.3">
      <c r="A388" s="11"/>
      <c r="B388" s="11"/>
      <c r="C388" s="11"/>
      <c r="D388" s="11"/>
      <c r="E388" s="11"/>
      <c r="F388" s="11"/>
      <c r="G388" s="11"/>
    </row>
    <row r="389" spans="1:7" x14ac:dyDescent="0.3">
      <c r="A389" s="11"/>
      <c r="B389" s="11"/>
      <c r="C389" s="11"/>
      <c r="D389" s="11"/>
      <c r="E389" s="11"/>
      <c r="F389" s="11"/>
      <c r="G389" s="11"/>
    </row>
    <row r="390" spans="1:7" x14ac:dyDescent="0.3">
      <c r="A390" s="11"/>
      <c r="B390" s="11"/>
      <c r="C390" s="11"/>
      <c r="D390" s="11"/>
      <c r="E390" s="11"/>
      <c r="F390" s="11"/>
      <c r="G390" s="11"/>
    </row>
    <row r="391" spans="1:7" x14ac:dyDescent="0.3">
      <c r="A391" s="11"/>
      <c r="B391" s="11"/>
      <c r="C391" s="11"/>
      <c r="D391" s="11"/>
      <c r="E391" s="11"/>
      <c r="F391" s="11"/>
      <c r="G391" s="11"/>
    </row>
    <row r="392" spans="1:7" x14ac:dyDescent="0.3">
      <c r="A392" s="11"/>
      <c r="B392" s="11"/>
      <c r="C392" s="11"/>
      <c r="D392" s="11"/>
      <c r="E392" s="11"/>
      <c r="F392" s="11"/>
      <c r="G392" s="11"/>
    </row>
    <row r="393" spans="1:7" x14ac:dyDescent="0.3">
      <c r="A393" s="11"/>
      <c r="B393" s="11"/>
      <c r="C393" s="11"/>
      <c r="D393" s="11"/>
      <c r="E393" s="11"/>
      <c r="F393" s="11"/>
      <c r="G393" s="11"/>
    </row>
    <row r="394" spans="1:7" x14ac:dyDescent="0.3">
      <c r="A394" s="11"/>
      <c r="B394" s="11"/>
      <c r="C394" s="11"/>
      <c r="D394" s="11"/>
      <c r="E394" s="11"/>
      <c r="F394" s="11"/>
      <c r="G394" s="11"/>
    </row>
    <row r="395" spans="1:7" x14ac:dyDescent="0.3">
      <c r="A395" s="11"/>
      <c r="B395" s="11"/>
      <c r="C395" s="11"/>
      <c r="D395" s="11"/>
      <c r="E395" s="11"/>
      <c r="F395" s="11"/>
      <c r="G395" s="11"/>
    </row>
    <row r="396" spans="1:7" x14ac:dyDescent="0.3">
      <c r="A396" s="11"/>
      <c r="B396" s="11"/>
      <c r="C396" s="11"/>
      <c r="D396" s="11"/>
      <c r="E396" s="11"/>
      <c r="F396" s="11"/>
      <c r="G396" s="11"/>
    </row>
    <row r="397" spans="1:7" x14ac:dyDescent="0.3">
      <c r="A397" s="11"/>
      <c r="B397" s="11"/>
      <c r="C397" s="11"/>
      <c r="D397" s="11"/>
      <c r="E397" s="11"/>
      <c r="F397" s="11"/>
      <c r="G397" s="11"/>
    </row>
    <row r="398" spans="1:7" x14ac:dyDescent="0.3">
      <c r="A398" s="11"/>
      <c r="B398" s="11"/>
      <c r="C398" s="11"/>
      <c r="D398" s="11"/>
      <c r="E398" s="11"/>
      <c r="F398" s="11"/>
      <c r="G398" s="11"/>
    </row>
    <row r="399" spans="1:7" x14ac:dyDescent="0.3">
      <c r="A399" s="11"/>
      <c r="B399" s="11"/>
      <c r="C399" s="11"/>
      <c r="D399" s="11"/>
      <c r="E399" s="11"/>
      <c r="F399" s="11"/>
      <c r="G399" s="11"/>
    </row>
    <row r="400" spans="1:7" x14ac:dyDescent="0.3">
      <c r="A400" s="11"/>
      <c r="B400" s="11"/>
      <c r="C400" s="11"/>
      <c r="D400" s="11"/>
      <c r="E400" s="11"/>
      <c r="F400" s="11"/>
      <c r="G400" s="11"/>
    </row>
    <row r="401" spans="1:7" x14ac:dyDescent="0.3">
      <c r="A401" s="11"/>
      <c r="B401" s="11"/>
      <c r="C401" s="11"/>
      <c r="D401" s="11"/>
      <c r="E401" s="11"/>
      <c r="F401" s="11"/>
      <c r="G401" s="11"/>
    </row>
    <row r="402" spans="1:7" x14ac:dyDescent="0.3">
      <c r="A402" s="11"/>
      <c r="B402" s="11"/>
      <c r="C402" s="11"/>
      <c r="D402" s="11"/>
      <c r="E402" s="11"/>
      <c r="F402" s="11"/>
      <c r="G402" s="11"/>
    </row>
    <row r="403" spans="1:7" x14ac:dyDescent="0.3">
      <c r="A403" s="11"/>
      <c r="B403" s="11"/>
      <c r="C403" s="11"/>
      <c r="D403" s="11"/>
      <c r="E403" s="11"/>
      <c r="F403" s="11"/>
      <c r="G403" s="11"/>
    </row>
    <row r="404" spans="1:7" x14ac:dyDescent="0.3">
      <c r="A404" s="11"/>
      <c r="B404" s="11"/>
      <c r="C404" s="11"/>
      <c r="D404" s="11"/>
      <c r="E404" s="11"/>
      <c r="F404" s="11"/>
      <c r="G404" s="11"/>
    </row>
    <row r="405" spans="1:7" x14ac:dyDescent="0.3">
      <c r="A405" s="11"/>
      <c r="B405" s="11"/>
      <c r="C405" s="11"/>
      <c r="D405" s="11"/>
      <c r="E405" s="11"/>
      <c r="F405" s="11"/>
      <c r="G405" s="11"/>
    </row>
    <row r="406" spans="1:7" x14ac:dyDescent="0.3">
      <c r="A406" s="11"/>
      <c r="B406" s="11"/>
      <c r="C406" s="11"/>
      <c r="D406" s="11"/>
      <c r="E406" s="11"/>
      <c r="F406" s="11"/>
      <c r="G406" s="11"/>
    </row>
    <row r="407" spans="1:7" x14ac:dyDescent="0.3">
      <c r="A407" s="11"/>
      <c r="B407" s="11"/>
      <c r="C407" s="11"/>
      <c r="D407" s="11"/>
      <c r="E407" s="11"/>
      <c r="F407" s="11"/>
      <c r="G407" s="11"/>
    </row>
    <row r="408" spans="1:7" x14ac:dyDescent="0.3">
      <c r="A408" s="11"/>
      <c r="B408" s="11"/>
      <c r="C408" s="11"/>
      <c r="D408" s="11"/>
      <c r="E408" s="11"/>
      <c r="F408" s="11"/>
      <c r="G408" s="11"/>
    </row>
    <row r="409" spans="1:7" x14ac:dyDescent="0.3">
      <c r="A409" s="11"/>
      <c r="B409" s="11"/>
      <c r="C409" s="11"/>
      <c r="D409" s="11"/>
      <c r="E409" s="11"/>
      <c r="F409" s="11"/>
      <c r="G409" s="11"/>
    </row>
    <row r="410" spans="1:7" x14ac:dyDescent="0.3">
      <c r="A410" s="11"/>
      <c r="B410" s="11"/>
      <c r="C410" s="11"/>
      <c r="D410" s="11"/>
      <c r="E410" s="11"/>
      <c r="F410" s="11"/>
      <c r="G410" s="11"/>
    </row>
    <row r="411" spans="1:7" x14ac:dyDescent="0.3">
      <c r="A411" s="11"/>
      <c r="B411" s="11"/>
      <c r="C411" s="11"/>
      <c r="D411" s="11"/>
      <c r="E411" s="11"/>
      <c r="F411" s="11"/>
      <c r="G411" s="11"/>
    </row>
    <row r="412" spans="1:7" x14ac:dyDescent="0.3">
      <c r="A412" s="11"/>
      <c r="B412" s="11"/>
      <c r="C412" s="11"/>
      <c r="D412" s="11"/>
      <c r="E412" s="11"/>
      <c r="F412" s="11"/>
      <c r="G412" s="11"/>
    </row>
    <row r="413" spans="1:7" x14ac:dyDescent="0.3">
      <c r="A413" s="11"/>
      <c r="B413" s="11"/>
      <c r="C413" s="11"/>
      <c r="D413" s="11"/>
      <c r="E413" s="11"/>
      <c r="F413" s="11"/>
      <c r="G413" s="11"/>
    </row>
    <row r="414" spans="1:7" x14ac:dyDescent="0.3">
      <c r="A414" s="11"/>
      <c r="B414" s="11"/>
      <c r="C414" s="11"/>
      <c r="D414" s="11"/>
      <c r="E414" s="11"/>
      <c r="F414" s="11"/>
      <c r="G414" s="11"/>
    </row>
    <row r="415" spans="1:7" x14ac:dyDescent="0.3">
      <c r="A415" s="11"/>
      <c r="B415" s="11"/>
      <c r="C415" s="11"/>
      <c r="D415" s="11"/>
      <c r="E415" s="11"/>
      <c r="F415" s="11"/>
      <c r="G415" s="11"/>
    </row>
    <row r="416" spans="1:7" x14ac:dyDescent="0.3">
      <c r="A416" s="11"/>
      <c r="B416" s="11"/>
      <c r="C416" s="11"/>
      <c r="D416" s="11"/>
      <c r="E416" s="11"/>
      <c r="F416" s="11"/>
      <c r="G416" s="11"/>
    </row>
    <row r="417" spans="1:7" x14ac:dyDescent="0.3">
      <c r="A417" s="11"/>
      <c r="B417" s="11"/>
      <c r="C417" s="11"/>
      <c r="D417" s="11"/>
      <c r="E417" s="11"/>
      <c r="F417" s="11"/>
      <c r="G417" s="11"/>
    </row>
    <row r="418" spans="1:7" x14ac:dyDescent="0.3">
      <c r="A418" s="11"/>
      <c r="B418" s="11"/>
      <c r="C418" s="11"/>
      <c r="D418" s="11"/>
      <c r="E418" s="11"/>
      <c r="F418" s="11"/>
      <c r="G418" s="11"/>
    </row>
    <row r="419" spans="1:7" x14ac:dyDescent="0.3">
      <c r="A419" s="11"/>
      <c r="B419" s="11"/>
      <c r="C419" s="11"/>
      <c r="D419" s="11"/>
      <c r="E419" s="11"/>
      <c r="F419" s="11"/>
      <c r="G419" s="11"/>
    </row>
    <row r="420" spans="1:7" x14ac:dyDescent="0.3">
      <c r="A420" s="11"/>
      <c r="B420" s="11"/>
      <c r="C420" s="11"/>
      <c r="D420" s="11"/>
      <c r="E420" s="11"/>
      <c r="F420" s="11"/>
      <c r="G420" s="11"/>
    </row>
    <row r="421" spans="1:7" x14ac:dyDescent="0.3">
      <c r="A421" s="11"/>
      <c r="B421" s="11"/>
      <c r="C421" s="11"/>
      <c r="D421" s="11"/>
      <c r="E421" s="11"/>
      <c r="F421" s="11"/>
      <c r="G421" s="11"/>
    </row>
    <row r="422" spans="1:7" x14ac:dyDescent="0.3">
      <c r="A422" s="11"/>
      <c r="B422" s="11"/>
      <c r="C422" s="11"/>
      <c r="D422" s="11"/>
      <c r="E422" s="11"/>
      <c r="F422" s="11"/>
      <c r="G422" s="11"/>
    </row>
    <row r="423" spans="1:7" x14ac:dyDescent="0.3">
      <c r="A423" s="11"/>
      <c r="B423" s="11"/>
      <c r="C423" s="11"/>
      <c r="D423" s="11"/>
      <c r="E423" s="11"/>
      <c r="F423" s="11"/>
      <c r="G423" s="11"/>
    </row>
    <row r="424" spans="1:7" x14ac:dyDescent="0.3">
      <c r="A424" s="11"/>
      <c r="B424" s="11"/>
      <c r="C424" s="11"/>
      <c r="D424" s="11"/>
      <c r="E424" s="11"/>
      <c r="F424" s="11"/>
      <c r="G424" s="11"/>
    </row>
    <row r="425" spans="1:7" x14ac:dyDescent="0.3">
      <c r="A425" s="11"/>
      <c r="B425" s="11"/>
      <c r="C425" s="11"/>
      <c r="D425" s="11"/>
      <c r="E425" s="11"/>
      <c r="F425" s="11"/>
      <c r="G425" s="11"/>
    </row>
    <row r="426" spans="1:7" x14ac:dyDescent="0.3">
      <c r="A426" s="11"/>
      <c r="B426" s="11"/>
      <c r="C426" s="11"/>
      <c r="D426" s="11"/>
      <c r="E426" s="11"/>
      <c r="F426" s="11"/>
      <c r="G426" s="11"/>
    </row>
    <row r="427" spans="1:7" x14ac:dyDescent="0.3">
      <c r="A427" s="11"/>
      <c r="B427" s="11"/>
      <c r="C427" s="11"/>
      <c r="D427" s="11"/>
      <c r="E427" s="11"/>
      <c r="F427" s="11"/>
      <c r="G427" s="11"/>
    </row>
    <row r="428" spans="1:7" x14ac:dyDescent="0.3">
      <c r="A428" s="11"/>
      <c r="B428" s="11"/>
      <c r="C428" s="11"/>
      <c r="D428" s="11"/>
      <c r="E428" s="11"/>
      <c r="F428" s="11"/>
      <c r="G428" s="11"/>
    </row>
    <row r="429" spans="1:7" x14ac:dyDescent="0.3">
      <c r="A429" s="11"/>
      <c r="B429" s="11"/>
      <c r="C429" s="11"/>
      <c r="D429" s="11"/>
      <c r="E429" s="11"/>
      <c r="F429" s="11"/>
      <c r="G429" s="11"/>
    </row>
    <row r="430" spans="1:7" x14ac:dyDescent="0.3">
      <c r="A430" s="11"/>
      <c r="B430" s="11"/>
      <c r="C430" s="11"/>
      <c r="D430" s="11"/>
      <c r="E430" s="11"/>
      <c r="F430" s="11"/>
      <c r="G430" s="11"/>
    </row>
    <row r="431" spans="1:7" x14ac:dyDescent="0.3">
      <c r="A431" s="11"/>
      <c r="B431" s="11"/>
      <c r="C431" s="11"/>
      <c r="D431" s="11"/>
      <c r="E431" s="11"/>
      <c r="F431" s="11"/>
      <c r="G431" s="11"/>
    </row>
    <row r="432" spans="1:7" x14ac:dyDescent="0.3">
      <c r="A432" s="11"/>
      <c r="B432" s="11"/>
      <c r="C432" s="11"/>
      <c r="D432" s="11"/>
      <c r="E432" s="11"/>
      <c r="F432" s="11"/>
      <c r="G432" s="11"/>
    </row>
    <row r="433" spans="1:7" x14ac:dyDescent="0.3">
      <c r="A433" s="11"/>
      <c r="B433" s="11"/>
      <c r="C433" s="11"/>
      <c r="D433" s="11"/>
      <c r="E433" s="11"/>
      <c r="F433" s="11"/>
      <c r="G433" s="11"/>
    </row>
    <row r="434" spans="1:7" x14ac:dyDescent="0.3">
      <c r="A434" s="11"/>
      <c r="B434" s="11"/>
      <c r="C434" s="11"/>
      <c r="D434" s="11"/>
      <c r="E434" s="11"/>
      <c r="F434" s="11"/>
      <c r="G434" s="11"/>
    </row>
    <row r="435" spans="1:7" x14ac:dyDescent="0.3">
      <c r="A435" s="11"/>
      <c r="B435" s="11"/>
      <c r="C435" s="11"/>
      <c r="D435" s="11"/>
      <c r="E435" s="11"/>
      <c r="F435" s="11"/>
      <c r="G435" s="11"/>
    </row>
    <row r="436" spans="1:7" x14ac:dyDescent="0.3">
      <c r="A436" s="11"/>
      <c r="B436" s="11"/>
      <c r="C436" s="11"/>
      <c r="D436" s="11"/>
      <c r="E436" s="11"/>
      <c r="F436" s="11"/>
      <c r="G436" s="11"/>
    </row>
    <row r="437" spans="1:7" x14ac:dyDescent="0.3">
      <c r="A437" s="11"/>
      <c r="B437" s="11"/>
      <c r="C437" s="11"/>
      <c r="D437" s="11"/>
      <c r="E437" s="11"/>
      <c r="F437" s="11"/>
      <c r="G437" s="11"/>
    </row>
    <row r="438" spans="1:7" x14ac:dyDescent="0.3">
      <c r="A438" s="11"/>
      <c r="B438" s="11"/>
      <c r="C438" s="11"/>
      <c r="D438" s="11"/>
      <c r="E438" s="11"/>
      <c r="F438" s="11"/>
      <c r="G438" s="11"/>
    </row>
    <row r="439" spans="1:7" x14ac:dyDescent="0.3">
      <c r="A439" s="11"/>
      <c r="B439" s="11"/>
      <c r="C439" s="11"/>
      <c r="D439" s="11"/>
      <c r="E439" s="11"/>
      <c r="F439" s="11"/>
      <c r="G439" s="11"/>
    </row>
    <row r="440" spans="1:7" x14ac:dyDescent="0.3">
      <c r="A440" s="11"/>
      <c r="B440" s="11"/>
      <c r="C440" s="11"/>
      <c r="D440" s="11"/>
      <c r="E440" s="11"/>
      <c r="F440" s="11"/>
      <c r="G440" s="11"/>
    </row>
    <row r="441" spans="1:7" x14ac:dyDescent="0.3">
      <c r="A441" s="11"/>
      <c r="B441" s="11"/>
      <c r="C441" s="11"/>
      <c r="D441" s="11"/>
      <c r="E441" s="11"/>
      <c r="F441" s="11"/>
      <c r="G441" s="11"/>
    </row>
    <row r="442" spans="1:7" x14ac:dyDescent="0.3">
      <c r="A442" s="11"/>
      <c r="B442" s="11"/>
      <c r="C442" s="11"/>
      <c r="D442" s="11"/>
      <c r="E442" s="11"/>
      <c r="F442" s="11"/>
      <c r="G442" s="11"/>
    </row>
    <row r="443" spans="1:7" x14ac:dyDescent="0.3">
      <c r="A443" s="11"/>
      <c r="B443" s="11"/>
      <c r="C443" s="11"/>
      <c r="D443" s="11"/>
      <c r="E443" s="11"/>
      <c r="F443" s="11"/>
      <c r="G443" s="11"/>
    </row>
    <row r="444" spans="1:7" x14ac:dyDescent="0.3">
      <c r="A444" s="11"/>
      <c r="B444" s="11"/>
      <c r="C444" s="11"/>
      <c r="D444" s="11"/>
      <c r="E444" s="11"/>
      <c r="F444" s="11"/>
      <c r="G444" s="11"/>
    </row>
    <row r="445" spans="1:7" x14ac:dyDescent="0.3">
      <c r="A445" s="11"/>
      <c r="B445" s="11"/>
      <c r="C445" s="11"/>
      <c r="D445" s="11"/>
      <c r="E445" s="11"/>
      <c r="F445" s="11"/>
      <c r="G445" s="11"/>
    </row>
    <row r="446" spans="1:7" x14ac:dyDescent="0.3">
      <c r="A446" s="11"/>
      <c r="B446" s="11"/>
      <c r="C446" s="11"/>
      <c r="D446" s="11"/>
      <c r="E446" s="11"/>
      <c r="F446" s="11"/>
      <c r="G446" s="11"/>
    </row>
    <row r="447" spans="1:7" x14ac:dyDescent="0.3">
      <c r="A447" s="11"/>
      <c r="B447" s="11"/>
      <c r="C447" s="11"/>
      <c r="D447" s="11"/>
      <c r="E447" s="11"/>
      <c r="F447" s="11"/>
      <c r="G447" s="11"/>
    </row>
    <row r="448" spans="1:7" x14ac:dyDescent="0.3">
      <c r="A448" s="11"/>
      <c r="B448" s="11"/>
      <c r="C448" s="11"/>
      <c r="D448" s="11"/>
      <c r="E448" s="11"/>
      <c r="F448" s="11"/>
      <c r="G448" s="11"/>
    </row>
    <row r="449" spans="1:7" x14ac:dyDescent="0.3">
      <c r="A449" s="11"/>
      <c r="B449" s="11"/>
      <c r="C449" s="11"/>
      <c r="D449" s="11"/>
      <c r="E449" s="11"/>
      <c r="F449" s="11"/>
      <c r="G449" s="11"/>
    </row>
    <row r="450" spans="1:7" x14ac:dyDescent="0.3">
      <c r="A450" s="11"/>
      <c r="B450" s="11"/>
      <c r="C450" s="11"/>
      <c r="D450" s="11"/>
      <c r="E450" s="11"/>
      <c r="F450" s="11"/>
      <c r="G450" s="11"/>
    </row>
    <row r="451" spans="1:7" x14ac:dyDescent="0.3">
      <c r="A451" s="11"/>
      <c r="B451" s="11"/>
      <c r="C451" s="11"/>
      <c r="D451" s="11"/>
      <c r="E451" s="11"/>
      <c r="F451" s="11"/>
      <c r="G451" s="11"/>
    </row>
    <row r="452" spans="1:7" x14ac:dyDescent="0.3">
      <c r="A452" s="11"/>
      <c r="B452" s="11"/>
      <c r="C452" s="11"/>
      <c r="D452" s="11"/>
      <c r="E452" s="11"/>
      <c r="F452" s="11"/>
      <c r="G452" s="11"/>
    </row>
    <row r="453" spans="1:7" x14ac:dyDescent="0.3">
      <c r="A453" s="11"/>
      <c r="B453" s="11"/>
      <c r="C453" s="11"/>
      <c r="D453" s="11"/>
      <c r="E453" s="11"/>
      <c r="F453" s="11"/>
      <c r="G453" s="11"/>
    </row>
    <row r="454" spans="1:7" x14ac:dyDescent="0.3">
      <c r="A454" s="11"/>
      <c r="B454" s="11"/>
      <c r="C454" s="11"/>
      <c r="D454" s="11"/>
      <c r="E454" s="11"/>
      <c r="F454" s="11"/>
      <c r="G454" s="11"/>
    </row>
    <row r="455" spans="1:7" x14ac:dyDescent="0.3">
      <c r="A455" s="11"/>
      <c r="B455" s="11"/>
      <c r="C455" s="11"/>
      <c r="D455" s="11"/>
      <c r="E455" s="11"/>
      <c r="F455" s="11"/>
      <c r="G455" s="11"/>
    </row>
    <row r="456" spans="1:7" x14ac:dyDescent="0.3">
      <c r="A456" s="11"/>
      <c r="B456" s="11"/>
      <c r="C456" s="11"/>
      <c r="D456" s="11"/>
      <c r="E456" s="11"/>
      <c r="F456" s="11"/>
      <c r="G456" s="11"/>
    </row>
    <row r="457" spans="1:7" x14ac:dyDescent="0.3">
      <c r="A457" s="11"/>
      <c r="B457" s="11"/>
      <c r="C457" s="11"/>
      <c r="D457" s="11"/>
      <c r="E457" s="11"/>
      <c r="F457" s="11"/>
      <c r="G457" s="11"/>
    </row>
    <row r="458" spans="1:7" x14ac:dyDescent="0.3">
      <c r="A458" s="11"/>
      <c r="B458" s="11"/>
      <c r="C458" s="11"/>
      <c r="D458" s="11"/>
      <c r="E458" s="11"/>
      <c r="F458" s="11"/>
      <c r="G458" s="11"/>
    </row>
    <row r="459" spans="1:7" x14ac:dyDescent="0.3">
      <c r="A459" s="11"/>
      <c r="B459" s="11"/>
      <c r="C459" s="11"/>
      <c r="D459" s="11"/>
      <c r="E459" s="11"/>
      <c r="F459" s="11"/>
      <c r="G459" s="11"/>
    </row>
    <row r="460" spans="1:7" x14ac:dyDescent="0.3">
      <c r="A460" s="11"/>
      <c r="B460" s="11"/>
      <c r="C460" s="11"/>
      <c r="D460" s="11"/>
      <c r="E460" s="11"/>
      <c r="F460" s="11"/>
      <c r="G460" s="11"/>
    </row>
    <row r="461" spans="1:7" x14ac:dyDescent="0.3">
      <c r="A461" s="11"/>
      <c r="B461" s="11"/>
      <c r="C461" s="11"/>
      <c r="D461" s="11"/>
      <c r="E461" s="11"/>
      <c r="F461" s="11"/>
      <c r="G461" s="11"/>
    </row>
    <row r="462" spans="1:7" x14ac:dyDescent="0.3">
      <c r="A462" s="11"/>
      <c r="B462" s="11"/>
      <c r="C462" s="11"/>
      <c r="D462" s="11"/>
      <c r="E462" s="11"/>
      <c r="F462" s="11"/>
      <c r="G462" s="11"/>
    </row>
    <row r="463" spans="1:7" x14ac:dyDescent="0.3">
      <c r="A463" s="11"/>
      <c r="B463" s="11"/>
      <c r="C463" s="11"/>
      <c r="D463" s="11"/>
      <c r="E463" s="11"/>
      <c r="F463" s="11"/>
      <c r="G463" s="11"/>
    </row>
    <row r="464" spans="1:7" x14ac:dyDescent="0.3">
      <c r="A464" s="11"/>
      <c r="B464" s="11"/>
      <c r="C464" s="11"/>
      <c r="D464" s="11"/>
      <c r="E464" s="11"/>
      <c r="F464" s="11"/>
      <c r="G464" s="11"/>
    </row>
    <row r="465" spans="1:7" x14ac:dyDescent="0.3">
      <c r="A465" s="11"/>
      <c r="B465" s="11"/>
      <c r="C465" s="11"/>
      <c r="D465" s="11"/>
      <c r="E465" s="11"/>
      <c r="F465" s="11"/>
      <c r="G465" s="11"/>
    </row>
    <row r="466" spans="1:7" x14ac:dyDescent="0.3">
      <c r="A466" s="11"/>
      <c r="B466" s="11"/>
      <c r="C466" s="11"/>
      <c r="D466" s="11"/>
      <c r="E466" s="11"/>
      <c r="F466" s="11"/>
      <c r="G466" s="11"/>
    </row>
    <row r="467" spans="1:7" x14ac:dyDescent="0.3">
      <c r="A467" s="11"/>
      <c r="B467" s="11"/>
      <c r="C467" s="11"/>
      <c r="D467" s="11"/>
      <c r="E467" s="11"/>
      <c r="F467" s="11"/>
      <c r="G467" s="11"/>
    </row>
    <row r="468" spans="1:7" x14ac:dyDescent="0.3">
      <c r="A468" s="11"/>
      <c r="B468" s="11"/>
      <c r="C468" s="11"/>
      <c r="D468" s="11"/>
      <c r="E468" s="11"/>
      <c r="F468" s="11"/>
      <c r="G468" s="11"/>
    </row>
    <row r="469" spans="1:7" x14ac:dyDescent="0.3">
      <c r="A469" s="11"/>
      <c r="B469" s="11"/>
      <c r="C469" s="11"/>
      <c r="D469" s="11"/>
      <c r="E469" s="11"/>
      <c r="F469" s="11"/>
      <c r="G469" s="11"/>
    </row>
    <row r="470" spans="1:7" x14ac:dyDescent="0.3">
      <c r="A470" s="11"/>
      <c r="B470" s="11"/>
      <c r="C470" s="11"/>
      <c r="D470" s="11"/>
      <c r="E470" s="11"/>
      <c r="F470" s="11"/>
      <c r="G470" s="11"/>
    </row>
    <row r="471" spans="1:7" x14ac:dyDescent="0.3">
      <c r="A471" s="11"/>
      <c r="B471" s="11"/>
      <c r="C471" s="11"/>
      <c r="D471" s="11"/>
      <c r="E471" s="11"/>
      <c r="F471" s="11"/>
      <c r="G471" s="11"/>
    </row>
    <row r="472" spans="1:7" x14ac:dyDescent="0.3">
      <c r="A472" s="11"/>
      <c r="B472" s="11"/>
      <c r="C472" s="11"/>
      <c r="D472" s="11"/>
      <c r="E472" s="11"/>
      <c r="F472" s="11"/>
      <c r="G472" s="11"/>
    </row>
    <row r="473" spans="1:7" x14ac:dyDescent="0.3">
      <c r="A473" s="11"/>
      <c r="B473" s="11"/>
      <c r="C473" s="11"/>
      <c r="D473" s="11"/>
      <c r="E473" s="11"/>
      <c r="F473" s="11"/>
      <c r="G473" s="11"/>
    </row>
    <row r="474" spans="1:7" x14ac:dyDescent="0.3">
      <c r="A474" s="11"/>
      <c r="B474" s="11"/>
      <c r="C474" s="11"/>
      <c r="D474" s="11"/>
      <c r="E474" s="11"/>
      <c r="F474" s="11"/>
      <c r="G474" s="11"/>
    </row>
    <row r="475" spans="1:7" x14ac:dyDescent="0.3">
      <c r="A475" s="11"/>
      <c r="B475" s="11"/>
      <c r="C475" s="11"/>
      <c r="D475" s="11"/>
      <c r="E475" s="11"/>
      <c r="F475" s="11"/>
      <c r="G475" s="11"/>
    </row>
    <row r="476" spans="1:7" x14ac:dyDescent="0.3">
      <c r="A476" s="11"/>
      <c r="B476" s="11"/>
      <c r="C476" s="11"/>
      <c r="D476" s="11"/>
      <c r="E476" s="11"/>
      <c r="F476" s="11"/>
      <c r="G476" s="11"/>
    </row>
    <row r="477" spans="1:7" x14ac:dyDescent="0.3">
      <c r="A477" s="11"/>
      <c r="B477" s="11"/>
      <c r="C477" s="11"/>
      <c r="D477" s="11"/>
      <c r="E477" s="11"/>
      <c r="F477" s="11"/>
      <c r="G477" s="11"/>
    </row>
    <row r="478" spans="1:7" x14ac:dyDescent="0.3">
      <c r="A478" s="11"/>
      <c r="B478" s="11"/>
      <c r="C478" s="11"/>
      <c r="D478" s="11"/>
      <c r="E478" s="11"/>
      <c r="F478" s="11"/>
      <c r="G478" s="11"/>
    </row>
    <row r="479" spans="1:7" x14ac:dyDescent="0.3">
      <c r="A479" s="11"/>
      <c r="B479" s="11"/>
      <c r="C479" s="11"/>
      <c r="D479" s="11"/>
      <c r="E479" s="11"/>
      <c r="F479" s="11"/>
      <c r="G479" s="11"/>
    </row>
    <row r="480" spans="1:7" x14ac:dyDescent="0.3">
      <c r="A480" s="11"/>
      <c r="B480" s="11"/>
      <c r="C480" s="11"/>
      <c r="D480" s="11"/>
      <c r="E480" s="11"/>
      <c r="F480" s="11"/>
      <c r="G480" s="11"/>
    </row>
    <row r="481" spans="1:7" x14ac:dyDescent="0.3">
      <c r="A481" s="11"/>
      <c r="B481" s="11"/>
      <c r="C481" s="11"/>
      <c r="D481" s="11"/>
      <c r="E481" s="11"/>
      <c r="F481" s="11"/>
      <c r="G481" s="11"/>
    </row>
    <row r="482" spans="1:7" x14ac:dyDescent="0.3">
      <c r="A482" s="11"/>
      <c r="B482" s="11"/>
      <c r="C482" s="11"/>
      <c r="D482" s="11"/>
      <c r="E482" s="11"/>
      <c r="F482" s="11"/>
      <c r="G482" s="11"/>
    </row>
    <row r="483" spans="1:7" x14ac:dyDescent="0.3">
      <c r="A483" s="11"/>
      <c r="B483" s="11"/>
      <c r="C483" s="11"/>
      <c r="D483" s="11"/>
      <c r="E483" s="11"/>
      <c r="F483" s="11"/>
      <c r="G483" s="11"/>
    </row>
    <row r="484" spans="1:7" x14ac:dyDescent="0.3">
      <c r="A484" s="11"/>
      <c r="B484" s="11"/>
      <c r="C484" s="11"/>
      <c r="D484" s="11"/>
      <c r="E484" s="11"/>
      <c r="F484" s="11"/>
      <c r="G484" s="11"/>
    </row>
    <row r="485" spans="1:7" x14ac:dyDescent="0.3">
      <c r="A485" s="11"/>
      <c r="B485" s="11"/>
      <c r="C485" s="11"/>
      <c r="D485" s="11"/>
      <c r="E485" s="11"/>
      <c r="F485" s="11"/>
      <c r="G485" s="11"/>
    </row>
    <row r="486" spans="1:7" x14ac:dyDescent="0.3">
      <c r="A486" s="11"/>
      <c r="B486" s="11"/>
      <c r="C486" s="11"/>
      <c r="D486" s="11"/>
      <c r="E486" s="11"/>
      <c r="F486" s="11"/>
      <c r="G486" s="11"/>
    </row>
    <row r="487" spans="1:7" x14ac:dyDescent="0.3">
      <c r="A487" s="11"/>
      <c r="B487" s="11"/>
      <c r="C487" s="11"/>
      <c r="D487" s="11"/>
      <c r="E487" s="11"/>
      <c r="F487" s="11"/>
      <c r="G487" s="11"/>
    </row>
    <row r="488" spans="1:7" x14ac:dyDescent="0.3">
      <c r="A488" s="11"/>
      <c r="B488" s="11"/>
      <c r="C488" s="11"/>
      <c r="D488" s="11"/>
      <c r="E488" s="11"/>
      <c r="F488" s="11"/>
      <c r="G488" s="11"/>
    </row>
    <row r="489" spans="1:7" x14ac:dyDescent="0.3">
      <c r="A489" s="11"/>
      <c r="B489" s="11"/>
      <c r="C489" s="11"/>
      <c r="D489" s="11"/>
      <c r="E489" s="11"/>
      <c r="F489" s="11"/>
      <c r="G489" s="11"/>
    </row>
    <row r="490" spans="1:7" x14ac:dyDescent="0.3">
      <c r="A490" s="11"/>
      <c r="B490" s="11"/>
      <c r="C490" s="11"/>
      <c r="D490" s="11"/>
      <c r="E490" s="11"/>
      <c r="F490" s="11"/>
      <c r="G490" s="11"/>
    </row>
    <row r="491" spans="1:7" x14ac:dyDescent="0.3">
      <c r="A491" s="11"/>
      <c r="B491" s="11"/>
      <c r="C491" s="11"/>
      <c r="D491" s="11"/>
      <c r="E491" s="11"/>
      <c r="F491" s="11"/>
      <c r="G491" s="11"/>
    </row>
    <row r="492" spans="1:7" x14ac:dyDescent="0.3">
      <c r="A492" s="11"/>
      <c r="B492" s="11"/>
      <c r="C492" s="11"/>
      <c r="D492" s="11"/>
      <c r="E492" s="11"/>
      <c r="F492" s="11"/>
      <c r="G492" s="11"/>
    </row>
    <row r="493" spans="1:7" x14ac:dyDescent="0.3">
      <c r="A493" s="11"/>
      <c r="B493" s="11"/>
      <c r="C493" s="11"/>
      <c r="D493" s="11"/>
      <c r="E493" s="11"/>
      <c r="F493" s="11"/>
      <c r="G493" s="11"/>
    </row>
    <row r="494" spans="1:7" x14ac:dyDescent="0.3">
      <c r="A494" s="11"/>
      <c r="B494" s="11"/>
      <c r="C494" s="11"/>
      <c r="D494" s="11"/>
      <c r="E494" s="11"/>
      <c r="F494" s="11"/>
      <c r="G494" s="11"/>
    </row>
    <row r="495" spans="1:7" x14ac:dyDescent="0.3">
      <c r="A495" s="11"/>
      <c r="B495" s="11"/>
      <c r="C495" s="11"/>
      <c r="D495" s="11"/>
      <c r="E495" s="11"/>
      <c r="F495" s="11"/>
      <c r="G495" s="11"/>
    </row>
    <row r="496" spans="1:7" x14ac:dyDescent="0.3">
      <c r="A496" s="11"/>
      <c r="B496" s="11"/>
      <c r="C496" s="11"/>
      <c r="D496" s="11"/>
      <c r="E496" s="11"/>
      <c r="F496" s="11"/>
      <c r="G496" s="11"/>
    </row>
    <row r="497" spans="1:7" x14ac:dyDescent="0.3">
      <c r="A497" s="11"/>
      <c r="B497" s="11"/>
      <c r="C497" s="11"/>
      <c r="D497" s="11"/>
      <c r="E497" s="11"/>
      <c r="F497" s="11"/>
      <c r="G497" s="11"/>
    </row>
    <row r="498" spans="1:7" x14ac:dyDescent="0.3">
      <c r="A498" s="11"/>
      <c r="B498" s="11"/>
      <c r="C498" s="11"/>
      <c r="D498" s="11"/>
      <c r="E498" s="11"/>
      <c r="F498" s="11"/>
      <c r="G498" s="11"/>
    </row>
    <row r="499" spans="1:7" x14ac:dyDescent="0.3">
      <c r="A499" s="11"/>
      <c r="B499" s="11"/>
      <c r="C499" s="11"/>
      <c r="D499" s="11"/>
      <c r="E499" s="11"/>
      <c r="F499" s="11"/>
      <c r="G499" s="11"/>
    </row>
    <row r="500" spans="1:7" x14ac:dyDescent="0.3">
      <c r="A500" s="11"/>
      <c r="B500" s="11"/>
      <c r="C500" s="11"/>
      <c r="D500" s="11"/>
      <c r="E500" s="11"/>
      <c r="F500" s="11"/>
      <c r="G500" s="11"/>
    </row>
    <row r="501" spans="1:7" x14ac:dyDescent="0.3">
      <c r="A501" s="11"/>
      <c r="B501" s="11"/>
      <c r="C501" s="11"/>
      <c r="D501" s="11"/>
      <c r="E501" s="11"/>
      <c r="F501" s="11"/>
      <c r="G501" s="11"/>
    </row>
    <row r="502" spans="1:7" x14ac:dyDescent="0.3">
      <c r="A502" s="11"/>
      <c r="B502" s="11"/>
      <c r="C502" s="11"/>
      <c r="D502" s="11"/>
      <c r="E502" s="11"/>
      <c r="F502" s="11"/>
      <c r="G502" s="11"/>
    </row>
    <row r="503" spans="1:7" x14ac:dyDescent="0.3">
      <c r="A503" s="11"/>
      <c r="B503" s="11"/>
      <c r="C503" s="11"/>
      <c r="D503" s="11"/>
      <c r="E503" s="11"/>
      <c r="F503" s="11"/>
      <c r="G503" s="11"/>
    </row>
    <row r="504" spans="1:7" x14ac:dyDescent="0.3">
      <c r="A504" s="11"/>
      <c r="B504" s="11"/>
      <c r="C504" s="11"/>
      <c r="D504" s="11"/>
      <c r="E504" s="11"/>
      <c r="F504" s="11"/>
      <c r="G504" s="11"/>
    </row>
    <row r="505" spans="1:7" x14ac:dyDescent="0.3">
      <c r="A505" s="11"/>
      <c r="B505" s="11"/>
      <c r="C505" s="11"/>
      <c r="D505" s="11"/>
      <c r="E505" s="11"/>
      <c r="F505" s="11"/>
      <c r="G505" s="11"/>
    </row>
    <row r="506" spans="1:7" x14ac:dyDescent="0.3">
      <c r="A506" s="11"/>
      <c r="B506" s="11"/>
      <c r="C506" s="11"/>
      <c r="D506" s="11"/>
      <c r="E506" s="11"/>
      <c r="F506" s="11"/>
      <c r="G506" s="11"/>
    </row>
    <row r="507" spans="1:7" x14ac:dyDescent="0.3">
      <c r="A507" s="11"/>
      <c r="B507" s="11"/>
      <c r="C507" s="11"/>
      <c r="D507" s="11"/>
      <c r="E507" s="11"/>
      <c r="F507" s="11"/>
      <c r="G507" s="11"/>
    </row>
    <row r="508" spans="1:7" x14ac:dyDescent="0.3">
      <c r="A508" s="11"/>
      <c r="B508" s="11"/>
      <c r="C508" s="11"/>
      <c r="D508" s="11"/>
      <c r="E508" s="11"/>
      <c r="F508" s="11"/>
      <c r="G508" s="11"/>
    </row>
    <row r="509" spans="1:7" x14ac:dyDescent="0.3">
      <c r="A509" s="11"/>
      <c r="B509" s="11"/>
      <c r="C509" s="11"/>
      <c r="D509" s="11"/>
      <c r="E509" s="11"/>
      <c r="F509" s="11"/>
      <c r="G509" s="11"/>
    </row>
    <row r="510" spans="1:7" x14ac:dyDescent="0.3">
      <c r="A510" s="11"/>
      <c r="B510" s="11"/>
      <c r="C510" s="11"/>
      <c r="D510" s="11"/>
      <c r="E510" s="11"/>
      <c r="F510" s="11"/>
      <c r="G510" s="11"/>
    </row>
    <row r="511" spans="1:7" x14ac:dyDescent="0.3">
      <c r="A511" s="11"/>
      <c r="B511" s="11"/>
      <c r="C511" s="11"/>
      <c r="D511" s="11"/>
      <c r="E511" s="11"/>
      <c r="F511" s="11"/>
      <c r="G511" s="11"/>
    </row>
    <row r="512" spans="1:7" x14ac:dyDescent="0.3">
      <c r="A512" s="11"/>
      <c r="B512" s="11"/>
      <c r="C512" s="11"/>
      <c r="D512" s="11"/>
      <c r="E512" s="11"/>
      <c r="F512" s="11"/>
      <c r="G512" s="11"/>
    </row>
    <row r="513" spans="1:7" x14ac:dyDescent="0.3">
      <c r="A513" s="11"/>
      <c r="B513" s="11"/>
      <c r="C513" s="11"/>
      <c r="D513" s="11"/>
      <c r="E513" s="11"/>
      <c r="F513" s="11"/>
      <c r="G513" s="11"/>
    </row>
    <row r="514" spans="1:7" x14ac:dyDescent="0.3">
      <c r="A514" s="11"/>
      <c r="B514" s="11"/>
      <c r="C514" s="11"/>
      <c r="D514" s="11"/>
      <c r="E514" s="11"/>
      <c r="F514" s="11"/>
      <c r="G514" s="11"/>
    </row>
    <row r="515" spans="1:7" x14ac:dyDescent="0.3">
      <c r="A515" s="11"/>
      <c r="B515" s="11"/>
      <c r="C515" s="11"/>
      <c r="D515" s="11"/>
      <c r="E515" s="11"/>
      <c r="F515" s="11"/>
      <c r="G515" s="11"/>
    </row>
    <row r="516" spans="1:7" x14ac:dyDescent="0.3">
      <c r="A516" s="11"/>
      <c r="B516" s="11"/>
      <c r="C516" s="11"/>
      <c r="D516" s="11"/>
      <c r="E516" s="11"/>
      <c r="F516" s="11"/>
      <c r="G516" s="11"/>
    </row>
    <row r="517" spans="1:7" x14ac:dyDescent="0.3">
      <c r="A517" s="11"/>
      <c r="B517" s="11"/>
      <c r="C517" s="11"/>
      <c r="D517" s="11"/>
      <c r="E517" s="11"/>
      <c r="F517" s="11"/>
      <c r="G517" s="11"/>
    </row>
    <row r="518" spans="1:7" x14ac:dyDescent="0.3">
      <c r="A518" s="11"/>
      <c r="B518" s="11"/>
      <c r="C518" s="11"/>
      <c r="D518" s="11"/>
      <c r="E518" s="11"/>
      <c r="F518" s="11"/>
      <c r="G518" s="11"/>
    </row>
    <row r="519" spans="1:7" x14ac:dyDescent="0.3">
      <c r="A519" s="11"/>
      <c r="B519" s="11"/>
      <c r="C519" s="11"/>
      <c r="D519" s="11"/>
      <c r="E519" s="11"/>
      <c r="F519" s="11"/>
      <c r="G519" s="11"/>
    </row>
    <row r="520" spans="1:7" x14ac:dyDescent="0.3">
      <c r="A520" s="11"/>
      <c r="B520" s="11"/>
      <c r="C520" s="11"/>
      <c r="D520" s="11"/>
      <c r="E520" s="11"/>
      <c r="F520" s="11"/>
      <c r="G520" s="11"/>
    </row>
    <row r="521" spans="1:7" x14ac:dyDescent="0.3">
      <c r="A521" s="11"/>
      <c r="B521" s="11"/>
      <c r="C521" s="11"/>
      <c r="D521" s="11"/>
      <c r="E521" s="11"/>
      <c r="F521" s="11"/>
      <c r="G521" s="11"/>
    </row>
    <row r="522" spans="1:7" x14ac:dyDescent="0.3">
      <c r="A522" s="11"/>
      <c r="B522" s="11"/>
      <c r="C522" s="11"/>
      <c r="D522" s="11"/>
      <c r="E522" s="11"/>
      <c r="F522" s="11"/>
      <c r="G522" s="11"/>
    </row>
    <row r="523" spans="1:7" x14ac:dyDescent="0.3">
      <c r="A523" s="11"/>
      <c r="B523" s="11"/>
      <c r="C523" s="11"/>
      <c r="D523" s="11"/>
      <c r="E523" s="11"/>
      <c r="F523" s="11"/>
      <c r="G523" s="11"/>
    </row>
    <row r="524" spans="1:7" x14ac:dyDescent="0.3">
      <c r="A524" s="11"/>
      <c r="B524" s="11"/>
      <c r="C524" s="11"/>
      <c r="D524" s="11"/>
      <c r="E524" s="11"/>
      <c r="F524" s="11"/>
      <c r="G524" s="11"/>
    </row>
    <row r="525" spans="1:7" x14ac:dyDescent="0.3">
      <c r="A525" s="11"/>
      <c r="B525" s="11"/>
      <c r="C525" s="11"/>
      <c r="D525" s="11"/>
      <c r="E525" s="11"/>
      <c r="F525" s="11"/>
      <c r="G525" s="11"/>
    </row>
    <row r="526" spans="1:7" x14ac:dyDescent="0.3">
      <c r="A526" s="11"/>
      <c r="B526" s="11"/>
      <c r="C526" s="11"/>
      <c r="D526" s="11"/>
      <c r="E526" s="11"/>
      <c r="F526" s="11"/>
      <c r="G526" s="11"/>
    </row>
    <row r="527" spans="1:7" x14ac:dyDescent="0.3">
      <c r="A527" s="11"/>
      <c r="B527" s="11"/>
      <c r="C527" s="11"/>
      <c r="D527" s="11"/>
      <c r="E527" s="11"/>
      <c r="F527" s="11"/>
      <c r="G527" s="11"/>
    </row>
    <row r="528" spans="1:7" x14ac:dyDescent="0.3">
      <c r="A528" s="11"/>
      <c r="B528" s="11"/>
      <c r="C528" s="11"/>
      <c r="D528" s="11"/>
      <c r="E528" s="11"/>
      <c r="F528" s="11"/>
      <c r="G528" s="11"/>
    </row>
    <row r="529" spans="1:7" x14ac:dyDescent="0.3">
      <c r="A529" s="11"/>
      <c r="B529" s="11"/>
      <c r="C529" s="11"/>
      <c r="D529" s="11"/>
      <c r="E529" s="11"/>
      <c r="F529" s="11"/>
      <c r="G529" s="11"/>
    </row>
    <row r="530" spans="1:7" x14ac:dyDescent="0.3">
      <c r="A530" s="11"/>
      <c r="B530" s="11"/>
      <c r="C530" s="11"/>
      <c r="D530" s="11"/>
      <c r="E530" s="11"/>
      <c r="F530" s="11"/>
      <c r="G530" s="11"/>
    </row>
    <row r="531" spans="1:7" x14ac:dyDescent="0.3">
      <c r="A531" s="11"/>
      <c r="B531" s="11"/>
      <c r="C531" s="11"/>
      <c r="D531" s="11"/>
      <c r="E531" s="11"/>
      <c r="F531" s="11"/>
      <c r="G531" s="11"/>
    </row>
    <row r="532" spans="1:7" x14ac:dyDescent="0.3">
      <c r="A532" s="11"/>
      <c r="B532" s="11"/>
      <c r="C532" s="11"/>
      <c r="D532" s="11"/>
      <c r="E532" s="11"/>
      <c r="F532" s="11"/>
      <c r="G532" s="11"/>
    </row>
    <row r="533" spans="1:7" x14ac:dyDescent="0.3">
      <c r="A533" s="11"/>
      <c r="B533" s="11"/>
      <c r="C533" s="11"/>
      <c r="D533" s="11"/>
      <c r="E533" s="11"/>
      <c r="F533" s="11"/>
      <c r="G533" s="11"/>
    </row>
    <row r="534" spans="1:7" x14ac:dyDescent="0.3">
      <c r="A534" s="11"/>
      <c r="B534" s="11"/>
      <c r="C534" s="11"/>
      <c r="D534" s="11"/>
      <c r="E534" s="11"/>
      <c r="F534" s="11"/>
      <c r="G534" s="11"/>
    </row>
    <row r="535" spans="1:7" x14ac:dyDescent="0.3">
      <c r="A535" s="11"/>
      <c r="B535" s="11"/>
      <c r="C535" s="11"/>
      <c r="D535" s="11"/>
      <c r="E535" s="11"/>
      <c r="F535" s="11"/>
      <c r="G535" s="11"/>
    </row>
    <row r="536" spans="1:7" x14ac:dyDescent="0.3">
      <c r="A536" s="11"/>
      <c r="B536" s="11"/>
      <c r="C536" s="11"/>
      <c r="D536" s="11"/>
      <c r="E536" s="11"/>
      <c r="F536" s="11"/>
      <c r="G536" s="11"/>
    </row>
    <row r="537" spans="1:7" x14ac:dyDescent="0.3">
      <c r="A537" s="11"/>
      <c r="B537" s="11"/>
      <c r="C537" s="11"/>
      <c r="D537" s="11"/>
      <c r="E537" s="11"/>
      <c r="F537" s="11"/>
      <c r="G537" s="11"/>
    </row>
    <row r="538" spans="1:7" x14ac:dyDescent="0.3">
      <c r="A538" s="11"/>
      <c r="B538" s="11"/>
      <c r="C538" s="11"/>
      <c r="D538" s="11"/>
      <c r="E538" s="11"/>
      <c r="F538" s="11"/>
      <c r="G538" s="11"/>
    </row>
    <row r="539" spans="1:7" x14ac:dyDescent="0.3">
      <c r="A539" s="11"/>
      <c r="B539" s="11"/>
      <c r="C539" s="11"/>
      <c r="D539" s="11"/>
      <c r="E539" s="11"/>
      <c r="F539" s="11"/>
      <c r="G539" s="11"/>
    </row>
    <row r="540" spans="1:7" x14ac:dyDescent="0.3">
      <c r="A540" s="11"/>
      <c r="B540" s="11"/>
      <c r="C540" s="11"/>
      <c r="D540" s="11"/>
      <c r="E540" s="11"/>
      <c r="F540" s="11"/>
      <c r="G540" s="11"/>
    </row>
    <row r="541" spans="1:7" x14ac:dyDescent="0.3">
      <c r="A541" s="11"/>
      <c r="B541" s="11"/>
      <c r="C541" s="11"/>
      <c r="D541" s="11"/>
      <c r="E541" s="11"/>
      <c r="F541" s="11"/>
      <c r="G541" s="11"/>
    </row>
    <row r="542" spans="1:7" x14ac:dyDescent="0.3">
      <c r="A542" s="11"/>
      <c r="B542" s="11"/>
      <c r="C542" s="11"/>
      <c r="D542" s="11"/>
      <c r="E542" s="11"/>
      <c r="F542" s="11"/>
      <c r="G542" s="11"/>
    </row>
    <row r="543" spans="1:7" x14ac:dyDescent="0.3">
      <c r="A543" s="11"/>
      <c r="B543" s="11"/>
      <c r="C543" s="11"/>
      <c r="D543" s="11"/>
      <c r="E543" s="11"/>
      <c r="F543" s="11"/>
      <c r="G543" s="11"/>
    </row>
    <row r="544" spans="1:7" x14ac:dyDescent="0.3">
      <c r="A544" s="11"/>
      <c r="B544" s="11"/>
      <c r="C544" s="11"/>
      <c r="D544" s="11"/>
      <c r="E544" s="11"/>
      <c r="F544" s="11"/>
      <c r="G544" s="11"/>
    </row>
    <row r="545" spans="1:7" x14ac:dyDescent="0.3">
      <c r="A545" s="11"/>
      <c r="B545" s="11"/>
      <c r="C545" s="11"/>
      <c r="D545" s="11"/>
      <c r="E545" s="11"/>
      <c r="F545" s="11"/>
      <c r="G545" s="11"/>
    </row>
    <row r="546" spans="1:7" x14ac:dyDescent="0.3">
      <c r="A546" s="11"/>
      <c r="B546" s="11"/>
      <c r="C546" s="11"/>
      <c r="D546" s="11"/>
      <c r="E546" s="11"/>
      <c r="F546" s="11"/>
      <c r="G546" s="11"/>
    </row>
    <row r="547" spans="1:7" x14ac:dyDescent="0.3">
      <c r="A547" s="11"/>
      <c r="B547" s="11"/>
      <c r="C547" s="11"/>
      <c r="D547" s="11"/>
      <c r="E547" s="11"/>
      <c r="F547" s="11"/>
      <c r="G547" s="11"/>
    </row>
    <row r="548" spans="1:7" x14ac:dyDescent="0.3">
      <c r="A548" s="11"/>
      <c r="B548" s="11"/>
      <c r="C548" s="11"/>
      <c r="D548" s="11"/>
      <c r="E548" s="11"/>
      <c r="F548" s="11"/>
      <c r="G548" s="11"/>
    </row>
    <row r="549" spans="1:7" x14ac:dyDescent="0.3">
      <c r="A549" s="11"/>
      <c r="B549" s="11"/>
      <c r="C549" s="11"/>
      <c r="D549" s="11"/>
      <c r="E549" s="11"/>
      <c r="F549" s="11"/>
      <c r="G549" s="11"/>
    </row>
    <row r="550" spans="1:7" x14ac:dyDescent="0.3">
      <c r="A550" s="11"/>
      <c r="B550" s="11"/>
      <c r="C550" s="11"/>
      <c r="D550" s="11"/>
      <c r="E550" s="11"/>
      <c r="F550" s="11"/>
      <c r="G550" s="11"/>
    </row>
    <row r="551" spans="1:7" x14ac:dyDescent="0.3">
      <c r="A551" s="11"/>
      <c r="B551" s="11"/>
      <c r="C551" s="11"/>
      <c r="D551" s="11"/>
      <c r="E551" s="11"/>
      <c r="F551" s="11"/>
      <c r="G551" s="11"/>
    </row>
    <row r="552" spans="1:7" x14ac:dyDescent="0.3">
      <c r="A552" s="11"/>
      <c r="B552" s="11"/>
      <c r="C552" s="11"/>
      <c r="D552" s="11"/>
      <c r="E552" s="11"/>
      <c r="F552" s="11"/>
      <c r="G552" s="11"/>
    </row>
    <row r="553" spans="1:7" x14ac:dyDescent="0.3">
      <c r="A553" s="11"/>
      <c r="B553" s="11"/>
      <c r="C553" s="11"/>
      <c r="D553" s="11"/>
      <c r="E553" s="11"/>
      <c r="F553" s="11"/>
      <c r="G553" s="11"/>
    </row>
    <row r="554" spans="1:7" x14ac:dyDescent="0.3">
      <c r="A554" s="11"/>
      <c r="B554" s="11"/>
      <c r="C554" s="11"/>
      <c r="D554" s="11"/>
      <c r="E554" s="11"/>
      <c r="F554" s="11"/>
      <c r="G554" s="11"/>
    </row>
    <row r="555" spans="1:7" x14ac:dyDescent="0.3">
      <c r="A555" s="11"/>
      <c r="B555" s="11"/>
      <c r="C555" s="11"/>
      <c r="D555" s="11"/>
      <c r="E555" s="11"/>
      <c r="F555" s="11"/>
      <c r="G555" s="11"/>
    </row>
    <row r="556" spans="1:7" x14ac:dyDescent="0.3">
      <c r="A556" s="11"/>
      <c r="B556" s="11"/>
      <c r="C556" s="11"/>
      <c r="D556" s="11"/>
      <c r="E556" s="11"/>
      <c r="F556" s="11"/>
      <c r="G556" s="11"/>
    </row>
    <row r="557" spans="1:7" x14ac:dyDescent="0.3">
      <c r="A557" s="11"/>
      <c r="B557" s="11"/>
      <c r="C557" s="11"/>
      <c r="D557" s="11"/>
      <c r="E557" s="11"/>
      <c r="F557" s="11"/>
      <c r="G557" s="11"/>
    </row>
    <row r="558" spans="1:7" x14ac:dyDescent="0.3">
      <c r="A558" s="11"/>
      <c r="B558" s="11"/>
      <c r="C558" s="11"/>
      <c r="D558" s="11"/>
      <c r="E558" s="11"/>
      <c r="F558" s="11"/>
      <c r="G558" s="11"/>
    </row>
    <row r="559" spans="1:7" x14ac:dyDescent="0.3">
      <c r="A559" s="11"/>
      <c r="B559" s="11"/>
      <c r="C559" s="11"/>
      <c r="D559" s="11"/>
      <c r="E559" s="11"/>
      <c r="F559" s="11"/>
      <c r="G559" s="11"/>
    </row>
    <row r="560" spans="1:7" x14ac:dyDescent="0.3">
      <c r="A560" s="11"/>
      <c r="B560" s="11"/>
      <c r="C560" s="11"/>
      <c r="D560" s="11"/>
      <c r="E560" s="11"/>
      <c r="F560" s="11"/>
      <c r="G560" s="11"/>
    </row>
    <row r="561" spans="1:7" x14ac:dyDescent="0.3">
      <c r="A561" s="11"/>
      <c r="B561" s="11"/>
      <c r="C561" s="11"/>
      <c r="D561" s="11"/>
      <c r="E561" s="11"/>
      <c r="F561" s="11"/>
      <c r="G561" s="11"/>
    </row>
    <row r="562" spans="1:7" x14ac:dyDescent="0.3">
      <c r="A562" s="11"/>
      <c r="B562" s="11"/>
      <c r="C562" s="11"/>
      <c r="D562" s="11"/>
      <c r="E562" s="11"/>
      <c r="F562" s="11"/>
      <c r="G562" s="11"/>
    </row>
    <row r="563" spans="1:7" x14ac:dyDescent="0.3">
      <c r="A563" s="11"/>
      <c r="B563" s="11"/>
      <c r="C563" s="11"/>
      <c r="D563" s="11"/>
      <c r="E563" s="11"/>
      <c r="F563" s="11"/>
      <c r="G563" s="11"/>
    </row>
    <row r="564" spans="1:7" x14ac:dyDescent="0.3">
      <c r="A564" s="11"/>
      <c r="B564" s="11"/>
      <c r="C564" s="11"/>
      <c r="D564" s="11"/>
      <c r="E564" s="11"/>
      <c r="F564" s="11"/>
      <c r="G564" s="11"/>
    </row>
    <row r="565" spans="1:7" x14ac:dyDescent="0.3">
      <c r="A565" s="11"/>
      <c r="B565" s="11"/>
      <c r="C565" s="11"/>
      <c r="D565" s="11"/>
      <c r="E565" s="11"/>
      <c r="F565" s="11"/>
      <c r="G565" s="11"/>
    </row>
    <row r="566" spans="1:7" x14ac:dyDescent="0.3">
      <c r="A566" s="11"/>
      <c r="B566" s="11"/>
      <c r="C566" s="11"/>
      <c r="D566" s="11"/>
      <c r="E566" s="11"/>
      <c r="F566" s="11"/>
      <c r="G566" s="11"/>
    </row>
    <row r="567" spans="1:7" x14ac:dyDescent="0.3">
      <c r="A567" s="11"/>
      <c r="B567" s="11"/>
      <c r="C567" s="11"/>
      <c r="D567" s="11"/>
      <c r="E567" s="11"/>
      <c r="F567" s="11"/>
      <c r="G567" s="11"/>
    </row>
    <row r="568" spans="1:7" x14ac:dyDescent="0.3">
      <c r="A568" s="11"/>
      <c r="B568" s="11"/>
      <c r="C568" s="11"/>
      <c r="D568" s="11"/>
      <c r="E568" s="11"/>
      <c r="F568" s="11"/>
      <c r="G568" s="11"/>
    </row>
    <row r="569" spans="1:7" x14ac:dyDescent="0.3">
      <c r="A569" s="11"/>
      <c r="B569" s="11"/>
      <c r="C569" s="11"/>
      <c r="D569" s="11"/>
      <c r="E569" s="11"/>
      <c r="F569" s="11"/>
      <c r="G569" s="11"/>
    </row>
    <row r="570" spans="1:7" x14ac:dyDescent="0.3">
      <c r="A570" s="11"/>
      <c r="B570" s="11"/>
      <c r="C570" s="11"/>
      <c r="D570" s="11"/>
      <c r="E570" s="11"/>
      <c r="F570" s="11"/>
      <c r="G570" s="11"/>
    </row>
    <row r="571" spans="1:7" x14ac:dyDescent="0.3">
      <c r="A571" s="11"/>
      <c r="B571" s="11"/>
      <c r="C571" s="11"/>
      <c r="D571" s="11"/>
      <c r="E571" s="11"/>
      <c r="F571" s="11"/>
      <c r="G571" s="11"/>
    </row>
    <row r="572" spans="1:7" x14ac:dyDescent="0.3">
      <c r="A572" s="11"/>
      <c r="B572" s="11"/>
      <c r="C572" s="11"/>
      <c r="D572" s="11"/>
      <c r="E572" s="11"/>
      <c r="F572" s="11"/>
      <c r="G572" s="11"/>
    </row>
    <row r="573" spans="1:7" x14ac:dyDescent="0.3">
      <c r="A573" s="11"/>
      <c r="B573" s="11"/>
      <c r="C573" s="11"/>
      <c r="D573" s="11"/>
      <c r="E573" s="11"/>
      <c r="F573" s="11"/>
      <c r="G573" s="11"/>
    </row>
    <row r="574" spans="1:7" x14ac:dyDescent="0.3">
      <c r="A574" s="11"/>
      <c r="B574" s="11"/>
      <c r="C574" s="11"/>
      <c r="D574" s="11"/>
      <c r="E574" s="11"/>
      <c r="F574" s="11"/>
      <c r="G574" s="11"/>
    </row>
    <row r="575" spans="1:7" x14ac:dyDescent="0.3">
      <c r="A575" s="11"/>
      <c r="B575" s="11"/>
      <c r="C575" s="11"/>
      <c r="D575" s="11"/>
      <c r="E575" s="11"/>
      <c r="F575" s="11"/>
      <c r="G575" s="11"/>
    </row>
    <row r="576" spans="1:7" x14ac:dyDescent="0.3">
      <c r="A576" s="11"/>
      <c r="B576" s="11"/>
      <c r="C576" s="11"/>
      <c r="D576" s="11"/>
      <c r="E576" s="11"/>
      <c r="F576" s="11"/>
      <c r="G576" s="11"/>
    </row>
    <row r="577" spans="1:7" x14ac:dyDescent="0.3">
      <c r="A577" s="11"/>
      <c r="B577" s="11"/>
      <c r="C577" s="11"/>
      <c r="D577" s="11"/>
      <c r="E577" s="11"/>
      <c r="F577" s="11"/>
      <c r="G577" s="11"/>
    </row>
    <row r="578" spans="1:7" x14ac:dyDescent="0.3">
      <c r="A578" s="11"/>
      <c r="B578" s="11"/>
      <c r="C578" s="11"/>
      <c r="D578" s="11"/>
      <c r="E578" s="11"/>
      <c r="F578" s="11"/>
      <c r="G578" s="11"/>
    </row>
    <row r="579" spans="1:7" x14ac:dyDescent="0.3">
      <c r="A579" s="11"/>
      <c r="B579" s="11"/>
      <c r="C579" s="11"/>
      <c r="D579" s="11"/>
      <c r="E579" s="11"/>
      <c r="F579" s="11"/>
      <c r="G579" s="11"/>
    </row>
    <row r="580" spans="1:7" x14ac:dyDescent="0.3">
      <c r="A580" s="11"/>
      <c r="B580" s="11"/>
      <c r="C580" s="11"/>
      <c r="D580" s="11"/>
      <c r="E580" s="11"/>
      <c r="F580" s="11"/>
      <c r="G580" s="11"/>
    </row>
    <row r="581" spans="1:7" x14ac:dyDescent="0.3">
      <c r="A581" s="11"/>
      <c r="B581" s="11"/>
      <c r="C581" s="11"/>
      <c r="D581" s="11"/>
      <c r="E581" s="11"/>
      <c r="F581" s="11"/>
      <c r="G581" s="11"/>
    </row>
    <row r="582" spans="1:7" x14ac:dyDescent="0.3">
      <c r="A582" s="11"/>
      <c r="B582" s="11"/>
      <c r="C582" s="11"/>
      <c r="D582" s="11"/>
      <c r="E582" s="11"/>
      <c r="F582" s="11"/>
      <c r="G582" s="11"/>
    </row>
    <row r="583" spans="1:7" x14ac:dyDescent="0.3">
      <c r="A583" s="11"/>
      <c r="B583" s="11"/>
      <c r="C583" s="11"/>
      <c r="D583" s="11"/>
      <c r="E583" s="11"/>
      <c r="F583" s="11"/>
      <c r="G583" s="11"/>
    </row>
    <row r="584" spans="1:7" x14ac:dyDescent="0.3">
      <c r="A584" s="11"/>
      <c r="B584" s="11"/>
      <c r="C584" s="11"/>
      <c r="D584" s="11"/>
      <c r="E584" s="11"/>
      <c r="F584" s="11"/>
      <c r="G584" s="11"/>
    </row>
    <row r="585" spans="1:7" x14ac:dyDescent="0.3">
      <c r="A585" s="11"/>
      <c r="B585" s="11"/>
      <c r="C585" s="11"/>
      <c r="D585" s="11"/>
      <c r="E585" s="11"/>
      <c r="F585" s="11"/>
      <c r="G585" s="11"/>
    </row>
    <row r="586" spans="1:7" x14ac:dyDescent="0.3">
      <c r="A586" s="11"/>
      <c r="B586" s="11"/>
      <c r="C586" s="11"/>
      <c r="D586" s="11"/>
      <c r="E586" s="11"/>
      <c r="F586" s="11"/>
      <c r="G586" s="11"/>
    </row>
    <row r="587" spans="1:7" x14ac:dyDescent="0.3">
      <c r="A587" s="11"/>
      <c r="B587" s="11"/>
      <c r="C587" s="11"/>
      <c r="D587" s="11"/>
      <c r="E587" s="11"/>
      <c r="F587" s="11"/>
      <c r="G587" s="11"/>
    </row>
    <row r="588" spans="1:7" x14ac:dyDescent="0.3">
      <c r="A588" s="11"/>
      <c r="B588" s="11"/>
      <c r="C588" s="11"/>
      <c r="D588" s="11"/>
      <c r="E588" s="11"/>
      <c r="F588" s="11"/>
      <c r="G588" s="11"/>
    </row>
    <row r="589" spans="1:7" x14ac:dyDescent="0.3">
      <c r="A589" s="11"/>
      <c r="B589" s="11"/>
      <c r="C589" s="11"/>
      <c r="D589" s="11"/>
      <c r="E589" s="11"/>
      <c r="F589" s="11"/>
      <c r="G589" s="11"/>
    </row>
    <row r="590" spans="1:7" x14ac:dyDescent="0.3">
      <c r="A590" s="11"/>
      <c r="B590" s="11"/>
      <c r="C590" s="11"/>
      <c r="D590" s="11"/>
      <c r="E590" s="11"/>
      <c r="F590" s="11"/>
      <c r="G590" s="11"/>
    </row>
    <row r="591" spans="1:7" x14ac:dyDescent="0.3">
      <c r="A591" s="11"/>
      <c r="B591" s="11"/>
      <c r="C591" s="11"/>
      <c r="D591" s="11"/>
      <c r="E591" s="11"/>
      <c r="F591" s="11"/>
      <c r="G591" s="11"/>
    </row>
    <row r="592" spans="1:7" x14ac:dyDescent="0.3">
      <c r="A592" s="11"/>
      <c r="B592" s="11"/>
      <c r="C592" s="11"/>
      <c r="D592" s="11"/>
      <c r="E592" s="11"/>
      <c r="F592" s="11"/>
      <c r="G592" s="11"/>
    </row>
    <row r="593" spans="1:7" x14ac:dyDescent="0.3">
      <c r="A593" s="11"/>
      <c r="B593" s="11"/>
      <c r="C593" s="11"/>
      <c r="D593" s="11"/>
      <c r="E593" s="11"/>
      <c r="F593" s="11"/>
      <c r="G593" s="11"/>
    </row>
    <row r="594" spans="1:7" x14ac:dyDescent="0.3">
      <c r="A594" s="11"/>
      <c r="B594" s="11"/>
      <c r="C594" s="11"/>
      <c r="D594" s="11"/>
      <c r="E594" s="11"/>
      <c r="F594" s="11"/>
      <c r="G594" s="11"/>
    </row>
    <row r="595" spans="1:7" x14ac:dyDescent="0.3">
      <c r="A595" s="11"/>
      <c r="B595" s="11"/>
      <c r="C595" s="11"/>
      <c r="D595" s="11"/>
      <c r="E595" s="11"/>
      <c r="F595" s="11"/>
      <c r="G595" s="11"/>
    </row>
    <row r="596" spans="1:7" x14ac:dyDescent="0.3">
      <c r="A596" s="11"/>
      <c r="B596" s="11"/>
      <c r="C596" s="11"/>
      <c r="D596" s="11"/>
      <c r="E596" s="11"/>
      <c r="F596" s="11"/>
      <c r="G596" s="11"/>
    </row>
    <row r="597" spans="1:7" x14ac:dyDescent="0.3">
      <c r="A597" s="11"/>
      <c r="B597" s="11"/>
      <c r="C597" s="11"/>
      <c r="D597" s="11"/>
      <c r="E597" s="11"/>
      <c r="F597" s="11"/>
      <c r="G597" s="11"/>
    </row>
    <row r="598" spans="1:7" x14ac:dyDescent="0.3">
      <c r="A598" s="11"/>
      <c r="B598" s="11"/>
      <c r="C598" s="11"/>
      <c r="D598" s="11"/>
      <c r="E598" s="11"/>
      <c r="F598" s="11"/>
      <c r="G598" s="11"/>
    </row>
    <row r="599" spans="1:7" x14ac:dyDescent="0.3">
      <c r="A599" s="11"/>
      <c r="B599" s="11"/>
      <c r="C599" s="11"/>
      <c r="D599" s="11"/>
      <c r="E599" s="11"/>
      <c r="F599" s="11"/>
      <c r="G599" s="11"/>
    </row>
    <row r="600" spans="1:7" x14ac:dyDescent="0.3">
      <c r="A600" s="11"/>
      <c r="B600" s="11"/>
      <c r="C600" s="11"/>
      <c r="D600" s="11"/>
      <c r="E600" s="11"/>
      <c r="F600" s="11"/>
      <c r="G600" s="11"/>
    </row>
    <row r="601" spans="1:7" x14ac:dyDescent="0.3">
      <c r="A601" s="11"/>
      <c r="B601" s="11"/>
      <c r="C601" s="11"/>
      <c r="D601" s="11"/>
      <c r="E601" s="11"/>
      <c r="F601" s="11"/>
      <c r="G601" s="11"/>
    </row>
    <row r="602" spans="1:7" x14ac:dyDescent="0.3">
      <c r="A602" s="11"/>
      <c r="B602" s="11"/>
      <c r="C602" s="11"/>
      <c r="D602" s="11"/>
      <c r="E602" s="11"/>
      <c r="F602" s="11"/>
      <c r="G602" s="11"/>
    </row>
    <row r="603" spans="1:7" x14ac:dyDescent="0.3">
      <c r="A603" s="11"/>
      <c r="B603" s="11"/>
      <c r="C603" s="11"/>
      <c r="D603" s="11"/>
      <c r="E603" s="11"/>
      <c r="F603" s="11"/>
      <c r="G603" s="11"/>
    </row>
    <row r="604" spans="1:7" x14ac:dyDescent="0.3">
      <c r="A604" s="11"/>
      <c r="B604" s="11"/>
      <c r="C604" s="11"/>
      <c r="D604" s="11"/>
      <c r="E604" s="11"/>
      <c r="F604" s="11"/>
      <c r="G604" s="11"/>
    </row>
    <row r="605" spans="1:7" x14ac:dyDescent="0.3">
      <c r="A605" s="11"/>
      <c r="B605" s="11"/>
      <c r="C605" s="11"/>
      <c r="D605" s="11"/>
      <c r="E605" s="11"/>
      <c r="F605" s="11"/>
      <c r="G605" s="11"/>
    </row>
    <row r="606" spans="1:7" x14ac:dyDescent="0.3">
      <c r="A606" s="11"/>
      <c r="B606" s="11"/>
      <c r="C606" s="11"/>
      <c r="D606" s="11"/>
      <c r="E606" s="11"/>
      <c r="F606" s="11"/>
      <c r="G606" s="11"/>
    </row>
    <row r="607" spans="1:7" x14ac:dyDescent="0.3">
      <c r="A607" s="11"/>
      <c r="B607" s="11"/>
      <c r="C607" s="11"/>
      <c r="D607" s="11"/>
      <c r="E607" s="11"/>
      <c r="F607" s="11"/>
      <c r="G607" s="11"/>
    </row>
    <row r="608" spans="1:7" x14ac:dyDescent="0.3">
      <c r="A608" s="11"/>
      <c r="B608" s="11"/>
      <c r="C608" s="11"/>
      <c r="D608" s="11"/>
      <c r="E608" s="11"/>
      <c r="F608" s="11"/>
      <c r="G608" s="11"/>
    </row>
    <row r="609" spans="1:7" x14ac:dyDescent="0.3">
      <c r="A609" s="11"/>
      <c r="B609" s="11"/>
      <c r="C609" s="11"/>
      <c r="D609" s="11"/>
      <c r="E609" s="11"/>
      <c r="F609" s="11"/>
      <c r="G609" s="11"/>
    </row>
    <row r="610" spans="1:7" x14ac:dyDescent="0.3">
      <c r="A610" s="11"/>
      <c r="B610" s="11"/>
      <c r="C610" s="11"/>
      <c r="D610" s="11"/>
      <c r="E610" s="11"/>
      <c r="F610" s="11"/>
      <c r="G610" s="11"/>
    </row>
    <row r="611" spans="1:7" x14ac:dyDescent="0.3">
      <c r="A611" s="11"/>
      <c r="B611" s="11"/>
      <c r="C611" s="11"/>
      <c r="D611" s="11"/>
      <c r="E611" s="11"/>
      <c r="F611" s="11"/>
      <c r="G611" s="11"/>
    </row>
    <row r="612" spans="1:7" x14ac:dyDescent="0.3">
      <c r="A612" s="11"/>
      <c r="B612" s="11"/>
      <c r="C612" s="11"/>
      <c r="D612" s="11"/>
      <c r="E612" s="11"/>
      <c r="F612" s="11"/>
      <c r="G612" s="11"/>
    </row>
    <row r="613" spans="1:7" x14ac:dyDescent="0.3">
      <c r="A613" s="11"/>
      <c r="B613" s="11"/>
      <c r="C613" s="11"/>
      <c r="D613" s="11"/>
      <c r="E613" s="11"/>
      <c r="F613" s="11"/>
      <c r="G613" s="11"/>
    </row>
    <row r="614" spans="1:7" x14ac:dyDescent="0.3">
      <c r="A614" s="11"/>
      <c r="B614" s="11"/>
      <c r="C614" s="11"/>
      <c r="D614" s="11"/>
      <c r="E614" s="11"/>
      <c r="F614" s="11"/>
      <c r="G614" s="11"/>
    </row>
    <row r="615" spans="1:7" x14ac:dyDescent="0.3">
      <c r="A615" s="11"/>
      <c r="B615" s="11"/>
      <c r="C615" s="11"/>
      <c r="D615" s="11"/>
      <c r="E615" s="11"/>
      <c r="F615" s="11"/>
      <c r="G615" s="11"/>
    </row>
    <row r="616" spans="1:7" x14ac:dyDescent="0.3">
      <c r="A616" s="11"/>
      <c r="B616" s="11"/>
      <c r="C616" s="11"/>
      <c r="D616" s="11"/>
      <c r="E616" s="11"/>
      <c r="F616" s="11"/>
      <c r="G616" s="11"/>
    </row>
    <row r="617" spans="1:7" x14ac:dyDescent="0.3">
      <c r="A617" s="11"/>
      <c r="B617" s="11"/>
      <c r="C617" s="11"/>
      <c r="D617" s="11"/>
      <c r="E617" s="11"/>
      <c r="F617" s="11"/>
      <c r="G617" s="11"/>
    </row>
    <row r="618" spans="1:7" x14ac:dyDescent="0.3">
      <c r="A618" s="11"/>
      <c r="B618" s="11"/>
      <c r="C618" s="11"/>
      <c r="D618" s="11"/>
      <c r="E618" s="11"/>
      <c r="F618" s="11"/>
      <c r="G618" s="11"/>
    </row>
    <row r="619" spans="1:7" x14ac:dyDescent="0.3">
      <c r="A619" s="11"/>
      <c r="B619" s="11"/>
      <c r="C619" s="11"/>
      <c r="D619" s="11"/>
      <c r="E619" s="11"/>
      <c r="F619" s="11"/>
      <c r="G619" s="11"/>
    </row>
    <row r="620" spans="1:7" x14ac:dyDescent="0.3">
      <c r="A620" s="11"/>
      <c r="B620" s="11"/>
      <c r="C620" s="11"/>
      <c r="D620" s="11"/>
      <c r="E620" s="11"/>
      <c r="F620" s="11"/>
      <c r="G620" s="11"/>
    </row>
    <row r="621" spans="1:7" x14ac:dyDescent="0.3">
      <c r="A621" s="11"/>
      <c r="B621" s="11"/>
      <c r="C621" s="11"/>
      <c r="D621" s="11"/>
      <c r="E621" s="11"/>
      <c r="F621" s="11"/>
      <c r="G621" s="11"/>
    </row>
    <row r="622" spans="1:7" x14ac:dyDescent="0.3">
      <c r="A622" s="11"/>
      <c r="B622" s="11"/>
      <c r="C622" s="11"/>
      <c r="D622" s="11"/>
      <c r="E622" s="11"/>
      <c r="F622" s="11"/>
      <c r="G622" s="11"/>
    </row>
    <row r="623" spans="1:7" x14ac:dyDescent="0.3">
      <c r="A623" s="11"/>
      <c r="B623" s="11"/>
      <c r="C623" s="11"/>
      <c r="D623" s="11"/>
      <c r="E623" s="11"/>
      <c r="F623" s="11"/>
      <c r="G623" s="11"/>
    </row>
    <row r="624" spans="1:7" x14ac:dyDescent="0.3">
      <c r="A624" s="11"/>
      <c r="B624" s="11"/>
      <c r="C624" s="11"/>
      <c r="D624" s="11"/>
      <c r="E624" s="11"/>
      <c r="F624" s="11"/>
      <c r="G624" s="11"/>
    </row>
    <row r="625" spans="1:7" x14ac:dyDescent="0.3">
      <c r="A625" s="11"/>
      <c r="B625" s="11"/>
      <c r="C625" s="11"/>
      <c r="D625" s="11"/>
      <c r="E625" s="11"/>
      <c r="F625" s="11"/>
      <c r="G625" s="11"/>
    </row>
    <row r="626" spans="1:7" x14ac:dyDescent="0.3">
      <c r="A626" s="11"/>
      <c r="B626" s="11"/>
      <c r="C626" s="11"/>
      <c r="D626" s="11"/>
      <c r="E626" s="11"/>
      <c r="F626" s="11"/>
      <c r="G626" s="11"/>
    </row>
    <row r="627" spans="1:7" x14ac:dyDescent="0.3">
      <c r="A627" s="11"/>
      <c r="B627" s="11"/>
      <c r="C627" s="11"/>
      <c r="D627" s="11"/>
      <c r="E627" s="11"/>
      <c r="F627" s="11"/>
      <c r="G627" s="11"/>
    </row>
    <row r="628" spans="1:7" x14ac:dyDescent="0.3">
      <c r="A628" s="11"/>
      <c r="B628" s="11"/>
      <c r="C628" s="11"/>
      <c r="D628" s="11"/>
      <c r="E628" s="11"/>
      <c r="F628" s="11"/>
      <c r="G628" s="11"/>
    </row>
    <row r="629" spans="1:7" x14ac:dyDescent="0.3">
      <c r="A629" s="11"/>
      <c r="B629" s="11"/>
      <c r="C629" s="11"/>
      <c r="D629" s="11"/>
      <c r="E629" s="11"/>
      <c r="F629" s="11"/>
      <c r="G629" s="11"/>
    </row>
    <row r="630" spans="1:7" x14ac:dyDescent="0.3">
      <c r="A630" s="11"/>
      <c r="B630" s="11"/>
      <c r="C630" s="11"/>
      <c r="D630" s="11"/>
      <c r="E630" s="11"/>
      <c r="F630" s="11"/>
      <c r="G630" s="11"/>
    </row>
    <row r="631" spans="1:7" x14ac:dyDescent="0.3">
      <c r="A631" s="11"/>
      <c r="B631" s="11"/>
      <c r="C631" s="11"/>
      <c r="D631" s="11"/>
      <c r="E631" s="11"/>
      <c r="F631" s="11"/>
      <c r="G631" s="11"/>
    </row>
    <row r="632" spans="1:7" x14ac:dyDescent="0.3">
      <c r="A632" s="11"/>
      <c r="B632" s="11"/>
      <c r="C632" s="11"/>
      <c r="D632" s="11"/>
      <c r="E632" s="11"/>
      <c r="F632" s="11"/>
      <c r="G632" s="11"/>
    </row>
    <row r="633" spans="1:7" x14ac:dyDescent="0.3">
      <c r="A633" s="11"/>
      <c r="B633" s="11"/>
      <c r="C633" s="11"/>
      <c r="D633" s="11"/>
      <c r="E633" s="11"/>
      <c r="F633" s="11"/>
      <c r="G633" s="11"/>
    </row>
    <row r="634" spans="1:7" x14ac:dyDescent="0.3">
      <c r="A634" s="11"/>
      <c r="B634" s="11"/>
      <c r="C634" s="11"/>
      <c r="D634" s="11"/>
      <c r="E634" s="11"/>
      <c r="F634" s="11"/>
      <c r="G634" s="11"/>
    </row>
    <row r="635" spans="1:7" x14ac:dyDescent="0.3">
      <c r="A635" s="11"/>
      <c r="B635" s="11"/>
      <c r="C635" s="11"/>
      <c r="D635" s="11"/>
      <c r="E635" s="11"/>
      <c r="F635" s="11"/>
      <c r="G635" s="11"/>
    </row>
    <row r="636" spans="1:7" x14ac:dyDescent="0.3">
      <c r="A636" s="11"/>
      <c r="B636" s="11"/>
      <c r="C636" s="11"/>
      <c r="D636" s="11"/>
      <c r="E636" s="11"/>
      <c r="F636" s="11"/>
      <c r="G636" s="11"/>
    </row>
    <row r="637" spans="1:7" x14ac:dyDescent="0.3">
      <c r="A637" s="11"/>
      <c r="B637" s="11"/>
      <c r="C637" s="11"/>
      <c r="D637" s="11"/>
      <c r="E637" s="11"/>
      <c r="F637" s="11"/>
      <c r="G637" s="11"/>
    </row>
    <row r="638" spans="1:7" x14ac:dyDescent="0.3">
      <c r="A638" s="11"/>
      <c r="B638" s="11"/>
      <c r="C638" s="11"/>
      <c r="D638" s="11"/>
      <c r="E638" s="11"/>
      <c r="F638" s="11"/>
      <c r="G638" s="11"/>
    </row>
    <row r="639" spans="1:7" x14ac:dyDescent="0.3">
      <c r="A639" s="11"/>
      <c r="B639" s="11"/>
      <c r="C639" s="11"/>
      <c r="D639" s="11"/>
      <c r="E639" s="11"/>
      <c r="F639" s="11"/>
      <c r="G639" s="11"/>
    </row>
    <row r="640" spans="1:7" x14ac:dyDescent="0.3">
      <c r="A640" s="11"/>
      <c r="B640" s="11"/>
      <c r="C640" s="11"/>
      <c r="D640" s="11"/>
      <c r="E640" s="11"/>
      <c r="F640" s="11"/>
      <c r="G640" s="11"/>
    </row>
    <row r="641" spans="1:7" x14ac:dyDescent="0.3">
      <c r="A641" s="11"/>
      <c r="B641" s="11"/>
      <c r="C641" s="11"/>
      <c r="D641" s="11"/>
      <c r="E641" s="11"/>
      <c r="F641" s="11"/>
      <c r="G641" s="11"/>
    </row>
    <row r="642" spans="1:7" x14ac:dyDescent="0.3">
      <c r="A642" s="11"/>
      <c r="B642" s="11"/>
      <c r="C642" s="11"/>
      <c r="D642" s="11"/>
      <c r="E642" s="11"/>
      <c r="F642" s="11"/>
      <c r="G642" s="11"/>
    </row>
    <row r="643" spans="1:7" x14ac:dyDescent="0.3">
      <c r="A643" s="11"/>
      <c r="B643" s="11"/>
      <c r="C643" s="11"/>
      <c r="D643" s="11"/>
      <c r="E643" s="11"/>
      <c r="F643" s="11"/>
      <c r="G643" s="11"/>
    </row>
    <row r="644" spans="1:7" x14ac:dyDescent="0.3">
      <c r="A644" s="11"/>
      <c r="B644" s="11"/>
      <c r="C644" s="11"/>
      <c r="D644" s="11"/>
      <c r="E644" s="11"/>
      <c r="F644" s="11"/>
      <c r="G644" s="11"/>
    </row>
    <row r="645" spans="1:7" x14ac:dyDescent="0.3">
      <c r="A645" s="11"/>
      <c r="B645" s="11"/>
      <c r="C645" s="11"/>
      <c r="D645" s="11"/>
      <c r="E645" s="11"/>
      <c r="F645" s="11"/>
      <c r="G645" s="11"/>
    </row>
    <row r="646" spans="1:7" x14ac:dyDescent="0.3">
      <c r="A646" s="11"/>
      <c r="B646" s="11"/>
      <c r="C646" s="11"/>
      <c r="D646" s="11"/>
      <c r="E646" s="11"/>
      <c r="F646" s="11"/>
      <c r="G646" s="11"/>
    </row>
    <row r="647" spans="1:7" x14ac:dyDescent="0.3">
      <c r="A647" s="11"/>
      <c r="B647" s="11"/>
      <c r="C647" s="11"/>
      <c r="D647" s="11"/>
      <c r="E647" s="11"/>
      <c r="F647" s="11"/>
      <c r="G647" s="11"/>
    </row>
    <row r="648" spans="1:7" x14ac:dyDescent="0.3">
      <c r="A648" s="11"/>
      <c r="B648" s="11"/>
      <c r="C648" s="11"/>
      <c r="D648" s="11"/>
      <c r="E648" s="11"/>
      <c r="F648" s="11"/>
      <c r="G648" s="11"/>
    </row>
    <row r="649" spans="1:7" x14ac:dyDescent="0.3">
      <c r="A649" s="11"/>
      <c r="B649" s="11"/>
      <c r="C649" s="11"/>
      <c r="D649" s="11"/>
      <c r="E649" s="11"/>
      <c r="F649" s="11"/>
      <c r="G649" s="11"/>
    </row>
    <row r="650" spans="1:7" x14ac:dyDescent="0.3">
      <c r="A650" s="11"/>
      <c r="B650" s="11"/>
      <c r="C650" s="11"/>
      <c r="D650" s="11"/>
      <c r="E650" s="11"/>
      <c r="F650" s="11"/>
      <c r="G650" s="11"/>
    </row>
    <row r="651" spans="1:7" x14ac:dyDescent="0.3">
      <c r="A651" s="11"/>
      <c r="B651" s="11"/>
      <c r="C651" s="11"/>
      <c r="D651" s="11"/>
      <c r="E651" s="11"/>
      <c r="F651" s="11"/>
      <c r="G651" s="11"/>
    </row>
    <row r="652" spans="1:7" x14ac:dyDescent="0.3">
      <c r="A652" s="11"/>
      <c r="B652" s="11"/>
      <c r="C652" s="11"/>
      <c r="D652" s="11"/>
      <c r="E652" s="11"/>
      <c r="F652" s="11"/>
      <c r="G652" s="11"/>
    </row>
    <row r="653" spans="1:7" x14ac:dyDescent="0.3">
      <c r="A653" s="11"/>
      <c r="B653" s="11"/>
      <c r="C653" s="11"/>
      <c r="D653" s="11"/>
      <c r="E653" s="11"/>
      <c r="F653" s="11"/>
      <c r="G653" s="11"/>
    </row>
    <row r="654" spans="1:7" x14ac:dyDescent="0.3">
      <c r="A654" s="11"/>
      <c r="B654" s="11"/>
      <c r="C654" s="11"/>
      <c r="D654" s="11"/>
      <c r="E654" s="11"/>
      <c r="F654" s="11"/>
      <c r="G654" s="11"/>
    </row>
    <row r="655" spans="1:7" x14ac:dyDescent="0.3">
      <c r="A655" s="11"/>
      <c r="B655" s="11"/>
      <c r="C655" s="11"/>
      <c r="D655" s="11"/>
      <c r="E655" s="11"/>
      <c r="F655" s="11"/>
      <c r="G655" s="11"/>
    </row>
    <row r="656" spans="1:7" x14ac:dyDescent="0.3">
      <c r="A656" s="11"/>
      <c r="B656" s="11"/>
      <c r="C656" s="11"/>
      <c r="D656" s="11"/>
      <c r="E656" s="11"/>
      <c r="F656" s="11"/>
      <c r="G656" s="11"/>
    </row>
    <row r="657" spans="1:7" x14ac:dyDescent="0.3">
      <c r="A657" s="11"/>
      <c r="B657" s="11"/>
      <c r="C657" s="11"/>
      <c r="D657" s="11"/>
      <c r="E657" s="11"/>
      <c r="F657" s="11"/>
      <c r="G657" s="11"/>
    </row>
    <row r="658" spans="1:7" x14ac:dyDescent="0.3">
      <c r="A658" s="11"/>
      <c r="B658" s="11"/>
      <c r="C658" s="11"/>
      <c r="D658" s="11"/>
      <c r="E658" s="11"/>
      <c r="F658" s="11"/>
      <c r="G658" s="11"/>
    </row>
    <row r="659" spans="1:7" x14ac:dyDescent="0.3">
      <c r="A659" s="11"/>
      <c r="B659" s="11"/>
      <c r="C659" s="11"/>
      <c r="D659" s="11"/>
      <c r="E659" s="11"/>
      <c r="F659" s="11"/>
      <c r="G659" s="11"/>
    </row>
    <row r="660" spans="1:7" x14ac:dyDescent="0.3">
      <c r="A660" s="11"/>
      <c r="B660" s="11"/>
      <c r="C660" s="11"/>
      <c r="D660" s="11"/>
      <c r="E660" s="11"/>
      <c r="F660" s="11"/>
      <c r="G660" s="11"/>
    </row>
    <row r="661" spans="1:7" x14ac:dyDescent="0.3">
      <c r="A661" s="11"/>
      <c r="B661" s="11"/>
      <c r="C661" s="11"/>
      <c r="D661" s="11"/>
      <c r="E661" s="11"/>
      <c r="F661" s="11"/>
      <c r="G661" s="11"/>
    </row>
    <row r="662" spans="1:7" x14ac:dyDescent="0.3">
      <c r="A662" s="11"/>
      <c r="B662" s="11"/>
      <c r="C662" s="11"/>
      <c r="D662" s="11"/>
      <c r="E662" s="11"/>
      <c r="F662" s="11"/>
      <c r="G662" s="11"/>
    </row>
    <row r="663" spans="1:7" x14ac:dyDescent="0.3">
      <c r="A663" s="11"/>
      <c r="B663" s="11"/>
      <c r="C663" s="11"/>
      <c r="D663" s="11"/>
      <c r="E663" s="11"/>
      <c r="F663" s="11"/>
      <c r="G663" s="11"/>
    </row>
    <row r="664" spans="1:7" x14ac:dyDescent="0.3">
      <c r="A664" s="11"/>
      <c r="B664" s="11"/>
      <c r="C664" s="11"/>
      <c r="D664" s="11"/>
      <c r="E664" s="11"/>
      <c r="F664" s="11"/>
      <c r="G664" s="11"/>
    </row>
    <row r="665" spans="1:7" x14ac:dyDescent="0.3">
      <c r="A665" s="11"/>
      <c r="B665" s="11"/>
      <c r="C665" s="11"/>
      <c r="D665" s="11"/>
      <c r="E665" s="11"/>
      <c r="F665" s="11"/>
      <c r="G665" s="11"/>
    </row>
    <row r="666" spans="1:7" x14ac:dyDescent="0.3">
      <c r="A666" s="11"/>
      <c r="B666" s="11"/>
      <c r="C666" s="11"/>
      <c r="D666" s="11"/>
      <c r="E666" s="11"/>
      <c r="F666" s="11"/>
      <c r="G666" s="11"/>
    </row>
    <row r="667" spans="1:7" x14ac:dyDescent="0.3">
      <c r="A667" s="11"/>
      <c r="B667" s="11"/>
      <c r="C667" s="11"/>
      <c r="D667" s="11"/>
      <c r="E667" s="11"/>
      <c r="F667" s="11"/>
      <c r="G667" s="11"/>
    </row>
    <row r="668" spans="1:7" x14ac:dyDescent="0.3">
      <c r="A668" s="11"/>
      <c r="B668" s="11"/>
      <c r="C668" s="11"/>
      <c r="D668" s="11"/>
      <c r="E668" s="11"/>
      <c r="F668" s="11"/>
      <c r="G668" s="11"/>
    </row>
    <row r="669" spans="1:7" x14ac:dyDescent="0.3">
      <c r="A669" s="11"/>
      <c r="B669" s="11"/>
      <c r="C669" s="11"/>
      <c r="D669" s="11"/>
      <c r="E669" s="11"/>
      <c r="F669" s="11"/>
      <c r="G669" s="11"/>
    </row>
    <row r="670" spans="1:7" x14ac:dyDescent="0.3">
      <c r="A670" s="11"/>
      <c r="B670" s="11"/>
      <c r="C670" s="11"/>
      <c r="D670" s="11"/>
      <c r="E670" s="11"/>
      <c r="F670" s="11"/>
      <c r="G670" s="11"/>
    </row>
    <row r="671" spans="1:7" x14ac:dyDescent="0.3">
      <c r="A671" s="11"/>
      <c r="B671" s="11"/>
      <c r="C671" s="11"/>
      <c r="D671" s="11"/>
      <c r="E671" s="11"/>
      <c r="F671" s="11"/>
      <c r="G671" s="11"/>
    </row>
    <row r="672" spans="1:7" x14ac:dyDescent="0.3">
      <c r="A672" s="11"/>
      <c r="B672" s="11"/>
      <c r="C672" s="11"/>
      <c r="D672" s="11"/>
      <c r="E672" s="11"/>
      <c r="F672" s="11"/>
      <c r="G672" s="11"/>
    </row>
    <row r="673" spans="1:7" x14ac:dyDescent="0.3">
      <c r="A673" s="11"/>
      <c r="B673" s="11"/>
      <c r="C673" s="11"/>
      <c r="D673" s="11"/>
      <c r="E673" s="11"/>
      <c r="F673" s="11"/>
      <c r="G673" s="11"/>
    </row>
    <row r="674" spans="1:7" x14ac:dyDescent="0.3">
      <c r="A674" s="11"/>
      <c r="B674" s="11"/>
      <c r="C674" s="11"/>
      <c r="D674" s="11"/>
      <c r="E674" s="11"/>
      <c r="F674" s="11"/>
      <c r="G674" s="11"/>
    </row>
    <row r="675" spans="1:7" x14ac:dyDescent="0.3">
      <c r="A675" s="11"/>
      <c r="B675" s="11"/>
      <c r="C675" s="11"/>
      <c r="D675" s="11"/>
      <c r="E675" s="11"/>
      <c r="F675" s="11"/>
      <c r="G675" s="11"/>
    </row>
    <row r="676" spans="1:7" x14ac:dyDescent="0.3">
      <c r="A676" s="11"/>
      <c r="B676" s="11"/>
      <c r="C676" s="11"/>
      <c r="D676" s="11"/>
      <c r="E676" s="11"/>
      <c r="F676" s="11"/>
      <c r="G676" s="11"/>
    </row>
    <row r="677" spans="1:7" x14ac:dyDescent="0.3">
      <c r="A677" s="11"/>
      <c r="B677" s="11"/>
      <c r="C677" s="11"/>
      <c r="D677" s="11"/>
      <c r="E677" s="11"/>
      <c r="F677" s="11"/>
      <c r="G677" s="11"/>
    </row>
    <row r="678" spans="1:7" x14ac:dyDescent="0.3">
      <c r="A678" s="11"/>
      <c r="B678" s="11"/>
      <c r="C678" s="11"/>
      <c r="D678" s="11"/>
      <c r="E678" s="11"/>
      <c r="F678" s="11"/>
      <c r="G678" s="11"/>
    </row>
    <row r="679" spans="1:7" x14ac:dyDescent="0.3">
      <c r="A679" s="11"/>
      <c r="B679" s="11"/>
      <c r="C679" s="11"/>
      <c r="D679" s="11"/>
      <c r="E679" s="11"/>
      <c r="F679" s="11"/>
      <c r="G679" s="11"/>
    </row>
    <row r="680" spans="1:7" x14ac:dyDescent="0.3">
      <c r="A680" s="11"/>
      <c r="B680" s="11"/>
      <c r="C680" s="11"/>
      <c r="D680" s="11"/>
      <c r="E680" s="11"/>
      <c r="F680" s="11"/>
      <c r="G680" s="11"/>
    </row>
    <row r="681" spans="1:7" x14ac:dyDescent="0.3">
      <c r="A681" s="11"/>
      <c r="B681" s="11"/>
      <c r="C681" s="11"/>
      <c r="D681" s="11"/>
      <c r="E681" s="11"/>
      <c r="F681" s="11"/>
      <c r="G681" s="11"/>
    </row>
    <row r="682" spans="1:7" x14ac:dyDescent="0.3">
      <c r="A682" s="11"/>
      <c r="B682" s="11"/>
      <c r="C682" s="11"/>
      <c r="D682" s="11"/>
      <c r="E682" s="11"/>
      <c r="F682" s="11"/>
      <c r="G682" s="11"/>
    </row>
    <row r="683" spans="1:7" x14ac:dyDescent="0.3">
      <c r="A683" s="11"/>
      <c r="B683" s="11"/>
      <c r="C683" s="11"/>
      <c r="D683" s="11"/>
      <c r="E683" s="11"/>
      <c r="F683" s="11"/>
      <c r="G683" s="11"/>
    </row>
    <row r="684" spans="1:7" x14ac:dyDescent="0.3">
      <c r="A684" s="11"/>
      <c r="B684" s="11"/>
      <c r="C684" s="11"/>
      <c r="D684" s="11"/>
      <c r="E684" s="11"/>
      <c r="F684" s="11"/>
      <c r="G684" s="11"/>
    </row>
    <row r="685" spans="1:7" x14ac:dyDescent="0.3">
      <c r="A685" s="11"/>
      <c r="B685" s="11"/>
      <c r="C685" s="11"/>
      <c r="D685" s="11"/>
      <c r="E685" s="11"/>
      <c r="F685" s="11"/>
      <c r="G685" s="11"/>
    </row>
    <row r="686" spans="1:7" x14ac:dyDescent="0.3">
      <c r="A686" s="11"/>
      <c r="B686" s="11"/>
      <c r="C686" s="11"/>
      <c r="D686" s="11"/>
      <c r="E686" s="11"/>
      <c r="F686" s="11"/>
      <c r="G686" s="11"/>
    </row>
    <row r="687" spans="1:7" x14ac:dyDescent="0.3">
      <c r="A687" s="11"/>
      <c r="B687" s="11"/>
      <c r="C687" s="11"/>
      <c r="D687" s="11"/>
      <c r="E687" s="11"/>
      <c r="F687" s="11"/>
      <c r="G687" s="11"/>
    </row>
    <row r="688" spans="1:7" x14ac:dyDescent="0.3">
      <c r="A688" s="11"/>
      <c r="B688" s="11"/>
      <c r="C688" s="11"/>
      <c r="D688" s="11"/>
      <c r="E688" s="11"/>
      <c r="F688" s="11"/>
      <c r="G688" s="11"/>
    </row>
    <row r="689" spans="1:7" x14ac:dyDescent="0.3">
      <c r="A689" s="11"/>
      <c r="B689" s="11"/>
      <c r="C689" s="11"/>
      <c r="D689" s="11"/>
      <c r="E689" s="11"/>
      <c r="F689" s="11"/>
      <c r="G689" s="11"/>
    </row>
    <row r="690" spans="1:7" x14ac:dyDescent="0.3">
      <c r="A690" s="11"/>
      <c r="B690" s="11"/>
      <c r="C690" s="11"/>
      <c r="D690" s="11"/>
      <c r="E690" s="11"/>
      <c r="F690" s="11"/>
      <c r="G690" s="11"/>
    </row>
    <row r="691" spans="1:7" x14ac:dyDescent="0.3">
      <c r="A691" s="11"/>
      <c r="B691" s="11"/>
      <c r="C691" s="11"/>
      <c r="D691" s="11"/>
      <c r="E691" s="11"/>
      <c r="F691" s="11"/>
      <c r="G691" s="11"/>
    </row>
    <row r="692" spans="1:7" x14ac:dyDescent="0.3">
      <c r="A692" s="11"/>
      <c r="B692" s="11"/>
      <c r="C692" s="11"/>
      <c r="D692" s="11"/>
      <c r="E692" s="11"/>
      <c r="F692" s="11"/>
      <c r="G692" s="11"/>
    </row>
    <row r="693" spans="1:7" x14ac:dyDescent="0.3">
      <c r="A693" s="11"/>
      <c r="B693" s="11"/>
      <c r="C693" s="11"/>
      <c r="D693" s="11"/>
      <c r="E693" s="11"/>
      <c r="F693" s="11"/>
      <c r="G693" s="11"/>
    </row>
    <row r="694" spans="1:7" x14ac:dyDescent="0.3">
      <c r="A694" s="11"/>
      <c r="B694" s="11"/>
      <c r="C694" s="11"/>
      <c r="D694" s="11"/>
      <c r="E694" s="11"/>
      <c r="F694" s="11"/>
      <c r="G694" s="11"/>
    </row>
    <row r="695" spans="1:7" x14ac:dyDescent="0.3">
      <c r="A695" s="11"/>
      <c r="B695" s="11"/>
      <c r="C695" s="11"/>
      <c r="D695" s="11"/>
      <c r="E695" s="11"/>
      <c r="F695" s="11"/>
      <c r="G695" s="11"/>
    </row>
    <row r="696" spans="1:7" x14ac:dyDescent="0.3">
      <c r="A696" s="11"/>
      <c r="B696" s="11"/>
      <c r="C696" s="11"/>
      <c r="D696" s="11"/>
      <c r="E696" s="11"/>
      <c r="F696" s="11"/>
      <c r="G696" s="11"/>
    </row>
    <row r="697" spans="1:7" x14ac:dyDescent="0.3">
      <c r="A697" s="11"/>
      <c r="B697" s="11"/>
      <c r="C697" s="11"/>
      <c r="D697" s="11"/>
      <c r="E697" s="11"/>
      <c r="F697" s="11"/>
      <c r="G697" s="11"/>
    </row>
    <row r="698" spans="1:7" x14ac:dyDescent="0.3">
      <c r="A698" s="11"/>
      <c r="B698" s="11"/>
      <c r="C698" s="11"/>
      <c r="D698" s="11"/>
      <c r="E698" s="11"/>
      <c r="F698" s="11"/>
      <c r="G698" s="11"/>
    </row>
    <row r="699" spans="1:7" x14ac:dyDescent="0.3">
      <c r="A699" s="11"/>
      <c r="B699" s="11"/>
      <c r="C699" s="11"/>
      <c r="D699" s="11"/>
      <c r="E699" s="11"/>
      <c r="F699" s="11"/>
      <c r="G699" s="11"/>
    </row>
    <row r="700" spans="1:7" x14ac:dyDescent="0.3">
      <c r="A700" s="11"/>
      <c r="B700" s="11"/>
      <c r="C700" s="11"/>
      <c r="D700" s="11"/>
      <c r="E700" s="11"/>
      <c r="F700" s="11"/>
      <c r="G700" s="11"/>
    </row>
    <row r="701" spans="1:7" x14ac:dyDescent="0.3">
      <c r="A701" s="11"/>
      <c r="B701" s="11"/>
      <c r="C701" s="11"/>
      <c r="D701" s="11"/>
      <c r="E701" s="11"/>
      <c r="F701" s="11"/>
      <c r="G701" s="11"/>
    </row>
    <row r="702" spans="1:7" x14ac:dyDescent="0.3">
      <c r="A702" s="11"/>
      <c r="B702" s="11"/>
      <c r="C702" s="11"/>
      <c r="D702" s="11"/>
      <c r="E702" s="11"/>
      <c r="F702" s="11"/>
      <c r="G702" s="11"/>
    </row>
    <row r="703" spans="1:7" x14ac:dyDescent="0.3">
      <c r="A703" s="11"/>
      <c r="B703" s="11"/>
      <c r="C703" s="11"/>
      <c r="D703" s="11"/>
      <c r="E703" s="11"/>
      <c r="F703" s="11"/>
      <c r="G703" s="11"/>
    </row>
    <row r="704" spans="1:7" x14ac:dyDescent="0.3">
      <c r="A704" s="11"/>
      <c r="B704" s="11"/>
      <c r="C704" s="11"/>
      <c r="D704" s="11"/>
      <c r="E704" s="11"/>
      <c r="F704" s="11"/>
      <c r="G704" s="11"/>
    </row>
    <row r="705" spans="1:7" x14ac:dyDescent="0.3">
      <c r="A705" s="11"/>
      <c r="B705" s="11"/>
      <c r="C705" s="11"/>
      <c r="D705" s="11"/>
      <c r="E705" s="11"/>
      <c r="F705" s="11"/>
      <c r="G705" s="11"/>
    </row>
    <row r="706" spans="1:7" x14ac:dyDescent="0.3">
      <c r="A706" s="11"/>
      <c r="B706" s="11"/>
      <c r="C706" s="11"/>
      <c r="D706" s="11"/>
      <c r="E706" s="11"/>
      <c r="F706" s="11"/>
      <c r="G706" s="11"/>
    </row>
    <row r="707" spans="1:7" x14ac:dyDescent="0.3">
      <c r="A707" s="11"/>
      <c r="B707" s="11"/>
      <c r="C707" s="11"/>
      <c r="D707" s="11"/>
      <c r="E707" s="11"/>
      <c r="F707" s="11"/>
      <c r="G707" s="11"/>
    </row>
    <row r="708" spans="1:7" x14ac:dyDescent="0.3">
      <c r="A708" s="11"/>
      <c r="B708" s="11"/>
      <c r="C708" s="11"/>
      <c r="D708" s="11"/>
      <c r="E708" s="11"/>
      <c r="F708" s="11"/>
      <c r="G708" s="11"/>
    </row>
    <row r="709" spans="1:7" x14ac:dyDescent="0.3">
      <c r="A709" s="11"/>
      <c r="B709" s="11"/>
      <c r="C709" s="11"/>
      <c r="D709" s="11"/>
      <c r="E709" s="11"/>
      <c r="F709" s="11"/>
      <c r="G709" s="11"/>
    </row>
    <row r="710" spans="1:7" x14ac:dyDescent="0.3">
      <c r="A710" s="11"/>
      <c r="B710" s="11"/>
      <c r="C710" s="11"/>
      <c r="D710" s="11"/>
      <c r="E710" s="11"/>
      <c r="F710" s="11"/>
      <c r="G710" s="11"/>
    </row>
    <row r="711" spans="1:7" x14ac:dyDescent="0.3">
      <c r="A711" s="11"/>
      <c r="B711" s="11"/>
      <c r="C711" s="11"/>
      <c r="D711" s="11"/>
      <c r="E711" s="11"/>
      <c r="F711" s="11"/>
      <c r="G711" s="11"/>
    </row>
    <row r="712" spans="1:7" x14ac:dyDescent="0.3">
      <c r="A712" s="11"/>
      <c r="B712" s="11"/>
      <c r="C712" s="11"/>
      <c r="D712" s="11"/>
      <c r="E712" s="11"/>
      <c r="F712" s="11"/>
      <c r="G712" s="11"/>
    </row>
    <row r="713" spans="1:7" x14ac:dyDescent="0.3">
      <c r="A713" s="11"/>
      <c r="B713" s="11"/>
      <c r="C713" s="11"/>
      <c r="D713" s="11"/>
      <c r="E713" s="11"/>
      <c r="F713" s="11"/>
      <c r="G713" s="11"/>
    </row>
    <row r="714" spans="1:7" x14ac:dyDescent="0.3">
      <c r="A714" s="11"/>
      <c r="B714" s="11"/>
      <c r="C714" s="11"/>
      <c r="D714" s="11"/>
      <c r="E714" s="11"/>
      <c r="F714" s="11"/>
      <c r="G714" s="11"/>
    </row>
    <row r="715" spans="1:7" x14ac:dyDescent="0.3">
      <c r="A715" s="11"/>
      <c r="B715" s="11"/>
      <c r="C715" s="11"/>
      <c r="D715" s="11"/>
      <c r="E715" s="11"/>
      <c r="F715" s="11"/>
      <c r="G715" s="11"/>
    </row>
    <row r="716" spans="1:7" x14ac:dyDescent="0.3">
      <c r="A716" s="11"/>
      <c r="B716" s="11"/>
      <c r="C716" s="11"/>
      <c r="D716" s="11"/>
      <c r="E716" s="11"/>
      <c r="F716" s="11"/>
      <c r="G716" s="11"/>
    </row>
    <row r="717" spans="1:7" x14ac:dyDescent="0.3">
      <c r="A717" s="11"/>
      <c r="B717" s="11"/>
      <c r="C717" s="11"/>
      <c r="D717" s="11"/>
      <c r="E717" s="11"/>
      <c r="F717" s="11"/>
      <c r="G717" s="11"/>
    </row>
    <row r="718" spans="1:7" x14ac:dyDescent="0.3">
      <c r="A718" s="11"/>
      <c r="B718" s="11"/>
      <c r="C718" s="11"/>
      <c r="D718" s="11"/>
      <c r="E718" s="11"/>
      <c r="F718" s="11"/>
      <c r="G718" s="11"/>
    </row>
    <row r="719" spans="1:7" x14ac:dyDescent="0.3">
      <c r="A719" s="11"/>
      <c r="B719" s="11"/>
      <c r="C719" s="11"/>
      <c r="D719" s="11"/>
      <c r="E719" s="11"/>
      <c r="F719" s="11"/>
      <c r="G719" s="11"/>
    </row>
    <row r="720" spans="1:7" x14ac:dyDescent="0.3">
      <c r="A720" s="11"/>
      <c r="B720" s="11"/>
      <c r="C720" s="11"/>
      <c r="D720" s="11"/>
      <c r="E720" s="11"/>
      <c r="F720" s="11"/>
      <c r="G720" s="11"/>
    </row>
    <row r="721" spans="1:7" x14ac:dyDescent="0.3">
      <c r="A721" s="11"/>
      <c r="B721" s="11"/>
      <c r="C721" s="11"/>
      <c r="D721" s="11"/>
      <c r="E721" s="11"/>
      <c r="F721" s="11"/>
      <c r="G721" s="11"/>
    </row>
    <row r="722" spans="1:7" x14ac:dyDescent="0.3">
      <c r="A722" s="11"/>
      <c r="B722" s="11"/>
      <c r="C722" s="11"/>
      <c r="D722" s="11"/>
      <c r="E722" s="11"/>
      <c r="F722" s="11"/>
      <c r="G722" s="11"/>
    </row>
    <row r="723" spans="1:7" x14ac:dyDescent="0.3">
      <c r="A723" s="11"/>
      <c r="B723" s="11"/>
      <c r="C723" s="11"/>
      <c r="D723" s="11"/>
      <c r="E723" s="11"/>
      <c r="F723" s="11"/>
      <c r="G723" s="11"/>
    </row>
    <row r="724" spans="1:7" x14ac:dyDescent="0.3">
      <c r="A724" s="11"/>
      <c r="B724" s="11"/>
      <c r="C724" s="11"/>
      <c r="D724" s="11"/>
      <c r="E724" s="11"/>
      <c r="F724" s="11"/>
      <c r="G724" s="11"/>
    </row>
    <row r="725" spans="1:7" x14ac:dyDescent="0.3">
      <c r="A725" s="11"/>
      <c r="B725" s="11"/>
      <c r="C725" s="11"/>
      <c r="D725" s="11"/>
      <c r="E725" s="11"/>
      <c r="F725" s="11"/>
      <c r="G725" s="11"/>
    </row>
    <row r="726" spans="1:7" x14ac:dyDescent="0.3">
      <c r="A726" s="11"/>
      <c r="B726" s="11"/>
      <c r="C726" s="11"/>
      <c r="D726" s="11"/>
      <c r="E726" s="11"/>
      <c r="F726" s="11"/>
      <c r="G726" s="11"/>
    </row>
    <row r="727" spans="1:7" x14ac:dyDescent="0.3">
      <c r="A727" s="11"/>
      <c r="B727" s="11"/>
      <c r="C727" s="11"/>
      <c r="D727" s="11"/>
      <c r="E727" s="11"/>
      <c r="F727" s="11"/>
      <c r="G727" s="11"/>
    </row>
    <row r="728" spans="1:7" x14ac:dyDescent="0.3">
      <c r="A728" s="11"/>
      <c r="B728" s="11"/>
      <c r="C728" s="11"/>
      <c r="D728" s="11"/>
      <c r="E728" s="11"/>
      <c r="F728" s="11"/>
      <c r="G728" s="11"/>
    </row>
    <row r="729" spans="1:7" x14ac:dyDescent="0.3">
      <c r="A729" s="11"/>
      <c r="B729" s="11"/>
      <c r="C729" s="11"/>
      <c r="D729" s="11"/>
      <c r="E729" s="11"/>
      <c r="F729" s="11"/>
      <c r="G729" s="11"/>
    </row>
    <row r="730" spans="1:7" x14ac:dyDescent="0.3">
      <c r="A730" s="11"/>
      <c r="B730" s="11"/>
      <c r="C730" s="11"/>
      <c r="D730" s="11"/>
      <c r="E730" s="11"/>
      <c r="F730" s="11"/>
      <c r="G730" s="11"/>
    </row>
    <row r="731" spans="1:7" x14ac:dyDescent="0.3">
      <c r="A731" s="11"/>
      <c r="B731" s="11"/>
      <c r="C731" s="11"/>
      <c r="D731" s="11"/>
      <c r="E731" s="11"/>
      <c r="F731" s="11"/>
      <c r="G731" s="11"/>
    </row>
    <row r="732" spans="1:7" x14ac:dyDescent="0.3">
      <c r="A732" s="11"/>
      <c r="B732" s="11"/>
      <c r="C732" s="11"/>
      <c r="D732" s="11"/>
      <c r="E732" s="11"/>
      <c r="F732" s="11"/>
      <c r="G732" s="11"/>
    </row>
    <row r="733" spans="1:7" x14ac:dyDescent="0.3">
      <c r="A733" s="11"/>
      <c r="B733" s="11"/>
      <c r="C733" s="11"/>
      <c r="D733" s="11"/>
      <c r="E733" s="11"/>
      <c r="F733" s="11"/>
      <c r="G733" s="11"/>
    </row>
    <row r="734" spans="1:7" x14ac:dyDescent="0.3">
      <c r="A734" s="11"/>
      <c r="B734" s="11"/>
      <c r="C734" s="11"/>
      <c r="D734" s="11"/>
      <c r="E734" s="11"/>
      <c r="F734" s="11"/>
      <c r="G734" s="11"/>
    </row>
    <row r="735" spans="1:7" x14ac:dyDescent="0.3">
      <c r="A735" s="11"/>
      <c r="B735" s="11"/>
      <c r="C735" s="11"/>
      <c r="D735" s="11"/>
      <c r="E735" s="11"/>
      <c r="F735" s="11"/>
      <c r="G735" s="11"/>
    </row>
    <row r="736" spans="1:7" x14ac:dyDescent="0.3">
      <c r="A736" s="11"/>
      <c r="B736" s="11"/>
      <c r="C736" s="11"/>
      <c r="D736" s="11"/>
      <c r="E736" s="11"/>
      <c r="F736" s="11"/>
      <c r="G736" s="11"/>
    </row>
    <row r="737" spans="1:7" x14ac:dyDescent="0.3">
      <c r="A737" s="11"/>
      <c r="B737" s="11"/>
      <c r="C737" s="11"/>
      <c r="D737" s="11"/>
      <c r="E737" s="11"/>
      <c r="F737" s="11"/>
      <c r="G737" s="11"/>
    </row>
    <row r="738" spans="1:7" x14ac:dyDescent="0.3">
      <c r="A738" s="11"/>
      <c r="B738" s="11"/>
      <c r="C738" s="11"/>
      <c r="D738" s="11"/>
      <c r="E738" s="11"/>
      <c r="F738" s="11"/>
      <c r="G738" s="11"/>
    </row>
    <row r="739" spans="1:7" x14ac:dyDescent="0.3">
      <c r="A739" s="11"/>
      <c r="B739" s="11"/>
      <c r="C739" s="11"/>
      <c r="D739" s="11"/>
      <c r="E739" s="11"/>
      <c r="F739" s="11"/>
      <c r="G739" s="11"/>
    </row>
    <row r="740" spans="1:7" x14ac:dyDescent="0.3">
      <c r="A740" s="11"/>
      <c r="B740" s="11"/>
      <c r="C740" s="11"/>
      <c r="D740" s="11"/>
      <c r="E740" s="11"/>
      <c r="F740" s="11"/>
      <c r="G740" s="11"/>
    </row>
    <row r="741" spans="1:7" x14ac:dyDescent="0.3">
      <c r="A741" s="11"/>
      <c r="B741" s="11"/>
      <c r="C741" s="11"/>
      <c r="D741" s="11"/>
      <c r="E741" s="11"/>
      <c r="F741" s="11"/>
      <c r="G741" s="11"/>
    </row>
    <row r="742" spans="1:7" x14ac:dyDescent="0.3">
      <c r="A742" s="11"/>
      <c r="B742" s="11"/>
      <c r="C742" s="11"/>
      <c r="D742" s="11"/>
      <c r="E742" s="11"/>
      <c r="F742" s="11"/>
      <c r="G742" s="11"/>
    </row>
    <row r="743" spans="1:7" x14ac:dyDescent="0.3">
      <c r="A743" s="11"/>
      <c r="B743" s="11"/>
      <c r="C743" s="11"/>
      <c r="D743" s="11"/>
      <c r="E743" s="11"/>
      <c r="F743" s="11"/>
      <c r="G743" s="11"/>
    </row>
    <row r="744" spans="1:7" x14ac:dyDescent="0.3">
      <c r="A744" s="11"/>
      <c r="B744" s="11"/>
      <c r="C744" s="11"/>
      <c r="D744" s="11"/>
      <c r="E744" s="11"/>
      <c r="F744" s="11"/>
      <c r="G744" s="11"/>
    </row>
    <row r="745" spans="1:7" x14ac:dyDescent="0.3">
      <c r="A745" s="11"/>
      <c r="B745" s="11"/>
      <c r="C745" s="11"/>
      <c r="D745" s="11"/>
      <c r="E745" s="11"/>
      <c r="F745" s="11"/>
      <c r="G745" s="11"/>
    </row>
    <row r="746" spans="1:7" x14ac:dyDescent="0.3">
      <c r="A746" s="11"/>
      <c r="B746" s="11"/>
      <c r="C746" s="11"/>
      <c r="D746" s="11"/>
      <c r="E746" s="11"/>
      <c r="F746" s="11"/>
      <c r="G746" s="11"/>
    </row>
    <row r="747" spans="1:7" x14ac:dyDescent="0.3">
      <c r="A747" s="11"/>
      <c r="B747" s="11"/>
      <c r="C747" s="11"/>
      <c r="D747" s="11"/>
      <c r="E747" s="11"/>
      <c r="F747" s="11"/>
      <c r="G747" s="11"/>
    </row>
    <row r="748" spans="1:7" x14ac:dyDescent="0.3">
      <c r="A748" s="11"/>
      <c r="B748" s="11"/>
      <c r="C748" s="11"/>
      <c r="D748" s="11"/>
      <c r="E748" s="11"/>
      <c r="F748" s="11"/>
      <c r="G748" s="11"/>
    </row>
    <row r="749" spans="1:7" x14ac:dyDescent="0.3">
      <c r="A749" s="11"/>
      <c r="B749" s="11"/>
      <c r="C749" s="11"/>
      <c r="D749" s="11"/>
      <c r="E749" s="11"/>
      <c r="F749" s="11"/>
      <c r="G749" s="11"/>
    </row>
    <row r="750" spans="1:7" x14ac:dyDescent="0.3">
      <c r="A750" s="11"/>
      <c r="B750" s="11"/>
      <c r="C750" s="11"/>
      <c r="D750" s="11"/>
      <c r="E750" s="11"/>
      <c r="F750" s="11"/>
      <c r="G750" s="11"/>
    </row>
    <row r="751" spans="1:7" x14ac:dyDescent="0.3">
      <c r="A751" s="11"/>
      <c r="B751" s="11"/>
      <c r="C751" s="11"/>
      <c r="D751" s="11"/>
      <c r="E751" s="11"/>
      <c r="F751" s="11"/>
      <c r="G751" s="11"/>
    </row>
    <row r="752" spans="1:7" x14ac:dyDescent="0.3">
      <c r="A752" s="11"/>
      <c r="B752" s="11"/>
      <c r="C752" s="11"/>
      <c r="D752" s="11"/>
      <c r="E752" s="11"/>
      <c r="F752" s="11"/>
      <c r="G752" s="11"/>
    </row>
    <row r="753" spans="1:7" x14ac:dyDescent="0.3">
      <c r="A753" s="11"/>
      <c r="B753" s="11"/>
      <c r="C753" s="11"/>
      <c r="D753" s="11"/>
      <c r="E753" s="11"/>
      <c r="F753" s="11"/>
      <c r="G753" s="11"/>
    </row>
    <row r="754" spans="1:7" x14ac:dyDescent="0.3">
      <c r="A754" s="11"/>
      <c r="B754" s="11"/>
      <c r="C754" s="11"/>
      <c r="D754" s="11"/>
      <c r="E754" s="11"/>
      <c r="F754" s="11"/>
      <c r="G754" s="11"/>
    </row>
    <row r="755" spans="1:7" x14ac:dyDescent="0.3">
      <c r="A755" s="11"/>
      <c r="B755" s="11"/>
      <c r="C755" s="11"/>
      <c r="D755" s="11"/>
      <c r="E755" s="11"/>
      <c r="F755" s="11"/>
      <c r="G755" s="11"/>
    </row>
    <row r="756" spans="1:7" x14ac:dyDescent="0.3">
      <c r="A756" s="11"/>
      <c r="B756" s="11"/>
      <c r="C756" s="11"/>
      <c r="D756" s="11"/>
      <c r="E756" s="11"/>
      <c r="F756" s="11"/>
      <c r="G756" s="11"/>
    </row>
    <row r="757" spans="1:7" x14ac:dyDescent="0.3">
      <c r="A757" s="11"/>
      <c r="B757" s="11"/>
      <c r="C757" s="11"/>
      <c r="D757" s="11"/>
      <c r="E757" s="11"/>
      <c r="F757" s="11"/>
      <c r="G757" s="11"/>
    </row>
    <row r="758" spans="1:7" x14ac:dyDescent="0.3">
      <c r="A758" s="11"/>
      <c r="B758" s="11"/>
      <c r="C758" s="11"/>
      <c r="D758" s="11"/>
      <c r="E758" s="11"/>
      <c r="F758" s="11"/>
      <c r="G758" s="11"/>
    </row>
    <row r="759" spans="1:7" x14ac:dyDescent="0.3">
      <c r="A759" s="11"/>
      <c r="B759" s="11"/>
      <c r="C759" s="11"/>
      <c r="D759" s="11"/>
      <c r="E759" s="11"/>
      <c r="F759" s="11"/>
      <c r="G759" s="11"/>
    </row>
    <row r="760" spans="1:7" x14ac:dyDescent="0.3">
      <c r="A760" s="11"/>
      <c r="B760" s="11"/>
      <c r="C760" s="11"/>
      <c r="D760" s="11"/>
      <c r="E760" s="11"/>
      <c r="F760" s="11"/>
      <c r="G760" s="11"/>
    </row>
    <row r="761" spans="1:7" x14ac:dyDescent="0.3">
      <c r="A761" s="11"/>
      <c r="B761" s="11"/>
      <c r="C761" s="11"/>
      <c r="D761" s="11"/>
      <c r="E761" s="11"/>
      <c r="F761" s="11"/>
      <c r="G761" s="11"/>
    </row>
    <row r="762" spans="1:7" x14ac:dyDescent="0.3">
      <c r="A762" s="11"/>
      <c r="B762" s="11"/>
      <c r="C762" s="11"/>
      <c r="D762" s="11"/>
      <c r="E762" s="11"/>
      <c r="F762" s="11"/>
      <c r="G762" s="11"/>
    </row>
    <row r="763" spans="1:7" x14ac:dyDescent="0.3">
      <c r="A763" s="11"/>
      <c r="B763" s="11"/>
      <c r="C763" s="11"/>
      <c r="D763" s="11"/>
      <c r="E763" s="11"/>
      <c r="F763" s="11"/>
      <c r="G763" s="11"/>
    </row>
    <row r="764" spans="1:7" x14ac:dyDescent="0.3">
      <c r="A764" s="11"/>
      <c r="B764" s="11"/>
      <c r="C764" s="11"/>
      <c r="D764" s="11"/>
      <c r="E764" s="11"/>
      <c r="F764" s="11"/>
      <c r="G764" s="11"/>
    </row>
    <row r="765" spans="1:7" x14ac:dyDescent="0.3">
      <c r="A765" s="11"/>
      <c r="B765" s="11"/>
      <c r="C765" s="11"/>
      <c r="D765" s="11"/>
      <c r="E765" s="11"/>
      <c r="F765" s="11"/>
      <c r="G765" s="11"/>
    </row>
    <row r="766" spans="1:7" x14ac:dyDescent="0.3">
      <c r="A766" s="11"/>
      <c r="B766" s="11"/>
      <c r="C766" s="11"/>
      <c r="D766" s="11"/>
      <c r="E766" s="11"/>
      <c r="F766" s="11"/>
      <c r="G766" s="11"/>
    </row>
    <row r="767" spans="1:7" x14ac:dyDescent="0.3">
      <c r="A767" s="11"/>
      <c r="B767" s="11"/>
      <c r="C767" s="11"/>
      <c r="D767" s="11"/>
      <c r="E767" s="11"/>
      <c r="F767" s="11"/>
      <c r="G767" s="11"/>
    </row>
    <row r="768" spans="1:7" x14ac:dyDescent="0.3">
      <c r="A768" s="11"/>
      <c r="B768" s="11"/>
      <c r="C768" s="11"/>
      <c r="D768" s="11"/>
      <c r="E768" s="11"/>
      <c r="F768" s="11"/>
      <c r="G768" s="11"/>
    </row>
    <row r="769" spans="1:7" x14ac:dyDescent="0.3">
      <c r="A769" s="11"/>
      <c r="B769" s="11"/>
      <c r="C769" s="11"/>
      <c r="D769" s="11"/>
      <c r="E769" s="11"/>
      <c r="F769" s="11"/>
      <c r="G769" s="11"/>
    </row>
    <row r="770" spans="1:7" x14ac:dyDescent="0.3">
      <c r="A770" s="11"/>
      <c r="B770" s="11"/>
      <c r="C770" s="11"/>
      <c r="D770" s="11"/>
      <c r="E770" s="11"/>
      <c r="F770" s="11"/>
      <c r="G770" s="11"/>
    </row>
    <row r="771" spans="1:7" x14ac:dyDescent="0.3">
      <c r="A771" s="11"/>
      <c r="B771" s="11"/>
      <c r="C771" s="11"/>
      <c r="D771" s="11"/>
      <c r="E771" s="11"/>
      <c r="F771" s="11"/>
      <c r="G771" s="11"/>
    </row>
    <row r="772" spans="1:7" x14ac:dyDescent="0.3">
      <c r="A772" s="11"/>
      <c r="B772" s="11"/>
      <c r="C772" s="11"/>
      <c r="D772" s="11"/>
      <c r="E772" s="11"/>
      <c r="F772" s="11"/>
      <c r="G772" s="11"/>
    </row>
    <row r="773" spans="1:7" x14ac:dyDescent="0.3">
      <c r="A773" s="11"/>
      <c r="B773" s="11"/>
      <c r="C773" s="11"/>
      <c r="D773" s="11"/>
      <c r="E773" s="11"/>
      <c r="F773" s="11"/>
      <c r="G773" s="11"/>
    </row>
    <row r="774" spans="1:7" x14ac:dyDescent="0.3">
      <c r="A774" s="11"/>
      <c r="B774" s="11"/>
      <c r="C774" s="11"/>
      <c r="D774" s="11"/>
      <c r="E774" s="11"/>
      <c r="F774" s="11"/>
      <c r="G774" s="11"/>
    </row>
    <row r="775" spans="1:7" x14ac:dyDescent="0.3">
      <c r="A775" s="11"/>
      <c r="B775" s="11"/>
      <c r="C775" s="11"/>
      <c r="D775" s="11"/>
      <c r="E775" s="11"/>
      <c r="F775" s="11"/>
      <c r="G775" s="11"/>
    </row>
    <row r="776" spans="1:7" x14ac:dyDescent="0.3">
      <c r="A776" s="11"/>
      <c r="B776" s="11"/>
      <c r="C776" s="11"/>
      <c r="D776" s="11"/>
      <c r="E776" s="11"/>
      <c r="F776" s="11"/>
      <c r="G776" s="11"/>
    </row>
    <row r="777" spans="1:7" x14ac:dyDescent="0.3">
      <c r="A777" s="11"/>
      <c r="B777" s="11"/>
      <c r="C777" s="11"/>
      <c r="D777" s="11"/>
      <c r="E777" s="11"/>
      <c r="F777" s="11"/>
      <c r="G777" s="11"/>
    </row>
    <row r="778" spans="1:7" x14ac:dyDescent="0.3">
      <c r="A778" s="11"/>
      <c r="B778" s="11"/>
      <c r="C778" s="11"/>
      <c r="D778" s="11"/>
      <c r="E778" s="11"/>
      <c r="F778" s="11"/>
      <c r="G778" s="11"/>
    </row>
    <row r="779" spans="1:7" x14ac:dyDescent="0.3">
      <c r="A779" s="11"/>
      <c r="B779" s="11"/>
      <c r="C779" s="11"/>
      <c r="D779" s="11"/>
      <c r="E779" s="11"/>
      <c r="F779" s="11"/>
      <c r="G779" s="11"/>
    </row>
    <row r="780" spans="1:7" x14ac:dyDescent="0.3">
      <c r="A780" s="11"/>
      <c r="B780" s="11"/>
      <c r="C780" s="11"/>
      <c r="D780" s="11"/>
      <c r="E780" s="11"/>
      <c r="F780" s="11"/>
      <c r="G780" s="11"/>
    </row>
    <row r="781" spans="1:7" x14ac:dyDescent="0.3">
      <c r="A781" s="11"/>
      <c r="B781" s="11"/>
      <c r="C781" s="11"/>
      <c r="D781" s="11"/>
      <c r="E781" s="11"/>
      <c r="F781" s="11"/>
      <c r="G781" s="11"/>
    </row>
    <row r="782" spans="1:7" x14ac:dyDescent="0.3">
      <c r="A782" s="11"/>
      <c r="B782" s="11"/>
      <c r="C782" s="11"/>
      <c r="D782" s="11"/>
      <c r="E782" s="11"/>
      <c r="F782" s="11"/>
      <c r="G782" s="11"/>
    </row>
    <row r="783" spans="1:7" x14ac:dyDescent="0.3">
      <c r="A783" s="11"/>
      <c r="B783" s="11"/>
      <c r="C783" s="11"/>
      <c r="D783" s="11"/>
      <c r="E783" s="11"/>
      <c r="F783" s="11"/>
      <c r="G783" s="11"/>
    </row>
    <row r="784" spans="1:7" x14ac:dyDescent="0.3">
      <c r="A784" s="11"/>
      <c r="B784" s="11"/>
      <c r="C784" s="11"/>
      <c r="D784" s="11"/>
      <c r="E784" s="11"/>
      <c r="F784" s="11"/>
      <c r="G784" s="11"/>
    </row>
    <row r="785" spans="1:7" x14ac:dyDescent="0.3">
      <c r="A785" s="11"/>
      <c r="B785" s="11"/>
      <c r="C785" s="11"/>
      <c r="D785" s="11"/>
      <c r="E785" s="11"/>
      <c r="F785" s="11"/>
      <c r="G785" s="11"/>
    </row>
    <row r="786" spans="1:7" x14ac:dyDescent="0.3">
      <c r="A786" s="11"/>
      <c r="B786" s="11"/>
      <c r="C786" s="11"/>
      <c r="D786" s="11"/>
      <c r="E786" s="11"/>
      <c r="F786" s="11"/>
      <c r="G786" s="11"/>
    </row>
    <row r="787" spans="1:7" x14ac:dyDescent="0.3">
      <c r="A787" s="11"/>
      <c r="B787" s="11"/>
      <c r="C787" s="11"/>
      <c r="D787" s="11"/>
      <c r="E787" s="11"/>
      <c r="F787" s="11"/>
      <c r="G787" s="11"/>
    </row>
    <row r="788" spans="1:7" x14ac:dyDescent="0.3">
      <c r="A788" s="11"/>
      <c r="B788" s="11"/>
      <c r="C788" s="11"/>
      <c r="D788" s="11"/>
      <c r="E788" s="11"/>
      <c r="F788" s="11"/>
      <c r="G788" s="11"/>
    </row>
    <row r="789" spans="1:7" x14ac:dyDescent="0.3">
      <c r="A789" s="11"/>
      <c r="B789" s="11"/>
      <c r="C789" s="11"/>
      <c r="D789" s="11"/>
      <c r="E789" s="11"/>
      <c r="F789" s="11"/>
      <c r="G789" s="11"/>
    </row>
    <row r="790" spans="1:7" x14ac:dyDescent="0.3">
      <c r="A790" s="11"/>
      <c r="B790" s="11"/>
      <c r="C790" s="11"/>
      <c r="D790" s="11"/>
      <c r="E790" s="11"/>
      <c r="F790" s="11"/>
      <c r="G790" s="11"/>
    </row>
    <row r="791" spans="1:7" x14ac:dyDescent="0.3">
      <c r="A791" s="11"/>
      <c r="B791" s="11"/>
      <c r="C791" s="11"/>
      <c r="D791" s="11"/>
      <c r="E791" s="11"/>
      <c r="F791" s="11"/>
      <c r="G791" s="11"/>
    </row>
    <row r="792" spans="1:7" x14ac:dyDescent="0.3">
      <c r="A792" s="11"/>
      <c r="B792" s="11"/>
      <c r="C792" s="11"/>
      <c r="D792" s="11"/>
      <c r="E792" s="11"/>
      <c r="F792" s="11"/>
      <c r="G792" s="11"/>
    </row>
    <row r="793" spans="1:7" x14ac:dyDescent="0.3">
      <c r="A793" s="11"/>
      <c r="B793" s="11"/>
      <c r="C793" s="11"/>
      <c r="D793" s="11"/>
      <c r="E793" s="11"/>
      <c r="F793" s="11"/>
      <c r="G793" s="11"/>
    </row>
    <row r="794" spans="1:7" x14ac:dyDescent="0.3">
      <c r="A794" s="11"/>
      <c r="B794" s="11"/>
      <c r="C794" s="11"/>
      <c r="D794" s="11"/>
      <c r="E794" s="11"/>
      <c r="F794" s="11"/>
      <c r="G794" s="11"/>
    </row>
    <row r="795" spans="1:7" x14ac:dyDescent="0.3">
      <c r="A795" s="11"/>
      <c r="B795" s="11"/>
      <c r="C795" s="11"/>
      <c r="D795" s="11"/>
      <c r="E795" s="11"/>
      <c r="F795" s="11"/>
      <c r="G795" s="11"/>
    </row>
    <row r="796" spans="1:7" x14ac:dyDescent="0.3">
      <c r="A796" s="11"/>
      <c r="B796" s="11"/>
      <c r="C796" s="11"/>
      <c r="D796" s="11"/>
      <c r="E796" s="11"/>
      <c r="F796" s="11"/>
      <c r="G796" s="11"/>
    </row>
    <row r="797" spans="1:7" x14ac:dyDescent="0.3">
      <c r="A797" s="11"/>
      <c r="B797" s="11"/>
      <c r="C797" s="11"/>
      <c r="D797" s="11"/>
      <c r="E797" s="11"/>
      <c r="F797" s="11"/>
      <c r="G797" s="11"/>
    </row>
    <row r="798" spans="1:7" x14ac:dyDescent="0.3">
      <c r="A798" s="11"/>
      <c r="B798" s="11"/>
      <c r="C798" s="11"/>
      <c r="D798" s="11"/>
      <c r="E798" s="11"/>
      <c r="F798" s="11"/>
      <c r="G798" s="11"/>
    </row>
    <row r="799" spans="1:7" x14ac:dyDescent="0.3">
      <c r="A799" s="11"/>
      <c r="B799" s="11"/>
      <c r="C799" s="11"/>
      <c r="D799" s="11"/>
      <c r="E799" s="11"/>
      <c r="F799" s="11"/>
      <c r="G799" s="11"/>
    </row>
    <row r="800" spans="1:7" x14ac:dyDescent="0.3">
      <c r="A800" s="11"/>
      <c r="B800" s="11"/>
      <c r="C800" s="11"/>
      <c r="D800" s="11"/>
      <c r="E800" s="11"/>
      <c r="F800" s="11"/>
      <c r="G800" s="11"/>
    </row>
    <row r="801" spans="1:7" x14ac:dyDescent="0.3">
      <c r="A801" s="11"/>
      <c r="B801" s="11"/>
      <c r="C801" s="11"/>
      <c r="D801" s="11"/>
      <c r="E801" s="11"/>
      <c r="F801" s="11"/>
      <c r="G801" s="11"/>
    </row>
    <row r="802" spans="1:7" x14ac:dyDescent="0.3">
      <c r="A802" s="11"/>
      <c r="B802" s="11"/>
      <c r="C802" s="11"/>
      <c r="D802" s="11"/>
      <c r="E802" s="11"/>
      <c r="F802" s="11"/>
      <c r="G802" s="11"/>
    </row>
    <row r="803" spans="1:7" x14ac:dyDescent="0.3">
      <c r="A803" s="11"/>
      <c r="B803" s="11"/>
      <c r="C803" s="11"/>
      <c r="D803" s="11"/>
      <c r="E803" s="11"/>
      <c r="F803" s="11"/>
      <c r="G803" s="11"/>
    </row>
    <row r="804" spans="1:7" x14ac:dyDescent="0.3">
      <c r="A804" s="11"/>
      <c r="B804" s="11"/>
      <c r="C804" s="11"/>
      <c r="D804" s="11"/>
      <c r="E804" s="11"/>
      <c r="F804" s="11"/>
      <c r="G804" s="11"/>
    </row>
    <row r="805" spans="1:7" x14ac:dyDescent="0.3">
      <c r="A805" s="11"/>
      <c r="B805" s="11"/>
      <c r="C805" s="11"/>
      <c r="D805" s="11"/>
      <c r="E805" s="11"/>
      <c r="F805" s="11"/>
      <c r="G805" s="11"/>
    </row>
    <row r="806" spans="1:7" x14ac:dyDescent="0.3">
      <c r="A806" s="11"/>
      <c r="B806" s="11"/>
      <c r="C806" s="11"/>
      <c r="D806" s="11"/>
      <c r="E806" s="11"/>
      <c r="F806" s="11"/>
      <c r="G806" s="11"/>
    </row>
    <row r="807" spans="1:7" x14ac:dyDescent="0.3">
      <c r="A807" s="11"/>
      <c r="B807" s="11"/>
      <c r="C807" s="11"/>
      <c r="D807" s="11"/>
      <c r="E807" s="11"/>
      <c r="F807" s="11"/>
      <c r="G807" s="11"/>
    </row>
    <row r="808" spans="1:7" x14ac:dyDescent="0.3">
      <c r="A808" s="11"/>
      <c r="B808" s="11"/>
      <c r="C808" s="11"/>
      <c r="D808" s="11"/>
      <c r="E808" s="11"/>
      <c r="F808" s="11"/>
      <c r="G808" s="11"/>
    </row>
    <row r="809" spans="1:7" x14ac:dyDescent="0.3">
      <c r="A809" s="11"/>
      <c r="B809" s="11"/>
      <c r="C809" s="11"/>
      <c r="D809" s="11"/>
      <c r="E809" s="11"/>
      <c r="F809" s="11"/>
      <c r="G809" s="11"/>
    </row>
    <row r="810" spans="1:7" x14ac:dyDescent="0.3">
      <c r="A810" s="11"/>
      <c r="B810" s="11"/>
      <c r="C810" s="11"/>
      <c r="D810" s="11"/>
      <c r="E810" s="11"/>
      <c r="F810" s="11"/>
      <c r="G810" s="11"/>
    </row>
    <row r="811" spans="1:7" x14ac:dyDescent="0.3">
      <c r="A811" s="11"/>
      <c r="B811" s="11"/>
      <c r="C811" s="11"/>
      <c r="D811" s="11"/>
      <c r="E811" s="11"/>
      <c r="F811" s="11"/>
      <c r="G811" s="11"/>
    </row>
    <row r="812" spans="1:7" x14ac:dyDescent="0.3">
      <c r="A812" s="11"/>
      <c r="B812" s="11"/>
      <c r="C812" s="11"/>
      <c r="D812" s="11"/>
      <c r="E812" s="11"/>
      <c r="F812" s="11"/>
      <c r="G812" s="11"/>
    </row>
    <row r="813" spans="1:7" x14ac:dyDescent="0.3">
      <c r="A813" s="11"/>
      <c r="B813" s="11"/>
      <c r="C813" s="11"/>
      <c r="D813" s="11"/>
      <c r="E813" s="11"/>
      <c r="F813" s="11"/>
      <c r="G813" s="11"/>
    </row>
    <row r="814" spans="1:7" x14ac:dyDescent="0.3">
      <c r="A814" s="11"/>
      <c r="B814" s="11"/>
      <c r="C814" s="11"/>
      <c r="D814" s="11"/>
      <c r="E814" s="11"/>
      <c r="F814" s="11"/>
      <c r="G814" s="11"/>
    </row>
    <row r="815" spans="1:7" x14ac:dyDescent="0.3">
      <c r="A815" s="11"/>
      <c r="B815" s="11"/>
      <c r="C815" s="11"/>
      <c r="D815" s="11"/>
      <c r="E815" s="11"/>
      <c r="F815" s="11"/>
      <c r="G815" s="11"/>
    </row>
    <row r="816" spans="1:7" x14ac:dyDescent="0.3">
      <c r="A816" s="11"/>
      <c r="B816" s="11"/>
      <c r="C816" s="11"/>
      <c r="D816" s="11"/>
      <c r="E816" s="11"/>
      <c r="F816" s="11"/>
      <c r="G816" s="11"/>
    </row>
    <row r="817" spans="1:7" x14ac:dyDescent="0.3">
      <c r="A817" s="11"/>
      <c r="B817" s="11"/>
      <c r="C817" s="11"/>
      <c r="D817" s="11"/>
      <c r="E817" s="11"/>
      <c r="F817" s="11"/>
      <c r="G817" s="11"/>
    </row>
    <row r="818" spans="1:7" x14ac:dyDescent="0.3">
      <c r="A818" s="11"/>
      <c r="B818" s="11"/>
      <c r="C818" s="11"/>
      <c r="D818" s="11"/>
      <c r="E818" s="11"/>
      <c r="F818" s="11"/>
      <c r="G818" s="11"/>
    </row>
    <row r="819" spans="1:7" x14ac:dyDescent="0.3">
      <c r="A819" s="11"/>
      <c r="B819" s="11"/>
      <c r="C819" s="11"/>
      <c r="D819" s="11"/>
      <c r="E819" s="11"/>
      <c r="F819" s="11"/>
      <c r="G819" s="11"/>
    </row>
    <row r="820" spans="1:7" x14ac:dyDescent="0.3">
      <c r="A820" s="11"/>
      <c r="B820" s="11"/>
      <c r="C820" s="11"/>
      <c r="D820" s="11"/>
      <c r="E820" s="11"/>
      <c r="F820" s="11"/>
      <c r="G820" s="11"/>
    </row>
    <row r="821" spans="1:7" x14ac:dyDescent="0.3">
      <c r="A821" s="11"/>
      <c r="B821" s="11"/>
      <c r="C821" s="11"/>
      <c r="D821" s="11"/>
      <c r="E821" s="11"/>
      <c r="F821" s="11"/>
      <c r="G821" s="11"/>
    </row>
    <row r="822" spans="1:7" x14ac:dyDescent="0.3">
      <c r="A822" s="11"/>
      <c r="B822" s="11"/>
      <c r="C822" s="11"/>
      <c r="D822" s="11"/>
      <c r="E822" s="11"/>
      <c r="F822" s="11"/>
      <c r="G822" s="11"/>
    </row>
    <row r="823" spans="1:7" x14ac:dyDescent="0.3">
      <c r="A823" s="11"/>
      <c r="B823" s="11"/>
      <c r="C823" s="11"/>
      <c r="D823" s="11"/>
      <c r="E823" s="11"/>
      <c r="F823" s="11"/>
      <c r="G823" s="11"/>
    </row>
    <row r="824" spans="1:7" x14ac:dyDescent="0.3">
      <c r="A824" s="11"/>
      <c r="B824" s="11"/>
      <c r="C824" s="11"/>
      <c r="D824" s="11"/>
      <c r="E824" s="11"/>
      <c r="F824" s="11"/>
      <c r="G824" s="11"/>
    </row>
    <row r="825" spans="1:7" x14ac:dyDescent="0.3">
      <c r="A825" s="11"/>
      <c r="B825" s="11"/>
      <c r="C825" s="11"/>
      <c r="D825" s="11"/>
      <c r="E825" s="11"/>
      <c r="F825" s="11"/>
      <c r="G825" s="11"/>
    </row>
    <row r="826" spans="1:7" x14ac:dyDescent="0.3">
      <c r="A826" s="11"/>
      <c r="B826" s="11"/>
      <c r="C826" s="11"/>
      <c r="D826" s="11"/>
      <c r="E826" s="11"/>
      <c r="F826" s="11"/>
      <c r="G826" s="11"/>
    </row>
    <row r="827" spans="1:7" x14ac:dyDescent="0.3">
      <c r="A827" s="11"/>
      <c r="B827" s="11"/>
      <c r="C827" s="11"/>
      <c r="D827" s="11"/>
      <c r="E827" s="11"/>
      <c r="F827" s="11"/>
      <c r="G827" s="11"/>
    </row>
    <row r="828" spans="1:7" x14ac:dyDescent="0.3">
      <c r="A828" s="11"/>
      <c r="B828" s="11"/>
      <c r="C828" s="11"/>
      <c r="D828" s="11"/>
      <c r="E828" s="11"/>
      <c r="F828" s="11"/>
      <c r="G828" s="11"/>
    </row>
    <row r="829" spans="1:7" x14ac:dyDescent="0.3">
      <c r="A829" s="11"/>
      <c r="B829" s="11"/>
      <c r="C829" s="11"/>
      <c r="D829" s="11"/>
      <c r="E829" s="11"/>
      <c r="F829" s="11"/>
      <c r="G829" s="11"/>
    </row>
    <row r="830" spans="1:7" x14ac:dyDescent="0.3">
      <c r="A830" s="11"/>
      <c r="B830" s="11"/>
      <c r="C830" s="11"/>
      <c r="D830" s="11"/>
      <c r="E830" s="11"/>
      <c r="F830" s="11"/>
      <c r="G830" s="11"/>
    </row>
    <row r="831" spans="1:7" x14ac:dyDescent="0.3">
      <c r="A831" s="11"/>
      <c r="B831" s="11"/>
      <c r="C831" s="11"/>
      <c r="D831" s="11"/>
      <c r="E831" s="11"/>
      <c r="F831" s="11"/>
      <c r="G831" s="11"/>
    </row>
    <row r="832" spans="1:7" x14ac:dyDescent="0.3">
      <c r="A832" s="11"/>
      <c r="B832" s="11"/>
      <c r="C832" s="11"/>
      <c r="D832" s="11"/>
      <c r="E832" s="11"/>
      <c r="F832" s="11"/>
      <c r="G832" s="11"/>
    </row>
    <row r="833" spans="1:7" x14ac:dyDescent="0.3">
      <c r="A833" s="11"/>
      <c r="B833" s="11"/>
      <c r="C833" s="11"/>
      <c r="D833" s="11"/>
      <c r="E833" s="11"/>
      <c r="F833" s="11"/>
      <c r="G833" s="11"/>
    </row>
    <row r="834" spans="1:7" x14ac:dyDescent="0.3">
      <c r="A834" s="11"/>
      <c r="B834" s="11"/>
      <c r="C834" s="11"/>
      <c r="D834" s="11"/>
      <c r="E834" s="11"/>
      <c r="F834" s="11"/>
      <c r="G834" s="11"/>
    </row>
    <row r="835" spans="1:7" x14ac:dyDescent="0.3">
      <c r="A835" s="11"/>
      <c r="B835" s="11"/>
      <c r="C835" s="11"/>
      <c r="D835" s="11"/>
      <c r="E835" s="11"/>
      <c r="F835" s="11"/>
      <c r="G835" s="11"/>
    </row>
    <row r="836" spans="1:7" x14ac:dyDescent="0.3">
      <c r="A836" s="11"/>
      <c r="B836" s="11"/>
      <c r="C836" s="11"/>
      <c r="D836" s="11"/>
      <c r="E836" s="11"/>
      <c r="F836" s="11"/>
      <c r="G836" s="11"/>
    </row>
    <row r="837" spans="1:7" x14ac:dyDescent="0.3">
      <c r="A837" s="11"/>
      <c r="B837" s="11"/>
      <c r="C837" s="11"/>
      <c r="D837" s="11"/>
      <c r="E837" s="11"/>
      <c r="F837" s="11"/>
      <c r="G837" s="11"/>
    </row>
    <row r="838" spans="1:7" x14ac:dyDescent="0.3">
      <c r="A838" s="11"/>
      <c r="B838" s="11"/>
      <c r="C838" s="11"/>
      <c r="D838" s="11"/>
      <c r="E838" s="11"/>
      <c r="F838" s="11"/>
      <c r="G838" s="11"/>
    </row>
    <row r="839" spans="1:7" x14ac:dyDescent="0.3">
      <c r="A839" s="11"/>
      <c r="B839" s="11"/>
      <c r="C839" s="11"/>
      <c r="D839" s="11"/>
      <c r="E839" s="11"/>
      <c r="F839" s="11"/>
      <c r="G839" s="11"/>
    </row>
    <row r="840" spans="1:7" x14ac:dyDescent="0.3">
      <c r="A840" s="11"/>
      <c r="B840" s="11"/>
      <c r="C840" s="11"/>
      <c r="D840" s="11"/>
      <c r="E840" s="11"/>
      <c r="F840" s="11"/>
      <c r="G840" s="11"/>
    </row>
    <row r="841" spans="1:7" x14ac:dyDescent="0.3">
      <c r="A841" s="11"/>
      <c r="B841" s="11"/>
      <c r="C841" s="11"/>
      <c r="D841" s="11"/>
      <c r="E841" s="11"/>
      <c r="F841" s="11"/>
      <c r="G841" s="11"/>
    </row>
    <row r="842" spans="1:7" x14ac:dyDescent="0.3">
      <c r="A842" s="11"/>
      <c r="B842" s="11"/>
      <c r="C842" s="11"/>
      <c r="D842" s="11"/>
      <c r="E842" s="11"/>
      <c r="F842" s="11"/>
      <c r="G842" s="11"/>
    </row>
    <row r="843" spans="1:7" x14ac:dyDescent="0.3">
      <c r="A843" s="11"/>
      <c r="B843" s="11"/>
      <c r="C843" s="11"/>
      <c r="D843" s="11"/>
      <c r="E843" s="11"/>
      <c r="F843" s="11"/>
      <c r="G843" s="11"/>
    </row>
    <row r="844" spans="1:7" x14ac:dyDescent="0.3">
      <c r="A844" s="11"/>
      <c r="B844" s="11"/>
      <c r="C844" s="11"/>
      <c r="D844" s="11"/>
      <c r="E844" s="11"/>
      <c r="F844" s="11"/>
      <c r="G844" s="11"/>
    </row>
    <row r="845" spans="1:7" x14ac:dyDescent="0.3">
      <c r="A845" s="11"/>
      <c r="B845" s="11"/>
      <c r="C845" s="11"/>
      <c r="D845" s="11"/>
      <c r="E845" s="11"/>
      <c r="F845" s="11"/>
      <c r="G845" s="11"/>
    </row>
    <row r="846" spans="1:7" x14ac:dyDescent="0.3">
      <c r="A846" s="11"/>
      <c r="B846" s="11"/>
      <c r="C846" s="11"/>
      <c r="D846" s="11"/>
      <c r="E846" s="11"/>
      <c r="F846" s="11"/>
      <c r="G846" s="11"/>
    </row>
    <row r="847" spans="1:7" x14ac:dyDescent="0.3">
      <c r="A847" s="11"/>
      <c r="B847" s="11"/>
      <c r="C847" s="11"/>
      <c r="D847" s="11"/>
      <c r="E847" s="11"/>
      <c r="F847" s="11"/>
      <c r="G847" s="11"/>
    </row>
    <row r="848" spans="1:7" x14ac:dyDescent="0.3">
      <c r="A848" s="11"/>
      <c r="B848" s="11"/>
      <c r="C848" s="11"/>
      <c r="D848" s="11"/>
      <c r="E848" s="11"/>
      <c r="F848" s="11"/>
      <c r="G848" s="11"/>
    </row>
    <row r="849" spans="1:7" x14ac:dyDescent="0.3">
      <c r="A849" s="11"/>
      <c r="B849" s="11"/>
      <c r="C849" s="11"/>
      <c r="D849" s="11"/>
      <c r="E849" s="11"/>
      <c r="F849" s="11"/>
      <c r="G849" s="11"/>
    </row>
    <row r="850" spans="1:7" x14ac:dyDescent="0.3">
      <c r="A850" s="11"/>
      <c r="B850" s="11"/>
      <c r="C850" s="11"/>
      <c r="D850" s="11"/>
      <c r="E850" s="11"/>
      <c r="F850" s="11"/>
      <c r="G850" s="11"/>
    </row>
    <row r="851" spans="1:7" x14ac:dyDescent="0.3">
      <c r="A851" s="11"/>
      <c r="B851" s="11"/>
      <c r="C851" s="11"/>
      <c r="D851" s="11"/>
      <c r="E851" s="11"/>
      <c r="F851" s="11"/>
      <c r="G851" s="11"/>
    </row>
    <row r="852" spans="1:7" x14ac:dyDescent="0.3">
      <c r="A852" s="11"/>
      <c r="B852" s="11"/>
      <c r="C852" s="11"/>
      <c r="D852" s="11"/>
      <c r="E852" s="11"/>
      <c r="F852" s="11"/>
      <c r="G852" s="11"/>
    </row>
    <row r="853" spans="1:7" x14ac:dyDescent="0.3">
      <c r="A853" s="11"/>
      <c r="B853" s="11"/>
      <c r="C853" s="11"/>
      <c r="D853" s="11"/>
      <c r="E853" s="11"/>
      <c r="F853" s="11"/>
      <c r="G853" s="11"/>
    </row>
    <row r="854" spans="1:7" x14ac:dyDescent="0.3">
      <c r="A854" s="11"/>
      <c r="B854" s="11"/>
      <c r="C854" s="11"/>
      <c r="D854" s="11"/>
      <c r="E854" s="11"/>
      <c r="F854" s="11"/>
      <c r="G854" s="11"/>
    </row>
    <row r="855" spans="1:7" x14ac:dyDescent="0.3">
      <c r="A855" s="11"/>
      <c r="B855" s="11"/>
      <c r="C855" s="11"/>
      <c r="D855" s="11"/>
      <c r="E855" s="11"/>
      <c r="F855" s="11"/>
      <c r="G855" s="11"/>
    </row>
    <row r="856" spans="1:7" x14ac:dyDescent="0.3">
      <c r="A856" s="11"/>
      <c r="B856" s="11"/>
      <c r="C856" s="11"/>
      <c r="D856" s="11"/>
      <c r="E856" s="11"/>
      <c r="F856" s="11"/>
      <c r="G856" s="11"/>
    </row>
    <row r="857" spans="1:7" x14ac:dyDescent="0.3">
      <c r="A857" s="11"/>
      <c r="B857" s="11"/>
      <c r="C857" s="11"/>
      <c r="D857" s="11"/>
      <c r="E857" s="11"/>
      <c r="F857" s="11"/>
      <c r="G857" s="11"/>
    </row>
    <row r="858" spans="1:7" x14ac:dyDescent="0.3">
      <c r="A858" s="11"/>
      <c r="B858" s="11"/>
      <c r="C858" s="11"/>
      <c r="D858" s="11"/>
      <c r="E858" s="11"/>
      <c r="F858" s="11"/>
      <c r="G858" s="11"/>
    </row>
    <row r="859" spans="1:7" x14ac:dyDescent="0.3">
      <c r="A859" s="11"/>
      <c r="B859" s="11"/>
      <c r="C859" s="11"/>
      <c r="D859" s="11"/>
      <c r="E859" s="11"/>
      <c r="F859" s="11"/>
      <c r="G859" s="11"/>
    </row>
    <row r="860" spans="1:7" x14ac:dyDescent="0.3">
      <c r="A860" s="11"/>
      <c r="B860" s="11"/>
      <c r="C860" s="11"/>
      <c r="D860" s="11"/>
      <c r="E860" s="11"/>
      <c r="F860" s="11"/>
      <c r="G860" s="11"/>
    </row>
    <row r="861" spans="1:7" x14ac:dyDescent="0.3">
      <c r="A861" s="11"/>
      <c r="B861" s="11"/>
      <c r="C861" s="11"/>
      <c r="D861" s="11"/>
      <c r="E861" s="11"/>
      <c r="F861" s="11"/>
      <c r="G861" s="11"/>
    </row>
    <row r="862" spans="1:7" x14ac:dyDescent="0.3">
      <c r="A862" s="11"/>
      <c r="B862" s="11"/>
      <c r="C862" s="11"/>
      <c r="D862" s="11"/>
      <c r="E862" s="11"/>
      <c r="F862" s="11"/>
      <c r="G862" s="11"/>
    </row>
    <row r="863" spans="1:7" x14ac:dyDescent="0.3">
      <c r="A863" s="11"/>
      <c r="B863" s="11"/>
      <c r="C863" s="11"/>
      <c r="D863" s="11"/>
      <c r="E863" s="11"/>
      <c r="F863" s="11"/>
      <c r="G863" s="11"/>
    </row>
    <row r="864" spans="1:7" x14ac:dyDescent="0.3">
      <c r="A864" s="11"/>
      <c r="B864" s="11"/>
      <c r="C864" s="11"/>
      <c r="D864" s="11"/>
      <c r="E864" s="11"/>
      <c r="F864" s="11"/>
      <c r="G864" s="11"/>
    </row>
    <row r="865" spans="1:7" x14ac:dyDescent="0.3">
      <c r="A865" s="11"/>
      <c r="B865" s="11"/>
      <c r="C865" s="11"/>
      <c r="D865" s="11"/>
      <c r="E865" s="11"/>
      <c r="F865" s="11"/>
      <c r="G865" s="11"/>
    </row>
    <row r="866" spans="1:7" x14ac:dyDescent="0.3">
      <c r="A866" s="11"/>
      <c r="B866" s="11"/>
      <c r="C866" s="11"/>
      <c r="D866" s="11"/>
      <c r="E866" s="11"/>
      <c r="F866" s="11"/>
      <c r="G866" s="11"/>
    </row>
    <row r="867" spans="1:7" x14ac:dyDescent="0.3">
      <c r="A867" s="11"/>
      <c r="B867" s="11"/>
      <c r="C867" s="11"/>
      <c r="D867" s="11"/>
      <c r="E867" s="11"/>
      <c r="F867" s="11"/>
      <c r="G867" s="11"/>
    </row>
    <row r="868" spans="1:7" x14ac:dyDescent="0.3">
      <c r="A868" s="11"/>
      <c r="B868" s="11"/>
      <c r="C868" s="11"/>
      <c r="D868" s="11"/>
      <c r="E868" s="11"/>
      <c r="F868" s="11"/>
      <c r="G868" s="11"/>
    </row>
    <row r="869" spans="1:7" x14ac:dyDescent="0.3">
      <c r="A869" s="11"/>
      <c r="B869" s="11"/>
      <c r="C869" s="11"/>
      <c r="D869" s="11"/>
      <c r="E869" s="11"/>
      <c r="F869" s="11"/>
      <c r="G869" s="11"/>
    </row>
    <row r="870" spans="1:7" x14ac:dyDescent="0.3">
      <c r="A870" s="11"/>
      <c r="B870" s="11"/>
      <c r="C870" s="11"/>
      <c r="D870" s="11"/>
      <c r="E870" s="11"/>
      <c r="F870" s="11"/>
      <c r="G870" s="11"/>
    </row>
    <row r="871" spans="1:7" x14ac:dyDescent="0.3">
      <c r="A871" s="11"/>
      <c r="B871" s="11"/>
      <c r="C871" s="11"/>
      <c r="D871" s="11"/>
      <c r="E871" s="11"/>
      <c r="F871" s="11"/>
      <c r="G871" s="11"/>
    </row>
    <row r="872" spans="1:7" x14ac:dyDescent="0.3">
      <c r="A872" s="11"/>
      <c r="B872" s="11"/>
      <c r="C872" s="11"/>
      <c r="D872" s="11"/>
      <c r="E872" s="11"/>
      <c r="F872" s="11"/>
      <c r="G872" s="11"/>
    </row>
    <row r="873" spans="1:7" x14ac:dyDescent="0.3">
      <c r="A873" s="11"/>
      <c r="B873" s="11"/>
      <c r="C873" s="11"/>
      <c r="D873" s="11"/>
      <c r="E873" s="11"/>
      <c r="F873" s="11"/>
      <c r="G873" s="11"/>
    </row>
    <row r="874" spans="1:7" x14ac:dyDescent="0.3">
      <c r="A874" s="11"/>
      <c r="B874" s="11"/>
      <c r="C874" s="11"/>
      <c r="D874" s="11"/>
      <c r="E874" s="11"/>
      <c r="F874" s="11"/>
      <c r="G874" s="11"/>
    </row>
    <row r="875" spans="1:7" x14ac:dyDescent="0.3">
      <c r="A875" s="11"/>
      <c r="B875" s="11"/>
      <c r="C875" s="11"/>
      <c r="D875" s="11"/>
      <c r="E875" s="11"/>
      <c r="F875" s="11"/>
      <c r="G875" s="11"/>
    </row>
    <row r="876" spans="1:7" x14ac:dyDescent="0.3">
      <c r="A876" s="11"/>
      <c r="B876" s="11"/>
      <c r="C876" s="11"/>
      <c r="D876" s="11"/>
      <c r="E876" s="11"/>
      <c r="F876" s="11"/>
      <c r="G876" s="11"/>
    </row>
    <row r="877" spans="1:7" x14ac:dyDescent="0.3">
      <c r="A877" s="11"/>
      <c r="B877" s="11"/>
      <c r="C877" s="11"/>
      <c r="D877" s="11"/>
      <c r="E877" s="11"/>
      <c r="F877" s="11"/>
      <c r="G877" s="11"/>
    </row>
    <row r="878" spans="1:7" x14ac:dyDescent="0.3">
      <c r="A878" s="11"/>
      <c r="B878" s="11"/>
      <c r="C878" s="11"/>
      <c r="D878" s="11"/>
      <c r="E878" s="11"/>
      <c r="F878" s="11"/>
      <c r="G878" s="11"/>
    </row>
    <row r="879" spans="1:7" x14ac:dyDescent="0.3">
      <c r="A879" s="11"/>
      <c r="B879" s="11"/>
      <c r="C879" s="11"/>
      <c r="D879" s="11"/>
      <c r="E879" s="11"/>
      <c r="F879" s="11"/>
      <c r="G879" s="11"/>
    </row>
    <row r="880" spans="1:7" x14ac:dyDescent="0.3">
      <c r="A880" s="11"/>
      <c r="B880" s="11"/>
      <c r="C880" s="11"/>
      <c r="D880" s="11"/>
      <c r="E880" s="11"/>
      <c r="F880" s="11"/>
      <c r="G880" s="11"/>
    </row>
    <row r="881" spans="1:7" x14ac:dyDescent="0.3">
      <c r="A881" s="11"/>
      <c r="B881" s="11"/>
      <c r="C881" s="11"/>
      <c r="D881" s="11"/>
      <c r="E881" s="11"/>
      <c r="F881" s="11"/>
      <c r="G881" s="11"/>
    </row>
    <row r="882" spans="1:7" x14ac:dyDescent="0.3">
      <c r="A882" s="11"/>
      <c r="B882" s="11"/>
      <c r="C882" s="11"/>
      <c r="D882" s="11"/>
      <c r="E882" s="11"/>
      <c r="F882" s="11"/>
      <c r="G882" s="11"/>
    </row>
    <row r="883" spans="1:7" x14ac:dyDescent="0.3">
      <c r="A883" s="11"/>
      <c r="B883" s="11"/>
      <c r="C883" s="11"/>
      <c r="D883" s="11"/>
      <c r="E883" s="11"/>
      <c r="F883" s="11"/>
      <c r="G883" s="11"/>
    </row>
    <row r="884" spans="1:7" x14ac:dyDescent="0.3">
      <c r="A884" s="11"/>
      <c r="B884" s="11"/>
      <c r="C884" s="11"/>
      <c r="D884" s="11"/>
      <c r="E884" s="11"/>
      <c r="F884" s="11"/>
      <c r="G884" s="11"/>
    </row>
    <row r="885" spans="1:7" x14ac:dyDescent="0.3">
      <c r="A885" s="11"/>
      <c r="B885" s="11"/>
      <c r="C885" s="11"/>
      <c r="D885" s="11"/>
      <c r="E885" s="11"/>
      <c r="F885" s="11"/>
      <c r="G885" s="11"/>
    </row>
    <row r="886" spans="1:7" x14ac:dyDescent="0.3">
      <c r="A886" s="11"/>
      <c r="B886" s="11"/>
      <c r="C886" s="11"/>
      <c r="D886" s="11"/>
      <c r="E886" s="11"/>
      <c r="F886" s="11"/>
      <c r="G886" s="11"/>
    </row>
    <row r="887" spans="1:7" x14ac:dyDescent="0.3">
      <c r="A887" s="11"/>
      <c r="B887" s="11"/>
      <c r="C887" s="11"/>
      <c r="D887" s="11"/>
      <c r="E887" s="11"/>
      <c r="F887" s="11"/>
      <c r="G887" s="11"/>
    </row>
    <row r="888" spans="1:7" x14ac:dyDescent="0.3">
      <c r="A888" s="11"/>
      <c r="B888" s="11"/>
      <c r="C888" s="11"/>
      <c r="D888" s="11"/>
      <c r="E888" s="11"/>
      <c r="F888" s="11"/>
      <c r="G888" s="11"/>
    </row>
    <row r="889" spans="1:7" x14ac:dyDescent="0.3">
      <c r="A889" s="11"/>
      <c r="B889" s="11"/>
      <c r="C889" s="11"/>
      <c r="D889" s="11"/>
      <c r="E889" s="11"/>
      <c r="F889" s="11"/>
      <c r="G889" s="11"/>
    </row>
    <row r="890" spans="1:7" x14ac:dyDescent="0.3">
      <c r="A890" s="11"/>
      <c r="B890" s="11"/>
      <c r="C890" s="11"/>
      <c r="D890" s="11"/>
      <c r="E890" s="11"/>
      <c r="F890" s="11"/>
      <c r="G890" s="11"/>
    </row>
    <row r="891" spans="1:7" x14ac:dyDescent="0.3">
      <c r="A891" s="11"/>
      <c r="B891" s="11"/>
      <c r="C891" s="11"/>
      <c r="D891" s="11"/>
      <c r="E891" s="11"/>
      <c r="F891" s="11"/>
      <c r="G891" s="11"/>
    </row>
    <row r="892" spans="1:7" x14ac:dyDescent="0.3">
      <c r="A892" s="11"/>
      <c r="B892" s="11"/>
      <c r="C892" s="11"/>
      <c r="D892" s="11"/>
      <c r="E892" s="11"/>
      <c r="F892" s="11"/>
      <c r="G892" s="11"/>
    </row>
    <row r="893" spans="1:7" x14ac:dyDescent="0.3">
      <c r="A893" s="11"/>
      <c r="B893" s="11"/>
      <c r="C893" s="11"/>
      <c r="D893" s="11"/>
      <c r="E893" s="11"/>
      <c r="F893" s="11"/>
      <c r="G893" s="11"/>
    </row>
    <row r="894" spans="1:7" x14ac:dyDescent="0.3">
      <c r="A894" s="11"/>
      <c r="B894" s="11"/>
      <c r="C894" s="11"/>
      <c r="D894" s="11"/>
      <c r="E894" s="11"/>
      <c r="F894" s="11"/>
      <c r="G894" s="11"/>
    </row>
    <row r="895" spans="1:7" x14ac:dyDescent="0.3">
      <c r="A895" s="11"/>
      <c r="B895" s="11"/>
      <c r="C895" s="11"/>
      <c r="D895" s="11"/>
      <c r="E895" s="11"/>
      <c r="F895" s="11"/>
      <c r="G895" s="11"/>
    </row>
    <row r="896" spans="1:7" x14ac:dyDescent="0.3">
      <c r="A896" s="11"/>
      <c r="B896" s="11"/>
      <c r="C896" s="11"/>
      <c r="D896" s="11"/>
      <c r="E896" s="11"/>
      <c r="F896" s="11"/>
      <c r="G896" s="11"/>
    </row>
    <row r="897" spans="1:7" x14ac:dyDescent="0.3">
      <c r="A897" s="11"/>
      <c r="B897" s="11"/>
      <c r="C897" s="11"/>
      <c r="D897" s="11"/>
      <c r="E897" s="11"/>
      <c r="F897" s="11"/>
      <c r="G897" s="11"/>
    </row>
    <row r="898" spans="1:7" x14ac:dyDescent="0.3">
      <c r="A898" s="11"/>
      <c r="B898" s="11"/>
      <c r="C898" s="11"/>
      <c r="D898" s="11"/>
      <c r="E898" s="11"/>
      <c r="F898" s="11"/>
      <c r="G898" s="11"/>
    </row>
    <row r="899" spans="1:7" x14ac:dyDescent="0.3">
      <c r="A899" s="11"/>
      <c r="B899" s="11"/>
      <c r="C899" s="11"/>
      <c r="D899" s="11"/>
      <c r="E899" s="11"/>
      <c r="F899" s="11"/>
      <c r="G899" s="11"/>
    </row>
    <row r="900" spans="1:7" x14ac:dyDescent="0.3">
      <c r="A900" s="11"/>
      <c r="B900" s="11"/>
      <c r="C900" s="11"/>
      <c r="D900" s="11"/>
      <c r="E900" s="11"/>
      <c r="F900" s="11"/>
      <c r="G900" s="11"/>
    </row>
    <row r="901" spans="1:7" x14ac:dyDescent="0.3">
      <c r="A901" s="11"/>
      <c r="B901" s="11"/>
      <c r="C901" s="11"/>
      <c r="D901" s="11"/>
      <c r="E901" s="11"/>
      <c r="F901" s="11"/>
      <c r="G901" s="11"/>
    </row>
    <row r="902" spans="1:7" x14ac:dyDescent="0.3">
      <c r="A902" s="11"/>
      <c r="B902" s="11"/>
      <c r="C902" s="11"/>
      <c r="D902" s="11"/>
      <c r="E902" s="11"/>
      <c r="F902" s="11"/>
      <c r="G902" s="11"/>
    </row>
    <row r="903" spans="1:7" x14ac:dyDescent="0.3">
      <c r="A903" s="11"/>
      <c r="B903" s="11"/>
      <c r="C903" s="11"/>
      <c r="D903" s="11"/>
      <c r="E903" s="11"/>
      <c r="F903" s="11"/>
      <c r="G903" s="11"/>
    </row>
    <row r="904" spans="1:7" x14ac:dyDescent="0.3">
      <c r="A904" s="11"/>
      <c r="B904" s="11"/>
      <c r="C904" s="11"/>
      <c r="D904" s="11"/>
      <c r="E904" s="11"/>
      <c r="F904" s="11"/>
      <c r="G904" s="11"/>
    </row>
    <row r="905" spans="1:7" x14ac:dyDescent="0.3">
      <c r="A905" s="11"/>
      <c r="B905" s="11"/>
      <c r="C905" s="11"/>
      <c r="D905" s="11"/>
      <c r="E905" s="11"/>
      <c r="F905" s="11"/>
      <c r="G905" s="11"/>
    </row>
    <row r="906" spans="1:7" x14ac:dyDescent="0.3">
      <c r="A906" s="11"/>
      <c r="B906" s="11"/>
      <c r="C906" s="11"/>
      <c r="D906" s="11"/>
      <c r="E906" s="11"/>
      <c r="F906" s="11"/>
      <c r="G906" s="11"/>
    </row>
    <row r="907" spans="1:7" x14ac:dyDescent="0.3">
      <c r="A907" s="11"/>
      <c r="B907" s="11"/>
      <c r="C907" s="11"/>
      <c r="D907" s="11"/>
      <c r="E907" s="11"/>
      <c r="F907" s="11"/>
      <c r="G907" s="11"/>
    </row>
    <row r="908" spans="1:7" x14ac:dyDescent="0.3">
      <c r="A908" s="11"/>
      <c r="B908" s="11"/>
      <c r="C908" s="11"/>
      <c r="D908" s="11"/>
      <c r="E908" s="11"/>
      <c r="F908" s="11"/>
      <c r="G908" s="11"/>
    </row>
    <row r="909" spans="1:7" x14ac:dyDescent="0.3">
      <c r="A909" s="11"/>
      <c r="B909" s="11"/>
      <c r="C909" s="11"/>
      <c r="D909" s="11"/>
      <c r="E909" s="11"/>
      <c r="F909" s="11"/>
      <c r="G909" s="11"/>
    </row>
    <row r="910" spans="1:7" x14ac:dyDescent="0.3">
      <c r="A910" s="11"/>
      <c r="B910" s="11"/>
      <c r="C910" s="11"/>
      <c r="D910" s="11"/>
      <c r="E910" s="11"/>
      <c r="F910" s="11"/>
      <c r="G910" s="11"/>
    </row>
    <row r="911" spans="1:7" x14ac:dyDescent="0.3">
      <c r="A911" s="11"/>
      <c r="B911" s="11"/>
      <c r="C911" s="11"/>
      <c r="D911" s="11"/>
      <c r="E911" s="11"/>
      <c r="F911" s="11"/>
      <c r="G911" s="11"/>
    </row>
    <row r="912" spans="1:7" x14ac:dyDescent="0.3">
      <c r="A912" s="11"/>
      <c r="B912" s="11"/>
      <c r="C912" s="11"/>
      <c r="D912" s="11"/>
      <c r="E912" s="11"/>
      <c r="F912" s="11"/>
      <c r="G912" s="11"/>
    </row>
    <row r="913" spans="1:7" x14ac:dyDescent="0.3">
      <c r="A913" s="11"/>
      <c r="B913" s="11"/>
      <c r="C913" s="11"/>
      <c r="D913" s="11"/>
      <c r="E913" s="11"/>
      <c r="F913" s="11"/>
      <c r="G913" s="11"/>
    </row>
    <row r="914" spans="1:7" x14ac:dyDescent="0.3">
      <c r="A914" s="11"/>
      <c r="B914" s="11"/>
      <c r="C914" s="11"/>
      <c r="D914" s="11"/>
      <c r="E914" s="11"/>
      <c r="F914" s="11"/>
      <c r="G914" s="11"/>
    </row>
    <row r="915" spans="1:7" x14ac:dyDescent="0.3">
      <c r="A915" s="11"/>
      <c r="B915" s="11"/>
      <c r="C915" s="11"/>
      <c r="D915" s="11"/>
      <c r="E915" s="11"/>
      <c r="F915" s="11"/>
      <c r="G915" s="11"/>
    </row>
    <row r="916" spans="1:7" x14ac:dyDescent="0.3">
      <c r="A916" s="11"/>
      <c r="B916" s="11"/>
      <c r="C916" s="11"/>
      <c r="D916" s="11"/>
      <c r="E916" s="11"/>
      <c r="F916" s="11"/>
      <c r="G916" s="11"/>
    </row>
    <row r="917" spans="1:7" x14ac:dyDescent="0.3">
      <c r="A917" s="11"/>
      <c r="B917" s="11"/>
      <c r="C917" s="11"/>
      <c r="D917" s="11"/>
      <c r="E917" s="11"/>
      <c r="F917" s="11"/>
      <c r="G917" s="11"/>
    </row>
    <row r="918" spans="1:7" x14ac:dyDescent="0.3">
      <c r="A918" s="11"/>
      <c r="B918" s="11"/>
      <c r="C918" s="11"/>
      <c r="D918" s="11"/>
      <c r="E918" s="11"/>
      <c r="F918" s="11"/>
      <c r="G918" s="11"/>
    </row>
    <row r="919" spans="1:7" x14ac:dyDescent="0.3">
      <c r="A919" s="11"/>
      <c r="B919" s="11"/>
      <c r="C919" s="11"/>
      <c r="D919" s="11"/>
      <c r="E919" s="11"/>
      <c r="F919" s="11"/>
      <c r="G919" s="11"/>
    </row>
    <row r="920" spans="1:7" x14ac:dyDescent="0.3">
      <c r="A920" s="11"/>
      <c r="B920" s="11"/>
      <c r="C920" s="11"/>
      <c r="D920" s="11"/>
      <c r="E920" s="11"/>
      <c r="F920" s="11"/>
      <c r="G920" s="11"/>
    </row>
    <row r="921" spans="1:7" x14ac:dyDescent="0.3">
      <c r="A921" s="11"/>
      <c r="B921" s="11"/>
      <c r="C921" s="11"/>
      <c r="D921" s="11"/>
      <c r="E921" s="11"/>
      <c r="F921" s="11"/>
      <c r="G921" s="11"/>
    </row>
    <row r="922" spans="1:7" x14ac:dyDescent="0.3">
      <c r="A922" s="11"/>
      <c r="B922" s="11"/>
      <c r="C922" s="11"/>
      <c r="D922" s="11"/>
      <c r="E922" s="11"/>
      <c r="F922" s="11"/>
      <c r="G922" s="11"/>
    </row>
    <row r="923" spans="1:7" x14ac:dyDescent="0.3">
      <c r="A923" s="11"/>
      <c r="B923" s="11"/>
      <c r="C923" s="11"/>
      <c r="D923" s="11"/>
      <c r="E923" s="11"/>
      <c r="F923" s="11"/>
      <c r="G923" s="11"/>
    </row>
    <row r="924" spans="1:7" x14ac:dyDescent="0.3">
      <c r="A924" s="11"/>
      <c r="B924" s="11"/>
      <c r="C924" s="11"/>
      <c r="D924" s="11"/>
      <c r="E924" s="11"/>
      <c r="F924" s="11"/>
      <c r="G924" s="11"/>
    </row>
    <row r="925" spans="1:7" x14ac:dyDescent="0.3">
      <c r="A925" s="11"/>
      <c r="B925" s="11"/>
      <c r="C925" s="11"/>
      <c r="D925" s="11"/>
      <c r="E925" s="11"/>
      <c r="F925" s="11"/>
      <c r="G925" s="11"/>
    </row>
    <row r="926" spans="1:7" x14ac:dyDescent="0.3">
      <c r="A926" s="11"/>
      <c r="B926" s="11"/>
      <c r="C926" s="11"/>
      <c r="D926" s="11"/>
      <c r="E926" s="11"/>
      <c r="F926" s="11"/>
      <c r="G926" s="11"/>
    </row>
    <row r="927" spans="1:7" x14ac:dyDescent="0.3">
      <c r="A927" s="11"/>
      <c r="B927" s="11"/>
      <c r="C927" s="11"/>
      <c r="D927" s="11"/>
      <c r="E927" s="11"/>
      <c r="F927" s="11"/>
      <c r="G927" s="11"/>
    </row>
    <row r="928" spans="1:7" x14ac:dyDescent="0.3">
      <c r="A928" s="11"/>
      <c r="B928" s="11"/>
      <c r="C928" s="11"/>
      <c r="D928" s="11"/>
      <c r="E928" s="11"/>
      <c r="F928" s="11"/>
      <c r="G928" s="11"/>
    </row>
    <row r="929" spans="1:7" x14ac:dyDescent="0.3">
      <c r="A929" s="11"/>
      <c r="B929" s="11"/>
      <c r="C929" s="11"/>
      <c r="D929" s="11"/>
      <c r="E929" s="11"/>
      <c r="F929" s="11"/>
      <c r="G929" s="11"/>
    </row>
    <row r="930" spans="1:7" x14ac:dyDescent="0.3">
      <c r="A930" s="11"/>
      <c r="B930" s="11"/>
      <c r="C930" s="11"/>
      <c r="D930" s="11"/>
      <c r="E930" s="11"/>
      <c r="F930" s="11"/>
      <c r="G930" s="11"/>
    </row>
    <row r="931" spans="1:7" x14ac:dyDescent="0.3">
      <c r="A931" s="11"/>
      <c r="B931" s="11"/>
      <c r="C931" s="11"/>
      <c r="D931" s="11"/>
      <c r="E931" s="11"/>
      <c r="F931" s="11"/>
      <c r="G931" s="11"/>
    </row>
    <row r="932" spans="1:7" x14ac:dyDescent="0.3">
      <c r="A932" s="11"/>
      <c r="B932" s="11"/>
      <c r="C932" s="11"/>
      <c r="D932" s="11"/>
      <c r="E932" s="11"/>
      <c r="F932" s="11"/>
      <c r="G932" s="11"/>
    </row>
    <row r="933" spans="1:7" x14ac:dyDescent="0.3">
      <c r="A933" s="11"/>
      <c r="B933" s="11"/>
      <c r="C933" s="11"/>
      <c r="D933" s="11"/>
      <c r="E933" s="11"/>
      <c r="F933" s="11"/>
      <c r="G933" s="11"/>
    </row>
    <row r="934" spans="1:7" x14ac:dyDescent="0.3">
      <c r="A934" s="11"/>
      <c r="B934" s="11"/>
      <c r="C934" s="11"/>
      <c r="D934" s="11"/>
      <c r="E934" s="11"/>
      <c r="F934" s="11"/>
      <c r="G934" s="11"/>
    </row>
    <row r="935" spans="1:7" x14ac:dyDescent="0.3">
      <c r="A935" s="11"/>
      <c r="B935" s="11"/>
      <c r="C935" s="11"/>
      <c r="D935" s="11"/>
      <c r="E935" s="11"/>
      <c r="F935" s="11"/>
      <c r="G935" s="11"/>
    </row>
    <row r="936" spans="1:7" x14ac:dyDescent="0.3">
      <c r="A936" s="11"/>
      <c r="B936" s="11"/>
      <c r="C936" s="11"/>
      <c r="D936" s="11"/>
      <c r="E936" s="11"/>
      <c r="F936" s="11"/>
      <c r="G936" s="11"/>
    </row>
    <row r="937" spans="1:7" x14ac:dyDescent="0.3">
      <c r="A937" s="11"/>
      <c r="B937" s="11"/>
      <c r="C937" s="11"/>
      <c r="D937" s="11"/>
      <c r="E937" s="11"/>
      <c r="F937" s="11"/>
      <c r="G937" s="11"/>
    </row>
    <row r="938" spans="1:7" x14ac:dyDescent="0.3">
      <c r="A938" s="11"/>
      <c r="B938" s="11"/>
      <c r="C938" s="11"/>
      <c r="D938" s="11"/>
      <c r="E938" s="11"/>
      <c r="F938" s="11"/>
      <c r="G938" s="11"/>
    </row>
    <row r="939" spans="1:7" x14ac:dyDescent="0.3">
      <c r="A939" s="11"/>
      <c r="B939" s="11"/>
      <c r="C939" s="11"/>
      <c r="D939" s="11"/>
      <c r="E939" s="11"/>
      <c r="F939" s="11"/>
      <c r="G939" s="11"/>
    </row>
    <row r="940" spans="1:7" x14ac:dyDescent="0.3">
      <c r="A940" s="11"/>
      <c r="B940" s="11"/>
      <c r="C940" s="11"/>
      <c r="D940" s="11"/>
      <c r="E940" s="11"/>
      <c r="F940" s="11"/>
      <c r="G940" s="11"/>
    </row>
    <row r="941" spans="1:7" x14ac:dyDescent="0.3">
      <c r="A941" s="11"/>
      <c r="B941" s="11"/>
      <c r="C941" s="11"/>
      <c r="D941" s="11"/>
      <c r="E941" s="11"/>
      <c r="F941" s="11"/>
      <c r="G941" s="11"/>
    </row>
    <row r="942" spans="1:7" x14ac:dyDescent="0.3">
      <c r="A942" s="11"/>
      <c r="B942" s="11"/>
      <c r="C942" s="11"/>
      <c r="D942" s="11"/>
      <c r="E942" s="11"/>
      <c r="F942" s="11"/>
      <c r="G942" s="11"/>
    </row>
    <row r="943" spans="1:7" x14ac:dyDescent="0.3">
      <c r="A943" s="11"/>
      <c r="B943" s="11"/>
      <c r="C943" s="11"/>
      <c r="D943" s="11"/>
      <c r="E943" s="11"/>
      <c r="F943" s="11"/>
      <c r="G943" s="11"/>
    </row>
    <row r="944" spans="1:7" x14ac:dyDescent="0.3">
      <c r="A944" s="11"/>
      <c r="B944" s="11"/>
      <c r="C944" s="11"/>
      <c r="D944" s="11"/>
      <c r="E944" s="11"/>
      <c r="F944" s="11"/>
      <c r="G944" s="11"/>
    </row>
    <row r="945" spans="1:7" x14ac:dyDescent="0.3">
      <c r="A945" s="11"/>
      <c r="B945" s="11"/>
      <c r="C945" s="11"/>
      <c r="D945" s="11"/>
      <c r="E945" s="11"/>
      <c r="F945" s="11"/>
      <c r="G945" s="11"/>
    </row>
    <row r="946" spans="1:7" x14ac:dyDescent="0.3">
      <c r="A946" s="11"/>
      <c r="B946" s="11"/>
      <c r="C946" s="11"/>
      <c r="D946" s="11"/>
      <c r="E946" s="11"/>
      <c r="F946" s="11"/>
      <c r="G946" s="11"/>
    </row>
    <row r="947" spans="1:7" x14ac:dyDescent="0.3">
      <c r="A947" s="11"/>
      <c r="B947" s="11"/>
      <c r="C947" s="11"/>
      <c r="D947" s="11"/>
      <c r="E947" s="11"/>
      <c r="F947" s="11"/>
      <c r="G947" s="11"/>
    </row>
    <row r="948" spans="1:7" x14ac:dyDescent="0.3">
      <c r="A948" s="11"/>
      <c r="B948" s="11"/>
      <c r="C948" s="11"/>
      <c r="D948" s="11"/>
      <c r="E948" s="11"/>
      <c r="F948" s="11"/>
      <c r="G948" s="11"/>
    </row>
    <row r="949" spans="1:7" x14ac:dyDescent="0.3">
      <c r="A949" s="11"/>
      <c r="B949" s="11"/>
      <c r="C949" s="11"/>
      <c r="D949" s="11"/>
      <c r="E949" s="11"/>
      <c r="F949" s="11"/>
      <c r="G949" s="11"/>
    </row>
    <row r="950" spans="1:7" x14ac:dyDescent="0.3">
      <c r="A950" s="11"/>
      <c r="B950" s="11"/>
      <c r="C950" s="11"/>
      <c r="D950" s="11"/>
      <c r="E950" s="11"/>
      <c r="F950" s="11"/>
      <c r="G950" s="11"/>
    </row>
    <row r="951" spans="1:7" x14ac:dyDescent="0.3">
      <c r="A951" s="11"/>
      <c r="B951" s="11"/>
      <c r="C951" s="11"/>
      <c r="D951" s="11"/>
      <c r="E951" s="11"/>
      <c r="F951" s="11"/>
      <c r="G951" s="11"/>
    </row>
    <row r="952" spans="1:7" x14ac:dyDescent="0.3">
      <c r="A952" s="11"/>
      <c r="B952" s="11"/>
      <c r="C952" s="11"/>
      <c r="D952" s="11"/>
      <c r="E952" s="11"/>
      <c r="F952" s="11"/>
      <c r="G952" s="11"/>
    </row>
    <row r="953" spans="1:7" x14ac:dyDescent="0.3">
      <c r="A953" s="11"/>
      <c r="B953" s="11"/>
      <c r="C953" s="11"/>
      <c r="D953" s="11"/>
      <c r="E953" s="11"/>
      <c r="F953" s="11"/>
      <c r="G953" s="11"/>
    </row>
    <row r="954" spans="1:7" x14ac:dyDescent="0.3">
      <c r="A954" s="11"/>
      <c r="B954" s="11"/>
      <c r="C954" s="11"/>
      <c r="D954" s="11"/>
      <c r="E954" s="11"/>
      <c r="F954" s="11"/>
      <c r="G954" s="11"/>
    </row>
    <row r="955" spans="1:7" x14ac:dyDescent="0.3">
      <c r="A955" s="11"/>
      <c r="B955" s="11"/>
      <c r="C955" s="11"/>
      <c r="D955" s="11"/>
      <c r="E955" s="11"/>
      <c r="F955" s="11"/>
      <c r="G955" s="11"/>
    </row>
    <row r="956" spans="1:7" x14ac:dyDescent="0.3">
      <c r="A956" s="11"/>
      <c r="B956" s="11"/>
      <c r="C956" s="11"/>
      <c r="D956" s="11"/>
      <c r="E956" s="11"/>
      <c r="F956" s="11"/>
      <c r="G956" s="11"/>
    </row>
    <row r="957" spans="1:7" x14ac:dyDescent="0.3">
      <c r="A957" s="11"/>
      <c r="B957" s="11"/>
      <c r="C957" s="11"/>
      <c r="D957" s="11"/>
      <c r="E957" s="11"/>
      <c r="F957" s="11"/>
      <c r="G957" s="11"/>
    </row>
    <row r="958" spans="1:7" x14ac:dyDescent="0.3">
      <c r="A958" s="11"/>
      <c r="B958" s="11"/>
      <c r="C958" s="11"/>
      <c r="D958" s="11"/>
      <c r="E958" s="11"/>
      <c r="F958" s="11"/>
      <c r="G958" s="11"/>
    </row>
    <row r="959" spans="1:7" x14ac:dyDescent="0.3">
      <c r="A959" s="11"/>
      <c r="B959" s="11"/>
      <c r="C959" s="11"/>
      <c r="D959" s="11"/>
      <c r="E959" s="11"/>
      <c r="F959" s="11"/>
      <c r="G959" s="11"/>
    </row>
    <row r="960" spans="1:7" x14ac:dyDescent="0.3">
      <c r="A960" s="11"/>
      <c r="B960" s="11"/>
      <c r="C960" s="11"/>
      <c r="D960" s="11"/>
      <c r="E960" s="11"/>
      <c r="F960" s="11"/>
      <c r="G960" s="11"/>
    </row>
    <row r="961" spans="1:7" x14ac:dyDescent="0.3">
      <c r="A961" s="11"/>
      <c r="B961" s="11"/>
      <c r="C961" s="11"/>
      <c r="D961" s="11"/>
      <c r="E961" s="11"/>
      <c r="F961" s="11"/>
      <c r="G961" s="11"/>
    </row>
    <row r="962" spans="1:7" x14ac:dyDescent="0.3">
      <c r="A962" s="11"/>
      <c r="B962" s="11"/>
      <c r="C962" s="11"/>
      <c r="D962" s="11"/>
      <c r="E962" s="11"/>
      <c r="F962" s="11"/>
      <c r="G962" s="11"/>
    </row>
    <row r="963" spans="1:7" x14ac:dyDescent="0.3">
      <c r="A963" s="11"/>
      <c r="B963" s="11"/>
      <c r="C963" s="11"/>
      <c r="D963" s="11"/>
      <c r="E963" s="11"/>
      <c r="F963" s="11"/>
      <c r="G963" s="11"/>
    </row>
    <row r="964" spans="1:7" x14ac:dyDescent="0.3">
      <c r="A964" s="11"/>
      <c r="B964" s="11"/>
      <c r="C964" s="11"/>
      <c r="D964" s="11"/>
      <c r="E964" s="11"/>
      <c r="F964" s="11"/>
      <c r="G964" s="11"/>
    </row>
    <row r="965" spans="1:7" x14ac:dyDescent="0.3">
      <c r="A965" s="11"/>
      <c r="B965" s="11"/>
      <c r="C965" s="11"/>
      <c r="D965" s="11"/>
      <c r="E965" s="11"/>
      <c r="F965" s="11"/>
      <c r="G965" s="11"/>
    </row>
    <row r="966" spans="1:7" x14ac:dyDescent="0.3">
      <c r="A966" s="11"/>
      <c r="B966" s="11"/>
      <c r="C966" s="11"/>
      <c r="D966" s="11"/>
      <c r="E966" s="11"/>
      <c r="F966" s="11"/>
      <c r="G966" s="11"/>
    </row>
    <row r="967" spans="1:7" x14ac:dyDescent="0.3">
      <c r="A967" s="11"/>
      <c r="B967" s="11"/>
      <c r="C967" s="11"/>
      <c r="D967" s="11"/>
      <c r="E967" s="11"/>
      <c r="F967" s="11"/>
      <c r="G967" s="11"/>
    </row>
    <row r="968" spans="1:7" x14ac:dyDescent="0.3">
      <c r="A968" s="11"/>
      <c r="B968" s="11"/>
      <c r="C968" s="11"/>
      <c r="D968" s="11"/>
      <c r="E968" s="11"/>
      <c r="F968" s="11"/>
      <c r="G968" s="11"/>
    </row>
    <row r="969" spans="1:7" x14ac:dyDescent="0.3">
      <c r="A969" s="11"/>
      <c r="B969" s="11"/>
      <c r="C969" s="11"/>
      <c r="D969" s="11"/>
      <c r="E969" s="11"/>
      <c r="F969" s="11"/>
      <c r="G969" s="11"/>
    </row>
    <row r="970" spans="1:7" x14ac:dyDescent="0.3">
      <c r="A970" s="11"/>
      <c r="B970" s="11"/>
      <c r="C970" s="11"/>
      <c r="D970" s="11"/>
      <c r="E970" s="11"/>
      <c r="F970" s="11"/>
      <c r="G970" s="11"/>
    </row>
    <row r="971" spans="1:7" x14ac:dyDescent="0.3">
      <c r="A971" s="11"/>
      <c r="B971" s="11"/>
      <c r="C971" s="11"/>
      <c r="D971" s="11"/>
      <c r="E971" s="11"/>
      <c r="F971" s="11"/>
      <c r="G971" s="11"/>
    </row>
    <row r="972" spans="1:7" x14ac:dyDescent="0.3">
      <c r="A972" s="11"/>
      <c r="B972" s="11"/>
      <c r="C972" s="11"/>
      <c r="D972" s="11"/>
      <c r="E972" s="11"/>
      <c r="F972" s="11"/>
      <c r="G972" s="11"/>
    </row>
    <row r="973" spans="1:7" x14ac:dyDescent="0.3">
      <c r="A973" s="11"/>
      <c r="B973" s="11"/>
      <c r="C973" s="11"/>
      <c r="D973" s="11"/>
      <c r="E973" s="11"/>
      <c r="F973" s="11"/>
      <c r="G973" s="11"/>
    </row>
    <row r="974" spans="1:7" x14ac:dyDescent="0.3">
      <c r="A974" s="11"/>
      <c r="B974" s="11"/>
      <c r="C974" s="11"/>
      <c r="D974" s="11"/>
      <c r="E974" s="11"/>
      <c r="F974" s="11"/>
      <c r="G974" s="11"/>
    </row>
    <row r="975" spans="1:7" x14ac:dyDescent="0.3">
      <c r="A975" s="11"/>
      <c r="B975" s="11"/>
      <c r="C975" s="11"/>
      <c r="D975" s="11"/>
      <c r="E975" s="11"/>
      <c r="F975" s="11"/>
      <c r="G975" s="11"/>
    </row>
    <row r="976" spans="1:7" x14ac:dyDescent="0.3">
      <c r="A976" s="11"/>
      <c r="B976" s="11"/>
      <c r="C976" s="11"/>
      <c r="D976" s="11"/>
      <c r="E976" s="11"/>
      <c r="F976" s="11"/>
      <c r="G976" s="11"/>
    </row>
    <row r="977" spans="1:7" x14ac:dyDescent="0.3">
      <c r="A977" s="11"/>
      <c r="B977" s="11"/>
      <c r="C977" s="11"/>
      <c r="D977" s="11"/>
      <c r="E977" s="11"/>
      <c r="F977" s="11"/>
      <c r="G977" s="11"/>
    </row>
    <row r="978" spans="1:7" x14ac:dyDescent="0.3">
      <c r="A978" s="11"/>
      <c r="B978" s="11"/>
      <c r="C978" s="11"/>
      <c r="D978" s="11"/>
      <c r="E978" s="11"/>
      <c r="F978" s="11"/>
      <c r="G978" s="11"/>
    </row>
    <row r="979" spans="1:7" x14ac:dyDescent="0.3">
      <c r="A979" s="11"/>
      <c r="B979" s="11"/>
      <c r="C979" s="11"/>
      <c r="D979" s="11"/>
      <c r="E979" s="11"/>
      <c r="F979" s="11"/>
      <c r="G979" s="11"/>
    </row>
    <row r="980" spans="1:7" x14ac:dyDescent="0.3">
      <c r="A980" s="11"/>
      <c r="B980" s="11"/>
      <c r="C980" s="11"/>
      <c r="D980" s="11"/>
      <c r="E980" s="11"/>
      <c r="F980" s="11"/>
      <c r="G980" s="11"/>
    </row>
    <row r="981" spans="1:7" x14ac:dyDescent="0.3">
      <c r="A981" s="11"/>
      <c r="B981" s="11"/>
      <c r="C981" s="11"/>
      <c r="D981" s="11"/>
      <c r="E981" s="11"/>
      <c r="F981" s="11"/>
      <c r="G981" s="11"/>
    </row>
    <row r="982" spans="1:7" x14ac:dyDescent="0.3">
      <c r="A982" s="11"/>
      <c r="B982" s="11"/>
      <c r="C982" s="11"/>
      <c r="D982" s="11"/>
      <c r="E982" s="11"/>
      <c r="F982" s="11"/>
      <c r="G982" s="11"/>
    </row>
    <row r="983" spans="1:7" x14ac:dyDescent="0.3">
      <c r="A983" s="11"/>
      <c r="B983" s="11"/>
      <c r="C983" s="11"/>
      <c r="D983" s="11"/>
      <c r="E983" s="11"/>
      <c r="F983" s="11"/>
      <c r="G983" s="11"/>
    </row>
    <row r="984" spans="1:7" x14ac:dyDescent="0.3">
      <c r="A984" s="11"/>
      <c r="B984" s="11"/>
      <c r="C984" s="11"/>
      <c r="D984" s="11"/>
      <c r="E984" s="11"/>
      <c r="F984" s="11"/>
      <c r="G984" s="11"/>
    </row>
    <row r="985" spans="1:7" x14ac:dyDescent="0.3">
      <c r="A985" s="11"/>
      <c r="B985" s="11"/>
      <c r="C985" s="11"/>
      <c r="D985" s="11"/>
      <c r="E985" s="11"/>
      <c r="F985" s="11"/>
      <c r="G985" s="11"/>
    </row>
    <row r="986" spans="1:7" x14ac:dyDescent="0.3">
      <c r="A986" s="11"/>
      <c r="B986" s="11"/>
      <c r="C986" s="11"/>
      <c r="D986" s="11"/>
      <c r="E986" s="11"/>
      <c r="F986" s="11"/>
      <c r="G986" s="11"/>
    </row>
    <row r="987" spans="1:7" x14ac:dyDescent="0.3">
      <c r="A987" s="11"/>
      <c r="B987" s="11"/>
      <c r="C987" s="11"/>
      <c r="D987" s="11"/>
      <c r="E987" s="11"/>
      <c r="F987" s="11"/>
      <c r="G987" s="11"/>
    </row>
    <row r="988" spans="1:7" x14ac:dyDescent="0.3">
      <c r="A988" s="11"/>
      <c r="B988" s="11"/>
      <c r="C988" s="11"/>
      <c r="D988" s="11"/>
      <c r="E988" s="11"/>
      <c r="F988" s="11"/>
      <c r="G988" s="11"/>
    </row>
    <row r="989" spans="1:7" x14ac:dyDescent="0.3">
      <c r="A989" s="11"/>
      <c r="B989" s="11"/>
      <c r="C989" s="11"/>
      <c r="D989" s="11"/>
      <c r="E989" s="11"/>
      <c r="F989" s="11"/>
      <c r="G989" s="11"/>
    </row>
    <row r="990" spans="1:7" x14ac:dyDescent="0.3">
      <c r="A990" s="11"/>
      <c r="B990" s="11"/>
      <c r="C990" s="11"/>
      <c r="D990" s="11"/>
      <c r="E990" s="11"/>
      <c r="F990" s="11"/>
      <c r="G990" s="11"/>
    </row>
    <row r="991" spans="1:7" x14ac:dyDescent="0.3">
      <c r="A991" s="11"/>
      <c r="B991" s="11"/>
      <c r="C991" s="11"/>
      <c r="D991" s="11"/>
      <c r="E991" s="11"/>
      <c r="F991" s="11"/>
      <c r="G991" s="11"/>
    </row>
    <row r="992" spans="1:7" x14ac:dyDescent="0.3">
      <c r="A992" s="11"/>
      <c r="B992" s="11"/>
      <c r="C992" s="11"/>
      <c r="D992" s="11"/>
      <c r="E992" s="11"/>
      <c r="F992" s="11"/>
      <c r="G992" s="11"/>
    </row>
    <row r="993" spans="1:7" x14ac:dyDescent="0.3">
      <c r="A993" s="11"/>
      <c r="B993" s="11"/>
      <c r="C993" s="11"/>
      <c r="D993" s="11"/>
      <c r="E993" s="11"/>
      <c r="F993" s="11"/>
      <c r="G993" s="11"/>
    </row>
    <row r="994" spans="1:7" x14ac:dyDescent="0.3">
      <c r="A994" s="11"/>
      <c r="B994" s="11"/>
      <c r="C994" s="11"/>
      <c r="D994" s="11"/>
      <c r="E994" s="11"/>
      <c r="F994" s="11"/>
      <c r="G994" s="11"/>
    </row>
    <row r="995" spans="1:7" x14ac:dyDescent="0.3">
      <c r="A995" s="11"/>
      <c r="B995" s="11"/>
      <c r="C995" s="11"/>
      <c r="D995" s="11"/>
      <c r="E995" s="11"/>
      <c r="F995" s="11"/>
      <c r="G995" s="11"/>
    </row>
    <row r="996" spans="1:7" x14ac:dyDescent="0.3">
      <c r="A996" s="11"/>
      <c r="B996" s="11"/>
      <c r="C996" s="11"/>
      <c r="D996" s="11"/>
      <c r="E996" s="11"/>
      <c r="F996" s="11"/>
      <c r="G996" s="11"/>
    </row>
    <row r="997" spans="1:7" x14ac:dyDescent="0.3">
      <c r="A997" s="11"/>
      <c r="B997" s="11"/>
      <c r="C997" s="11"/>
      <c r="D997" s="11"/>
      <c r="E997" s="11"/>
      <c r="F997" s="11"/>
      <c r="G997" s="11"/>
    </row>
    <row r="998" spans="1:7" x14ac:dyDescent="0.3">
      <c r="A998" s="11"/>
      <c r="B998" s="11"/>
      <c r="C998" s="11"/>
      <c r="D998" s="11"/>
      <c r="E998" s="11"/>
      <c r="F998" s="11"/>
      <c r="G998" s="11"/>
    </row>
    <row r="999" spans="1:7" x14ac:dyDescent="0.3">
      <c r="A999" s="11"/>
      <c r="B999" s="11"/>
      <c r="C999" s="11"/>
      <c r="D999" s="11"/>
      <c r="E999" s="11"/>
      <c r="F999" s="11"/>
      <c r="G999" s="11"/>
    </row>
    <row r="1000" spans="1:7" x14ac:dyDescent="0.3">
      <c r="A1000" s="11"/>
      <c r="B1000" s="11"/>
      <c r="C1000" s="11"/>
      <c r="D1000" s="11"/>
      <c r="E1000" s="11"/>
      <c r="F1000" s="11"/>
      <c r="G1000" s="11"/>
    </row>
    <row r="1001" spans="1:7" x14ac:dyDescent="0.3">
      <c r="A1001" s="11"/>
      <c r="B1001" s="11"/>
      <c r="C1001" s="11"/>
      <c r="D1001" s="11"/>
      <c r="E1001" s="11"/>
      <c r="F1001" s="11"/>
      <c r="G1001" s="11"/>
    </row>
    <row r="1002" spans="1:7" x14ac:dyDescent="0.3">
      <c r="A1002" s="11"/>
      <c r="B1002" s="11"/>
      <c r="C1002" s="11"/>
      <c r="D1002" s="11"/>
      <c r="E1002" s="11"/>
      <c r="F1002" s="11"/>
      <c r="G1002" s="11"/>
    </row>
    <row r="1003" spans="1:7" x14ac:dyDescent="0.3">
      <c r="A1003" s="11"/>
      <c r="B1003" s="11"/>
      <c r="C1003" s="11"/>
      <c r="D1003" s="11"/>
      <c r="E1003" s="11"/>
      <c r="F1003" s="11"/>
      <c r="G1003" s="11"/>
    </row>
    <row r="1004" spans="1:7" x14ac:dyDescent="0.3">
      <c r="A1004" s="11"/>
      <c r="B1004" s="11"/>
      <c r="C1004" s="11"/>
      <c r="D1004" s="11"/>
      <c r="E1004" s="11"/>
      <c r="F1004" s="11"/>
      <c r="G1004" s="11"/>
    </row>
    <row r="1005" spans="1:7" x14ac:dyDescent="0.3">
      <c r="A1005" s="11"/>
      <c r="B1005" s="11"/>
      <c r="C1005" s="11"/>
      <c r="D1005" s="11"/>
      <c r="E1005" s="11"/>
      <c r="F1005" s="11"/>
      <c r="G1005" s="11"/>
    </row>
    <row r="1006" spans="1:7" x14ac:dyDescent="0.3">
      <c r="A1006" s="11"/>
      <c r="B1006" s="11"/>
      <c r="C1006" s="11"/>
      <c r="D1006" s="11"/>
      <c r="E1006" s="11"/>
      <c r="F1006" s="11"/>
      <c r="G1006" s="11"/>
    </row>
    <row r="1007" spans="1:7" x14ac:dyDescent="0.3">
      <c r="A1007" s="11"/>
      <c r="B1007" s="11"/>
      <c r="C1007" s="11"/>
      <c r="D1007" s="11"/>
      <c r="E1007" s="11"/>
      <c r="F1007" s="11"/>
      <c r="G1007" s="11"/>
    </row>
    <row r="1008" spans="1:7" x14ac:dyDescent="0.3">
      <c r="A1008" s="11"/>
      <c r="B1008" s="11"/>
      <c r="C1008" s="11"/>
      <c r="D1008" s="11"/>
      <c r="E1008" s="11"/>
      <c r="F1008" s="11"/>
      <c r="G1008" s="11"/>
    </row>
    <row r="1009" spans="1:7" x14ac:dyDescent="0.3">
      <c r="A1009" s="11"/>
      <c r="B1009" s="11"/>
      <c r="C1009" s="11"/>
      <c r="D1009" s="11"/>
      <c r="E1009" s="11"/>
      <c r="F1009" s="11"/>
      <c r="G1009" s="11"/>
    </row>
    <row r="1010" spans="1:7" x14ac:dyDescent="0.3">
      <c r="A1010" s="11"/>
      <c r="B1010" s="11"/>
      <c r="C1010" s="11"/>
      <c r="D1010" s="11"/>
      <c r="E1010" s="11"/>
      <c r="F1010" s="11"/>
      <c r="G1010" s="11"/>
    </row>
    <row r="1011" spans="1:7" x14ac:dyDescent="0.3">
      <c r="A1011" s="11"/>
      <c r="B1011" s="11"/>
      <c r="C1011" s="11"/>
      <c r="D1011" s="11"/>
      <c r="E1011" s="11"/>
      <c r="F1011" s="11"/>
      <c r="G1011" s="11"/>
    </row>
    <row r="1012" spans="1:7" x14ac:dyDescent="0.3">
      <c r="A1012" s="11"/>
      <c r="B1012" s="11"/>
      <c r="C1012" s="11"/>
      <c r="D1012" s="11"/>
      <c r="E1012" s="11"/>
      <c r="F1012" s="11"/>
      <c r="G1012" s="11"/>
    </row>
    <row r="1013" spans="1:7" x14ac:dyDescent="0.3">
      <c r="A1013" s="11"/>
      <c r="B1013" s="11"/>
      <c r="C1013" s="11"/>
      <c r="D1013" s="11"/>
      <c r="E1013" s="11"/>
      <c r="F1013" s="11"/>
      <c r="G1013" s="11"/>
    </row>
    <row r="1014" spans="1:7" x14ac:dyDescent="0.3">
      <c r="A1014" s="11"/>
      <c r="B1014" s="11"/>
      <c r="C1014" s="11"/>
      <c r="D1014" s="11"/>
      <c r="E1014" s="11"/>
      <c r="F1014" s="11"/>
      <c r="G1014" s="11"/>
    </row>
    <row r="1015" spans="1:7" x14ac:dyDescent="0.3">
      <c r="A1015" s="11"/>
      <c r="B1015" s="11"/>
      <c r="C1015" s="11"/>
      <c r="D1015" s="11"/>
      <c r="E1015" s="11"/>
      <c r="F1015" s="11"/>
      <c r="G1015" s="11"/>
    </row>
    <row r="1016" spans="1:7" x14ac:dyDescent="0.3">
      <c r="A1016" s="11"/>
      <c r="B1016" s="11"/>
      <c r="C1016" s="11"/>
      <c r="D1016" s="11"/>
      <c r="E1016" s="11"/>
      <c r="F1016" s="11"/>
      <c r="G1016" s="11"/>
    </row>
    <row r="1017" spans="1:7" x14ac:dyDescent="0.3">
      <c r="A1017" s="11"/>
      <c r="B1017" s="11"/>
      <c r="C1017" s="11"/>
      <c r="D1017" s="11"/>
      <c r="E1017" s="11"/>
      <c r="F1017" s="11"/>
      <c r="G1017" s="11"/>
    </row>
    <row r="1018" spans="1:7" x14ac:dyDescent="0.3">
      <c r="A1018" s="11"/>
      <c r="B1018" s="11"/>
      <c r="C1018" s="11"/>
      <c r="D1018" s="11"/>
      <c r="E1018" s="11"/>
      <c r="F1018" s="11"/>
      <c r="G1018" s="11"/>
    </row>
    <row r="1019" spans="1:7" x14ac:dyDescent="0.3">
      <c r="A1019" s="11"/>
      <c r="B1019" s="11"/>
      <c r="C1019" s="11"/>
      <c r="D1019" s="11"/>
      <c r="E1019" s="11"/>
      <c r="F1019" s="11"/>
      <c r="G1019" s="11"/>
    </row>
    <row r="1020" spans="1:7" x14ac:dyDescent="0.3">
      <c r="A1020" s="11"/>
      <c r="B1020" s="11"/>
      <c r="C1020" s="11"/>
      <c r="D1020" s="11"/>
      <c r="E1020" s="11"/>
      <c r="F1020" s="11"/>
      <c r="G1020" s="11"/>
    </row>
    <row r="1021" spans="1:7" x14ac:dyDescent="0.3">
      <c r="A1021" s="11"/>
      <c r="B1021" s="11"/>
      <c r="C1021" s="11"/>
      <c r="D1021" s="11"/>
      <c r="E1021" s="11"/>
      <c r="F1021" s="11"/>
      <c r="G1021" s="11"/>
    </row>
    <row r="1022" spans="1:7" x14ac:dyDescent="0.3">
      <c r="A1022" s="11"/>
      <c r="B1022" s="11"/>
      <c r="C1022" s="11"/>
      <c r="D1022" s="11"/>
      <c r="E1022" s="11"/>
      <c r="F1022" s="11"/>
      <c r="G1022" s="11"/>
    </row>
    <row r="1023" spans="1:7" x14ac:dyDescent="0.3">
      <c r="A1023" s="11"/>
      <c r="B1023" s="11"/>
      <c r="C1023" s="11"/>
      <c r="D1023" s="11"/>
      <c r="E1023" s="11"/>
      <c r="F1023" s="11"/>
      <c r="G1023" s="11"/>
    </row>
    <row r="1024" spans="1:7" x14ac:dyDescent="0.3">
      <c r="A1024" s="11"/>
      <c r="B1024" s="11"/>
      <c r="C1024" s="11"/>
      <c r="D1024" s="11"/>
      <c r="E1024" s="11"/>
      <c r="F1024" s="11"/>
      <c r="G1024" s="11"/>
    </row>
    <row r="1025" spans="1:7" x14ac:dyDescent="0.3">
      <c r="A1025" s="11"/>
      <c r="B1025" s="11"/>
      <c r="C1025" s="11"/>
      <c r="D1025" s="11"/>
      <c r="E1025" s="11"/>
      <c r="F1025" s="11"/>
      <c r="G1025" s="11"/>
    </row>
    <row r="1026" spans="1:7" x14ac:dyDescent="0.3">
      <c r="A1026" s="11"/>
      <c r="B1026" s="11"/>
      <c r="C1026" s="11"/>
      <c r="D1026" s="11"/>
      <c r="E1026" s="11"/>
      <c r="F1026" s="11"/>
      <c r="G1026" s="11"/>
    </row>
    <row r="1027" spans="1:7" x14ac:dyDescent="0.3">
      <c r="A1027" s="11"/>
      <c r="B1027" s="11"/>
      <c r="C1027" s="11"/>
      <c r="D1027" s="11"/>
      <c r="E1027" s="11"/>
      <c r="F1027" s="11"/>
      <c r="G1027" s="11"/>
    </row>
    <row r="1028" spans="1:7" x14ac:dyDescent="0.3">
      <c r="A1028" s="11"/>
      <c r="B1028" s="11"/>
      <c r="C1028" s="11"/>
      <c r="D1028" s="11"/>
      <c r="E1028" s="11"/>
      <c r="F1028" s="11"/>
      <c r="G1028" s="11"/>
    </row>
    <row r="1029" spans="1:7" x14ac:dyDescent="0.3">
      <c r="A1029" s="11"/>
      <c r="B1029" s="11"/>
      <c r="C1029" s="11"/>
      <c r="D1029" s="11"/>
      <c r="E1029" s="11"/>
      <c r="F1029" s="11"/>
      <c r="G1029" s="11"/>
    </row>
    <row r="1030" spans="1:7" x14ac:dyDescent="0.3">
      <c r="A1030" s="11"/>
      <c r="B1030" s="11"/>
      <c r="C1030" s="11"/>
      <c r="D1030" s="11"/>
      <c r="E1030" s="11"/>
      <c r="F1030" s="11"/>
      <c r="G1030" s="11"/>
    </row>
    <row r="1031" spans="1:7" x14ac:dyDescent="0.3">
      <c r="A1031" s="11"/>
      <c r="B1031" s="11"/>
      <c r="C1031" s="11"/>
      <c r="D1031" s="11"/>
      <c r="E1031" s="11"/>
      <c r="F1031" s="11"/>
      <c r="G1031" s="11"/>
    </row>
    <row r="1032" spans="1:7" x14ac:dyDescent="0.3">
      <c r="A1032" s="11"/>
      <c r="B1032" s="11"/>
      <c r="C1032" s="11"/>
      <c r="D1032" s="11"/>
      <c r="E1032" s="11"/>
      <c r="F1032" s="11"/>
      <c r="G1032" s="11"/>
    </row>
    <row r="1033" spans="1:7" x14ac:dyDescent="0.3">
      <c r="A1033" s="11"/>
      <c r="B1033" s="11"/>
      <c r="C1033" s="11"/>
      <c r="D1033" s="11"/>
      <c r="E1033" s="11"/>
      <c r="F1033" s="11"/>
      <c r="G1033" s="11"/>
    </row>
    <row r="1034" spans="1:7" x14ac:dyDescent="0.3">
      <c r="A1034" s="11"/>
      <c r="B1034" s="11"/>
      <c r="C1034" s="11"/>
      <c r="D1034" s="11"/>
      <c r="E1034" s="11"/>
      <c r="F1034" s="11"/>
      <c r="G1034" s="11"/>
    </row>
    <row r="1035" spans="1:7" x14ac:dyDescent="0.3">
      <c r="A1035" s="11"/>
      <c r="B1035" s="11"/>
      <c r="C1035" s="11"/>
      <c r="D1035" s="11"/>
      <c r="E1035" s="11"/>
      <c r="F1035" s="11"/>
      <c r="G1035" s="11"/>
    </row>
    <row r="1036" spans="1:7" x14ac:dyDescent="0.3">
      <c r="A1036" s="11"/>
      <c r="B1036" s="11"/>
      <c r="C1036" s="11"/>
      <c r="D1036" s="11"/>
      <c r="E1036" s="11"/>
      <c r="F1036" s="11"/>
      <c r="G1036" s="11"/>
    </row>
    <row r="1037" spans="1:7" x14ac:dyDescent="0.3">
      <c r="A1037" s="11"/>
      <c r="B1037" s="11"/>
      <c r="C1037" s="11"/>
      <c r="D1037" s="11"/>
      <c r="E1037" s="11"/>
      <c r="F1037" s="11"/>
      <c r="G1037" s="11"/>
    </row>
    <row r="1038" spans="1:7" x14ac:dyDescent="0.3">
      <c r="A1038" s="11"/>
      <c r="B1038" s="11"/>
      <c r="C1038" s="11"/>
      <c r="D1038" s="11"/>
      <c r="E1038" s="11"/>
      <c r="F1038" s="11"/>
      <c r="G1038" s="11"/>
    </row>
    <row r="1039" spans="1:7" x14ac:dyDescent="0.3">
      <c r="A1039" s="11"/>
      <c r="B1039" s="11"/>
      <c r="C1039" s="11"/>
      <c r="D1039" s="11"/>
      <c r="E1039" s="11"/>
      <c r="F1039" s="11"/>
      <c r="G1039" s="11"/>
    </row>
    <row r="1040" spans="1:7" x14ac:dyDescent="0.3">
      <c r="A1040" s="11"/>
      <c r="B1040" s="11"/>
      <c r="C1040" s="11"/>
      <c r="D1040" s="11"/>
      <c r="E1040" s="11"/>
      <c r="F1040" s="11"/>
      <c r="G1040" s="11"/>
    </row>
    <row r="1041" spans="1:7" x14ac:dyDescent="0.3">
      <c r="A1041" s="11"/>
      <c r="B1041" s="11"/>
      <c r="C1041" s="11"/>
      <c r="D1041" s="11"/>
      <c r="E1041" s="11"/>
      <c r="F1041" s="11"/>
      <c r="G1041" s="11"/>
    </row>
    <row r="1042" spans="1:7" x14ac:dyDescent="0.3">
      <c r="A1042" s="11"/>
      <c r="B1042" s="11"/>
      <c r="C1042" s="11"/>
      <c r="D1042" s="11"/>
      <c r="E1042" s="11"/>
      <c r="F1042" s="11"/>
      <c r="G1042" s="11"/>
    </row>
    <row r="1043" spans="1:7" x14ac:dyDescent="0.3">
      <c r="A1043" s="11"/>
      <c r="B1043" s="11"/>
      <c r="C1043" s="11"/>
      <c r="D1043" s="11"/>
      <c r="E1043" s="11"/>
      <c r="F1043" s="11"/>
      <c r="G1043" s="11"/>
    </row>
    <row r="1044" spans="1:7" x14ac:dyDescent="0.3">
      <c r="A1044" s="11"/>
      <c r="B1044" s="11"/>
      <c r="C1044" s="11"/>
      <c r="D1044" s="11"/>
      <c r="E1044" s="11"/>
      <c r="F1044" s="11"/>
      <c r="G1044" s="11"/>
    </row>
    <row r="1045" spans="1:7" x14ac:dyDescent="0.3">
      <c r="A1045" s="11"/>
      <c r="B1045" s="11"/>
      <c r="C1045" s="11"/>
      <c r="D1045" s="11"/>
      <c r="E1045" s="11"/>
      <c r="F1045" s="11"/>
      <c r="G1045" s="11"/>
    </row>
    <row r="1046" spans="1:7" x14ac:dyDescent="0.3">
      <c r="A1046" s="11"/>
      <c r="B1046" s="11"/>
      <c r="C1046" s="11"/>
      <c r="D1046" s="11"/>
      <c r="E1046" s="11"/>
      <c r="F1046" s="11"/>
      <c r="G1046" s="11"/>
    </row>
    <row r="1047" spans="1:7" x14ac:dyDescent="0.3">
      <c r="A1047" s="11"/>
      <c r="B1047" s="11"/>
      <c r="C1047" s="11"/>
      <c r="D1047" s="11"/>
      <c r="E1047" s="11"/>
      <c r="F1047" s="11"/>
      <c r="G1047" s="11"/>
    </row>
    <row r="1048" spans="1:7" x14ac:dyDescent="0.3">
      <c r="A1048" s="11"/>
      <c r="B1048" s="11"/>
      <c r="C1048" s="11"/>
      <c r="D1048" s="11"/>
      <c r="E1048" s="11"/>
      <c r="F1048" s="11"/>
      <c r="G1048" s="11"/>
    </row>
    <row r="1049" spans="1:7" x14ac:dyDescent="0.3">
      <c r="A1049" s="11"/>
      <c r="B1049" s="11"/>
      <c r="C1049" s="11"/>
      <c r="D1049" s="11"/>
      <c r="E1049" s="11"/>
      <c r="F1049" s="11"/>
      <c r="G1049" s="11"/>
    </row>
    <row r="1050" spans="1:7" x14ac:dyDescent="0.3">
      <c r="A1050" s="11"/>
      <c r="B1050" s="11"/>
      <c r="C1050" s="11"/>
      <c r="D1050" s="11"/>
      <c r="E1050" s="11"/>
      <c r="F1050" s="11"/>
      <c r="G1050" s="11"/>
    </row>
    <row r="1051" spans="1:7" x14ac:dyDescent="0.3">
      <c r="A1051" s="11"/>
      <c r="B1051" s="11"/>
      <c r="C1051" s="11"/>
      <c r="D1051" s="11"/>
      <c r="E1051" s="11"/>
      <c r="F1051" s="11"/>
      <c r="G1051" s="11"/>
    </row>
    <row r="1052" spans="1:7" x14ac:dyDescent="0.3">
      <c r="A1052" s="11"/>
      <c r="B1052" s="11"/>
      <c r="C1052" s="11"/>
      <c r="D1052" s="11"/>
      <c r="E1052" s="11"/>
      <c r="F1052" s="11"/>
      <c r="G1052" s="11"/>
    </row>
    <row r="1053" spans="1:7" x14ac:dyDescent="0.3">
      <c r="A1053" s="11"/>
      <c r="B1053" s="11"/>
      <c r="C1053" s="11"/>
      <c r="D1053" s="11"/>
      <c r="E1053" s="11"/>
      <c r="F1053" s="11"/>
      <c r="G1053" s="11"/>
    </row>
    <row r="1054" spans="1:7" x14ac:dyDescent="0.3">
      <c r="A1054" s="11"/>
      <c r="B1054" s="11"/>
      <c r="C1054" s="11"/>
      <c r="D1054" s="11"/>
      <c r="E1054" s="11"/>
      <c r="F1054" s="11"/>
      <c r="G1054" s="11"/>
    </row>
    <row r="1055" spans="1:7" x14ac:dyDescent="0.3">
      <c r="A1055" s="11"/>
      <c r="B1055" s="11"/>
      <c r="C1055" s="11"/>
      <c r="D1055" s="11"/>
      <c r="E1055" s="11"/>
      <c r="F1055" s="11"/>
      <c r="G1055" s="11"/>
    </row>
    <row r="1056" spans="1:7" x14ac:dyDescent="0.3">
      <c r="A1056" s="11"/>
      <c r="B1056" s="11"/>
      <c r="C1056" s="11"/>
      <c r="D1056" s="11"/>
      <c r="E1056" s="11"/>
      <c r="F1056" s="11"/>
      <c r="G1056" s="11"/>
    </row>
    <row r="1057" spans="1:7" x14ac:dyDescent="0.3">
      <c r="A1057" s="11"/>
      <c r="B1057" s="11"/>
      <c r="C1057" s="11"/>
      <c r="D1057" s="11"/>
      <c r="E1057" s="11"/>
      <c r="F1057" s="11"/>
      <c r="G1057" s="11"/>
    </row>
    <row r="1058" spans="1:7" x14ac:dyDescent="0.3">
      <c r="A1058" s="11"/>
      <c r="B1058" s="11"/>
      <c r="C1058" s="11"/>
      <c r="D1058" s="11"/>
      <c r="E1058" s="11"/>
      <c r="F1058" s="11"/>
      <c r="G1058" s="11"/>
    </row>
    <row r="1059" spans="1:7" x14ac:dyDescent="0.3">
      <c r="A1059" s="11"/>
      <c r="B1059" s="11"/>
      <c r="C1059" s="11"/>
      <c r="D1059" s="11"/>
      <c r="E1059" s="11"/>
      <c r="F1059" s="11"/>
      <c r="G1059" s="11"/>
    </row>
    <row r="1060" spans="1:7" x14ac:dyDescent="0.3">
      <c r="A1060" s="11"/>
      <c r="B1060" s="11"/>
      <c r="C1060" s="11"/>
      <c r="D1060" s="11"/>
      <c r="E1060" s="11"/>
      <c r="F1060" s="11"/>
      <c r="G1060" s="11"/>
    </row>
    <row r="1061" spans="1:7" x14ac:dyDescent="0.3">
      <c r="A1061" s="11"/>
      <c r="B1061" s="11"/>
      <c r="C1061" s="11"/>
      <c r="D1061" s="11"/>
      <c r="E1061" s="11"/>
      <c r="F1061" s="11"/>
      <c r="G1061" s="11"/>
    </row>
    <row r="1062" spans="1:7" x14ac:dyDescent="0.3">
      <c r="A1062" s="11"/>
      <c r="B1062" s="11"/>
      <c r="C1062" s="11"/>
      <c r="D1062" s="11"/>
      <c r="E1062" s="11"/>
      <c r="F1062" s="11"/>
      <c r="G1062" s="11"/>
    </row>
    <row r="1063" spans="1:7" x14ac:dyDescent="0.3">
      <c r="A1063" s="11"/>
      <c r="B1063" s="11"/>
      <c r="C1063" s="11"/>
      <c r="D1063" s="11"/>
      <c r="E1063" s="11"/>
      <c r="F1063" s="11"/>
      <c r="G1063" s="11"/>
    </row>
    <row r="1064" spans="1:7" x14ac:dyDescent="0.3">
      <c r="A1064" s="11"/>
      <c r="B1064" s="11"/>
      <c r="C1064" s="11"/>
      <c r="D1064" s="11"/>
      <c r="E1064" s="11"/>
      <c r="F1064" s="11"/>
      <c r="G1064" s="11"/>
    </row>
    <row r="1065" spans="1:7" x14ac:dyDescent="0.3">
      <c r="A1065" s="11"/>
      <c r="B1065" s="11"/>
      <c r="C1065" s="11"/>
      <c r="D1065" s="11"/>
      <c r="E1065" s="11"/>
      <c r="F1065" s="11"/>
      <c r="G1065" s="11"/>
    </row>
    <row r="1066" spans="1:7" x14ac:dyDescent="0.3">
      <c r="A1066" s="11"/>
      <c r="B1066" s="11"/>
      <c r="C1066" s="11"/>
      <c r="D1066" s="11"/>
      <c r="E1066" s="11"/>
      <c r="F1066" s="11"/>
      <c r="G1066" s="11"/>
    </row>
    <row r="1067" spans="1:7" x14ac:dyDescent="0.3">
      <c r="A1067" s="11"/>
      <c r="B1067" s="11"/>
      <c r="C1067" s="11"/>
      <c r="D1067" s="11"/>
      <c r="E1067" s="11"/>
      <c r="F1067" s="11"/>
      <c r="G1067" s="11"/>
    </row>
    <row r="1068" spans="1:7" x14ac:dyDescent="0.3">
      <c r="A1068" s="11"/>
      <c r="B1068" s="11"/>
      <c r="C1068" s="11"/>
      <c r="D1068" s="11"/>
      <c r="E1068" s="11"/>
      <c r="F1068" s="11"/>
      <c r="G1068" s="11"/>
    </row>
    <row r="1069" spans="1:7" x14ac:dyDescent="0.3">
      <c r="A1069" s="11"/>
      <c r="B1069" s="11"/>
      <c r="C1069" s="11"/>
      <c r="D1069" s="11"/>
      <c r="E1069" s="11"/>
      <c r="F1069" s="11"/>
      <c r="G1069" s="11"/>
    </row>
    <row r="1070" spans="1:7" x14ac:dyDescent="0.3">
      <c r="A1070" s="11"/>
      <c r="B1070" s="11"/>
      <c r="C1070" s="11"/>
      <c r="D1070" s="11"/>
      <c r="E1070" s="11"/>
      <c r="F1070" s="11"/>
      <c r="G1070" s="11"/>
    </row>
    <row r="1071" spans="1:7" x14ac:dyDescent="0.3">
      <c r="A1071" s="11"/>
      <c r="B1071" s="11"/>
      <c r="C1071" s="11"/>
      <c r="D1071" s="11"/>
      <c r="E1071" s="11"/>
      <c r="F1071" s="11"/>
      <c r="G1071" s="11"/>
    </row>
    <row r="1072" spans="1:7" x14ac:dyDescent="0.3">
      <c r="A1072" s="11"/>
      <c r="B1072" s="11"/>
      <c r="C1072" s="11"/>
      <c r="D1072" s="11"/>
      <c r="E1072" s="11"/>
      <c r="F1072" s="11"/>
      <c r="G1072" s="11"/>
    </row>
    <row r="1073" spans="1:7" x14ac:dyDescent="0.3">
      <c r="A1073" s="11"/>
      <c r="B1073" s="11"/>
      <c r="C1073" s="11"/>
      <c r="D1073" s="11"/>
      <c r="E1073" s="11"/>
      <c r="F1073" s="11"/>
      <c r="G1073" s="11"/>
    </row>
    <row r="1074" spans="1:7" x14ac:dyDescent="0.3">
      <c r="A1074" s="11"/>
      <c r="B1074" s="11"/>
      <c r="C1074" s="11"/>
      <c r="D1074" s="11"/>
      <c r="E1074" s="11"/>
      <c r="F1074" s="11"/>
      <c r="G1074" s="11"/>
    </row>
    <row r="1075" spans="1:7" x14ac:dyDescent="0.3">
      <c r="A1075" s="11"/>
      <c r="B1075" s="11"/>
      <c r="C1075" s="11"/>
      <c r="D1075" s="11"/>
      <c r="E1075" s="11"/>
      <c r="F1075" s="11"/>
      <c r="G1075" s="11"/>
    </row>
    <row r="1076" spans="1:7" x14ac:dyDescent="0.3">
      <c r="A1076" s="11"/>
      <c r="B1076" s="11"/>
      <c r="C1076" s="11"/>
      <c r="D1076" s="11"/>
      <c r="E1076" s="11"/>
      <c r="F1076" s="11"/>
      <c r="G1076" s="11"/>
    </row>
    <row r="1077" spans="1:7" x14ac:dyDescent="0.3">
      <c r="A1077" s="11"/>
      <c r="B1077" s="11"/>
      <c r="C1077" s="11"/>
      <c r="D1077" s="11"/>
      <c r="E1077" s="11"/>
      <c r="F1077" s="11"/>
      <c r="G1077" s="11"/>
    </row>
    <row r="1078" spans="1:7" x14ac:dyDescent="0.3">
      <c r="A1078" s="11"/>
      <c r="B1078" s="11"/>
      <c r="C1078" s="11"/>
      <c r="D1078" s="11"/>
      <c r="E1078" s="11"/>
      <c r="F1078" s="11"/>
      <c r="G1078" s="11"/>
    </row>
    <row r="1079" spans="1:7" x14ac:dyDescent="0.3">
      <c r="A1079" s="11"/>
      <c r="B1079" s="11"/>
      <c r="C1079" s="11"/>
      <c r="D1079" s="11"/>
      <c r="E1079" s="11"/>
      <c r="F1079" s="11"/>
      <c r="G1079" s="11"/>
    </row>
    <row r="1080" spans="1:7" x14ac:dyDescent="0.3">
      <c r="A1080" s="11"/>
      <c r="B1080" s="11"/>
      <c r="C1080" s="11"/>
      <c r="D1080" s="11"/>
      <c r="E1080" s="11"/>
      <c r="F1080" s="11"/>
      <c r="G1080" s="11"/>
    </row>
    <row r="1081" spans="1:7" x14ac:dyDescent="0.3">
      <c r="A1081" s="11"/>
      <c r="B1081" s="11"/>
      <c r="C1081" s="11"/>
      <c r="D1081" s="11"/>
      <c r="E1081" s="11"/>
      <c r="F1081" s="11"/>
      <c r="G1081" s="11"/>
    </row>
    <row r="1082" spans="1:7" x14ac:dyDescent="0.3">
      <c r="A1082" s="11"/>
      <c r="B1082" s="11"/>
      <c r="C1082" s="11"/>
      <c r="D1082" s="11"/>
      <c r="E1082" s="11"/>
      <c r="F1082" s="11"/>
      <c r="G1082" s="11"/>
    </row>
    <row r="1083" spans="1:7" x14ac:dyDescent="0.3">
      <c r="A1083" s="11"/>
      <c r="B1083" s="11"/>
      <c r="C1083" s="11"/>
      <c r="D1083" s="11"/>
      <c r="E1083" s="11"/>
      <c r="F1083" s="11"/>
      <c r="G1083" s="11"/>
    </row>
    <row r="1084" spans="1:7" x14ac:dyDescent="0.3">
      <c r="A1084" s="11"/>
      <c r="B1084" s="11"/>
      <c r="C1084" s="11"/>
      <c r="D1084" s="11"/>
      <c r="E1084" s="11"/>
      <c r="F1084" s="11"/>
      <c r="G1084" s="11"/>
    </row>
    <row r="1085" spans="1:7" x14ac:dyDescent="0.3">
      <c r="A1085" s="11"/>
      <c r="B1085" s="11"/>
      <c r="C1085" s="11"/>
      <c r="D1085" s="11"/>
      <c r="E1085" s="11"/>
      <c r="F1085" s="11"/>
      <c r="G1085" s="11"/>
    </row>
    <row r="1086" spans="1:7" x14ac:dyDescent="0.3">
      <c r="A1086" s="11"/>
      <c r="B1086" s="11"/>
      <c r="C1086" s="11"/>
      <c r="D1086" s="11"/>
      <c r="E1086" s="11"/>
      <c r="F1086" s="11"/>
      <c r="G1086" s="11"/>
    </row>
    <row r="1087" spans="1:7" x14ac:dyDescent="0.3">
      <c r="A1087" s="11"/>
      <c r="B1087" s="11"/>
      <c r="C1087" s="11"/>
      <c r="D1087" s="11"/>
      <c r="E1087" s="11"/>
      <c r="F1087" s="11"/>
      <c r="G1087" s="11"/>
    </row>
    <row r="1088" spans="1:7" x14ac:dyDescent="0.3">
      <c r="A1088" s="11"/>
      <c r="B1088" s="11"/>
      <c r="C1088" s="11"/>
      <c r="D1088" s="11"/>
      <c r="E1088" s="11"/>
      <c r="F1088" s="11"/>
      <c r="G1088" s="11"/>
    </row>
    <row r="1089" spans="1:7" x14ac:dyDescent="0.3">
      <c r="A1089" s="11"/>
      <c r="B1089" s="11"/>
      <c r="C1089" s="11"/>
      <c r="D1089" s="11"/>
      <c r="E1089" s="11"/>
      <c r="F1089" s="11"/>
      <c r="G1089" s="11"/>
    </row>
    <row r="1090" spans="1:7" x14ac:dyDescent="0.3">
      <c r="A1090" s="11"/>
      <c r="B1090" s="11"/>
      <c r="C1090" s="11"/>
      <c r="D1090" s="11"/>
      <c r="E1090" s="11"/>
      <c r="F1090" s="11"/>
      <c r="G1090" s="11"/>
    </row>
    <row r="1091" spans="1:7" x14ac:dyDescent="0.3">
      <c r="A1091" s="11"/>
      <c r="B1091" s="11"/>
      <c r="C1091" s="11"/>
      <c r="D1091" s="11"/>
      <c r="E1091" s="11"/>
      <c r="F1091" s="11"/>
      <c r="G1091" s="11"/>
    </row>
    <row r="1092" spans="1:7" x14ac:dyDescent="0.3">
      <c r="A1092" s="11"/>
      <c r="B1092" s="11"/>
      <c r="C1092" s="11"/>
      <c r="D1092" s="11"/>
      <c r="E1092" s="11"/>
      <c r="F1092" s="11"/>
      <c r="G1092" s="11"/>
    </row>
    <row r="1093" spans="1:7" x14ac:dyDescent="0.3">
      <c r="A1093" s="11"/>
      <c r="B1093" s="11"/>
      <c r="C1093" s="11"/>
      <c r="D1093" s="11"/>
      <c r="E1093" s="11"/>
      <c r="F1093" s="11"/>
      <c r="G1093" s="11"/>
    </row>
  </sheetData>
  <autoFilter ref="A1:M1101" xr:uid="{BAC1553D-594A-409F-90B9-9279B0DFD088}"/>
  <pageMargins left="0.7" right="0.7" top="0.75" bottom="0.75" header="0.3" footer="0.3"/>
  <pageSetup paperSize="9" orientation="portrait"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7559A-F8E8-4AF7-BEC5-F8438A9A15FD}">
  <dimension ref="A1:M22"/>
  <sheetViews>
    <sheetView workbookViewId="0">
      <pane ySplit="1" topLeftCell="A2" activePane="bottomLeft" state="frozen"/>
      <selection pane="bottomLeft"/>
    </sheetView>
  </sheetViews>
  <sheetFormatPr defaultRowHeight="14.5" x14ac:dyDescent="0.35"/>
  <cols>
    <col min="1" max="1" width="7.1796875" bestFit="1" customWidth="1"/>
    <col min="2" max="2" width="20.36328125" bestFit="1" customWidth="1"/>
  </cols>
  <sheetData>
    <row r="1" spans="1:13" x14ac:dyDescent="0.35">
      <c r="A1" s="10" t="s">
        <v>268</v>
      </c>
      <c r="B1" s="10" t="s">
        <v>12</v>
      </c>
    </row>
    <row r="2" spans="1:13" x14ac:dyDescent="0.35">
      <c r="A2" t="s">
        <v>328</v>
      </c>
      <c r="B2" t="s">
        <v>148</v>
      </c>
      <c r="M2" t="str">
        <f>IF(OR(LEN(TRIM(A2)) = 0, LEN(TRIM(B2)) = 0), "", "WHEN LEFT(TRIM([ctfc].[name]), LEN(TRIM([ctfc].[name])) - 2) = '"&amp;TRIM(B2)&amp;"' THEN '"&amp;TRIM(A2)&amp;"'")</f>
        <v>WHEN LEFT(TRIM([ctfc].[name]), LEN(TRIM([ctfc].[name])) - 2) = 'BudgetCode' THEN 'BGC'</v>
      </c>
    </row>
    <row r="3" spans="1:13" x14ac:dyDescent="0.35">
      <c r="A3" t="s">
        <v>329</v>
      </c>
      <c r="B3" t="s">
        <v>288</v>
      </c>
      <c r="M3" t="str">
        <f t="shared" ref="M3:M22" si="0">IF(OR(LEN(TRIM(A3)) = 0, LEN(TRIM(B3)) = 0), "", "WHEN LEFT(TRIM([ctfc].[name]), LEN(TRIM([ctfc].[name])) - 2) = '"&amp;TRIM(B3)&amp;"' THEN '"&amp;TRIM(A3)&amp;"'")</f>
        <v>WHEN LEFT(TRIM([ctfc].[name]), LEN(TRIM([ctfc].[name])) - 2) = 'Capacity' THEN 'CPCT'</v>
      </c>
    </row>
    <row r="4" spans="1:13" x14ac:dyDescent="0.35">
      <c r="A4" t="s">
        <v>330</v>
      </c>
      <c r="B4" t="s">
        <v>252</v>
      </c>
      <c r="M4" t="str">
        <f t="shared" si="0"/>
        <v>WHEN LEFT(TRIM([ctfc].[name]), LEN(TRIM([ctfc].[name])) - 2) = 'Department' THEN 'DPT'</v>
      </c>
    </row>
    <row r="5" spans="1:13" x14ac:dyDescent="0.35">
      <c r="A5" t="s">
        <v>331</v>
      </c>
      <c r="B5" t="s">
        <v>322</v>
      </c>
      <c r="M5" t="str">
        <f t="shared" si="0"/>
        <v>WHEN LEFT(TRIM([ctfc].[name]), LEN(TRIM([ctfc].[name])) - 2) = 'EmploymentType' THEN 'EMPT'</v>
      </c>
    </row>
    <row r="6" spans="1:13" x14ac:dyDescent="0.35">
      <c r="A6" t="s">
        <v>332</v>
      </c>
      <c r="B6" t="s">
        <v>323</v>
      </c>
      <c r="M6" t="str">
        <f t="shared" si="0"/>
        <v>WHEN LEFT(TRIM([ctfc].[name]), LEN(TRIM([ctfc].[name])) - 2) = 'Gender' THEN 'GND'</v>
      </c>
    </row>
    <row r="7" spans="1:13" x14ac:dyDescent="0.35">
      <c r="A7" t="s">
        <v>333</v>
      </c>
      <c r="B7" t="s">
        <v>291</v>
      </c>
      <c r="M7" t="str">
        <f t="shared" si="0"/>
        <v>WHEN LEFT(TRIM([ctfc].[name]), LEN(TRIM([ctfc].[name])) - 2) = 'Group' THEN 'GRP'</v>
      </c>
    </row>
    <row r="8" spans="1:13" x14ac:dyDescent="0.35">
      <c r="A8" t="s">
        <v>334</v>
      </c>
      <c r="B8" t="s">
        <v>324</v>
      </c>
      <c r="M8" t="str">
        <f t="shared" si="0"/>
        <v>WHEN LEFT(TRIM([ctfc].[name]), LEN(TRIM([ctfc].[name])) - 2) = 'IndustryType' THEN 'INDT'</v>
      </c>
    </row>
    <row r="9" spans="1:13" x14ac:dyDescent="0.35">
      <c r="A9" t="s">
        <v>344</v>
      </c>
      <c r="B9" t="s">
        <v>343</v>
      </c>
      <c r="M9" t="str">
        <f t="shared" si="0"/>
        <v>WHEN LEFT(TRIM([ctfc].[name]), LEN(TRIM([ctfc].[name])) - 2) = 'ProjectAssignmentType' THEN 'PJAT'</v>
      </c>
    </row>
    <row r="10" spans="1:13" x14ac:dyDescent="0.35">
      <c r="A10" t="s">
        <v>345</v>
      </c>
      <c r="B10" t="s">
        <v>150</v>
      </c>
      <c r="M10" t="str">
        <f t="shared" si="0"/>
        <v>WHEN LEFT(TRIM([ctfc].[name]), LEN(TRIM([ctfc].[name])) - 2) = 'Salutation' THEN 'SLTN'</v>
      </c>
    </row>
    <row r="11" spans="1:13" x14ac:dyDescent="0.35">
      <c r="A11" t="s">
        <v>335</v>
      </c>
      <c r="B11" t="s">
        <v>325</v>
      </c>
      <c r="M11" t="str">
        <f t="shared" si="0"/>
        <v>WHEN LEFT(TRIM([ctfc].[name]), LEN(TRIM([ctfc].[name])) - 2) = 'Position' THEN 'POS'</v>
      </c>
    </row>
    <row r="12" spans="1:13" x14ac:dyDescent="0.35">
      <c r="A12" t="s">
        <v>336</v>
      </c>
      <c r="B12" t="s">
        <v>246</v>
      </c>
      <c r="M12" t="str">
        <f t="shared" si="0"/>
        <v>WHEN LEFT(TRIM([ctfc].[name]), LEN(TRIM([ctfc].[name])) - 2) = 'PreferredLanguage' THEN 'PRFLNG'</v>
      </c>
    </row>
    <row r="13" spans="1:13" x14ac:dyDescent="0.35">
      <c r="A13" t="s">
        <v>337</v>
      </c>
      <c r="B13" t="s">
        <v>9</v>
      </c>
      <c r="M13" t="str">
        <f t="shared" si="0"/>
        <v>WHEN LEFT(TRIM([ctfc].[name]), LEN(TRIM([ctfc].[name])) - 2) = 'Province' THEN 'PVNC'</v>
      </c>
    </row>
    <row r="14" spans="1:13" x14ac:dyDescent="0.35">
      <c r="A14" t="s">
        <v>338</v>
      </c>
      <c r="B14" t="s">
        <v>198</v>
      </c>
      <c r="M14" t="str">
        <f t="shared" si="0"/>
        <v>WHEN LEFT(TRIM([ctfc].[name]), LEN(TRIM([ctfc].[name])) - 2) = 'Status' THEN 'STS'</v>
      </c>
    </row>
    <row r="15" spans="1:13" x14ac:dyDescent="0.35">
      <c r="A15" t="s">
        <v>339</v>
      </c>
      <c r="B15" t="s">
        <v>326</v>
      </c>
      <c r="M15" t="str">
        <f t="shared" si="0"/>
        <v>WHEN LEFT(TRIM([ctfc].[name]), LEN(TRIM([ctfc].[name])) - 2) = 'TransactionType' THEN 'TTY'</v>
      </c>
    </row>
    <row r="16" spans="1:13" x14ac:dyDescent="0.35">
      <c r="A16" t="s">
        <v>340</v>
      </c>
      <c r="B16" t="s">
        <v>327</v>
      </c>
      <c r="M16" t="str">
        <f t="shared" si="0"/>
        <v>WHEN LEFT(TRIM([ctfc].[name]), LEN(TRIM([ctfc].[name])) - 2) = 'UserLockReason' THEN 'ULR'</v>
      </c>
    </row>
    <row r="17" spans="1:13" x14ac:dyDescent="0.35">
      <c r="A17" t="s">
        <v>341</v>
      </c>
      <c r="B17" t="s">
        <v>149</v>
      </c>
      <c r="M17" t="str">
        <f t="shared" si="0"/>
        <v>WHEN LEFT(TRIM([ctfc].[name]), LEN(TRIM([ctfc].[name])) - 2) = 'WageType' THEN 'WGT'</v>
      </c>
    </row>
    <row r="18" spans="1:13" x14ac:dyDescent="0.35">
      <c r="M18" t="str">
        <f t="shared" si="0"/>
        <v/>
      </c>
    </row>
    <row r="19" spans="1:13" x14ac:dyDescent="0.35">
      <c r="M19" t="str">
        <f t="shared" si="0"/>
        <v/>
      </c>
    </row>
    <row r="20" spans="1:13" x14ac:dyDescent="0.35">
      <c r="M20" t="str">
        <f t="shared" si="0"/>
        <v/>
      </c>
    </row>
    <row r="21" spans="1:13" x14ac:dyDescent="0.35">
      <c r="M21" t="str">
        <f t="shared" si="0"/>
        <v/>
      </c>
    </row>
    <row r="22" spans="1:13" x14ac:dyDescent="0.35">
      <c r="M22" t="str">
        <f t="shared" si="0"/>
        <v/>
      </c>
    </row>
  </sheetData>
  <autoFilter ref="A1:M1" xr:uid="{E370AB50-8543-42BA-897C-C886C22974F3}"/>
  <pageMargins left="0.7" right="0.7" top="0.75" bottom="0.75"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C9CE-DA32-46E6-8536-13B972AAE9D4}">
  <dimension ref="A1:R219"/>
  <sheetViews>
    <sheetView topLeftCell="M1" workbookViewId="0">
      <selection activeCell="Q2" sqref="Q2:Q22"/>
    </sheetView>
  </sheetViews>
  <sheetFormatPr defaultRowHeight="13" x14ac:dyDescent="0.3"/>
  <cols>
    <col min="1" max="1" width="12.90625" style="9" bestFit="1" customWidth="1"/>
    <col min="2" max="2" width="10" style="9" bestFit="1" customWidth="1"/>
    <col min="3" max="3" width="27.26953125" style="9" bestFit="1" customWidth="1"/>
    <col min="4" max="4" width="18.08984375" style="9" bestFit="1" customWidth="1"/>
    <col min="5" max="5" width="9.08984375" style="9" bestFit="1" customWidth="1"/>
    <col min="6" max="6" width="11.54296875" style="9" bestFit="1" customWidth="1"/>
    <col min="7" max="7" width="50.6328125" style="9" bestFit="1" customWidth="1"/>
    <col min="8" max="8" width="22.453125" style="9" bestFit="1" customWidth="1"/>
    <col min="9" max="9" width="14.36328125" style="9" bestFit="1" customWidth="1"/>
    <col min="10" max="10" width="18.453125" style="9" bestFit="1" customWidth="1"/>
    <col min="11" max="11" width="11.6328125" style="9" bestFit="1" customWidth="1"/>
    <col min="12" max="12" width="14.90625" style="9" bestFit="1" customWidth="1"/>
    <col min="13" max="13" width="9.36328125" style="9" bestFit="1" customWidth="1"/>
    <col min="14" max="14" width="16.54296875" style="9" bestFit="1" customWidth="1"/>
    <col min="15" max="15" width="22.08984375" style="9" bestFit="1" customWidth="1"/>
    <col min="16" max="16" width="13.7265625" style="9" bestFit="1" customWidth="1"/>
    <col min="17" max="17" width="28.1796875" style="9" bestFit="1" customWidth="1"/>
    <col min="18" max="18" width="10.81640625" style="9" bestFit="1" customWidth="1"/>
    <col min="19" max="16384" width="8.7265625" style="9"/>
  </cols>
  <sheetData>
    <row r="1" spans="1:18" x14ac:dyDescent="0.3">
      <c r="A1" s="10" t="s">
        <v>148</v>
      </c>
      <c r="B1" s="10" t="s">
        <v>288</v>
      </c>
      <c r="C1" s="10" t="s">
        <v>252</v>
      </c>
      <c r="D1" s="10" t="s">
        <v>322</v>
      </c>
      <c r="E1" s="10" t="s">
        <v>323</v>
      </c>
      <c r="F1" s="10" t="s">
        <v>291</v>
      </c>
      <c r="G1" s="10" t="s">
        <v>324</v>
      </c>
      <c r="H1" s="10" t="s">
        <v>343</v>
      </c>
      <c r="I1" s="10" t="s">
        <v>325</v>
      </c>
      <c r="J1" s="10" t="s">
        <v>246</v>
      </c>
      <c r="K1" s="10" t="s">
        <v>9</v>
      </c>
      <c r="L1" s="10" t="s">
        <v>150</v>
      </c>
      <c r="M1" s="10" t="s">
        <v>198</v>
      </c>
      <c r="N1" s="10" t="s">
        <v>326</v>
      </c>
      <c r="O1" s="10" t="s">
        <v>327</v>
      </c>
      <c r="P1" s="10" t="s">
        <v>149</v>
      </c>
      <c r="Q1" s="10" t="s">
        <v>659</v>
      </c>
      <c r="R1" s="10" t="s">
        <v>681</v>
      </c>
    </row>
    <row r="2" spans="1:18" x14ac:dyDescent="0.3">
      <c r="C2" s="9" t="s">
        <v>168</v>
      </c>
      <c r="D2" s="9" t="s">
        <v>363</v>
      </c>
      <c r="E2" s="9" t="s">
        <v>348</v>
      </c>
      <c r="F2" s="9" t="s">
        <v>360</v>
      </c>
      <c r="G2" s="9" t="s">
        <v>370</v>
      </c>
      <c r="H2" s="9" t="s">
        <v>179</v>
      </c>
      <c r="I2" s="9" t="s">
        <v>600</v>
      </c>
      <c r="J2" s="9" t="s">
        <v>350</v>
      </c>
      <c r="K2" s="9" t="s">
        <v>122</v>
      </c>
      <c r="L2" s="8" t="s">
        <v>21</v>
      </c>
      <c r="M2" s="9" t="s">
        <v>199</v>
      </c>
      <c r="N2" s="9" t="s">
        <v>591</v>
      </c>
      <c r="O2" s="9" t="s">
        <v>589</v>
      </c>
      <c r="P2" s="9" t="s">
        <v>151</v>
      </c>
      <c r="Q2" s="9" t="s">
        <v>660</v>
      </c>
      <c r="R2" s="9" t="s">
        <v>683</v>
      </c>
    </row>
    <row r="3" spans="1:18" x14ac:dyDescent="0.3">
      <c r="C3" s="9" t="s">
        <v>169</v>
      </c>
      <c r="D3" s="9" t="s">
        <v>364</v>
      </c>
      <c r="E3" s="9" t="s">
        <v>349</v>
      </c>
      <c r="F3" s="9" t="s">
        <v>361</v>
      </c>
      <c r="G3" s="9" t="s">
        <v>371</v>
      </c>
      <c r="H3" s="9" t="s">
        <v>180</v>
      </c>
      <c r="I3" s="9" t="s">
        <v>601</v>
      </c>
      <c r="J3" s="9" t="s">
        <v>351</v>
      </c>
      <c r="K3" s="9" t="s">
        <v>127</v>
      </c>
      <c r="L3" s="8" t="s">
        <v>22</v>
      </c>
      <c r="M3" s="9" t="s">
        <v>200</v>
      </c>
      <c r="N3" s="9" t="s">
        <v>592</v>
      </c>
      <c r="O3" s="9" t="s">
        <v>586</v>
      </c>
      <c r="P3" s="9" t="s">
        <v>152</v>
      </c>
      <c r="Q3" s="9" t="s">
        <v>661</v>
      </c>
      <c r="R3" s="9" t="s">
        <v>682</v>
      </c>
    </row>
    <row r="4" spans="1:18" x14ac:dyDescent="0.3">
      <c r="C4" s="9" t="s">
        <v>170</v>
      </c>
      <c r="D4" s="9" t="s">
        <v>365</v>
      </c>
      <c r="E4" s="9" t="s">
        <v>519</v>
      </c>
      <c r="F4" s="9" t="s">
        <v>362</v>
      </c>
      <c r="G4" s="9" t="s">
        <v>372</v>
      </c>
      <c r="H4" s="9" t="s">
        <v>181</v>
      </c>
      <c r="I4" s="9" t="s">
        <v>602</v>
      </c>
      <c r="J4" s="9" t="s">
        <v>352</v>
      </c>
      <c r="K4" s="9" t="s">
        <v>123</v>
      </c>
      <c r="L4" s="8" t="s">
        <v>23</v>
      </c>
      <c r="M4" s="9" t="s">
        <v>201</v>
      </c>
      <c r="N4" s="9" t="s">
        <v>594</v>
      </c>
      <c r="O4" s="9" t="s">
        <v>588</v>
      </c>
      <c r="P4" s="9" t="s">
        <v>153</v>
      </c>
      <c r="Q4" s="9" t="s">
        <v>662</v>
      </c>
      <c r="R4" s="9" t="s">
        <v>251</v>
      </c>
    </row>
    <row r="5" spans="1:18" x14ac:dyDescent="0.3">
      <c r="C5" s="9" t="s">
        <v>171</v>
      </c>
      <c r="D5" s="9" t="s">
        <v>366</v>
      </c>
      <c r="F5" s="9" t="s">
        <v>655</v>
      </c>
      <c r="G5" s="9" t="s">
        <v>373</v>
      </c>
      <c r="H5" s="9" t="s">
        <v>176</v>
      </c>
      <c r="I5" s="9" t="s">
        <v>603</v>
      </c>
      <c r="J5" s="9" t="s">
        <v>353</v>
      </c>
      <c r="K5" s="9" t="s">
        <v>130</v>
      </c>
      <c r="L5" s="8" t="s">
        <v>24</v>
      </c>
      <c r="M5" s="9" t="s">
        <v>202</v>
      </c>
      <c r="N5" s="9" t="s">
        <v>595</v>
      </c>
      <c r="O5" s="9" t="s">
        <v>590</v>
      </c>
      <c r="P5" s="9" t="s">
        <v>154</v>
      </c>
      <c r="Q5" s="9" t="s">
        <v>663</v>
      </c>
      <c r="R5" s="9" t="s">
        <v>253</v>
      </c>
    </row>
    <row r="6" spans="1:18" x14ac:dyDescent="0.3">
      <c r="C6" s="9" t="s">
        <v>172</v>
      </c>
      <c r="D6" s="9" t="s">
        <v>367</v>
      </c>
      <c r="F6" s="9" t="s">
        <v>56</v>
      </c>
      <c r="G6" s="9" t="s">
        <v>374</v>
      </c>
      <c r="H6" s="9" t="s">
        <v>56</v>
      </c>
      <c r="I6" s="9" t="s">
        <v>604</v>
      </c>
      <c r="J6" s="9" t="s">
        <v>354</v>
      </c>
      <c r="K6" s="9" t="s">
        <v>128</v>
      </c>
      <c r="L6" s="8" t="s">
        <v>25</v>
      </c>
      <c r="M6" s="9" t="s">
        <v>617</v>
      </c>
      <c r="N6" s="9" t="s">
        <v>593</v>
      </c>
      <c r="O6" s="9" t="s">
        <v>587</v>
      </c>
      <c r="P6" s="9" t="s">
        <v>155</v>
      </c>
      <c r="Q6" s="9" t="s">
        <v>664</v>
      </c>
      <c r="R6" s="9" t="s">
        <v>183</v>
      </c>
    </row>
    <row r="7" spans="1:18" x14ac:dyDescent="0.3">
      <c r="C7" s="9" t="s">
        <v>189</v>
      </c>
      <c r="D7" s="9" t="s">
        <v>368</v>
      </c>
      <c r="G7" s="9" t="s">
        <v>375</v>
      </c>
      <c r="H7" s="9" t="s">
        <v>177</v>
      </c>
      <c r="I7" s="9" t="s">
        <v>177</v>
      </c>
      <c r="J7" s="9" t="s">
        <v>606</v>
      </c>
      <c r="K7" s="9" t="s">
        <v>129</v>
      </c>
      <c r="L7" s="8" t="s">
        <v>26</v>
      </c>
      <c r="M7" s="9" t="s">
        <v>203</v>
      </c>
      <c r="N7" s="9" t="s">
        <v>596</v>
      </c>
      <c r="O7" s="9" t="s">
        <v>628</v>
      </c>
      <c r="P7" s="9" t="s">
        <v>2</v>
      </c>
      <c r="Q7" s="9" t="s">
        <v>665</v>
      </c>
      <c r="R7" s="9" t="s">
        <v>56</v>
      </c>
    </row>
    <row r="8" spans="1:18" x14ac:dyDescent="0.3">
      <c r="C8" s="9" t="s">
        <v>188</v>
      </c>
      <c r="D8" s="9" t="s">
        <v>369</v>
      </c>
      <c r="G8" s="9" t="s">
        <v>376</v>
      </c>
      <c r="H8" s="9" t="s">
        <v>182</v>
      </c>
      <c r="I8" s="9" t="s">
        <v>182</v>
      </c>
      <c r="J8" s="9" t="s">
        <v>355</v>
      </c>
      <c r="K8" s="9" t="s">
        <v>124</v>
      </c>
      <c r="L8" s="8" t="s">
        <v>27</v>
      </c>
      <c r="M8" s="9" t="s">
        <v>205</v>
      </c>
      <c r="N8" s="9" t="s">
        <v>597</v>
      </c>
      <c r="O8" s="9" t="s">
        <v>629</v>
      </c>
      <c r="P8" s="9" t="s">
        <v>156</v>
      </c>
      <c r="Q8" s="9" t="s">
        <v>666</v>
      </c>
    </row>
    <row r="9" spans="1:18" x14ac:dyDescent="0.3">
      <c r="C9" s="9" t="s">
        <v>173</v>
      </c>
      <c r="D9" s="9" t="s">
        <v>519</v>
      </c>
      <c r="G9" s="9" t="s">
        <v>377</v>
      </c>
      <c r="H9" s="9" t="s">
        <v>183</v>
      </c>
      <c r="I9" s="9" t="s">
        <v>605</v>
      </c>
      <c r="J9" s="9" t="s">
        <v>356</v>
      </c>
      <c r="K9" s="9" t="s">
        <v>125</v>
      </c>
      <c r="L9" s="8" t="s">
        <v>28</v>
      </c>
      <c r="M9" s="9" t="s">
        <v>206</v>
      </c>
      <c r="N9" s="9" t="s">
        <v>598</v>
      </c>
      <c r="P9" s="9" t="s">
        <v>178</v>
      </c>
      <c r="Q9" s="9" t="s">
        <v>667</v>
      </c>
    </row>
    <row r="10" spans="1:18" x14ac:dyDescent="0.3">
      <c r="C10" s="9" t="s">
        <v>174</v>
      </c>
      <c r="G10" s="9" t="s">
        <v>378</v>
      </c>
      <c r="H10" s="9" t="s">
        <v>253</v>
      </c>
      <c r="I10" s="9" t="s">
        <v>607</v>
      </c>
      <c r="J10" s="9" t="s">
        <v>357</v>
      </c>
      <c r="K10" s="9" t="s">
        <v>126</v>
      </c>
      <c r="L10" s="8" t="s">
        <v>29</v>
      </c>
      <c r="M10" s="9" t="s">
        <v>207</v>
      </c>
      <c r="N10" s="9" t="s">
        <v>599</v>
      </c>
      <c r="Q10" s="9" t="s">
        <v>668</v>
      </c>
    </row>
    <row r="11" spans="1:18" x14ac:dyDescent="0.3">
      <c r="C11" s="9" t="s">
        <v>175</v>
      </c>
      <c r="G11" s="9" t="s">
        <v>379</v>
      </c>
      <c r="H11" s="9" t="s">
        <v>346</v>
      </c>
      <c r="I11" s="9" t="s">
        <v>519</v>
      </c>
      <c r="J11" s="9" t="s">
        <v>358</v>
      </c>
      <c r="L11" s="8" t="s">
        <v>30</v>
      </c>
      <c r="M11" s="9" t="s">
        <v>208</v>
      </c>
      <c r="N11" s="9" t="s">
        <v>608</v>
      </c>
      <c r="Q11" s="9" t="s">
        <v>669</v>
      </c>
    </row>
    <row r="12" spans="1:18" x14ac:dyDescent="0.3">
      <c r="C12" s="9" t="s">
        <v>184</v>
      </c>
      <c r="G12" s="9" t="s">
        <v>380</v>
      </c>
      <c r="H12" s="9" t="s">
        <v>347</v>
      </c>
      <c r="J12" s="9" t="s">
        <v>359</v>
      </c>
      <c r="L12" s="8" t="s">
        <v>31</v>
      </c>
      <c r="M12" s="9" t="s">
        <v>209</v>
      </c>
      <c r="N12" s="9" t="s">
        <v>609</v>
      </c>
      <c r="Q12" s="9" t="s">
        <v>670</v>
      </c>
    </row>
    <row r="13" spans="1:18" x14ac:dyDescent="0.3">
      <c r="C13" s="9" t="s">
        <v>185</v>
      </c>
      <c r="G13" s="9" t="s">
        <v>381</v>
      </c>
      <c r="H13" s="9" t="s">
        <v>519</v>
      </c>
      <c r="L13" s="8" t="s">
        <v>32</v>
      </c>
      <c r="N13" s="9" t="s">
        <v>610</v>
      </c>
      <c r="Q13" s="9" t="s">
        <v>671</v>
      </c>
    </row>
    <row r="14" spans="1:18" x14ac:dyDescent="0.3">
      <c r="C14" s="9" t="s">
        <v>186</v>
      </c>
      <c r="G14" s="9" t="s">
        <v>382</v>
      </c>
      <c r="L14" s="8" t="s">
        <v>33</v>
      </c>
      <c r="N14" s="9" t="s">
        <v>611</v>
      </c>
      <c r="Q14" s="9" t="s">
        <v>672</v>
      </c>
    </row>
    <row r="15" spans="1:18" x14ac:dyDescent="0.3">
      <c r="C15" s="9" t="s">
        <v>190</v>
      </c>
      <c r="G15" s="9" t="s">
        <v>383</v>
      </c>
      <c r="L15" s="8" t="s">
        <v>34</v>
      </c>
      <c r="N15" s="9" t="s">
        <v>612</v>
      </c>
      <c r="Q15" s="9" t="s">
        <v>673</v>
      </c>
    </row>
    <row r="16" spans="1:18" x14ac:dyDescent="0.3">
      <c r="C16" s="9" t="s">
        <v>187</v>
      </c>
      <c r="G16" s="9" t="s">
        <v>384</v>
      </c>
      <c r="L16" s="8" t="s">
        <v>35</v>
      </c>
      <c r="N16" s="9" t="s">
        <v>613</v>
      </c>
      <c r="Q16" s="9" t="s">
        <v>674</v>
      </c>
    </row>
    <row r="17" spans="3:17" x14ac:dyDescent="0.3">
      <c r="C17" s="9" t="s">
        <v>191</v>
      </c>
      <c r="G17" s="9" t="s">
        <v>385</v>
      </c>
      <c r="L17" s="8" t="s">
        <v>36</v>
      </c>
      <c r="N17" s="9" t="s">
        <v>614</v>
      </c>
      <c r="Q17" s="9" t="s">
        <v>675</v>
      </c>
    </row>
    <row r="18" spans="3:17" x14ac:dyDescent="0.3">
      <c r="C18" s="9" t="s">
        <v>192</v>
      </c>
      <c r="G18" s="9" t="s">
        <v>386</v>
      </c>
      <c r="L18" s="8" t="s">
        <v>37</v>
      </c>
      <c r="N18" s="9" t="s">
        <v>615</v>
      </c>
      <c r="Q18" s="9" t="s">
        <v>676</v>
      </c>
    </row>
    <row r="19" spans="3:17" x14ac:dyDescent="0.3">
      <c r="C19" s="9" t="s">
        <v>193</v>
      </c>
      <c r="G19" s="9" t="s">
        <v>387</v>
      </c>
      <c r="L19" s="8" t="s">
        <v>38</v>
      </c>
      <c r="N19" s="9" t="s">
        <v>616</v>
      </c>
      <c r="Q19" s="9" t="s">
        <v>677</v>
      </c>
    </row>
    <row r="20" spans="3:17" x14ac:dyDescent="0.3">
      <c r="C20" s="9" t="s">
        <v>194</v>
      </c>
      <c r="G20" s="9" t="s">
        <v>388</v>
      </c>
      <c r="L20" s="8" t="s">
        <v>39</v>
      </c>
      <c r="N20" s="9" t="s">
        <v>618</v>
      </c>
      <c r="Q20" s="9" t="s">
        <v>678</v>
      </c>
    </row>
    <row r="21" spans="3:17" x14ac:dyDescent="0.3">
      <c r="C21" s="9" t="s">
        <v>519</v>
      </c>
      <c r="G21" s="9" t="s">
        <v>389</v>
      </c>
      <c r="L21" s="8" t="s">
        <v>40</v>
      </c>
      <c r="N21" s="9" t="s">
        <v>619</v>
      </c>
      <c r="Q21" s="9" t="s">
        <v>679</v>
      </c>
    </row>
    <row r="22" spans="3:17" x14ac:dyDescent="0.3">
      <c r="G22" s="9" t="s">
        <v>390</v>
      </c>
      <c r="L22" s="8" t="s">
        <v>41</v>
      </c>
      <c r="N22" s="9" t="s">
        <v>622</v>
      </c>
      <c r="Q22" s="9" t="s">
        <v>706</v>
      </c>
    </row>
    <row r="23" spans="3:17" x14ac:dyDescent="0.3">
      <c r="G23" s="9" t="s">
        <v>391</v>
      </c>
      <c r="L23" s="8" t="s">
        <v>42</v>
      </c>
      <c r="N23" s="9" t="s">
        <v>620</v>
      </c>
    </row>
    <row r="24" spans="3:17" x14ac:dyDescent="0.3">
      <c r="G24" s="9" t="s">
        <v>392</v>
      </c>
      <c r="L24" s="8" t="s">
        <v>43</v>
      </c>
      <c r="N24" s="9" t="s">
        <v>621</v>
      </c>
    </row>
    <row r="25" spans="3:17" x14ac:dyDescent="0.3">
      <c r="G25" s="9" t="s">
        <v>393</v>
      </c>
      <c r="L25" s="8" t="s">
        <v>44</v>
      </c>
      <c r="N25" s="9" t="s">
        <v>623</v>
      </c>
    </row>
    <row r="26" spans="3:17" x14ac:dyDescent="0.3">
      <c r="G26" s="9" t="s">
        <v>394</v>
      </c>
      <c r="L26" s="8" t="s">
        <v>45</v>
      </c>
      <c r="N26" s="9" t="s">
        <v>624</v>
      </c>
    </row>
    <row r="27" spans="3:17" x14ac:dyDescent="0.3">
      <c r="G27" s="9" t="s">
        <v>395</v>
      </c>
      <c r="L27" s="8" t="s">
        <v>46</v>
      </c>
      <c r="N27" s="9" t="s">
        <v>625</v>
      </c>
    </row>
    <row r="28" spans="3:17" x14ac:dyDescent="0.3">
      <c r="G28" s="9" t="s">
        <v>396</v>
      </c>
      <c r="L28" s="8" t="s">
        <v>47</v>
      </c>
      <c r="N28" s="9" t="s">
        <v>626</v>
      </c>
    </row>
    <row r="29" spans="3:17" x14ac:dyDescent="0.3">
      <c r="G29" s="9" t="s">
        <v>397</v>
      </c>
      <c r="L29" s="8" t="s">
        <v>48</v>
      </c>
      <c r="N29" s="9" t="s">
        <v>627</v>
      </c>
    </row>
    <row r="30" spans="3:17" x14ac:dyDescent="0.3">
      <c r="G30" s="9" t="s">
        <v>398</v>
      </c>
      <c r="L30" s="8" t="s">
        <v>49</v>
      </c>
    </row>
    <row r="31" spans="3:17" x14ac:dyDescent="0.3">
      <c r="G31" s="9" t="s">
        <v>399</v>
      </c>
      <c r="L31" s="8" t="s">
        <v>50</v>
      </c>
    </row>
    <row r="32" spans="3:17" x14ac:dyDescent="0.3">
      <c r="G32" s="9" t="s">
        <v>400</v>
      </c>
      <c r="L32" s="8" t="s">
        <v>51</v>
      </c>
    </row>
    <row r="33" spans="7:12" x14ac:dyDescent="0.3">
      <c r="G33" s="9" t="s">
        <v>401</v>
      </c>
      <c r="L33" s="8" t="s">
        <v>52</v>
      </c>
    </row>
    <row r="34" spans="7:12" x14ac:dyDescent="0.3">
      <c r="G34" s="9" t="s">
        <v>402</v>
      </c>
      <c r="L34" s="8" t="s">
        <v>53</v>
      </c>
    </row>
    <row r="35" spans="7:12" x14ac:dyDescent="0.3">
      <c r="G35" s="9" t="s">
        <v>403</v>
      </c>
      <c r="L35" s="8" t="s">
        <v>54</v>
      </c>
    </row>
    <row r="36" spans="7:12" x14ac:dyDescent="0.3">
      <c r="G36" s="9" t="s">
        <v>404</v>
      </c>
      <c r="L36" s="8" t="s">
        <v>55</v>
      </c>
    </row>
    <row r="37" spans="7:12" x14ac:dyDescent="0.3">
      <c r="G37" s="9" t="s">
        <v>405</v>
      </c>
      <c r="L37" s="8" t="s">
        <v>56</v>
      </c>
    </row>
    <row r="38" spans="7:12" x14ac:dyDescent="0.3">
      <c r="G38" s="9" t="s">
        <v>406</v>
      </c>
      <c r="L38" s="8" t="s">
        <v>57</v>
      </c>
    </row>
    <row r="39" spans="7:12" x14ac:dyDescent="0.3">
      <c r="G39" s="9" t="s">
        <v>407</v>
      </c>
      <c r="L39" s="8" t="s">
        <v>58</v>
      </c>
    </row>
    <row r="40" spans="7:12" x14ac:dyDescent="0.3">
      <c r="G40" s="9" t="s">
        <v>408</v>
      </c>
      <c r="L40" s="8" t="s">
        <v>59</v>
      </c>
    </row>
    <row r="41" spans="7:12" x14ac:dyDescent="0.3">
      <c r="G41" s="9" t="s">
        <v>409</v>
      </c>
      <c r="L41" s="8" t="s">
        <v>60</v>
      </c>
    </row>
    <row r="42" spans="7:12" x14ac:dyDescent="0.3">
      <c r="G42" s="9" t="s">
        <v>410</v>
      </c>
      <c r="L42" s="8" t="s">
        <v>61</v>
      </c>
    </row>
    <row r="43" spans="7:12" x14ac:dyDescent="0.3">
      <c r="G43" s="9" t="s">
        <v>411</v>
      </c>
      <c r="L43" s="8" t="s">
        <v>62</v>
      </c>
    </row>
    <row r="44" spans="7:12" x14ac:dyDescent="0.3">
      <c r="G44" s="9" t="s">
        <v>412</v>
      </c>
      <c r="L44" s="8" t="s">
        <v>63</v>
      </c>
    </row>
    <row r="45" spans="7:12" x14ac:dyDescent="0.3">
      <c r="G45" s="9" t="s">
        <v>413</v>
      </c>
      <c r="L45" s="8" t="s">
        <v>64</v>
      </c>
    </row>
    <row r="46" spans="7:12" x14ac:dyDescent="0.3">
      <c r="G46" s="9" t="s">
        <v>414</v>
      </c>
      <c r="L46" s="8" t="s">
        <v>65</v>
      </c>
    </row>
    <row r="47" spans="7:12" x14ac:dyDescent="0.3">
      <c r="G47" s="9" t="s">
        <v>415</v>
      </c>
      <c r="L47" s="8" t="s">
        <v>66</v>
      </c>
    </row>
    <row r="48" spans="7:12" x14ac:dyDescent="0.3">
      <c r="G48" s="9" t="s">
        <v>416</v>
      </c>
      <c r="L48" s="8" t="s">
        <v>67</v>
      </c>
    </row>
    <row r="49" spans="7:12" x14ac:dyDescent="0.3">
      <c r="G49" s="9" t="s">
        <v>417</v>
      </c>
      <c r="L49" s="8" t="s">
        <v>68</v>
      </c>
    </row>
    <row r="50" spans="7:12" x14ac:dyDescent="0.3">
      <c r="G50" s="9" t="s">
        <v>418</v>
      </c>
      <c r="L50" s="8" t="s">
        <v>69</v>
      </c>
    </row>
    <row r="51" spans="7:12" x14ac:dyDescent="0.3">
      <c r="G51" s="9" t="s">
        <v>419</v>
      </c>
      <c r="L51" s="8" t="s">
        <v>70</v>
      </c>
    </row>
    <row r="52" spans="7:12" x14ac:dyDescent="0.3">
      <c r="G52" s="9" t="s">
        <v>420</v>
      </c>
      <c r="L52" s="8" t="s">
        <v>71</v>
      </c>
    </row>
    <row r="53" spans="7:12" x14ac:dyDescent="0.3">
      <c r="G53" s="9" t="s">
        <v>421</v>
      </c>
      <c r="L53" s="8" t="s">
        <v>72</v>
      </c>
    </row>
    <row r="54" spans="7:12" x14ac:dyDescent="0.3">
      <c r="G54" s="9" t="s">
        <v>422</v>
      </c>
      <c r="L54" s="8" t="s">
        <v>73</v>
      </c>
    </row>
    <row r="55" spans="7:12" x14ac:dyDescent="0.3">
      <c r="G55" s="9" t="s">
        <v>423</v>
      </c>
      <c r="L55" s="8" t="s">
        <v>74</v>
      </c>
    </row>
    <row r="56" spans="7:12" x14ac:dyDescent="0.3">
      <c r="G56" s="9" t="s">
        <v>424</v>
      </c>
      <c r="L56" s="8" t="s">
        <v>75</v>
      </c>
    </row>
    <row r="57" spans="7:12" x14ac:dyDescent="0.3">
      <c r="G57" s="9" t="s">
        <v>425</v>
      </c>
      <c r="L57" s="8" t="s">
        <v>76</v>
      </c>
    </row>
    <row r="58" spans="7:12" x14ac:dyDescent="0.3">
      <c r="G58" s="9" t="s">
        <v>426</v>
      </c>
      <c r="L58" s="8" t="s">
        <v>77</v>
      </c>
    </row>
    <row r="59" spans="7:12" x14ac:dyDescent="0.3">
      <c r="G59" s="9" t="s">
        <v>427</v>
      </c>
      <c r="L59" s="8" t="s">
        <v>78</v>
      </c>
    </row>
    <row r="60" spans="7:12" x14ac:dyDescent="0.3">
      <c r="G60" s="9" t="s">
        <v>428</v>
      </c>
      <c r="L60" s="8" t="s">
        <v>79</v>
      </c>
    </row>
    <row r="61" spans="7:12" x14ac:dyDescent="0.3">
      <c r="G61" s="9" t="s">
        <v>429</v>
      </c>
      <c r="L61" s="8" t="s">
        <v>80</v>
      </c>
    </row>
    <row r="62" spans="7:12" x14ac:dyDescent="0.3">
      <c r="G62" s="9" t="s">
        <v>430</v>
      </c>
      <c r="L62" s="8" t="s">
        <v>81</v>
      </c>
    </row>
    <row r="63" spans="7:12" x14ac:dyDescent="0.3">
      <c r="G63" s="9" t="s">
        <v>431</v>
      </c>
      <c r="L63" s="8" t="s">
        <v>82</v>
      </c>
    </row>
    <row r="64" spans="7:12" x14ac:dyDescent="0.3">
      <c r="G64" s="9" t="s">
        <v>432</v>
      </c>
      <c r="L64" s="8" t="s">
        <v>83</v>
      </c>
    </row>
    <row r="65" spans="7:12" x14ac:dyDescent="0.3">
      <c r="G65" s="9" t="s">
        <v>433</v>
      </c>
      <c r="L65" s="8" t="s">
        <v>84</v>
      </c>
    </row>
    <row r="66" spans="7:12" x14ac:dyDescent="0.3">
      <c r="G66" s="9" t="s">
        <v>434</v>
      </c>
      <c r="L66" s="8" t="s">
        <v>85</v>
      </c>
    </row>
    <row r="67" spans="7:12" x14ac:dyDescent="0.3">
      <c r="G67" s="9" t="s">
        <v>435</v>
      </c>
      <c r="L67" s="8" t="s">
        <v>86</v>
      </c>
    </row>
    <row r="68" spans="7:12" x14ac:dyDescent="0.3">
      <c r="G68" s="9" t="s">
        <v>436</v>
      </c>
      <c r="L68" s="8" t="s">
        <v>87</v>
      </c>
    </row>
    <row r="69" spans="7:12" x14ac:dyDescent="0.3">
      <c r="G69" s="9" t="s">
        <v>437</v>
      </c>
      <c r="L69" s="8" t="s">
        <v>88</v>
      </c>
    </row>
    <row r="70" spans="7:12" x14ac:dyDescent="0.3">
      <c r="G70" s="9" t="s">
        <v>438</v>
      </c>
      <c r="L70" s="8" t="s">
        <v>89</v>
      </c>
    </row>
    <row r="71" spans="7:12" x14ac:dyDescent="0.3">
      <c r="G71" s="9" t="s">
        <v>439</v>
      </c>
      <c r="L71" s="8" t="s">
        <v>90</v>
      </c>
    </row>
    <row r="72" spans="7:12" x14ac:dyDescent="0.3">
      <c r="G72" s="9" t="s">
        <v>440</v>
      </c>
      <c r="L72" s="8" t="s">
        <v>91</v>
      </c>
    </row>
    <row r="73" spans="7:12" x14ac:dyDescent="0.3">
      <c r="G73" s="9" t="s">
        <v>441</v>
      </c>
      <c r="L73" s="8" t="s">
        <v>92</v>
      </c>
    </row>
    <row r="74" spans="7:12" x14ac:dyDescent="0.3">
      <c r="G74" s="9" t="s">
        <v>442</v>
      </c>
      <c r="L74" s="8" t="s">
        <v>93</v>
      </c>
    </row>
    <row r="75" spans="7:12" x14ac:dyDescent="0.3">
      <c r="G75" s="9" t="s">
        <v>443</v>
      </c>
      <c r="L75" s="8" t="s">
        <v>94</v>
      </c>
    </row>
    <row r="76" spans="7:12" x14ac:dyDescent="0.3">
      <c r="G76" s="9" t="s">
        <v>444</v>
      </c>
      <c r="L76" s="8" t="s">
        <v>95</v>
      </c>
    </row>
    <row r="77" spans="7:12" x14ac:dyDescent="0.3">
      <c r="G77" s="9" t="s">
        <v>445</v>
      </c>
      <c r="L77" s="8" t="s">
        <v>96</v>
      </c>
    </row>
    <row r="78" spans="7:12" x14ac:dyDescent="0.3">
      <c r="G78" s="9" t="s">
        <v>446</v>
      </c>
      <c r="L78" s="8" t="s">
        <v>97</v>
      </c>
    </row>
    <row r="79" spans="7:12" x14ac:dyDescent="0.3">
      <c r="G79" s="9" t="s">
        <v>447</v>
      </c>
      <c r="L79" s="8" t="s">
        <v>98</v>
      </c>
    </row>
    <row r="80" spans="7:12" x14ac:dyDescent="0.3">
      <c r="G80" s="9" t="s">
        <v>448</v>
      </c>
      <c r="L80" s="8" t="s">
        <v>99</v>
      </c>
    </row>
    <row r="81" spans="7:12" x14ac:dyDescent="0.3">
      <c r="G81" s="9" t="s">
        <v>449</v>
      </c>
      <c r="L81" s="8" t="s">
        <v>100</v>
      </c>
    </row>
    <row r="82" spans="7:12" x14ac:dyDescent="0.3">
      <c r="G82" s="9" t="s">
        <v>450</v>
      </c>
      <c r="L82" s="8" t="s">
        <v>101</v>
      </c>
    </row>
    <row r="83" spans="7:12" x14ac:dyDescent="0.3">
      <c r="G83" s="9" t="s">
        <v>451</v>
      </c>
      <c r="L83" s="8" t="s">
        <v>102</v>
      </c>
    </row>
    <row r="84" spans="7:12" x14ac:dyDescent="0.3">
      <c r="G84" s="9" t="s">
        <v>452</v>
      </c>
      <c r="L84" s="8" t="s">
        <v>103</v>
      </c>
    </row>
    <row r="85" spans="7:12" x14ac:dyDescent="0.3">
      <c r="G85" s="9" t="s">
        <v>453</v>
      </c>
      <c r="L85" s="8" t="s">
        <v>104</v>
      </c>
    </row>
    <row r="86" spans="7:12" x14ac:dyDescent="0.3">
      <c r="G86" s="9" t="s">
        <v>454</v>
      </c>
      <c r="L86" s="8" t="s">
        <v>105</v>
      </c>
    </row>
    <row r="87" spans="7:12" x14ac:dyDescent="0.3">
      <c r="G87" s="9" t="s">
        <v>455</v>
      </c>
      <c r="L87" s="8" t="s">
        <v>106</v>
      </c>
    </row>
    <row r="88" spans="7:12" x14ac:dyDescent="0.3">
      <c r="G88" s="9" t="s">
        <v>456</v>
      </c>
      <c r="L88" s="8" t="s">
        <v>107</v>
      </c>
    </row>
    <row r="89" spans="7:12" x14ac:dyDescent="0.3">
      <c r="G89" s="9" t="s">
        <v>457</v>
      </c>
      <c r="L89" s="8" t="s">
        <v>108</v>
      </c>
    </row>
    <row r="90" spans="7:12" x14ac:dyDescent="0.3">
      <c r="G90" s="9" t="s">
        <v>458</v>
      </c>
      <c r="L90" s="8" t="s">
        <v>109</v>
      </c>
    </row>
    <row r="91" spans="7:12" x14ac:dyDescent="0.3">
      <c r="G91" s="9" t="s">
        <v>459</v>
      </c>
      <c r="L91" s="8" t="s">
        <v>110</v>
      </c>
    </row>
    <row r="92" spans="7:12" x14ac:dyDescent="0.3">
      <c r="G92" s="9" t="s">
        <v>460</v>
      </c>
      <c r="L92" s="8" t="s">
        <v>111</v>
      </c>
    </row>
    <row r="93" spans="7:12" x14ac:dyDescent="0.3">
      <c r="G93" s="9" t="s">
        <v>461</v>
      </c>
      <c r="L93" s="8" t="s">
        <v>112</v>
      </c>
    </row>
    <row r="94" spans="7:12" x14ac:dyDescent="0.3">
      <c r="G94" s="9" t="s">
        <v>462</v>
      </c>
      <c r="L94" s="8" t="s">
        <v>113</v>
      </c>
    </row>
    <row r="95" spans="7:12" x14ac:dyDescent="0.3">
      <c r="G95" s="9" t="s">
        <v>463</v>
      </c>
      <c r="L95" s="8" t="s">
        <v>114</v>
      </c>
    </row>
    <row r="96" spans="7:12" x14ac:dyDescent="0.3">
      <c r="G96" s="9" t="s">
        <v>464</v>
      </c>
      <c r="L96" s="8" t="s">
        <v>115</v>
      </c>
    </row>
    <row r="97" spans="7:12" x14ac:dyDescent="0.3">
      <c r="G97" s="9" t="s">
        <v>465</v>
      </c>
      <c r="L97" s="8" t="s">
        <v>116</v>
      </c>
    </row>
    <row r="98" spans="7:12" x14ac:dyDescent="0.3">
      <c r="G98" s="9" t="s">
        <v>466</v>
      </c>
      <c r="L98" s="8" t="s">
        <v>117</v>
      </c>
    </row>
    <row r="99" spans="7:12" x14ac:dyDescent="0.3">
      <c r="G99" s="9" t="s">
        <v>467</v>
      </c>
      <c r="L99" s="8" t="s">
        <v>118</v>
      </c>
    </row>
    <row r="100" spans="7:12" x14ac:dyDescent="0.3">
      <c r="G100" s="9" t="s">
        <v>468</v>
      </c>
      <c r="L100" s="8" t="s">
        <v>119</v>
      </c>
    </row>
    <row r="101" spans="7:12" x14ac:dyDescent="0.3">
      <c r="G101" s="9" t="s">
        <v>469</v>
      </c>
      <c r="L101" s="8" t="s">
        <v>120</v>
      </c>
    </row>
    <row r="102" spans="7:12" x14ac:dyDescent="0.3">
      <c r="G102" s="9" t="s">
        <v>470</v>
      </c>
      <c r="L102" s="8" t="s">
        <v>121</v>
      </c>
    </row>
    <row r="103" spans="7:12" x14ac:dyDescent="0.3">
      <c r="G103" s="9" t="s">
        <v>471</v>
      </c>
      <c r="L103" s="9" t="s">
        <v>519</v>
      </c>
    </row>
    <row r="104" spans="7:12" x14ac:dyDescent="0.3">
      <c r="G104" s="9" t="s">
        <v>472</v>
      </c>
    </row>
    <row r="105" spans="7:12" x14ac:dyDescent="0.3">
      <c r="G105" s="9" t="s">
        <v>473</v>
      </c>
    </row>
    <row r="106" spans="7:12" x14ac:dyDescent="0.3">
      <c r="G106" s="9" t="s">
        <v>474</v>
      </c>
    </row>
    <row r="107" spans="7:12" x14ac:dyDescent="0.3">
      <c r="G107" s="9" t="s">
        <v>475</v>
      </c>
    </row>
    <row r="108" spans="7:12" x14ac:dyDescent="0.3">
      <c r="G108" s="9" t="s">
        <v>476</v>
      </c>
    </row>
    <row r="109" spans="7:12" x14ac:dyDescent="0.3">
      <c r="G109" s="9" t="s">
        <v>477</v>
      </c>
    </row>
    <row r="110" spans="7:12" x14ac:dyDescent="0.3">
      <c r="G110" s="9" t="s">
        <v>478</v>
      </c>
    </row>
    <row r="111" spans="7:12" x14ac:dyDescent="0.3">
      <c r="G111" s="9" t="s">
        <v>479</v>
      </c>
    </row>
    <row r="112" spans="7:12" x14ac:dyDescent="0.3">
      <c r="G112" s="9" t="s">
        <v>480</v>
      </c>
    </row>
    <row r="113" spans="7:7" x14ac:dyDescent="0.3">
      <c r="G113" s="9" t="s">
        <v>481</v>
      </c>
    </row>
    <row r="114" spans="7:7" x14ac:dyDescent="0.3">
      <c r="G114" s="9" t="s">
        <v>482</v>
      </c>
    </row>
    <row r="115" spans="7:7" x14ac:dyDescent="0.3">
      <c r="G115" s="9" t="s">
        <v>483</v>
      </c>
    </row>
    <row r="116" spans="7:7" x14ac:dyDescent="0.3">
      <c r="G116" s="9" t="s">
        <v>484</v>
      </c>
    </row>
    <row r="117" spans="7:7" x14ac:dyDescent="0.3">
      <c r="G117" s="9" t="s">
        <v>485</v>
      </c>
    </row>
    <row r="118" spans="7:7" x14ac:dyDescent="0.3">
      <c r="G118" s="9" t="s">
        <v>486</v>
      </c>
    </row>
    <row r="119" spans="7:7" x14ac:dyDescent="0.3">
      <c r="G119" s="9" t="s">
        <v>487</v>
      </c>
    </row>
    <row r="120" spans="7:7" x14ac:dyDescent="0.3">
      <c r="G120" s="9" t="s">
        <v>488</v>
      </c>
    </row>
    <row r="121" spans="7:7" x14ac:dyDescent="0.3">
      <c r="G121" s="9" t="s">
        <v>489</v>
      </c>
    </row>
    <row r="122" spans="7:7" x14ac:dyDescent="0.3">
      <c r="G122" s="9" t="s">
        <v>490</v>
      </c>
    </row>
    <row r="123" spans="7:7" x14ac:dyDescent="0.3">
      <c r="G123" s="9" t="s">
        <v>491</v>
      </c>
    </row>
    <row r="124" spans="7:7" x14ac:dyDescent="0.3">
      <c r="G124" s="9" t="s">
        <v>492</v>
      </c>
    </row>
    <row r="125" spans="7:7" x14ac:dyDescent="0.3">
      <c r="G125" s="9" t="s">
        <v>493</v>
      </c>
    </row>
    <row r="126" spans="7:7" x14ac:dyDescent="0.3">
      <c r="G126" s="9" t="s">
        <v>494</v>
      </c>
    </row>
    <row r="127" spans="7:7" x14ac:dyDescent="0.3">
      <c r="G127" s="9" t="s">
        <v>495</v>
      </c>
    </row>
    <row r="128" spans="7:7" x14ac:dyDescent="0.3">
      <c r="G128" s="9" t="s">
        <v>496</v>
      </c>
    </row>
    <row r="129" spans="7:7" x14ac:dyDescent="0.3">
      <c r="G129" s="9" t="s">
        <v>497</v>
      </c>
    </row>
    <row r="130" spans="7:7" x14ac:dyDescent="0.3">
      <c r="G130" s="9" t="s">
        <v>498</v>
      </c>
    </row>
    <row r="131" spans="7:7" x14ac:dyDescent="0.3">
      <c r="G131" s="9" t="s">
        <v>498</v>
      </c>
    </row>
    <row r="132" spans="7:7" x14ac:dyDescent="0.3">
      <c r="G132" s="9" t="s">
        <v>499</v>
      </c>
    </row>
    <row r="133" spans="7:7" x14ac:dyDescent="0.3">
      <c r="G133" s="9" t="s">
        <v>500</v>
      </c>
    </row>
    <row r="134" spans="7:7" x14ac:dyDescent="0.3">
      <c r="G134" s="9" t="s">
        <v>501</v>
      </c>
    </row>
    <row r="135" spans="7:7" x14ac:dyDescent="0.3">
      <c r="G135" s="9" t="s">
        <v>502</v>
      </c>
    </row>
    <row r="136" spans="7:7" x14ac:dyDescent="0.3">
      <c r="G136" s="9" t="s">
        <v>503</v>
      </c>
    </row>
    <row r="137" spans="7:7" x14ac:dyDescent="0.3">
      <c r="G137" s="9" t="s">
        <v>504</v>
      </c>
    </row>
    <row r="138" spans="7:7" x14ac:dyDescent="0.3">
      <c r="G138" s="9" t="s">
        <v>505</v>
      </c>
    </row>
    <row r="139" spans="7:7" x14ac:dyDescent="0.3">
      <c r="G139" s="9" t="s">
        <v>506</v>
      </c>
    </row>
    <row r="140" spans="7:7" x14ac:dyDescent="0.3">
      <c r="G140" s="9" t="s">
        <v>507</v>
      </c>
    </row>
    <row r="141" spans="7:7" x14ac:dyDescent="0.3">
      <c r="G141" s="9" t="s">
        <v>508</v>
      </c>
    </row>
    <row r="142" spans="7:7" x14ac:dyDescent="0.3">
      <c r="G142" s="9" t="s">
        <v>509</v>
      </c>
    </row>
    <row r="143" spans="7:7" x14ac:dyDescent="0.3">
      <c r="G143" s="9" t="s">
        <v>510</v>
      </c>
    </row>
    <row r="144" spans="7:7" x14ac:dyDescent="0.3">
      <c r="G144" s="9" t="s">
        <v>511</v>
      </c>
    </row>
    <row r="145" spans="7:7" x14ac:dyDescent="0.3">
      <c r="G145" s="9" t="s">
        <v>512</v>
      </c>
    </row>
    <row r="146" spans="7:7" x14ac:dyDescent="0.3">
      <c r="G146" s="9" t="s">
        <v>513</v>
      </c>
    </row>
    <row r="147" spans="7:7" x14ac:dyDescent="0.3">
      <c r="G147" s="9" t="s">
        <v>514</v>
      </c>
    </row>
    <row r="148" spans="7:7" x14ac:dyDescent="0.3">
      <c r="G148" s="9" t="s">
        <v>515</v>
      </c>
    </row>
    <row r="149" spans="7:7" x14ac:dyDescent="0.3">
      <c r="G149" s="9" t="s">
        <v>516</v>
      </c>
    </row>
    <row r="150" spans="7:7" x14ac:dyDescent="0.3">
      <c r="G150" s="9" t="s">
        <v>517</v>
      </c>
    </row>
    <row r="151" spans="7:7" x14ac:dyDescent="0.3">
      <c r="G151" s="9" t="s">
        <v>518</v>
      </c>
    </row>
    <row r="152" spans="7:7" x14ac:dyDescent="0.3">
      <c r="G152" s="9" t="s">
        <v>519</v>
      </c>
    </row>
    <row r="153" spans="7:7" x14ac:dyDescent="0.3">
      <c r="G153" s="9" t="s">
        <v>520</v>
      </c>
    </row>
    <row r="154" spans="7:7" x14ac:dyDescent="0.3">
      <c r="G154" s="9" t="s">
        <v>521</v>
      </c>
    </row>
    <row r="155" spans="7:7" x14ac:dyDescent="0.3">
      <c r="G155" s="9" t="s">
        <v>522</v>
      </c>
    </row>
    <row r="156" spans="7:7" x14ac:dyDescent="0.3">
      <c r="G156" s="9" t="s">
        <v>523</v>
      </c>
    </row>
    <row r="157" spans="7:7" x14ac:dyDescent="0.3">
      <c r="G157" s="9" t="s">
        <v>524</v>
      </c>
    </row>
    <row r="158" spans="7:7" x14ac:dyDescent="0.3">
      <c r="G158" s="9" t="s">
        <v>525</v>
      </c>
    </row>
    <row r="159" spans="7:7" x14ac:dyDescent="0.3">
      <c r="G159" s="9" t="s">
        <v>526</v>
      </c>
    </row>
    <row r="160" spans="7:7" x14ac:dyDescent="0.3">
      <c r="G160" s="9" t="s">
        <v>527</v>
      </c>
    </row>
    <row r="161" spans="7:7" x14ac:dyDescent="0.3">
      <c r="G161" s="9" t="s">
        <v>528</v>
      </c>
    </row>
    <row r="162" spans="7:7" x14ac:dyDescent="0.3">
      <c r="G162" s="9" t="s">
        <v>529</v>
      </c>
    </row>
    <row r="163" spans="7:7" x14ac:dyDescent="0.3">
      <c r="G163" s="9" t="s">
        <v>530</v>
      </c>
    </row>
    <row r="164" spans="7:7" x14ac:dyDescent="0.3">
      <c r="G164" s="9" t="s">
        <v>531</v>
      </c>
    </row>
    <row r="165" spans="7:7" x14ac:dyDescent="0.3">
      <c r="G165" s="9" t="s">
        <v>532</v>
      </c>
    </row>
    <row r="166" spans="7:7" x14ac:dyDescent="0.3">
      <c r="G166" s="9" t="s">
        <v>533</v>
      </c>
    </row>
    <row r="167" spans="7:7" x14ac:dyDescent="0.3">
      <c r="G167" s="9" t="s">
        <v>534</v>
      </c>
    </row>
    <row r="168" spans="7:7" x14ac:dyDescent="0.3">
      <c r="G168" s="9" t="s">
        <v>535</v>
      </c>
    </row>
    <row r="169" spans="7:7" x14ac:dyDescent="0.3">
      <c r="G169" s="9" t="s">
        <v>536</v>
      </c>
    </row>
    <row r="170" spans="7:7" x14ac:dyDescent="0.3">
      <c r="G170" s="9" t="s">
        <v>537</v>
      </c>
    </row>
    <row r="171" spans="7:7" x14ac:dyDescent="0.3">
      <c r="G171" s="9" t="s">
        <v>538</v>
      </c>
    </row>
    <row r="172" spans="7:7" x14ac:dyDescent="0.3">
      <c r="G172" s="9" t="s">
        <v>539</v>
      </c>
    </row>
    <row r="173" spans="7:7" x14ac:dyDescent="0.3">
      <c r="G173" s="9" t="s">
        <v>540</v>
      </c>
    </row>
    <row r="174" spans="7:7" x14ac:dyDescent="0.3">
      <c r="G174" s="9" t="s">
        <v>541</v>
      </c>
    </row>
    <row r="175" spans="7:7" x14ac:dyDescent="0.3">
      <c r="G175" s="9" t="s">
        <v>542</v>
      </c>
    </row>
    <row r="176" spans="7:7" x14ac:dyDescent="0.3">
      <c r="G176" s="9" t="s">
        <v>543</v>
      </c>
    </row>
    <row r="177" spans="7:7" x14ac:dyDescent="0.3">
      <c r="G177" s="9" t="s">
        <v>544</v>
      </c>
    </row>
    <row r="178" spans="7:7" x14ac:dyDescent="0.3">
      <c r="G178" s="9" t="s">
        <v>545</v>
      </c>
    </row>
    <row r="179" spans="7:7" x14ac:dyDescent="0.3">
      <c r="G179" s="9" t="s">
        <v>546</v>
      </c>
    </row>
    <row r="180" spans="7:7" x14ac:dyDescent="0.3">
      <c r="G180" s="9" t="s">
        <v>547</v>
      </c>
    </row>
    <row r="181" spans="7:7" x14ac:dyDescent="0.3">
      <c r="G181" s="9" t="s">
        <v>548</v>
      </c>
    </row>
    <row r="182" spans="7:7" x14ac:dyDescent="0.3">
      <c r="G182" s="9" t="s">
        <v>549</v>
      </c>
    </row>
    <row r="183" spans="7:7" x14ac:dyDescent="0.3">
      <c r="G183" s="9" t="s">
        <v>550</v>
      </c>
    </row>
    <row r="184" spans="7:7" x14ac:dyDescent="0.3">
      <c r="G184" s="9" t="s">
        <v>551</v>
      </c>
    </row>
    <row r="185" spans="7:7" x14ac:dyDescent="0.3">
      <c r="G185" s="9" t="s">
        <v>552</v>
      </c>
    </row>
    <row r="186" spans="7:7" x14ac:dyDescent="0.3">
      <c r="G186" s="9" t="s">
        <v>553</v>
      </c>
    </row>
    <row r="187" spans="7:7" x14ac:dyDescent="0.3">
      <c r="G187" s="9" t="s">
        <v>554</v>
      </c>
    </row>
    <row r="188" spans="7:7" x14ac:dyDescent="0.3">
      <c r="G188" s="9" t="s">
        <v>555</v>
      </c>
    </row>
    <row r="189" spans="7:7" x14ac:dyDescent="0.3">
      <c r="G189" s="9" t="s">
        <v>556</v>
      </c>
    </row>
    <row r="190" spans="7:7" x14ac:dyDescent="0.3">
      <c r="G190" s="9" t="s">
        <v>557</v>
      </c>
    </row>
    <row r="191" spans="7:7" x14ac:dyDescent="0.3">
      <c r="G191" s="9" t="s">
        <v>558</v>
      </c>
    </row>
    <row r="192" spans="7:7" x14ac:dyDescent="0.3">
      <c r="G192" s="9" t="s">
        <v>559</v>
      </c>
    </row>
    <row r="193" spans="7:7" x14ac:dyDescent="0.3">
      <c r="G193" s="9" t="s">
        <v>560</v>
      </c>
    </row>
    <row r="194" spans="7:7" x14ac:dyDescent="0.3">
      <c r="G194" s="9" t="s">
        <v>561</v>
      </c>
    </row>
    <row r="195" spans="7:7" x14ac:dyDescent="0.3">
      <c r="G195" s="9" t="s">
        <v>562</v>
      </c>
    </row>
    <row r="196" spans="7:7" x14ac:dyDescent="0.3">
      <c r="G196" s="9" t="s">
        <v>563</v>
      </c>
    </row>
    <row r="197" spans="7:7" x14ac:dyDescent="0.3">
      <c r="G197" s="9" t="s">
        <v>564</v>
      </c>
    </row>
    <row r="198" spans="7:7" x14ac:dyDescent="0.3">
      <c r="G198" s="9" t="s">
        <v>565</v>
      </c>
    </row>
    <row r="199" spans="7:7" x14ac:dyDescent="0.3">
      <c r="G199" s="9" t="s">
        <v>566</v>
      </c>
    </row>
    <row r="200" spans="7:7" x14ac:dyDescent="0.3">
      <c r="G200" s="9" t="s">
        <v>174</v>
      </c>
    </row>
    <row r="201" spans="7:7" x14ac:dyDescent="0.3">
      <c r="G201" s="9" t="s">
        <v>567</v>
      </c>
    </row>
    <row r="202" spans="7:7" x14ac:dyDescent="0.3">
      <c r="G202" s="9" t="s">
        <v>568</v>
      </c>
    </row>
    <row r="203" spans="7:7" x14ac:dyDescent="0.3">
      <c r="G203" s="9" t="s">
        <v>569</v>
      </c>
    </row>
    <row r="204" spans="7:7" x14ac:dyDescent="0.3">
      <c r="G204" s="9" t="s">
        <v>570</v>
      </c>
    </row>
    <row r="205" spans="7:7" x14ac:dyDescent="0.3">
      <c r="G205" s="9" t="s">
        <v>571</v>
      </c>
    </row>
    <row r="206" spans="7:7" x14ac:dyDescent="0.3">
      <c r="G206" s="9" t="s">
        <v>572</v>
      </c>
    </row>
    <row r="207" spans="7:7" x14ac:dyDescent="0.3">
      <c r="G207" s="9" t="s">
        <v>573</v>
      </c>
    </row>
    <row r="208" spans="7:7" x14ac:dyDescent="0.3">
      <c r="G208" s="9" t="s">
        <v>574</v>
      </c>
    </row>
    <row r="209" spans="7:7" x14ac:dyDescent="0.3">
      <c r="G209" s="9" t="s">
        <v>575</v>
      </c>
    </row>
    <row r="210" spans="7:7" x14ac:dyDescent="0.3">
      <c r="G210" s="9" t="s">
        <v>576</v>
      </c>
    </row>
    <row r="211" spans="7:7" x14ac:dyDescent="0.3">
      <c r="G211" s="9" t="s">
        <v>577</v>
      </c>
    </row>
    <row r="212" spans="7:7" x14ac:dyDescent="0.3">
      <c r="G212" s="9" t="s">
        <v>578</v>
      </c>
    </row>
    <row r="213" spans="7:7" x14ac:dyDescent="0.3">
      <c r="G213" s="9" t="s">
        <v>579</v>
      </c>
    </row>
    <row r="214" spans="7:7" x14ac:dyDescent="0.3">
      <c r="G214" s="9" t="s">
        <v>580</v>
      </c>
    </row>
    <row r="215" spans="7:7" x14ac:dyDescent="0.3">
      <c r="G215" s="9" t="s">
        <v>581</v>
      </c>
    </row>
    <row r="216" spans="7:7" x14ac:dyDescent="0.3">
      <c r="G216" s="9" t="s">
        <v>582</v>
      </c>
    </row>
    <row r="217" spans="7:7" x14ac:dyDescent="0.3">
      <c r="G217" s="9" t="s">
        <v>583</v>
      </c>
    </row>
    <row r="218" spans="7:7" x14ac:dyDescent="0.3">
      <c r="G218" s="9" t="s">
        <v>584</v>
      </c>
    </row>
    <row r="219" spans="7:7" x14ac:dyDescent="0.3">
      <c r="G219" s="9" t="s">
        <v>585</v>
      </c>
    </row>
  </sheetData>
  <autoFilter ref="A1:R1" xr:uid="{CCA55E2F-C65D-4DA7-90C1-C1444E6FB21F}"/>
  <pageMargins left="0.7" right="0.7" top="0.75" bottom="0.75" header="0.3" footer="0.3"/>
  <pageSetup paperSize="9" orientation="portrait" horizontalDpi="300" verticalDpi="3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0B68E-3224-45A9-8707-F21A95D3CB9A}">
  <sheetPr filterMode="1"/>
  <dimension ref="A1:M6247"/>
  <sheetViews>
    <sheetView workbookViewId="0">
      <pane ySplit="1" topLeftCell="A2" activePane="bottomLeft" state="frozen"/>
      <selection pane="bottomLeft" activeCell="C1684" sqref="C1684"/>
    </sheetView>
  </sheetViews>
  <sheetFormatPr defaultColWidth="9.08984375" defaultRowHeight="13" x14ac:dyDescent="0.3"/>
  <cols>
    <col min="1" max="1" width="18.26953125" style="9" bestFit="1" customWidth="1"/>
    <col min="2" max="2" width="50.6328125" style="9" bestFit="1" customWidth="1"/>
    <col min="3" max="3" width="47.7265625" style="9" bestFit="1" customWidth="1"/>
    <col min="4" max="4" width="17.7265625" style="9" bestFit="1" customWidth="1"/>
    <col min="5" max="16384" width="9.08984375" style="9"/>
  </cols>
  <sheetData>
    <row r="1" spans="1:13" x14ac:dyDescent="0.3">
      <c r="A1" s="10" t="s">
        <v>266</v>
      </c>
      <c r="B1" s="10" t="s">
        <v>270</v>
      </c>
      <c r="C1" s="10" t="s">
        <v>684</v>
      </c>
      <c r="D1" s="10" t="s">
        <v>315</v>
      </c>
    </row>
    <row r="2" spans="1:13" hidden="1" x14ac:dyDescent="0.3">
      <c r="A2" s="9" t="s">
        <v>659</v>
      </c>
      <c r="B2" s="9" t="s">
        <v>660</v>
      </c>
      <c r="C2" s="9" t="s">
        <v>685</v>
      </c>
      <c r="M2" s="9" t="str">
        <f>IF(OR(LEN(TRIM(A2)) = 0, LEN(TRIM(B2)) = 0), "", "SELECT '"&amp;TRIM(A2)&amp;"' AS [LookupCategory],'"&amp;TRIM(B2)&amp;"' AS [Value],"&amp;IF(LEN(TRIM(C2)) &lt;&gt; 0, "'" &amp; TRIM(C2) &amp; "'", "NULL") &amp;" AS [Image],"&amp;IF(LEN(TRIM(D2)) &lt;&gt; 0, "'" &amp; TRIM(D2) &amp; "'", "'report_problem'") &amp;" AS [Icon] UNION")</f>
        <v>SELECT 'Bank' AS [LookupCategory],'Absa Bank Ltd' AS [Value],'./assets/img/banks/icon/absa-bank.png' AS [Image],'report_problem' AS [Icon] UNION</v>
      </c>
    </row>
    <row r="3" spans="1:13" hidden="1" x14ac:dyDescent="0.3">
      <c r="A3" s="9" t="s">
        <v>659</v>
      </c>
      <c r="B3" s="9" t="s">
        <v>661</v>
      </c>
      <c r="C3" s="9" t="s">
        <v>686</v>
      </c>
      <c r="M3" s="9" t="str">
        <f t="shared" ref="M3:M66" si="0">IF(OR(LEN(TRIM(A3)) = 0, LEN(TRIM(B3)) = 0), "", "SELECT '"&amp;TRIM(A3)&amp;"' AS [LookupCategory],'"&amp;TRIM(B3)&amp;"' AS [Value],"&amp;IF(LEN(TRIM(C3)) &lt;&gt; 0, "'" &amp; TRIM(C3) &amp; "'", "NULL") &amp;" AS [Image],"&amp;IF(LEN(TRIM(D3)) &lt;&gt; 0, "'" &amp; TRIM(D3) &amp; "'", "'report_problem'") &amp;" AS [Icon] UNION")</f>
        <v>SELECT 'Bank' AS [LookupCategory],'African Bank Ltd' AS [Value],'./assets/img/banks/icon/african-bank.png' AS [Image],'report_problem' AS [Icon] UNION</v>
      </c>
    </row>
    <row r="4" spans="1:13" hidden="1" x14ac:dyDescent="0.3">
      <c r="A4" s="9" t="s">
        <v>659</v>
      </c>
      <c r="B4" s="9" t="s">
        <v>662</v>
      </c>
      <c r="C4" s="9" t="s">
        <v>687</v>
      </c>
      <c r="M4" s="9" t="str">
        <f t="shared" si="0"/>
        <v>SELECT 'Bank' AS [LookupCategory],'Albaraka Bank Limited' AS [Value],'./assets/img/banks/icon/albaraka-bank.png' AS [Image],'report_problem' AS [Icon] UNION</v>
      </c>
    </row>
    <row r="5" spans="1:13" hidden="1" x14ac:dyDescent="0.3">
      <c r="A5" s="9" t="s">
        <v>659</v>
      </c>
      <c r="B5" s="9" t="s">
        <v>663</v>
      </c>
      <c r="C5" s="9" t="s">
        <v>689</v>
      </c>
      <c r="M5" s="9" t="str">
        <f t="shared" si="0"/>
        <v>SELECT 'Bank' AS [LookupCategory],'BoE Private Clients' AS [Value],'./assets/img/banks/icon/boe-bank.png' AS [Image],'report_problem' AS [Icon] UNION</v>
      </c>
    </row>
    <row r="6" spans="1:13" hidden="1" x14ac:dyDescent="0.3">
      <c r="A6" s="9" t="s">
        <v>659</v>
      </c>
      <c r="B6" s="9" t="s">
        <v>664</v>
      </c>
      <c r="C6" s="9" t="s">
        <v>688</v>
      </c>
      <c r="M6" s="9" t="str">
        <f t="shared" si="0"/>
        <v>SELECT 'Bank' AS [LookupCategory],'Bidvest Bank Limited' AS [Value],'./assets/img/banks/icon/bidvest-bank.png' AS [Image],'report_problem' AS [Icon] UNION</v>
      </c>
    </row>
    <row r="7" spans="1:13" hidden="1" x14ac:dyDescent="0.3">
      <c r="A7" s="9" t="s">
        <v>659</v>
      </c>
      <c r="B7" s="9" t="s">
        <v>665</v>
      </c>
      <c r="C7" s="9" t="s">
        <v>690</v>
      </c>
      <c r="M7" s="9" t="str">
        <f t="shared" si="0"/>
        <v>SELECT 'Bank' AS [LookupCategory],'Capitec Bank Ltd' AS [Value],'./assets/img/banks/icon/capitec-bank.png' AS [Image],'report_problem' AS [Icon] UNION</v>
      </c>
    </row>
    <row r="8" spans="1:13" hidden="1" x14ac:dyDescent="0.3">
      <c r="A8" s="9" t="s">
        <v>659</v>
      </c>
      <c r="B8" s="9" t="s">
        <v>666</v>
      </c>
      <c r="C8" s="9" t="s">
        <v>692</v>
      </c>
      <c r="M8" s="9" t="str">
        <f t="shared" si="0"/>
        <v>SELECT 'Bank' AS [LookupCategory],'FirstRand Bank Ltd' AS [Value],'./assets/img/banks/icon/fnb-bank.png' AS [Image],'report_problem' AS [Icon] UNION</v>
      </c>
    </row>
    <row r="9" spans="1:13" hidden="1" x14ac:dyDescent="0.3">
      <c r="A9" s="9" t="s">
        <v>659</v>
      </c>
      <c r="B9" s="9" t="s">
        <v>667</v>
      </c>
      <c r="C9" s="9" t="s">
        <v>693</v>
      </c>
      <c r="M9" s="9" t="str">
        <f t="shared" si="0"/>
        <v>SELECT 'Bank' AS [LookupCategory],'Grindrod Bank' AS [Value],'./assets/img/banks/icon/grindrod-bank.png' AS [Image],'report_problem' AS [Icon] UNION</v>
      </c>
    </row>
    <row r="10" spans="1:13" hidden="1" x14ac:dyDescent="0.3">
      <c r="A10" s="9" t="s">
        <v>659</v>
      </c>
      <c r="B10" s="9" t="s">
        <v>668</v>
      </c>
      <c r="C10" s="9" t="s">
        <v>694</v>
      </c>
      <c r="M10" s="9" t="str">
        <f t="shared" si="0"/>
        <v>SELECT 'Bank' AS [LookupCategory],'Habib Overseas Bank Limited' AS [Value],'./assets/img/banks/icon/habib-bank.png' AS [Image],'report_problem' AS [Icon] UNION</v>
      </c>
    </row>
    <row r="11" spans="1:13" hidden="1" x14ac:dyDescent="0.3">
      <c r="A11" s="9" t="s">
        <v>659</v>
      </c>
      <c r="B11" s="9" t="s">
        <v>669</v>
      </c>
      <c r="C11" s="9" t="s">
        <v>695</v>
      </c>
      <c r="M11" s="9" t="str">
        <f t="shared" si="0"/>
        <v>SELECT 'Bank' AS [LookupCategory],'HBZ Bank Limited' AS [Value],'./assets/img/banks/icon/hbz-bank.png' AS [Image],'report_problem' AS [Icon] UNION</v>
      </c>
    </row>
    <row r="12" spans="1:13" hidden="1" x14ac:dyDescent="0.3">
      <c r="A12" s="9" t="s">
        <v>659</v>
      </c>
      <c r="B12" s="9" t="s">
        <v>670</v>
      </c>
      <c r="C12" s="9" t="s">
        <v>696</v>
      </c>
      <c r="M12" s="9" t="str">
        <f t="shared" si="0"/>
        <v>SELECT 'Bank' AS [LookupCategory],'Investec Bank Ltd' AS [Value],'./assets/img/banks/icon/investec-bank.png' AS [Image],'report_problem' AS [Icon] UNION</v>
      </c>
    </row>
    <row r="13" spans="1:13" hidden="1" x14ac:dyDescent="0.3">
      <c r="A13" s="9" t="s">
        <v>659</v>
      </c>
      <c r="B13" s="9" t="s">
        <v>671</v>
      </c>
      <c r="C13" s="9" t="s">
        <v>697</v>
      </c>
      <c r="M13" s="9" t="str">
        <f t="shared" si="0"/>
        <v>SELECT 'Bank' AS [LookupCategory],'Mercantile Bank Limited' AS [Value],'./assets/img/banks/icon/mercantile-bank.png' AS [Image],'report_problem' AS [Icon] UNION</v>
      </c>
    </row>
    <row r="14" spans="1:13" hidden="1" x14ac:dyDescent="0.3">
      <c r="A14" s="9" t="s">
        <v>659</v>
      </c>
      <c r="B14" s="9" t="s">
        <v>672</v>
      </c>
      <c r="C14" s="9" t="s">
        <v>698</v>
      </c>
      <c r="M14" s="9" t="str">
        <f t="shared" si="0"/>
        <v>SELECT 'Bank' AS [LookupCategory],'Nedbank Group Limited' AS [Value],'./assets/img/banks/icon/ned-bank.png' AS [Image],'report_problem' AS [Icon] UNION</v>
      </c>
    </row>
    <row r="15" spans="1:13" hidden="1" x14ac:dyDescent="0.3">
      <c r="A15" s="9" t="s">
        <v>659</v>
      </c>
      <c r="B15" s="9" t="s">
        <v>673</v>
      </c>
      <c r="C15" s="9" t="s">
        <v>699</v>
      </c>
      <c r="M15" s="9" t="str">
        <f t="shared" si="0"/>
        <v>SELECT 'Bank' AS [LookupCategory],'Rand Merchant Bank' AS [Value],'./assets/img/banks/icon/rand-merchant-bank.png' AS [Image],'report_problem' AS [Icon] UNION</v>
      </c>
    </row>
    <row r="16" spans="1:13" hidden="1" x14ac:dyDescent="0.3">
      <c r="A16" s="9" t="s">
        <v>659</v>
      </c>
      <c r="B16" s="9" t="s">
        <v>674</v>
      </c>
      <c r="C16" s="9" t="s">
        <v>700</v>
      </c>
      <c r="M16" s="9" t="str">
        <f t="shared" si="0"/>
        <v>SELECT 'Bank' AS [LookupCategory],'RMB Private Bank' AS [Value],'./assets/img/banks/icon/rmb-private-bank.png' AS [Image],'report_problem' AS [Icon] UNION</v>
      </c>
    </row>
    <row r="17" spans="1:13" hidden="1" x14ac:dyDescent="0.3">
      <c r="A17" s="9" t="s">
        <v>659</v>
      </c>
      <c r="B17" s="9" t="s">
        <v>675</v>
      </c>
      <c r="C17" s="9" t="s">
        <v>702</v>
      </c>
      <c r="M17" s="9" t="str">
        <f t="shared" si="0"/>
        <v>SELECT 'Bank' AS [LookupCategory],'South African Bank of Athens Limited' AS [Value],'./assets/img/banks/icon/south-african-bank-of-athens-bank.png' AS [Image],'report_problem' AS [Icon] UNION</v>
      </c>
    </row>
    <row r="18" spans="1:13" hidden="1" x14ac:dyDescent="0.3">
      <c r="A18" s="9" t="s">
        <v>659</v>
      </c>
      <c r="B18" s="9" t="s">
        <v>676</v>
      </c>
      <c r="C18" s="9" t="s">
        <v>701</v>
      </c>
      <c r="M18" s="9" t="str">
        <f t="shared" si="0"/>
        <v>SELECT 'Bank' AS [LookupCategory],'Sasfin Bank Ltd' AS [Value],'./assets/img/banks/icon/sasfin-bank.png' AS [Image],'report_problem' AS [Icon] UNION</v>
      </c>
    </row>
    <row r="19" spans="1:13" hidden="1" x14ac:dyDescent="0.3">
      <c r="A19" s="9" t="s">
        <v>659</v>
      </c>
      <c r="B19" s="9" t="s">
        <v>677</v>
      </c>
      <c r="C19" s="9" t="s">
        <v>703</v>
      </c>
      <c r="M19" s="9" t="str">
        <f t="shared" si="0"/>
        <v>SELECT 'Bank' AS [LookupCategory],'Standard Bank of SA Ltd' AS [Value],'./assets/img/banks/icon/standard-bank.png' AS [Image],'report_problem' AS [Icon] UNION</v>
      </c>
    </row>
    <row r="20" spans="1:13" hidden="1" x14ac:dyDescent="0.3">
      <c r="A20" s="9" t="s">
        <v>659</v>
      </c>
      <c r="B20" s="9" t="s">
        <v>678</v>
      </c>
      <c r="C20" s="9" t="s">
        <v>705</v>
      </c>
      <c r="M20" s="9" t="str">
        <f t="shared" si="0"/>
        <v>SELECT 'Bank' AS [LookupCategory],'Wesbank' AS [Value],'./assets/img/banks/icon/wes-bank.png' AS [Image],'report_problem' AS [Icon] UNION</v>
      </c>
    </row>
    <row r="21" spans="1:13" hidden="1" x14ac:dyDescent="0.3">
      <c r="A21" s="9" t="s">
        <v>659</v>
      </c>
      <c r="B21" s="9" t="s">
        <v>679</v>
      </c>
      <c r="C21" s="9" t="s">
        <v>691</v>
      </c>
      <c r="M21" s="9" t="str">
        <f t="shared" si="0"/>
        <v>SELECT 'Bank' AS [LookupCategory],'Discovery Bank Ltd' AS [Value],'./assets/img/banks/icon/discovery-bank.png' AS [Image],'report_problem' AS [Icon] UNION</v>
      </c>
    </row>
    <row r="22" spans="1:13" hidden="1" x14ac:dyDescent="0.3">
      <c r="A22" s="9" t="s">
        <v>659</v>
      </c>
      <c r="B22" s="9" t="s">
        <v>706</v>
      </c>
      <c r="C22" s="9" t="s">
        <v>704</v>
      </c>
      <c r="M22" s="9" t="str">
        <f t="shared" si="0"/>
        <v>SELECT 'Bank' AS [LookupCategory],'Standard Chartered Bank Ltd' AS [Value],'./assets/img/banks/icon/standard-chartered-bank.png' AS [Image],'report_problem' AS [Icon] UNION</v>
      </c>
    </row>
    <row r="23" spans="1:13" hidden="1" x14ac:dyDescent="0.3">
      <c r="A23" s="9" t="s">
        <v>148</v>
      </c>
      <c r="B23" s="9" t="s">
        <v>519</v>
      </c>
      <c r="M23" s="9" t="str">
        <f t="shared" si="0"/>
        <v>SELECT 'BudgetCode' AS [LookupCategory],'Other' AS [Value],NULL AS [Image],'report_problem' AS [Icon] UNION</v>
      </c>
    </row>
    <row r="24" spans="1:13" hidden="1" x14ac:dyDescent="0.3">
      <c r="A24" s="9" t="s">
        <v>288</v>
      </c>
      <c r="B24" s="9" t="s">
        <v>519</v>
      </c>
      <c r="M24" s="9" t="str">
        <f t="shared" si="0"/>
        <v>SELECT 'Capacity' AS [LookupCategory],'Other' AS [Value],NULL AS [Image],'report_problem' AS [Icon] UNION</v>
      </c>
    </row>
    <row r="25" spans="1:13" hidden="1" x14ac:dyDescent="0.3">
      <c r="A25" s="9" t="s">
        <v>252</v>
      </c>
      <c r="B25" s="9" t="s">
        <v>168</v>
      </c>
      <c r="M25" s="9" t="str">
        <f t="shared" si="0"/>
        <v>SELECT 'Department' AS [LookupCategory],'Human Resources' AS [Value],NULL AS [Image],'report_problem' AS [Icon] UNION</v>
      </c>
    </row>
    <row r="26" spans="1:13" hidden="1" x14ac:dyDescent="0.3">
      <c r="A26" s="9" t="s">
        <v>252</v>
      </c>
      <c r="B26" s="9" t="s">
        <v>169</v>
      </c>
      <c r="M26" s="9" t="str">
        <f t="shared" si="0"/>
        <v>SELECT 'Department' AS [LookupCategory],'Finance' AS [Value],NULL AS [Image],'report_problem' AS [Icon] UNION</v>
      </c>
    </row>
    <row r="27" spans="1:13" hidden="1" x14ac:dyDescent="0.3">
      <c r="A27" s="9" t="s">
        <v>252</v>
      </c>
      <c r="B27" s="9" t="s">
        <v>170</v>
      </c>
      <c r="M27" s="9" t="str">
        <f t="shared" si="0"/>
        <v>SELECT 'Department' AS [LookupCategory],'Sales' AS [Value],NULL AS [Image],'report_problem' AS [Icon] UNION</v>
      </c>
    </row>
    <row r="28" spans="1:13" hidden="1" x14ac:dyDescent="0.3">
      <c r="A28" s="9" t="s">
        <v>252</v>
      </c>
      <c r="B28" s="9" t="s">
        <v>171</v>
      </c>
      <c r="M28" s="9" t="str">
        <f t="shared" si="0"/>
        <v>SELECT 'Department' AS [LookupCategory],'Marketing' AS [Value],NULL AS [Image],'report_problem' AS [Icon] UNION</v>
      </c>
    </row>
    <row r="29" spans="1:13" hidden="1" x14ac:dyDescent="0.3">
      <c r="A29" s="9" t="s">
        <v>252</v>
      </c>
      <c r="B29" s="9" t="s">
        <v>172</v>
      </c>
      <c r="M29" s="9" t="str">
        <f t="shared" si="0"/>
        <v>SELECT 'Department' AS [LookupCategory],'Legal' AS [Value],NULL AS [Image],'report_problem' AS [Icon] UNION</v>
      </c>
    </row>
    <row r="30" spans="1:13" hidden="1" x14ac:dyDescent="0.3">
      <c r="A30" s="9" t="s">
        <v>252</v>
      </c>
      <c r="B30" s="9" t="s">
        <v>189</v>
      </c>
      <c r="M30" s="9" t="str">
        <f t="shared" si="0"/>
        <v>SELECT 'Department' AS [LookupCategory],'Research and Development' AS [Value],NULL AS [Image],'report_problem' AS [Icon] UNION</v>
      </c>
    </row>
    <row r="31" spans="1:13" hidden="1" x14ac:dyDescent="0.3">
      <c r="A31" s="9" t="s">
        <v>252</v>
      </c>
      <c r="B31" s="9" t="s">
        <v>188</v>
      </c>
      <c r="M31" s="9" t="str">
        <f t="shared" si="0"/>
        <v>SELECT 'Department' AS [LookupCategory],'IT Support' AS [Value],NULL AS [Image],'report_problem' AS [Icon] UNION</v>
      </c>
    </row>
    <row r="32" spans="1:13" hidden="1" x14ac:dyDescent="0.3">
      <c r="A32" s="9" t="s">
        <v>252</v>
      </c>
      <c r="B32" s="9" t="s">
        <v>173</v>
      </c>
      <c r="M32" s="9" t="str">
        <f t="shared" si="0"/>
        <v>SELECT 'Department' AS [LookupCategory],'General Services' AS [Value],NULL AS [Image],'report_problem' AS [Icon] UNION</v>
      </c>
    </row>
    <row r="33" spans="1:13" hidden="1" x14ac:dyDescent="0.3">
      <c r="A33" s="9" t="s">
        <v>252</v>
      </c>
      <c r="B33" s="9" t="s">
        <v>174</v>
      </c>
      <c r="M33" s="9" t="str">
        <f t="shared" si="0"/>
        <v>SELECT 'Department' AS [LookupCategory],'Transportation' AS [Value],NULL AS [Image],'report_problem' AS [Icon] UNION</v>
      </c>
    </row>
    <row r="34" spans="1:13" hidden="1" x14ac:dyDescent="0.3">
      <c r="A34" s="9" t="s">
        <v>252</v>
      </c>
      <c r="B34" s="9" t="s">
        <v>175</v>
      </c>
      <c r="M34" s="9" t="str">
        <f t="shared" si="0"/>
        <v>SELECT 'Department' AS [LookupCategory],'Business Development' AS [Value],NULL AS [Image],'report_problem' AS [Icon] UNION</v>
      </c>
    </row>
    <row r="35" spans="1:13" hidden="1" x14ac:dyDescent="0.3">
      <c r="A35" s="9" t="s">
        <v>252</v>
      </c>
      <c r="B35" s="9" t="s">
        <v>184</v>
      </c>
      <c r="M35" s="9" t="str">
        <f t="shared" si="0"/>
        <v>SELECT 'Department' AS [LookupCategory],'Customer Services' AS [Value],NULL AS [Image],'report_problem' AS [Icon] UNION</v>
      </c>
    </row>
    <row r="36" spans="1:13" hidden="1" x14ac:dyDescent="0.3">
      <c r="A36" s="9" t="s">
        <v>252</v>
      </c>
      <c r="B36" s="9" t="s">
        <v>185</v>
      </c>
      <c r="M36" s="9" t="str">
        <f t="shared" si="0"/>
        <v>SELECT 'Department' AS [LookupCategory],'Management' AS [Value],NULL AS [Image],'report_problem' AS [Icon] UNION</v>
      </c>
    </row>
    <row r="37" spans="1:13" hidden="1" x14ac:dyDescent="0.3">
      <c r="A37" s="9" t="s">
        <v>252</v>
      </c>
      <c r="B37" s="9" t="s">
        <v>186</v>
      </c>
      <c r="M37" s="9" t="str">
        <f t="shared" si="0"/>
        <v>SELECT 'Department' AS [LookupCategory],'Administration' AS [Value],NULL AS [Image],'report_problem' AS [Icon] UNION</v>
      </c>
    </row>
    <row r="38" spans="1:13" hidden="1" x14ac:dyDescent="0.3">
      <c r="A38" s="9" t="s">
        <v>252</v>
      </c>
      <c r="B38" s="9" t="s">
        <v>190</v>
      </c>
      <c r="M38" s="9" t="str">
        <f t="shared" si="0"/>
        <v>SELECT 'Department' AS [LookupCategory],'Manufacturing' AS [Value],NULL AS [Image],'report_problem' AS [Icon] UNION</v>
      </c>
    </row>
    <row r="39" spans="1:13" hidden="1" x14ac:dyDescent="0.3">
      <c r="A39" s="9" t="s">
        <v>252</v>
      </c>
      <c r="B39" s="9" t="s">
        <v>187</v>
      </c>
      <c r="M39" s="9" t="str">
        <f t="shared" si="0"/>
        <v>SELECT 'Department' AS [LookupCategory],'Operations' AS [Value],NULL AS [Image],'report_problem' AS [Icon] UNION</v>
      </c>
    </row>
    <row r="40" spans="1:13" hidden="1" x14ac:dyDescent="0.3">
      <c r="A40" s="9" t="s">
        <v>252</v>
      </c>
      <c r="B40" s="9" t="s">
        <v>191</v>
      </c>
      <c r="M40" s="9" t="str">
        <f t="shared" si="0"/>
        <v>SELECT 'Department' AS [LookupCategory],'Communications' AS [Value],NULL AS [Image],'report_problem' AS [Icon] UNION</v>
      </c>
    </row>
    <row r="41" spans="1:13" hidden="1" x14ac:dyDescent="0.3">
      <c r="A41" s="9" t="s">
        <v>252</v>
      </c>
      <c r="B41" s="9" t="s">
        <v>192</v>
      </c>
      <c r="M41" s="9" t="str">
        <f t="shared" si="0"/>
        <v>SELECT 'Department' AS [LookupCategory],'Procurement' AS [Value],NULL AS [Image],'report_problem' AS [Icon] UNION</v>
      </c>
    </row>
    <row r="42" spans="1:13" hidden="1" x14ac:dyDescent="0.3">
      <c r="A42" s="9" t="s">
        <v>252</v>
      </c>
      <c r="B42" s="9" t="s">
        <v>193</v>
      </c>
      <c r="M42" s="9" t="str">
        <f t="shared" si="0"/>
        <v>SELECT 'Department' AS [LookupCategory],'Learning, Training and Development' AS [Value],NULL AS [Image],'report_problem' AS [Icon] UNION</v>
      </c>
    </row>
    <row r="43" spans="1:13" hidden="1" x14ac:dyDescent="0.3">
      <c r="A43" s="9" t="s">
        <v>252</v>
      </c>
      <c r="B43" s="9" t="s">
        <v>194</v>
      </c>
      <c r="M43" s="9" t="str">
        <f t="shared" si="0"/>
        <v>SELECT 'Department' AS [LookupCategory],'Health and Safety' AS [Value],NULL AS [Image],'report_problem' AS [Icon] UNION</v>
      </c>
    </row>
    <row r="44" spans="1:13" hidden="1" x14ac:dyDescent="0.3">
      <c r="A44" s="9" t="s">
        <v>252</v>
      </c>
      <c r="B44" s="9" t="s">
        <v>519</v>
      </c>
      <c r="M44" s="9" t="str">
        <f t="shared" si="0"/>
        <v>SELECT 'Department' AS [LookupCategory],'Other' AS [Value],NULL AS [Image],'report_problem' AS [Icon] UNION</v>
      </c>
    </row>
    <row r="45" spans="1:13" hidden="1" x14ac:dyDescent="0.3">
      <c r="A45" s="9" t="s">
        <v>322</v>
      </c>
      <c r="B45" s="9" t="s">
        <v>363</v>
      </c>
      <c r="M45" s="9" t="str">
        <f t="shared" si="0"/>
        <v>SELECT 'EmploymentType' AS [LookupCategory],'Permanent' AS [Value],NULL AS [Image],'report_problem' AS [Icon] UNION</v>
      </c>
    </row>
    <row r="46" spans="1:13" hidden="1" x14ac:dyDescent="0.3">
      <c r="A46" s="9" t="s">
        <v>322</v>
      </c>
      <c r="B46" s="9" t="s">
        <v>364</v>
      </c>
      <c r="M46" s="9" t="str">
        <f t="shared" si="0"/>
        <v>SELECT 'EmploymentType' AS [LookupCategory],'Part-Time' AS [Value],NULL AS [Image],'report_problem' AS [Icon] UNION</v>
      </c>
    </row>
    <row r="47" spans="1:13" hidden="1" x14ac:dyDescent="0.3">
      <c r="A47" s="9" t="s">
        <v>322</v>
      </c>
      <c r="B47" s="9" t="s">
        <v>365</v>
      </c>
      <c r="M47" s="9" t="str">
        <f t="shared" si="0"/>
        <v>SELECT 'EmploymentType' AS [LookupCategory],'Temporary' AS [Value],NULL AS [Image],'report_problem' AS [Icon] UNION</v>
      </c>
    </row>
    <row r="48" spans="1:13" hidden="1" x14ac:dyDescent="0.3">
      <c r="A48" s="9" t="s">
        <v>322</v>
      </c>
      <c r="B48" s="9" t="s">
        <v>366</v>
      </c>
      <c r="M48" s="9" t="str">
        <f t="shared" si="0"/>
        <v>SELECT 'EmploymentType' AS [LookupCategory],'Seasonal' AS [Value],NULL AS [Image],'report_problem' AS [Icon] UNION</v>
      </c>
    </row>
    <row r="49" spans="1:13" hidden="1" x14ac:dyDescent="0.3">
      <c r="A49" s="9" t="s">
        <v>322</v>
      </c>
      <c r="B49" s="9" t="s">
        <v>367</v>
      </c>
      <c r="M49" s="9" t="str">
        <f t="shared" si="0"/>
        <v>SELECT 'EmploymentType' AS [LookupCategory],'Indipendent Contractor' AS [Value],NULL AS [Image],'report_problem' AS [Icon] UNION</v>
      </c>
    </row>
    <row r="50" spans="1:13" hidden="1" x14ac:dyDescent="0.3">
      <c r="A50" s="9" t="s">
        <v>322</v>
      </c>
      <c r="B50" s="9" t="s">
        <v>368</v>
      </c>
      <c r="M50" s="9" t="str">
        <f t="shared" si="0"/>
        <v>SELECT 'EmploymentType' AS [LookupCategory],'Freelancer' AS [Value],NULL AS [Image],'report_problem' AS [Icon] UNION</v>
      </c>
    </row>
    <row r="51" spans="1:13" hidden="1" x14ac:dyDescent="0.3">
      <c r="A51" s="9" t="s">
        <v>322</v>
      </c>
      <c r="B51" s="9" t="s">
        <v>369</v>
      </c>
      <c r="M51" s="9" t="str">
        <f t="shared" si="0"/>
        <v>SELECT 'EmploymentType' AS [LookupCategory],'Consultant' AS [Value],NULL AS [Image],'report_problem' AS [Icon] UNION</v>
      </c>
    </row>
    <row r="52" spans="1:13" hidden="1" x14ac:dyDescent="0.3">
      <c r="A52" s="9" t="s">
        <v>322</v>
      </c>
      <c r="B52" s="9" t="s">
        <v>519</v>
      </c>
      <c r="M52" s="9" t="str">
        <f t="shared" si="0"/>
        <v>SELECT 'EmploymentType' AS [LookupCategory],'Other' AS [Value],NULL AS [Image],'report_problem' AS [Icon] UNION</v>
      </c>
    </row>
    <row r="53" spans="1:13" hidden="1" x14ac:dyDescent="0.3">
      <c r="A53" s="9" t="s">
        <v>323</v>
      </c>
      <c r="B53" s="9" t="s">
        <v>348</v>
      </c>
      <c r="D53" s="9" t="s">
        <v>707</v>
      </c>
      <c r="M53" s="9" t="str">
        <f t="shared" si="0"/>
        <v>SELECT 'Gender' AS [LookupCategory],'Female' AS [Value],NULL AS [Image],'female' AS [Icon] UNION</v>
      </c>
    </row>
    <row r="54" spans="1:13" hidden="1" x14ac:dyDescent="0.3">
      <c r="A54" s="9" t="s">
        <v>323</v>
      </c>
      <c r="B54" s="9" t="s">
        <v>349</v>
      </c>
      <c r="D54" s="9" t="s">
        <v>708</v>
      </c>
      <c r="M54" s="9" t="str">
        <f t="shared" si="0"/>
        <v>SELECT 'Gender' AS [LookupCategory],'Male' AS [Value],NULL AS [Image],'male' AS [Icon] UNION</v>
      </c>
    </row>
    <row r="55" spans="1:13" hidden="1" x14ac:dyDescent="0.3">
      <c r="A55" s="9" t="s">
        <v>323</v>
      </c>
      <c r="B55" s="9" t="s">
        <v>519</v>
      </c>
      <c r="D55" s="9" t="s">
        <v>709</v>
      </c>
      <c r="M55" s="9" t="str">
        <f t="shared" si="0"/>
        <v>SELECT 'Gender' AS [LookupCategory],'Other' AS [Value],NULL AS [Image],'person' AS [Icon] UNION</v>
      </c>
    </row>
    <row r="56" spans="1:13" hidden="1" x14ac:dyDescent="0.3">
      <c r="A56" s="9" t="s">
        <v>291</v>
      </c>
      <c r="B56" s="9" t="s">
        <v>360</v>
      </c>
      <c r="D56" s="9" t="s">
        <v>710</v>
      </c>
      <c r="M56" s="9" t="str">
        <f t="shared" si="0"/>
        <v>SELECT 'Group' AS [LookupCategory],'Administrators' AS [Value],NULL AS [Image],'supervisor_account' AS [Icon] UNION</v>
      </c>
    </row>
    <row r="57" spans="1:13" hidden="1" x14ac:dyDescent="0.3">
      <c r="A57" s="9" t="s">
        <v>291</v>
      </c>
      <c r="B57" s="9" t="s">
        <v>361</v>
      </c>
      <c r="D57" s="9" t="s">
        <v>712</v>
      </c>
      <c r="M57" s="9" t="str">
        <f t="shared" si="0"/>
        <v>SELECT 'Group' AS [LookupCategory],'Clients' AS [Value],NULL AS [Image],'stream' AS [Icon] UNION</v>
      </c>
    </row>
    <row r="58" spans="1:13" hidden="1" x14ac:dyDescent="0.3">
      <c r="A58" s="9" t="s">
        <v>291</v>
      </c>
      <c r="B58" s="9" t="s">
        <v>362</v>
      </c>
      <c r="D58" s="9" t="s">
        <v>711</v>
      </c>
      <c r="M58" s="9" t="str">
        <f t="shared" si="0"/>
        <v>SELECT 'Group' AS [LookupCategory],'Employees' AS [Value],NULL AS [Image],'groups' AS [Icon] UNION</v>
      </c>
    </row>
    <row r="59" spans="1:13" hidden="1" x14ac:dyDescent="0.3">
      <c r="A59" s="9" t="s">
        <v>291</v>
      </c>
      <c r="B59" s="9" t="s">
        <v>56</v>
      </c>
      <c r="D59" s="9" t="s">
        <v>709</v>
      </c>
      <c r="M59" s="9" t="str">
        <f t="shared" si="0"/>
        <v>SELECT 'Group' AS [LookupCategory],'General' AS [Value],NULL AS [Image],'person' AS [Icon] UNION</v>
      </c>
    </row>
    <row r="60" spans="1:13" hidden="1" x14ac:dyDescent="0.3">
      <c r="A60" s="9" t="s">
        <v>291</v>
      </c>
      <c r="B60" s="9" t="s">
        <v>655</v>
      </c>
      <c r="D60" s="9" t="s">
        <v>713</v>
      </c>
      <c r="M60" s="9" t="str">
        <f t="shared" si="0"/>
        <v>SELECT 'Group' AS [LookupCategory],'Suppliers' AS [Value],NULL AS [Image],'reduce_capacity' AS [Icon] UNION</v>
      </c>
    </row>
    <row r="61" spans="1:13" hidden="1" x14ac:dyDescent="0.3">
      <c r="A61" s="9" t="s">
        <v>324</v>
      </c>
      <c r="B61" s="9" t="s">
        <v>370</v>
      </c>
      <c r="M61" s="9" t="str">
        <f t="shared" si="0"/>
        <v>SELECT 'IndustryType' AS [LookupCategory],'Abortion Policy/Anti-Abortion' AS [Value],NULL AS [Image],'report_problem' AS [Icon] UNION</v>
      </c>
    </row>
    <row r="62" spans="1:13" hidden="1" x14ac:dyDescent="0.3">
      <c r="A62" s="9" t="s">
        <v>324</v>
      </c>
      <c r="B62" s="9" t="s">
        <v>371</v>
      </c>
      <c r="M62" s="9" t="str">
        <f t="shared" si="0"/>
        <v>SELECT 'IndustryType' AS [LookupCategory],'Abortion Policy/Pro-Abortion Rights' AS [Value],NULL AS [Image],'report_problem' AS [Icon] UNION</v>
      </c>
    </row>
    <row r="63" spans="1:13" hidden="1" x14ac:dyDescent="0.3">
      <c r="A63" s="9" t="s">
        <v>324</v>
      </c>
      <c r="B63" s="9" t="s">
        <v>372</v>
      </c>
      <c r="M63" s="9" t="str">
        <f t="shared" si="0"/>
        <v>SELECT 'IndustryType' AS [LookupCategory],'Accountants' AS [Value],NULL AS [Image],'report_problem' AS [Icon] UNION</v>
      </c>
    </row>
    <row r="64" spans="1:13" hidden="1" x14ac:dyDescent="0.3">
      <c r="A64" s="9" t="s">
        <v>324</v>
      </c>
      <c r="B64" s="9" t="s">
        <v>373</v>
      </c>
      <c r="M64" s="9" t="str">
        <f t="shared" si="0"/>
        <v>SELECT 'IndustryType' AS [LookupCategory],'Advertising/Public Relations' AS [Value],NULL AS [Image],'report_problem' AS [Icon] UNION</v>
      </c>
    </row>
    <row r="65" spans="1:13" hidden="1" x14ac:dyDescent="0.3">
      <c r="A65" s="9" t="s">
        <v>324</v>
      </c>
      <c r="B65" s="9" t="s">
        <v>374</v>
      </c>
      <c r="M65" s="9" t="str">
        <f t="shared" si="0"/>
        <v>SELECT 'IndustryType' AS [LookupCategory],'Aerospace, Defense Contractors' AS [Value],NULL AS [Image],'report_problem' AS [Icon] UNION</v>
      </c>
    </row>
    <row r="66" spans="1:13" hidden="1" x14ac:dyDescent="0.3">
      <c r="A66" s="9" t="s">
        <v>324</v>
      </c>
      <c r="B66" s="9" t="s">
        <v>375</v>
      </c>
      <c r="M66" s="9" t="str">
        <f t="shared" si="0"/>
        <v>SELECT 'IndustryType' AS [LookupCategory],'Agribusiness' AS [Value],NULL AS [Image],'report_problem' AS [Icon] UNION</v>
      </c>
    </row>
    <row r="67" spans="1:13" hidden="1" x14ac:dyDescent="0.3">
      <c r="A67" s="9" t="s">
        <v>324</v>
      </c>
      <c r="B67" s="9" t="s">
        <v>376</v>
      </c>
      <c r="M67" s="9" t="str">
        <f t="shared" ref="M67:M130" si="1">IF(OR(LEN(TRIM(A67)) = 0, LEN(TRIM(B67)) = 0), "", "SELECT '"&amp;TRIM(A67)&amp;"' AS [LookupCategory],'"&amp;TRIM(B67)&amp;"' AS [Value],"&amp;IF(LEN(TRIM(C67)) &lt;&gt; 0, "'" &amp; TRIM(C67) &amp; "'", "NULL") &amp;" AS [Image],"&amp;IF(LEN(TRIM(D67)) &lt;&gt; 0, "'" &amp; TRIM(D67) &amp; "'", "'report_problem'") &amp;" AS [Icon] UNION")</f>
        <v>SELECT 'IndustryType' AS [LookupCategory],'Agricultural Services &amp; Products' AS [Value],NULL AS [Image],'report_problem' AS [Icon] UNION</v>
      </c>
    </row>
    <row r="68" spans="1:13" hidden="1" x14ac:dyDescent="0.3">
      <c r="A68" s="9" t="s">
        <v>324</v>
      </c>
      <c r="B68" s="9" t="s">
        <v>377</v>
      </c>
      <c r="M68" s="9" t="str">
        <f t="shared" si="1"/>
        <v>SELECT 'IndustryType' AS [LookupCategory],'Agriculture' AS [Value],NULL AS [Image],'report_problem' AS [Icon] UNION</v>
      </c>
    </row>
    <row r="69" spans="1:13" hidden="1" x14ac:dyDescent="0.3">
      <c r="A69" s="9" t="s">
        <v>324</v>
      </c>
      <c r="B69" s="9" t="s">
        <v>378</v>
      </c>
      <c r="M69" s="9" t="str">
        <f t="shared" si="1"/>
        <v>SELECT 'IndustryType' AS [LookupCategory],'Air Transport' AS [Value],NULL AS [Image],'report_problem' AS [Icon] UNION</v>
      </c>
    </row>
    <row r="70" spans="1:13" hidden="1" x14ac:dyDescent="0.3">
      <c r="A70" s="9" t="s">
        <v>324</v>
      </c>
      <c r="B70" s="9" t="s">
        <v>379</v>
      </c>
      <c r="M70" s="9" t="str">
        <f t="shared" si="1"/>
        <v>SELECT 'IndustryType' AS [LookupCategory],'Air Transport Unions' AS [Value],NULL AS [Image],'report_problem' AS [Icon] UNION</v>
      </c>
    </row>
    <row r="71" spans="1:13" hidden="1" x14ac:dyDescent="0.3">
      <c r="A71" s="9" t="s">
        <v>324</v>
      </c>
      <c r="B71" s="9" t="s">
        <v>380</v>
      </c>
      <c r="M71" s="9" t="str">
        <f t="shared" si="1"/>
        <v>SELECT 'IndustryType' AS [LookupCategory],'Airlines' AS [Value],NULL AS [Image],'report_problem' AS [Icon] UNION</v>
      </c>
    </row>
    <row r="72" spans="1:13" hidden="1" x14ac:dyDescent="0.3">
      <c r="A72" s="9" t="s">
        <v>324</v>
      </c>
      <c r="B72" s="9" t="s">
        <v>381</v>
      </c>
      <c r="M72" s="9" t="str">
        <f t="shared" si="1"/>
        <v>SELECT 'IndustryType' AS [LookupCategory],'Alcoholic Beverages' AS [Value],NULL AS [Image],'report_problem' AS [Icon] UNION</v>
      </c>
    </row>
    <row r="73" spans="1:13" hidden="1" x14ac:dyDescent="0.3">
      <c r="A73" s="9" t="s">
        <v>324</v>
      </c>
      <c r="B73" s="9" t="s">
        <v>382</v>
      </c>
      <c r="M73" s="9" t="str">
        <f t="shared" si="1"/>
        <v>SELECT 'IndustryType' AS [LookupCategory],'Alternative Energy Production &amp; Services' AS [Value],NULL AS [Image],'report_problem' AS [Icon] UNION</v>
      </c>
    </row>
    <row r="74" spans="1:13" hidden="1" x14ac:dyDescent="0.3">
      <c r="A74" s="9" t="s">
        <v>324</v>
      </c>
      <c r="B74" s="9" t="s">
        <v>383</v>
      </c>
      <c r="M74" s="9" t="str">
        <f t="shared" si="1"/>
        <v>SELECT 'IndustryType' AS [LookupCategory],'Architectural Services' AS [Value],NULL AS [Image],'report_problem' AS [Icon] UNION</v>
      </c>
    </row>
    <row r="75" spans="1:13" hidden="1" x14ac:dyDescent="0.3">
      <c r="A75" s="9" t="s">
        <v>324</v>
      </c>
      <c r="B75" s="9" t="s">
        <v>384</v>
      </c>
      <c r="M75" s="9" t="str">
        <f t="shared" si="1"/>
        <v>SELECT 'IndustryType' AS [LookupCategory],'Attorneys/Law Firms' AS [Value],NULL AS [Image],'report_problem' AS [Icon] UNION</v>
      </c>
    </row>
    <row r="76" spans="1:13" hidden="1" x14ac:dyDescent="0.3">
      <c r="A76" s="9" t="s">
        <v>324</v>
      </c>
      <c r="B76" s="9" t="s">
        <v>385</v>
      </c>
      <c r="M76" s="9" t="str">
        <f t="shared" si="1"/>
        <v>SELECT 'IndustryType' AS [LookupCategory],'Auto Dealers' AS [Value],NULL AS [Image],'report_problem' AS [Icon] UNION</v>
      </c>
    </row>
    <row r="77" spans="1:13" hidden="1" x14ac:dyDescent="0.3">
      <c r="A77" s="9" t="s">
        <v>324</v>
      </c>
      <c r="B77" s="9" t="s">
        <v>386</v>
      </c>
      <c r="M77" s="9" t="str">
        <f t="shared" si="1"/>
        <v>SELECT 'IndustryType' AS [LookupCategory],'Auto Dealers, Japanese' AS [Value],NULL AS [Image],'report_problem' AS [Icon] UNION</v>
      </c>
    </row>
    <row r="78" spans="1:13" hidden="1" x14ac:dyDescent="0.3">
      <c r="A78" s="9" t="s">
        <v>324</v>
      </c>
      <c r="B78" s="9" t="s">
        <v>387</v>
      </c>
      <c r="M78" s="9" t="str">
        <f t="shared" si="1"/>
        <v>SELECT 'IndustryType' AS [LookupCategory],'Auto Manufacturers' AS [Value],NULL AS [Image],'report_problem' AS [Icon] UNION</v>
      </c>
    </row>
    <row r="79" spans="1:13" hidden="1" x14ac:dyDescent="0.3">
      <c r="A79" s="9" t="s">
        <v>324</v>
      </c>
      <c r="B79" s="9" t="s">
        <v>388</v>
      </c>
      <c r="M79" s="9" t="str">
        <f t="shared" si="1"/>
        <v>SELECT 'IndustryType' AS [LookupCategory],'Automotive' AS [Value],NULL AS [Image],'report_problem' AS [Icon] UNION</v>
      </c>
    </row>
    <row r="80" spans="1:13" hidden="1" x14ac:dyDescent="0.3">
      <c r="A80" s="9" t="s">
        <v>324</v>
      </c>
      <c r="B80" s="9" t="s">
        <v>389</v>
      </c>
      <c r="M80" s="9" t="str">
        <f t="shared" si="1"/>
        <v>SELECT 'IndustryType' AS [LookupCategory],'Banking, Mortgage' AS [Value],NULL AS [Image],'report_problem' AS [Icon] UNION</v>
      </c>
    </row>
    <row r="81" spans="1:13" hidden="1" x14ac:dyDescent="0.3">
      <c r="A81" s="9" t="s">
        <v>324</v>
      </c>
      <c r="B81" s="9" t="s">
        <v>390</v>
      </c>
      <c r="M81" s="9" t="str">
        <f t="shared" si="1"/>
        <v>SELECT 'IndustryType' AS [LookupCategory],'Banks, Commercial' AS [Value],NULL AS [Image],'report_problem' AS [Icon] UNION</v>
      </c>
    </row>
    <row r="82" spans="1:13" hidden="1" x14ac:dyDescent="0.3">
      <c r="A82" s="9" t="s">
        <v>324</v>
      </c>
      <c r="B82" s="9" t="s">
        <v>391</v>
      </c>
      <c r="M82" s="9" t="str">
        <f t="shared" si="1"/>
        <v>SELECT 'IndustryType' AS [LookupCategory],'Banks, Savings &amp; Loans' AS [Value],NULL AS [Image],'report_problem' AS [Icon] UNION</v>
      </c>
    </row>
    <row r="83" spans="1:13" hidden="1" x14ac:dyDescent="0.3">
      <c r="A83" s="9" t="s">
        <v>324</v>
      </c>
      <c r="B83" s="9" t="s">
        <v>392</v>
      </c>
      <c r="M83" s="9" t="str">
        <f t="shared" si="1"/>
        <v>SELECT 'IndustryType' AS [LookupCategory],'Bars &amp; Restaurants' AS [Value],NULL AS [Image],'report_problem' AS [Icon] UNION</v>
      </c>
    </row>
    <row r="84" spans="1:13" hidden="1" x14ac:dyDescent="0.3">
      <c r="A84" s="9" t="s">
        <v>324</v>
      </c>
      <c r="B84" s="9" t="s">
        <v>393</v>
      </c>
      <c r="M84" s="9" t="str">
        <f t="shared" si="1"/>
        <v>SELECT 'IndustryType' AS [LookupCategory],'Beer, Wine &amp; Liquor' AS [Value],NULL AS [Image],'report_problem' AS [Icon] UNION</v>
      </c>
    </row>
    <row r="85" spans="1:13" hidden="1" x14ac:dyDescent="0.3">
      <c r="A85" s="9" t="s">
        <v>324</v>
      </c>
      <c r="B85" s="9" t="s">
        <v>394</v>
      </c>
      <c r="M85" s="9" t="str">
        <f t="shared" si="1"/>
        <v>SELECT 'IndustryType' AS [LookupCategory],'Books, Magazines &amp; Newspapers' AS [Value],NULL AS [Image],'report_problem' AS [Icon] UNION</v>
      </c>
    </row>
    <row r="86" spans="1:13" hidden="1" x14ac:dyDescent="0.3">
      <c r="A86" s="9" t="s">
        <v>324</v>
      </c>
      <c r="B86" s="9" t="s">
        <v>395</v>
      </c>
      <c r="M86" s="9" t="str">
        <f t="shared" si="1"/>
        <v>SELECT 'IndustryType' AS [LookupCategory],'Broadcasters, Radio/TV' AS [Value],NULL AS [Image],'report_problem' AS [Icon] UNION</v>
      </c>
    </row>
    <row r="87" spans="1:13" hidden="1" x14ac:dyDescent="0.3">
      <c r="A87" s="9" t="s">
        <v>324</v>
      </c>
      <c r="B87" s="9" t="s">
        <v>396</v>
      </c>
      <c r="M87" s="9" t="str">
        <f t="shared" si="1"/>
        <v>SELECT 'IndustryType' AS [LookupCategory],'Builders/General Contractors' AS [Value],NULL AS [Image],'report_problem' AS [Icon] UNION</v>
      </c>
    </row>
    <row r="88" spans="1:13" hidden="1" x14ac:dyDescent="0.3">
      <c r="A88" s="9" t="s">
        <v>324</v>
      </c>
      <c r="B88" s="9" t="s">
        <v>397</v>
      </c>
      <c r="M88" s="9" t="str">
        <f t="shared" si="1"/>
        <v>SELECT 'IndustryType' AS [LookupCategory],'Builders/Residential' AS [Value],NULL AS [Image],'report_problem' AS [Icon] UNION</v>
      </c>
    </row>
    <row r="89" spans="1:13" hidden="1" x14ac:dyDescent="0.3">
      <c r="A89" s="9" t="s">
        <v>324</v>
      </c>
      <c r="B89" s="9" t="s">
        <v>398</v>
      </c>
      <c r="M89" s="9" t="str">
        <f t="shared" si="1"/>
        <v>SELECT 'IndustryType' AS [LookupCategory],'Building Materials &amp; Equipment' AS [Value],NULL AS [Image],'report_problem' AS [Icon] UNION</v>
      </c>
    </row>
    <row r="90" spans="1:13" hidden="1" x14ac:dyDescent="0.3">
      <c r="A90" s="9" t="s">
        <v>324</v>
      </c>
      <c r="B90" s="9" t="s">
        <v>399</v>
      </c>
      <c r="M90" s="9" t="str">
        <f t="shared" si="1"/>
        <v>SELECT 'IndustryType' AS [LookupCategory],'Building Trade Unions' AS [Value],NULL AS [Image],'report_problem' AS [Icon] UNION</v>
      </c>
    </row>
    <row r="91" spans="1:13" hidden="1" x14ac:dyDescent="0.3">
      <c r="A91" s="9" t="s">
        <v>324</v>
      </c>
      <c r="B91" s="9" t="s">
        <v>400</v>
      </c>
      <c r="M91" s="9" t="str">
        <f t="shared" si="1"/>
        <v>SELECT 'IndustryType' AS [LookupCategory],'Business Associations' AS [Value],NULL AS [Image],'report_problem' AS [Icon] UNION</v>
      </c>
    </row>
    <row r="92" spans="1:13" hidden="1" x14ac:dyDescent="0.3">
      <c r="A92" s="9" t="s">
        <v>324</v>
      </c>
      <c r="B92" s="9" t="s">
        <v>401</v>
      </c>
      <c r="M92" s="9" t="str">
        <f t="shared" si="1"/>
        <v>SELECT 'IndustryType' AS [LookupCategory],'Business Services' AS [Value],NULL AS [Image],'report_problem' AS [Icon] UNION</v>
      </c>
    </row>
    <row r="93" spans="1:13" hidden="1" x14ac:dyDescent="0.3">
      <c r="A93" s="9" t="s">
        <v>324</v>
      </c>
      <c r="B93" s="9" t="s">
        <v>402</v>
      </c>
      <c r="M93" s="9" t="str">
        <f t="shared" si="1"/>
        <v>SELECT 'IndustryType' AS [LookupCategory],'Cable &amp; Satellite TV Production &amp; Distribution' AS [Value],NULL AS [Image],'report_problem' AS [Icon] UNION</v>
      </c>
    </row>
    <row r="94" spans="1:13" hidden="1" x14ac:dyDescent="0.3">
      <c r="A94" s="9" t="s">
        <v>324</v>
      </c>
      <c r="B94" s="9" t="s">
        <v>403</v>
      </c>
      <c r="M94" s="9" t="str">
        <f t="shared" si="1"/>
        <v>SELECT 'IndustryType' AS [LookupCategory],'Candidate Committees' AS [Value],NULL AS [Image],'report_problem' AS [Icon] UNION</v>
      </c>
    </row>
    <row r="95" spans="1:13" hidden="1" x14ac:dyDescent="0.3">
      <c r="A95" s="9" t="s">
        <v>324</v>
      </c>
      <c r="B95" s="9" t="s">
        <v>404</v>
      </c>
      <c r="M95" s="9" t="str">
        <f t="shared" si="1"/>
        <v>SELECT 'IndustryType' AS [LookupCategory],'Candidate Committees, Democratic' AS [Value],NULL AS [Image],'report_problem' AS [Icon] UNION</v>
      </c>
    </row>
    <row r="96" spans="1:13" hidden="1" x14ac:dyDescent="0.3">
      <c r="A96" s="9" t="s">
        <v>324</v>
      </c>
      <c r="B96" s="9" t="s">
        <v>405</v>
      </c>
      <c r="M96" s="9" t="str">
        <f t="shared" si="1"/>
        <v>SELECT 'IndustryType' AS [LookupCategory],'Candidate Committees, Republican' AS [Value],NULL AS [Image],'report_problem' AS [Icon] UNION</v>
      </c>
    </row>
    <row r="97" spans="1:13" hidden="1" x14ac:dyDescent="0.3">
      <c r="A97" s="9" t="s">
        <v>324</v>
      </c>
      <c r="B97" s="9" t="s">
        <v>406</v>
      </c>
      <c r="M97" s="9" t="str">
        <f t="shared" si="1"/>
        <v>SELECT 'IndustryType' AS [LookupCategory],'Car Dealers' AS [Value],NULL AS [Image],'report_problem' AS [Icon] UNION</v>
      </c>
    </row>
    <row r="98" spans="1:13" hidden="1" x14ac:dyDescent="0.3">
      <c r="A98" s="9" t="s">
        <v>324</v>
      </c>
      <c r="B98" s="9" t="s">
        <v>407</v>
      </c>
      <c r="M98" s="9" t="str">
        <f t="shared" si="1"/>
        <v>SELECT 'IndustryType' AS [LookupCategory],'Car Dealers, Imports' AS [Value],NULL AS [Image],'report_problem' AS [Icon] UNION</v>
      </c>
    </row>
    <row r="99" spans="1:13" hidden="1" x14ac:dyDescent="0.3">
      <c r="A99" s="9" t="s">
        <v>324</v>
      </c>
      <c r="B99" s="9" t="s">
        <v>408</v>
      </c>
      <c r="M99" s="9" t="str">
        <f t="shared" si="1"/>
        <v>SELECT 'IndustryType' AS [LookupCategory],'Car Manufacturers' AS [Value],NULL AS [Image],'report_problem' AS [Icon] UNION</v>
      </c>
    </row>
    <row r="100" spans="1:13" hidden="1" x14ac:dyDescent="0.3">
      <c r="A100" s="9" t="s">
        <v>324</v>
      </c>
      <c r="B100" s="9" t="s">
        <v>409</v>
      </c>
      <c r="M100" s="9" t="str">
        <f t="shared" si="1"/>
        <v>SELECT 'IndustryType' AS [LookupCategory],'Casinos / Gambling' AS [Value],NULL AS [Image],'report_problem' AS [Icon] UNION</v>
      </c>
    </row>
    <row r="101" spans="1:13" hidden="1" x14ac:dyDescent="0.3">
      <c r="A101" s="9" t="s">
        <v>324</v>
      </c>
      <c r="B101" s="9" t="s">
        <v>410</v>
      </c>
      <c r="M101" s="9" t="str">
        <f t="shared" si="1"/>
        <v>SELECT 'IndustryType' AS [LookupCategory],'Cattle Ranchers/Livestock' AS [Value],NULL AS [Image],'report_problem' AS [Icon] UNION</v>
      </c>
    </row>
    <row r="102" spans="1:13" hidden="1" x14ac:dyDescent="0.3">
      <c r="A102" s="9" t="s">
        <v>324</v>
      </c>
      <c r="B102" s="9" t="s">
        <v>411</v>
      </c>
      <c r="M102" s="9" t="str">
        <f t="shared" si="1"/>
        <v>SELECT 'IndustryType' AS [LookupCategory],'Chemical &amp; Related Manufacturing' AS [Value],NULL AS [Image],'report_problem' AS [Icon] UNION</v>
      </c>
    </row>
    <row r="103" spans="1:13" hidden="1" x14ac:dyDescent="0.3">
      <c r="A103" s="9" t="s">
        <v>324</v>
      </c>
      <c r="B103" s="9" t="s">
        <v>412</v>
      </c>
      <c r="M103" s="9" t="str">
        <f t="shared" si="1"/>
        <v>SELECT 'IndustryType' AS [LookupCategory],'Chiropractors' AS [Value],NULL AS [Image],'report_problem' AS [Icon] UNION</v>
      </c>
    </row>
    <row r="104" spans="1:13" hidden="1" x14ac:dyDescent="0.3">
      <c r="A104" s="9" t="s">
        <v>324</v>
      </c>
      <c r="B104" s="9" t="s">
        <v>413</v>
      </c>
      <c r="M104" s="9" t="str">
        <f t="shared" si="1"/>
        <v>SELECT 'IndustryType' AS [LookupCategory],'Civil Servants/Public Officials' AS [Value],NULL AS [Image],'report_problem' AS [Icon] UNION</v>
      </c>
    </row>
    <row r="105" spans="1:13" hidden="1" x14ac:dyDescent="0.3">
      <c r="A105" s="9" t="s">
        <v>324</v>
      </c>
      <c r="B105" s="9" t="s">
        <v>414</v>
      </c>
      <c r="M105" s="9" t="str">
        <f t="shared" si="1"/>
        <v>SELECT 'IndustryType' AS [LookupCategory],'Clergy &amp; Religious Organizations' AS [Value],NULL AS [Image],'report_problem' AS [Icon] UNION</v>
      </c>
    </row>
    <row r="106" spans="1:13" hidden="1" x14ac:dyDescent="0.3">
      <c r="A106" s="9" t="s">
        <v>324</v>
      </c>
      <c r="B106" s="9" t="s">
        <v>415</v>
      </c>
      <c r="M106" s="9" t="str">
        <f t="shared" si="1"/>
        <v>SELECT 'IndustryType' AS [LookupCategory],'Clothing Manufacturing' AS [Value],NULL AS [Image],'report_problem' AS [Icon] UNION</v>
      </c>
    </row>
    <row r="107" spans="1:13" hidden="1" x14ac:dyDescent="0.3">
      <c r="A107" s="9" t="s">
        <v>324</v>
      </c>
      <c r="B107" s="9" t="s">
        <v>416</v>
      </c>
      <c r="M107" s="9" t="str">
        <f t="shared" si="1"/>
        <v>SELECT 'IndustryType' AS [LookupCategory],'Coal Mining' AS [Value],NULL AS [Image],'report_problem' AS [Icon] UNION</v>
      </c>
    </row>
    <row r="108" spans="1:13" hidden="1" x14ac:dyDescent="0.3">
      <c r="A108" s="9" t="s">
        <v>324</v>
      </c>
      <c r="B108" s="9" t="s">
        <v>417</v>
      </c>
      <c r="M108" s="9" t="str">
        <f t="shared" si="1"/>
        <v>SELECT 'IndustryType' AS [LookupCategory],'Colleges, Universities &amp; Schools' AS [Value],NULL AS [Image],'report_problem' AS [Icon] UNION</v>
      </c>
    </row>
    <row r="109" spans="1:13" hidden="1" x14ac:dyDescent="0.3">
      <c r="A109" s="9" t="s">
        <v>324</v>
      </c>
      <c r="B109" s="9" t="s">
        <v>418</v>
      </c>
      <c r="M109" s="9" t="str">
        <f t="shared" si="1"/>
        <v>SELECT 'IndustryType' AS [LookupCategory],'Commercial Banks' AS [Value],NULL AS [Image],'report_problem' AS [Icon] UNION</v>
      </c>
    </row>
    <row r="110" spans="1:13" hidden="1" x14ac:dyDescent="0.3">
      <c r="A110" s="9" t="s">
        <v>324</v>
      </c>
      <c r="B110" s="9" t="s">
        <v>419</v>
      </c>
      <c r="M110" s="9" t="str">
        <f t="shared" si="1"/>
        <v>SELECT 'IndustryType' AS [LookupCategory],'Commercial TV &amp; Radio Stations' AS [Value],NULL AS [Image],'report_problem' AS [Icon] UNION</v>
      </c>
    </row>
    <row r="111" spans="1:13" hidden="1" x14ac:dyDescent="0.3">
      <c r="A111" s="9" t="s">
        <v>324</v>
      </c>
      <c r="B111" s="9" t="s">
        <v>420</v>
      </c>
      <c r="M111" s="9" t="str">
        <f t="shared" si="1"/>
        <v>SELECT 'IndustryType' AS [LookupCategory],'Communications/Electronics' AS [Value],NULL AS [Image],'report_problem' AS [Icon] UNION</v>
      </c>
    </row>
    <row r="112" spans="1:13" hidden="1" x14ac:dyDescent="0.3">
      <c r="A112" s="9" t="s">
        <v>324</v>
      </c>
      <c r="B112" s="9" t="s">
        <v>421</v>
      </c>
      <c r="M112" s="9" t="str">
        <f t="shared" si="1"/>
        <v>SELECT 'IndustryType' AS [LookupCategory],'Computer Software' AS [Value],NULL AS [Image],'report_problem' AS [Icon] UNION</v>
      </c>
    </row>
    <row r="113" spans="1:13" hidden="1" x14ac:dyDescent="0.3">
      <c r="A113" s="9" t="s">
        <v>324</v>
      </c>
      <c r="B113" s="9" t="s">
        <v>422</v>
      </c>
      <c r="M113" s="9" t="str">
        <f t="shared" si="1"/>
        <v>SELECT 'IndustryType' AS [LookupCategory],'Conservative/Republican' AS [Value],NULL AS [Image],'report_problem' AS [Icon] UNION</v>
      </c>
    </row>
    <row r="114" spans="1:13" hidden="1" x14ac:dyDescent="0.3">
      <c r="A114" s="9" t="s">
        <v>324</v>
      </c>
      <c r="B114" s="9" t="s">
        <v>423</v>
      </c>
      <c r="M114" s="9" t="str">
        <f t="shared" si="1"/>
        <v>SELECT 'IndustryType' AS [LookupCategory],'Construction' AS [Value],NULL AS [Image],'report_problem' AS [Icon] UNION</v>
      </c>
    </row>
    <row r="115" spans="1:13" hidden="1" x14ac:dyDescent="0.3">
      <c r="A115" s="9" t="s">
        <v>324</v>
      </c>
      <c r="B115" s="9" t="s">
        <v>424</v>
      </c>
      <c r="M115" s="9" t="str">
        <f t="shared" si="1"/>
        <v>SELECT 'IndustryType' AS [LookupCategory],'Construction Services' AS [Value],NULL AS [Image],'report_problem' AS [Icon] UNION</v>
      </c>
    </row>
    <row r="116" spans="1:13" hidden="1" x14ac:dyDescent="0.3">
      <c r="A116" s="9" t="s">
        <v>324</v>
      </c>
      <c r="B116" s="9" t="s">
        <v>425</v>
      </c>
      <c r="M116" s="9" t="str">
        <f t="shared" si="1"/>
        <v>SELECT 'IndustryType' AS [LookupCategory],'Construction Unions' AS [Value],NULL AS [Image],'report_problem' AS [Icon] UNION</v>
      </c>
    </row>
    <row r="117" spans="1:13" hidden="1" x14ac:dyDescent="0.3">
      <c r="A117" s="9" t="s">
        <v>324</v>
      </c>
      <c r="B117" s="9" t="s">
        <v>426</v>
      </c>
      <c r="M117" s="9" t="str">
        <f t="shared" si="1"/>
        <v>SELECT 'IndustryType' AS [LookupCategory],'Credit Unions' AS [Value],NULL AS [Image],'report_problem' AS [Icon] UNION</v>
      </c>
    </row>
    <row r="118" spans="1:13" hidden="1" x14ac:dyDescent="0.3">
      <c r="A118" s="9" t="s">
        <v>324</v>
      </c>
      <c r="B118" s="9" t="s">
        <v>427</v>
      </c>
      <c r="M118" s="9" t="str">
        <f t="shared" si="1"/>
        <v>SELECT 'IndustryType' AS [LookupCategory],'Crop Production &amp; Basic Processing' AS [Value],NULL AS [Image],'report_problem' AS [Icon] UNION</v>
      </c>
    </row>
    <row r="119" spans="1:13" hidden="1" x14ac:dyDescent="0.3">
      <c r="A119" s="9" t="s">
        <v>324</v>
      </c>
      <c r="B119" s="9" t="s">
        <v>428</v>
      </c>
      <c r="M119" s="9" t="str">
        <f t="shared" si="1"/>
        <v>SELECT 'IndustryType' AS [LookupCategory],'Cruise Lines' AS [Value],NULL AS [Image],'report_problem' AS [Icon] UNION</v>
      </c>
    </row>
    <row r="120" spans="1:13" hidden="1" x14ac:dyDescent="0.3">
      <c r="A120" s="9" t="s">
        <v>324</v>
      </c>
      <c r="B120" s="9" t="s">
        <v>429</v>
      </c>
      <c r="M120" s="9" t="str">
        <f t="shared" si="1"/>
        <v>SELECT 'IndustryType' AS [LookupCategory],'Cruise Ships &amp; Lines' AS [Value],NULL AS [Image],'report_problem' AS [Icon] UNION</v>
      </c>
    </row>
    <row r="121" spans="1:13" hidden="1" x14ac:dyDescent="0.3">
      <c r="A121" s="9" t="s">
        <v>324</v>
      </c>
      <c r="B121" s="9" t="s">
        <v>430</v>
      </c>
      <c r="M121" s="9" t="str">
        <f t="shared" si="1"/>
        <v>SELECT 'IndustryType' AS [LookupCategory],'Dairy' AS [Value],NULL AS [Image],'report_problem' AS [Icon] UNION</v>
      </c>
    </row>
    <row r="122" spans="1:13" hidden="1" x14ac:dyDescent="0.3">
      <c r="A122" s="9" t="s">
        <v>324</v>
      </c>
      <c r="B122" s="9" t="s">
        <v>431</v>
      </c>
      <c r="M122" s="9" t="str">
        <f t="shared" si="1"/>
        <v>SELECT 'IndustryType' AS [LookupCategory],'Defense' AS [Value],NULL AS [Image],'report_problem' AS [Icon] UNION</v>
      </c>
    </row>
    <row r="123" spans="1:13" hidden="1" x14ac:dyDescent="0.3">
      <c r="A123" s="9" t="s">
        <v>324</v>
      </c>
      <c r="B123" s="9" t="s">
        <v>432</v>
      </c>
      <c r="M123" s="9" t="str">
        <f t="shared" si="1"/>
        <v>SELECT 'IndustryType' AS [LookupCategory],'Defense Aerospace' AS [Value],NULL AS [Image],'report_problem' AS [Icon] UNION</v>
      </c>
    </row>
    <row r="124" spans="1:13" hidden="1" x14ac:dyDescent="0.3">
      <c r="A124" s="9" t="s">
        <v>324</v>
      </c>
      <c r="B124" s="9" t="s">
        <v>433</v>
      </c>
      <c r="M124" s="9" t="str">
        <f t="shared" si="1"/>
        <v>SELECT 'IndustryType' AS [LookupCategory],'Defense Electronics' AS [Value],NULL AS [Image],'report_problem' AS [Icon] UNION</v>
      </c>
    </row>
    <row r="125" spans="1:13" hidden="1" x14ac:dyDescent="0.3">
      <c r="A125" s="9" t="s">
        <v>324</v>
      </c>
      <c r="B125" s="9" t="s">
        <v>434</v>
      </c>
      <c r="M125" s="9" t="str">
        <f t="shared" si="1"/>
        <v>SELECT 'IndustryType' AS [LookupCategory],'Defense/Foreign Policy Advocates' AS [Value],NULL AS [Image],'report_problem' AS [Icon] UNION</v>
      </c>
    </row>
    <row r="126" spans="1:13" hidden="1" x14ac:dyDescent="0.3">
      <c r="A126" s="9" t="s">
        <v>324</v>
      </c>
      <c r="B126" s="9" t="s">
        <v>435</v>
      </c>
      <c r="M126" s="9" t="str">
        <f t="shared" si="1"/>
        <v>SELECT 'IndustryType' AS [LookupCategory],'Democratic Candidate Committees' AS [Value],NULL AS [Image],'report_problem' AS [Icon] UNION</v>
      </c>
    </row>
    <row r="127" spans="1:13" hidden="1" x14ac:dyDescent="0.3">
      <c r="A127" s="9" t="s">
        <v>324</v>
      </c>
      <c r="B127" s="9" t="s">
        <v>436</v>
      </c>
      <c r="M127" s="9" t="str">
        <f t="shared" si="1"/>
        <v>SELECT 'IndustryType' AS [LookupCategory],'Democratic Leadership PACs' AS [Value],NULL AS [Image],'report_problem' AS [Icon] UNION</v>
      </c>
    </row>
    <row r="128" spans="1:13" hidden="1" x14ac:dyDescent="0.3">
      <c r="A128" s="9" t="s">
        <v>324</v>
      </c>
      <c r="B128" s="9" t="s">
        <v>437</v>
      </c>
      <c r="M128" s="9" t="str">
        <f t="shared" si="1"/>
        <v>SELECT 'IndustryType' AS [LookupCategory],'Democratic/Liberal' AS [Value],NULL AS [Image],'report_problem' AS [Icon] UNION</v>
      </c>
    </row>
    <row r="129" spans="1:13" hidden="1" x14ac:dyDescent="0.3">
      <c r="A129" s="9" t="s">
        <v>324</v>
      </c>
      <c r="B129" s="9" t="s">
        <v>438</v>
      </c>
      <c r="M129" s="9" t="str">
        <f t="shared" si="1"/>
        <v>SELECT 'IndustryType' AS [LookupCategory],'Dentists' AS [Value],NULL AS [Image],'report_problem' AS [Icon] UNION</v>
      </c>
    </row>
    <row r="130" spans="1:13" hidden="1" x14ac:dyDescent="0.3">
      <c r="A130" s="9" t="s">
        <v>324</v>
      </c>
      <c r="B130" s="9" t="s">
        <v>439</v>
      </c>
      <c r="M130" s="9" t="str">
        <f t="shared" si="1"/>
        <v>SELECT 'IndustryType' AS [LookupCategory],'Doctors &amp; Other Health Professionals' AS [Value],NULL AS [Image],'report_problem' AS [Icon] UNION</v>
      </c>
    </row>
    <row r="131" spans="1:13" hidden="1" x14ac:dyDescent="0.3">
      <c r="A131" s="9" t="s">
        <v>324</v>
      </c>
      <c r="B131" s="9" t="s">
        <v>440</v>
      </c>
      <c r="M131" s="9" t="str">
        <f t="shared" ref="M131:M194" si="2">IF(OR(LEN(TRIM(A131)) = 0, LEN(TRIM(B131)) = 0), "", "SELECT '"&amp;TRIM(A131)&amp;"' AS [LookupCategory],'"&amp;TRIM(B131)&amp;"' AS [Value],"&amp;IF(LEN(TRIM(C131)) &lt;&gt; 0, "'" &amp; TRIM(C131) &amp; "'", "NULL") &amp;" AS [Image],"&amp;IF(LEN(TRIM(D131)) &lt;&gt; 0, "'" &amp; TRIM(D131) &amp; "'", "'report_problem'") &amp;" AS [Icon] UNION")</f>
        <v>SELECT 'IndustryType' AS [LookupCategory],'Drug Manufacturers' AS [Value],NULL AS [Image],'report_problem' AS [Icon] UNION</v>
      </c>
    </row>
    <row r="132" spans="1:13" hidden="1" x14ac:dyDescent="0.3">
      <c r="A132" s="9" t="s">
        <v>324</v>
      </c>
      <c r="B132" s="9" t="s">
        <v>441</v>
      </c>
      <c r="M132" s="9" t="str">
        <f t="shared" si="2"/>
        <v>SELECT 'IndustryType' AS [LookupCategory],'Education' AS [Value],NULL AS [Image],'report_problem' AS [Icon] UNION</v>
      </c>
    </row>
    <row r="133" spans="1:13" hidden="1" x14ac:dyDescent="0.3">
      <c r="A133" s="9" t="s">
        <v>324</v>
      </c>
      <c r="B133" s="9" t="s">
        <v>442</v>
      </c>
      <c r="M133" s="9" t="str">
        <f t="shared" si="2"/>
        <v>SELECT 'IndustryType' AS [LookupCategory],'Electric Utilities' AS [Value],NULL AS [Image],'report_problem' AS [Icon] UNION</v>
      </c>
    </row>
    <row r="134" spans="1:13" hidden="1" x14ac:dyDescent="0.3">
      <c r="A134" s="9" t="s">
        <v>324</v>
      </c>
      <c r="B134" s="9" t="s">
        <v>443</v>
      </c>
      <c r="M134" s="9" t="str">
        <f t="shared" si="2"/>
        <v>SELECT 'IndustryType' AS [LookupCategory],'Electronics Manufacturing &amp; Equipment' AS [Value],NULL AS [Image],'report_problem' AS [Icon] UNION</v>
      </c>
    </row>
    <row r="135" spans="1:13" hidden="1" x14ac:dyDescent="0.3">
      <c r="A135" s="9" t="s">
        <v>324</v>
      </c>
      <c r="B135" s="9" t="s">
        <v>444</v>
      </c>
      <c r="M135" s="9" t="str">
        <f t="shared" si="2"/>
        <v>SELECT 'IndustryType' AS [LookupCategory],'Electronics, Defense Contractors' AS [Value],NULL AS [Image],'report_problem' AS [Icon] UNION</v>
      </c>
    </row>
    <row r="136" spans="1:13" hidden="1" x14ac:dyDescent="0.3">
      <c r="A136" s="9" t="s">
        <v>324</v>
      </c>
      <c r="B136" s="9" t="s">
        <v>445</v>
      </c>
      <c r="M136" s="9" t="str">
        <f t="shared" si="2"/>
        <v>SELECT 'IndustryType' AS [LookupCategory],'Energy &amp; Natural Resources' AS [Value],NULL AS [Image],'report_problem' AS [Icon] UNION</v>
      </c>
    </row>
    <row r="137" spans="1:13" hidden="1" x14ac:dyDescent="0.3">
      <c r="A137" s="9" t="s">
        <v>324</v>
      </c>
      <c r="B137" s="9" t="s">
        <v>446</v>
      </c>
      <c r="M137" s="9" t="str">
        <f t="shared" si="2"/>
        <v>SELECT 'IndustryType' AS [LookupCategory],'Entertainment Industry' AS [Value],NULL AS [Image],'report_problem' AS [Icon] UNION</v>
      </c>
    </row>
    <row r="138" spans="1:13" hidden="1" x14ac:dyDescent="0.3">
      <c r="A138" s="9" t="s">
        <v>324</v>
      </c>
      <c r="B138" s="9" t="s">
        <v>447</v>
      </c>
      <c r="M138" s="9" t="str">
        <f t="shared" si="2"/>
        <v>SELECT 'IndustryType' AS [LookupCategory],'Environment' AS [Value],NULL AS [Image],'report_problem' AS [Icon] UNION</v>
      </c>
    </row>
    <row r="139" spans="1:13" hidden="1" x14ac:dyDescent="0.3">
      <c r="A139" s="9" t="s">
        <v>324</v>
      </c>
      <c r="B139" s="9" t="s">
        <v>448</v>
      </c>
      <c r="M139" s="9" t="str">
        <f t="shared" si="2"/>
        <v>SELECT 'IndustryType' AS [LookupCategory],'Farm Bureaus' AS [Value],NULL AS [Image],'report_problem' AS [Icon] UNION</v>
      </c>
    </row>
    <row r="140" spans="1:13" hidden="1" x14ac:dyDescent="0.3">
      <c r="A140" s="9" t="s">
        <v>324</v>
      </c>
      <c r="B140" s="9" t="s">
        <v>449</v>
      </c>
      <c r="M140" s="9" t="str">
        <f t="shared" si="2"/>
        <v>SELECT 'IndustryType' AS [LookupCategory],'Farming' AS [Value],NULL AS [Image],'report_problem' AS [Icon] UNION</v>
      </c>
    </row>
    <row r="141" spans="1:13" hidden="1" x14ac:dyDescent="0.3">
      <c r="A141" s="9" t="s">
        <v>324</v>
      </c>
      <c r="B141" s="9" t="s">
        <v>450</v>
      </c>
      <c r="M141" s="9" t="str">
        <f t="shared" si="2"/>
        <v>SELECT 'IndustryType' AS [LookupCategory],'Finance / Credit Companies' AS [Value],NULL AS [Image],'report_problem' AS [Icon] UNION</v>
      </c>
    </row>
    <row r="142" spans="1:13" hidden="1" x14ac:dyDescent="0.3">
      <c r="A142" s="9" t="s">
        <v>324</v>
      </c>
      <c r="B142" s="9" t="s">
        <v>451</v>
      </c>
      <c r="M142" s="9" t="str">
        <f t="shared" si="2"/>
        <v>SELECT 'IndustryType' AS [LookupCategory],'Finance, Insurance &amp; Real Estate' AS [Value],NULL AS [Image],'report_problem' AS [Icon] UNION</v>
      </c>
    </row>
    <row r="143" spans="1:13" hidden="1" x14ac:dyDescent="0.3">
      <c r="A143" s="9" t="s">
        <v>324</v>
      </c>
      <c r="B143" s="9" t="s">
        <v>452</v>
      </c>
      <c r="M143" s="9" t="str">
        <f t="shared" si="2"/>
        <v>SELECT 'IndustryType' AS [LookupCategory],'Food &amp; Beverage' AS [Value],NULL AS [Image],'report_problem' AS [Icon] UNION</v>
      </c>
    </row>
    <row r="144" spans="1:13" hidden="1" x14ac:dyDescent="0.3">
      <c r="A144" s="9" t="s">
        <v>324</v>
      </c>
      <c r="B144" s="9" t="s">
        <v>453</v>
      </c>
      <c r="M144" s="9" t="str">
        <f t="shared" si="2"/>
        <v>SELECT 'IndustryType' AS [LookupCategory],'Food Processing &amp; Sales' AS [Value],NULL AS [Image],'report_problem' AS [Icon] UNION</v>
      </c>
    </row>
    <row r="145" spans="1:13" hidden="1" x14ac:dyDescent="0.3">
      <c r="A145" s="9" t="s">
        <v>324</v>
      </c>
      <c r="B145" s="9" t="s">
        <v>454</v>
      </c>
      <c r="M145" s="9" t="str">
        <f t="shared" si="2"/>
        <v>SELECT 'IndustryType' AS [LookupCategory],'Food Products Manufacturing' AS [Value],NULL AS [Image],'report_problem' AS [Icon] UNION</v>
      </c>
    </row>
    <row r="146" spans="1:13" hidden="1" x14ac:dyDescent="0.3">
      <c r="A146" s="9" t="s">
        <v>324</v>
      </c>
      <c r="B146" s="9" t="s">
        <v>455</v>
      </c>
      <c r="M146" s="9" t="str">
        <f t="shared" si="2"/>
        <v>SELECT 'IndustryType' AS [LookupCategory],'Food Stores' AS [Value],NULL AS [Image],'report_problem' AS [Icon] UNION</v>
      </c>
    </row>
    <row r="147" spans="1:13" hidden="1" x14ac:dyDescent="0.3">
      <c r="A147" s="9" t="s">
        <v>324</v>
      </c>
      <c r="B147" s="9" t="s">
        <v>456</v>
      </c>
      <c r="M147" s="9" t="str">
        <f t="shared" si="2"/>
        <v>SELECT 'IndustryType' AS [LookupCategory],'For-profit Education' AS [Value],NULL AS [Image],'report_problem' AS [Icon] UNION</v>
      </c>
    </row>
    <row r="148" spans="1:13" hidden="1" x14ac:dyDescent="0.3">
      <c r="A148" s="9" t="s">
        <v>324</v>
      </c>
      <c r="B148" s="9" t="s">
        <v>457</v>
      </c>
      <c r="M148" s="9" t="str">
        <f t="shared" si="2"/>
        <v>SELECT 'IndustryType' AS [LookupCategory],'For-profit Prisons' AS [Value],NULL AS [Image],'report_problem' AS [Icon] UNION</v>
      </c>
    </row>
    <row r="149" spans="1:13" hidden="1" x14ac:dyDescent="0.3">
      <c r="A149" s="9" t="s">
        <v>324</v>
      </c>
      <c r="B149" s="9" t="s">
        <v>458</v>
      </c>
      <c r="M149" s="9" t="str">
        <f t="shared" si="2"/>
        <v>SELECT 'IndustryType' AS [LookupCategory],'Foreign &amp; Defense Policy' AS [Value],NULL AS [Image],'report_problem' AS [Icon] UNION</v>
      </c>
    </row>
    <row r="150" spans="1:13" hidden="1" x14ac:dyDescent="0.3">
      <c r="A150" s="9" t="s">
        <v>324</v>
      </c>
      <c r="B150" s="9" t="s">
        <v>459</v>
      </c>
      <c r="M150" s="9" t="str">
        <f t="shared" si="2"/>
        <v>SELECT 'IndustryType' AS [LookupCategory],'Forestry &amp; Forest Products' AS [Value],NULL AS [Image],'report_problem' AS [Icon] UNION</v>
      </c>
    </row>
    <row r="151" spans="1:13" hidden="1" x14ac:dyDescent="0.3">
      <c r="A151" s="9" t="s">
        <v>324</v>
      </c>
      <c r="B151" s="9" t="s">
        <v>460</v>
      </c>
      <c r="M151" s="9" t="str">
        <f t="shared" si="2"/>
        <v>SELECT 'IndustryType' AS [LookupCategory],'Foundations, Philanthropists &amp; Non-Profits' AS [Value],NULL AS [Image],'report_problem' AS [Icon] UNION</v>
      </c>
    </row>
    <row r="152" spans="1:13" hidden="1" x14ac:dyDescent="0.3">
      <c r="A152" s="9" t="s">
        <v>324</v>
      </c>
      <c r="B152" s="9" t="s">
        <v>461</v>
      </c>
      <c r="M152" s="9" t="str">
        <f t="shared" si="2"/>
        <v>SELECT 'IndustryType' AS [LookupCategory],'Funeral Services' AS [Value],NULL AS [Image],'report_problem' AS [Icon] UNION</v>
      </c>
    </row>
    <row r="153" spans="1:13" hidden="1" x14ac:dyDescent="0.3">
      <c r="A153" s="9" t="s">
        <v>324</v>
      </c>
      <c r="B153" s="9" t="s">
        <v>462</v>
      </c>
      <c r="M153" s="9" t="str">
        <f t="shared" si="2"/>
        <v>SELECT 'IndustryType' AS [LookupCategory],'Gambling &amp; Casinos' AS [Value],NULL AS [Image],'report_problem' AS [Icon] UNION</v>
      </c>
    </row>
    <row r="154" spans="1:13" hidden="1" x14ac:dyDescent="0.3">
      <c r="A154" s="9" t="s">
        <v>324</v>
      </c>
      <c r="B154" s="9" t="s">
        <v>463</v>
      </c>
      <c r="M154" s="9" t="str">
        <f t="shared" si="2"/>
        <v>SELECT 'IndustryType' AS [LookupCategory],'Gambling, Indian Casinos' AS [Value],NULL AS [Image],'report_problem' AS [Icon] UNION</v>
      </c>
    </row>
    <row r="155" spans="1:13" hidden="1" x14ac:dyDescent="0.3">
      <c r="A155" s="9" t="s">
        <v>324</v>
      </c>
      <c r="B155" s="9" t="s">
        <v>464</v>
      </c>
      <c r="M155" s="9" t="str">
        <f t="shared" si="2"/>
        <v>SELECT 'IndustryType' AS [LookupCategory],'Garbage Collection/Waste Management' AS [Value],NULL AS [Image],'report_problem' AS [Icon] UNION</v>
      </c>
    </row>
    <row r="156" spans="1:13" hidden="1" x14ac:dyDescent="0.3">
      <c r="A156" s="9" t="s">
        <v>324</v>
      </c>
      <c r="B156" s="9" t="s">
        <v>465</v>
      </c>
      <c r="M156" s="9" t="str">
        <f t="shared" si="2"/>
        <v>SELECT 'IndustryType' AS [LookupCategory],'Gas &amp; Oil' AS [Value],NULL AS [Image],'report_problem' AS [Icon] UNION</v>
      </c>
    </row>
    <row r="157" spans="1:13" hidden="1" x14ac:dyDescent="0.3">
      <c r="A157" s="9" t="s">
        <v>324</v>
      </c>
      <c r="B157" s="9" t="s">
        <v>466</v>
      </c>
      <c r="M157" s="9" t="str">
        <f t="shared" si="2"/>
        <v>SELECT 'IndustryType' AS [LookupCategory],'General Contractors' AS [Value],NULL AS [Image],'report_problem' AS [Icon] UNION</v>
      </c>
    </row>
    <row r="158" spans="1:13" hidden="1" x14ac:dyDescent="0.3">
      <c r="A158" s="9" t="s">
        <v>324</v>
      </c>
      <c r="B158" s="9" t="s">
        <v>467</v>
      </c>
      <c r="M158" s="9" t="str">
        <f t="shared" si="2"/>
        <v>SELECT 'IndustryType' AS [LookupCategory],'Government Employee Unions' AS [Value],NULL AS [Image],'report_problem' AS [Icon] UNION</v>
      </c>
    </row>
    <row r="159" spans="1:13" hidden="1" x14ac:dyDescent="0.3">
      <c r="A159" s="9" t="s">
        <v>324</v>
      </c>
      <c r="B159" s="9" t="s">
        <v>468</v>
      </c>
      <c r="M159" s="9" t="str">
        <f t="shared" si="2"/>
        <v>SELECT 'IndustryType' AS [LookupCategory],'Government Employees' AS [Value],NULL AS [Image],'report_problem' AS [Icon] UNION</v>
      </c>
    </row>
    <row r="160" spans="1:13" hidden="1" x14ac:dyDescent="0.3">
      <c r="A160" s="9" t="s">
        <v>324</v>
      </c>
      <c r="B160" s="9" t="s">
        <v>469</v>
      </c>
      <c r="M160" s="9" t="str">
        <f t="shared" si="2"/>
        <v>SELECT 'IndustryType' AS [LookupCategory],'Gun Control' AS [Value],NULL AS [Image],'report_problem' AS [Icon] UNION</v>
      </c>
    </row>
    <row r="161" spans="1:13" hidden="1" x14ac:dyDescent="0.3">
      <c r="A161" s="9" t="s">
        <v>324</v>
      </c>
      <c r="B161" s="9" t="s">
        <v>470</v>
      </c>
      <c r="M161" s="9" t="str">
        <f t="shared" si="2"/>
        <v>SELECT 'IndustryType' AS [LookupCategory],'Gun Rights' AS [Value],NULL AS [Image],'report_problem' AS [Icon] UNION</v>
      </c>
    </row>
    <row r="162" spans="1:13" hidden="1" x14ac:dyDescent="0.3">
      <c r="A162" s="9" t="s">
        <v>324</v>
      </c>
      <c r="B162" s="9" t="s">
        <v>471</v>
      </c>
      <c r="M162" s="9" t="str">
        <f t="shared" si="2"/>
        <v>SELECT 'IndustryType' AS [LookupCategory],'Health' AS [Value],NULL AS [Image],'report_problem' AS [Icon] UNION</v>
      </c>
    </row>
    <row r="163" spans="1:13" hidden="1" x14ac:dyDescent="0.3">
      <c r="A163" s="9" t="s">
        <v>324</v>
      </c>
      <c r="B163" s="9" t="s">
        <v>472</v>
      </c>
      <c r="M163" s="9" t="str">
        <f t="shared" si="2"/>
        <v>SELECT 'IndustryType' AS [LookupCategory],'Health Professionals' AS [Value],NULL AS [Image],'report_problem' AS [Icon] UNION</v>
      </c>
    </row>
    <row r="164" spans="1:13" hidden="1" x14ac:dyDescent="0.3">
      <c r="A164" s="9" t="s">
        <v>324</v>
      </c>
      <c r="B164" s="9" t="s">
        <v>473</v>
      </c>
      <c r="M164" s="9" t="str">
        <f t="shared" si="2"/>
        <v>SELECT 'IndustryType' AS [LookupCategory],'Health Services/HMOs' AS [Value],NULL AS [Image],'report_problem' AS [Icon] UNION</v>
      </c>
    </row>
    <row r="165" spans="1:13" hidden="1" x14ac:dyDescent="0.3">
      <c r="A165" s="9" t="s">
        <v>324</v>
      </c>
      <c r="B165" s="9" t="s">
        <v>474</v>
      </c>
      <c r="M165" s="9" t="str">
        <f t="shared" si="2"/>
        <v>SELECT 'IndustryType' AS [LookupCategory],'Hedge Funds' AS [Value],NULL AS [Image],'report_problem' AS [Icon] UNION</v>
      </c>
    </row>
    <row r="166" spans="1:13" hidden="1" x14ac:dyDescent="0.3">
      <c r="A166" s="9" t="s">
        <v>324</v>
      </c>
      <c r="B166" s="9" t="s">
        <v>475</v>
      </c>
      <c r="M166" s="9" t="str">
        <f t="shared" si="2"/>
        <v>SELECT 'IndustryType' AS [LookupCategory],'HMOs &amp; Health Care Services' AS [Value],NULL AS [Image],'report_problem' AS [Icon] UNION</v>
      </c>
    </row>
    <row r="167" spans="1:13" hidden="1" x14ac:dyDescent="0.3">
      <c r="A167" s="9" t="s">
        <v>324</v>
      </c>
      <c r="B167" s="9" t="s">
        <v>476</v>
      </c>
      <c r="M167" s="9" t="str">
        <f t="shared" si="2"/>
        <v>SELECT 'IndustryType' AS [LookupCategory],'Home Builders' AS [Value],NULL AS [Image],'report_problem' AS [Icon] UNION</v>
      </c>
    </row>
    <row r="168" spans="1:13" hidden="1" x14ac:dyDescent="0.3">
      <c r="A168" s="9" t="s">
        <v>324</v>
      </c>
      <c r="B168" s="9" t="s">
        <v>477</v>
      </c>
      <c r="M168" s="9" t="str">
        <f t="shared" si="2"/>
        <v>SELECT 'IndustryType' AS [LookupCategory],'Hospitals &amp; Nursing Homes' AS [Value],NULL AS [Image],'report_problem' AS [Icon] UNION</v>
      </c>
    </row>
    <row r="169" spans="1:13" hidden="1" x14ac:dyDescent="0.3">
      <c r="A169" s="9" t="s">
        <v>324</v>
      </c>
      <c r="B169" s="9" t="s">
        <v>478</v>
      </c>
      <c r="M169" s="9" t="str">
        <f t="shared" si="2"/>
        <v>SELECT 'IndustryType' AS [LookupCategory],'Hotels, Motels &amp; Tourism' AS [Value],NULL AS [Image],'report_problem' AS [Icon] UNION</v>
      </c>
    </row>
    <row r="170" spans="1:13" hidden="1" x14ac:dyDescent="0.3">
      <c r="A170" s="9" t="s">
        <v>324</v>
      </c>
      <c r="B170" s="9" t="s">
        <v>479</v>
      </c>
      <c r="M170" s="9" t="str">
        <f t="shared" si="2"/>
        <v>SELECT 'IndustryType' AS [LookupCategory],'Human Rights' AS [Value],NULL AS [Image],'report_problem' AS [Icon] UNION</v>
      </c>
    </row>
    <row r="171" spans="1:13" hidden="1" x14ac:dyDescent="0.3">
      <c r="A171" s="9" t="s">
        <v>324</v>
      </c>
      <c r="B171" s="9" t="s">
        <v>480</v>
      </c>
      <c r="M171" s="9" t="str">
        <f t="shared" si="2"/>
        <v>SELECT 'IndustryType' AS [LookupCategory],'Ideological/Single-Issue' AS [Value],NULL AS [Image],'report_problem' AS [Icon] UNION</v>
      </c>
    </row>
    <row r="172" spans="1:13" hidden="1" x14ac:dyDescent="0.3">
      <c r="A172" s="9" t="s">
        <v>324</v>
      </c>
      <c r="B172" s="9" t="s">
        <v>481</v>
      </c>
      <c r="M172" s="9" t="str">
        <f t="shared" si="2"/>
        <v>SELECT 'IndustryType' AS [LookupCategory],'Indian Gaming' AS [Value],NULL AS [Image],'report_problem' AS [Icon] UNION</v>
      </c>
    </row>
    <row r="173" spans="1:13" hidden="1" x14ac:dyDescent="0.3">
      <c r="A173" s="9" t="s">
        <v>324</v>
      </c>
      <c r="B173" s="9" t="s">
        <v>482</v>
      </c>
      <c r="M173" s="9" t="str">
        <f t="shared" si="2"/>
        <v>SELECT 'IndustryType' AS [LookupCategory],'Industrial Unions' AS [Value],NULL AS [Image],'report_problem' AS [Icon] UNION</v>
      </c>
    </row>
    <row r="174" spans="1:13" hidden="1" x14ac:dyDescent="0.3">
      <c r="A174" s="9" t="s">
        <v>324</v>
      </c>
      <c r="B174" s="9" t="s">
        <v>483</v>
      </c>
      <c r="M174" s="9" t="str">
        <f t="shared" si="2"/>
        <v>SELECT 'IndustryType' AS [LookupCategory],'Insurance' AS [Value],NULL AS [Image],'report_problem' AS [Icon] UNION</v>
      </c>
    </row>
    <row r="175" spans="1:13" hidden="1" x14ac:dyDescent="0.3">
      <c r="A175" s="9" t="s">
        <v>324</v>
      </c>
      <c r="B175" s="9" t="s">
        <v>484</v>
      </c>
      <c r="M175" s="9" t="str">
        <f t="shared" si="2"/>
        <v>SELECT 'IndustryType' AS [LookupCategory],'Internet' AS [Value],NULL AS [Image],'report_problem' AS [Icon] UNION</v>
      </c>
    </row>
    <row r="176" spans="1:13" hidden="1" x14ac:dyDescent="0.3">
      <c r="A176" s="9" t="s">
        <v>324</v>
      </c>
      <c r="B176" s="9" t="s">
        <v>485</v>
      </c>
      <c r="M176" s="9" t="str">
        <f t="shared" si="2"/>
        <v>SELECT 'IndustryType' AS [LookupCategory],'Israel Policy' AS [Value],NULL AS [Image],'report_problem' AS [Icon] UNION</v>
      </c>
    </row>
    <row r="177" spans="1:13" hidden="1" x14ac:dyDescent="0.3">
      <c r="A177" s="9" t="s">
        <v>324</v>
      </c>
      <c r="B177" s="9" t="s">
        <v>486</v>
      </c>
      <c r="M177" s="9" t="str">
        <f t="shared" si="2"/>
        <v>SELECT 'IndustryType' AS [LookupCategory],'Labor' AS [Value],NULL AS [Image],'report_problem' AS [Icon] UNION</v>
      </c>
    </row>
    <row r="178" spans="1:13" hidden="1" x14ac:dyDescent="0.3">
      <c r="A178" s="9" t="s">
        <v>324</v>
      </c>
      <c r="B178" s="9" t="s">
        <v>487</v>
      </c>
      <c r="M178" s="9" t="str">
        <f t="shared" si="2"/>
        <v>SELECT 'IndustryType' AS [LookupCategory],'Lawyers &amp; Lobbyists' AS [Value],NULL AS [Image],'report_problem' AS [Icon] UNION</v>
      </c>
    </row>
    <row r="179" spans="1:13" hidden="1" x14ac:dyDescent="0.3">
      <c r="A179" s="9" t="s">
        <v>324</v>
      </c>
      <c r="B179" s="9" t="s">
        <v>488</v>
      </c>
      <c r="M179" s="9" t="str">
        <f t="shared" si="2"/>
        <v>SELECT 'IndustryType' AS [LookupCategory],'Lawyers / Law Firms' AS [Value],NULL AS [Image],'report_problem' AS [Icon] UNION</v>
      </c>
    </row>
    <row r="180" spans="1:13" hidden="1" x14ac:dyDescent="0.3">
      <c r="A180" s="9" t="s">
        <v>324</v>
      </c>
      <c r="B180" s="9" t="s">
        <v>489</v>
      </c>
      <c r="M180" s="9" t="str">
        <f t="shared" si="2"/>
        <v>SELECT 'IndustryType' AS [LookupCategory],'Leadership PACs' AS [Value],NULL AS [Image],'report_problem' AS [Icon] UNION</v>
      </c>
    </row>
    <row r="181" spans="1:13" hidden="1" x14ac:dyDescent="0.3">
      <c r="A181" s="9" t="s">
        <v>324</v>
      </c>
      <c r="B181" s="9" t="s">
        <v>490</v>
      </c>
      <c r="M181" s="9" t="str">
        <f t="shared" si="2"/>
        <v>SELECT 'IndustryType' AS [LookupCategory],'LGBTQIA Rights &amp; Issues' AS [Value],NULL AS [Image],'report_problem' AS [Icon] UNION</v>
      </c>
    </row>
    <row r="182" spans="1:13" hidden="1" x14ac:dyDescent="0.3">
      <c r="A182" s="9" t="s">
        <v>324</v>
      </c>
      <c r="B182" s="9" t="s">
        <v>491</v>
      </c>
      <c r="M182" s="9" t="str">
        <f t="shared" si="2"/>
        <v>SELECT 'IndustryType' AS [LookupCategory],'Liberal/Democratic' AS [Value],NULL AS [Image],'report_problem' AS [Icon] UNION</v>
      </c>
    </row>
    <row r="183" spans="1:13" hidden="1" x14ac:dyDescent="0.3">
      <c r="A183" s="9" t="s">
        <v>324</v>
      </c>
      <c r="B183" s="9" t="s">
        <v>492</v>
      </c>
      <c r="M183" s="9" t="str">
        <f t="shared" si="2"/>
        <v>SELECT 'IndustryType' AS [LookupCategory],'Liquor, Wine &amp; Beer' AS [Value],NULL AS [Image],'report_problem' AS [Icon] UNION</v>
      </c>
    </row>
    <row r="184" spans="1:13" hidden="1" x14ac:dyDescent="0.3">
      <c r="A184" s="9" t="s">
        <v>324</v>
      </c>
      <c r="B184" s="9" t="s">
        <v>493</v>
      </c>
      <c r="M184" s="9" t="str">
        <f t="shared" si="2"/>
        <v>SELECT 'IndustryType' AS [LookupCategory],'Livestock' AS [Value],NULL AS [Image],'report_problem' AS [Icon] UNION</v>
      </c>
    </row>
    <row r="185" spans="1:13" hidden="1" x14ac:dyDescent="0.3">
      <c r="A185" s="9" t="s">
        <v>324</v>
      </c>
      <c r="B185" s="9" t="s">
        <v>494</v>
      </c>
      <c r="M185" s="9" t="str">
        <f t="shared" si="2"/>
        <v>SELECT 'IndustryType' AS [LookupCategory],'Lobbyists' AS [Value],NULL AS [Image],'report_problem' AS [Icon] UNION</v>
      </c>
    </row>
    <row r="186" spans="1:13" hidden="1" x14ac:dyDescent="0.3">
      <c r="A186" s="9" t="s">
        <v>324</v>
      </c>
      <c r="B186" s="9" t="s">
        <v>495</v>
      </c>
      <c r="M186" s="9" t="str">
        <f t="shared" si="2"/>
        <v>SELECT 'IndustryType' AS [LookupCategory],'Lodging / Tourism' AS [Value],NULL AS [Image],'report_problem' AS [Icon] UNION</v>
      </c>
    </row>
    <row r="187" spans="1:13" hidden="1" x14ac:dyDescent="0.3">
      <c r="A187" s="9" t="s">
        <v>324</v>
      </c>
      <c r="B187" s="9" t="s">
        <v>496</v>
      </c>
      <c r="M187" s="9" t="str">
        <f t="shared" si="2"/>
        <v>SELECT 'IndustryType' AS [LookupCategory],'Logging, Timber &amp; Paper Mills' AS [Value],NULL AS [Image],'report_problem' AS [Icon] UNION</v>
      </c>
    </row>
    <row r="188" spans="1:13" hidden="1" x14ac:dyDescent="0.3">
      <c r="A188" s="9" t="s">
        <v>324</v>
      </c>
      <c r="B188" s="9" t="s">
        <v>497</v>
      </c>
      <c r="M188" s="9" t="str">
        <f t="shared" si="2"/>
        <v>SELECT 'IndustryType' AS [LookupCategory],'Manufacturing, Misc' AS [Value],NULL AS [Image],'report_problem' AS [Icon] UNION</v>
      </c>
    </row>
    <row r="189" spans="1:13" hidden="1" x14ac:dyDescent="0.3">
      <c r="A189" s="9" t="s">
        <v>324</v>
      </c>
      <c r="B189" s="9" t="s">
        <v>498</v>
      </c>
      <c r="M189" s="9" t="str">
        <f t="shared" si="2"/>
        <v>SELECT 'IndustryType' AS [LookupCategory],'Marijuana' AS [Value],NULL AS [Image],'report_problem' AS [Icon] UNION</v>
      </c>
    </row>
    <row r="190" spans="1:13" hidden="1" x14ac:dyDescent="0.3">
      <c r="A190" s="9" t="s">
        <v>324</v>
      </c>
      <c r="B190" s="9" t="s">
        <v>498</v>
      </c>
      <c r="M190" s="9" t="str">
        <f t="shared" si="2"/>
        <v>SELECT 'IndustryType' AS [LookupCategory],'Marijuana' AS [Value],NULL AS [Image],'report_problem' AS [Icon] UNION</v>
      </c>
    </row>
    <row r="191" spans="1:13" hidden="1" x14ac:dyDescent="0.3">
      <c r="A191" s="9" t="s">
        <v>324</v>
      </c>
      <c r="B191" s="9" t="s">
        <v>499</v>
      </c>
      <c r="M191" s="9" t="str">
        <f t="shared" si="2"/>
        <v>SELECT 'IndustryType' AS [LookupCategory],'Marine Transport' AS [Value],NULL AS [Image],'report_problem' AS [Icon] UNION</v>
      </c>
    </row>
    <row r="192" spans="1:13" hidden="1" x14ac:dyDescent="0.3">
      <c r="A192" s="9" t="s">
        <v>324</v>
      </c>
      <c r="B192" s="9" t="s">
        <v>500</v>
      </c>
      <c r="M192" s="9" t="str">
        <f t="shared" si="2"/>
        <v>SELECT 'IndustryType' AS [LookupCategory],'Meat processing &amp; products' AS [Value],NULL AS [Image],'report_problem' AS [Icon] UNION</v>
      </c>
    </row>
    <row r="193" spans="1:13" hidden="1" x14ac:dyDescent="0.3">
      <c r="A193" s="9" t="s">
        <v>324</v>
      </c>
      <c r="B193" s="9" t="s">
        <v>501</v>
      </c>
      <c r="M193" s="9" t="str">
        <f t="shared" si="2"/>
        <v>SELECT 'IndustryType' AS [LookupCategory],'Medical Supplies' AS [Value],NULL AS [Image],'report_problem' AS [Icon] UNION</v>
      </c>
    </row>
    <row r="194" spans="1:13" hidden="1" x14ac:dyDescent="0.3">
      <c r="A194" s="9" t="s">
        <v>324</v>
      </c>
      <c r="B194" s="9" t="s">
        <v>502</v>
      </c>
      <c r="M194" s="9" t="str">
        <f t="shared" si="2"/>
        <v>SELECT 'IndustryType' AS [LookupCategory],'Mining' AS [Value],NULL AS [Image],'report_problem' AS [Icon] UNION</v>
      </c>
    </row>
    <row r="195" spans="1:13" hidden="1" x14ac:dyDescent="0.3">
      <c r="A195" s="9" t="s">
        <v>324</v>
      </c>
      <c r="B195" s="9" t="s">
        <v>503</v>
      </c>
      <c r="M195" s="9" t="str">
        <f t="shared" ref="M195:M258" si="3">IF(OR(LEN(TRIM(A195)) = 0, LEN(TRIM(B195)) = 0), "", "SELECT '"&amp;TRIM(A195)&amp;"' AS [LookupCategory],'"&amp;TRIM(B195)&amp;"' AS [Value],"&amp;IF(LEN(TRIM(C195)) &lt;&gt; 0, "'" &amp; TRIM(C195) &amp; "'", "NULL") &amp;" AS [Image],"&amp;IF(LEN(TRIM(D195)) &lt;&gt; 0, "'" &amp; TRIM(D195) &amp; "'", "'report_problem'") &amp;" AS [Icon] UNION")</f>
        <v>SELECT 'IndustryType' AS [LookupCategory],'Misc Business' AS [Value],NULL AS [Image],'report_problem' AS [Icon] UNION</v>
      </c>
    </row>
    <row r="196" spans="1:13" hidden="1" x14ac:dyDescent="0.3">
      <c r="A196" s="9" t="s">
        <v>324</v>
      </c>
      <c r="B196" s="9" t="s">
        <v>504</v>
      </c>
      <c r="M196" s="9" t="str">
        <f t="shared" si="3"/>
        <v>SELECT 'IndustryType' AS [LookupCategory],'Misc Finance' AS [Value],NULL AS [Image],'report_problem' AS [Icon] UNION</v>
      </c>
    </row>
    <row r="197" spans="1:13" hidden="1" x14ac:dyDescent="0.3">
      <c r="A197" s="9" t="s">
        <v>324</v>
      </c>
      <c r="B197" s="9" t="s">
        <v>505</v>
      </c>
      <c r="M197" s="9" t="str">
        <f t="shared" si="3"/>
        <v>SELECT 'IndustryType' AS [LookupCategory],'Misc Manufacturing &amp; Distributing' AS [Value],NULL AS [Image],'report_problem' AS [Icon] UNION</v>
      </c>
    </row>
    <row r="198" spans="1:13" hidden="1" x14ac:dyDescent="0.3">
      <c r="A198" s="9" t="s">
        <v>324</v>
      </c>
      <c r="B198" s="9" t="s">
        <v>506</v>
      </c>
      <c r="M198" s="9" t="str">
        <f t="shared" si="3"/>
        <v>SELECT 'IndustryType' AS [LookupCategory],'Misc Unions' AS [Value],NULL AS [Image],'report_problem' AS [Icon] UNION</v>
      </c>
    </row>
    <row r="199" spans="1:13" hidden="1" x14ac:dyDescent="0.3">
      <c r="A199" s="9" t="s">
        <v>324</v>
      </c>
      <c r="B199" s="9" t="s">
        <v>507</v>
      </c>
      <c r="M199" s="9" t="str">
        <f t="shared" si="3"/>
        <v>SELECT 'IndustryType' AS [LookupCategory],'Miscellaneous Defense' AS [Value],NULL AS [Image],'report_problem' AS [Icon] UNION</v>
      </c>
    </row>
    <row r="200" spans="1:13" hidden="1" x14ac:dyDescent="0.3">
      <c r="A200" s="9" t="s">
        <v>324</v>
      </c>
      <c r="B200" s="9" t="s">
        <v>508</v>
      </c>
      <c r="M200" s="9" t="str">
        <f t="shared" si="3"/>
        <v>SELECT 'IndustryType' AS [LookupCategory],'Miscellaneous Services' AS [Value],NULL AS [Image],'report_problem' AS [Icon] UNION</v>
      </c>
    </row>
    <row r="201" spans="1:13" hidden="1" x14ac:dyDescent="0.3">
      <c r="A201" s="9" t="s">
        <v>324</v>
      </c>
      <c r="B201" s="9" t="s">
        <v>509</v>
      </c>
      <c r="M201" s="9" t="str">
        <f t="shared" si="3"/>
        <v>SELECT 'IndustryType' AS [LookupCategory],'Mortgage Bankers &amp; Brokers' AS [Value],NULL AS [Image],'report_problem' AS [Icon] UNION</v>
      </c>
    </row>
    <row r="202" spans="1:13" hidden="1" x14ac:dyDescent="0.3">
      <c r="A202" s="9" t="s">
        <v>324</v>
      </c>
      <c r="B202" s="9" t="s">
        <v>510</v>
      </c>
      <c r="M202" s="9" t="str">
        <f t="shared" si="3"/>
        <v>SELECT 'IndustryType' AS [LookupCategory],'Motion Picture Production &amp; Distribution' AS [Value],NULL AS [Image],'report_problem' AS [Icon] UNION</v>
      </c>
    </row>
    <row r="203" spans="1:13" hidden="1" x14ac:dyDescent="0.3">
      <c r="A203" s="9" t="s">
        <v>324</v>
      </c>
      <c r="B203" s="9" t="s">
        <v>511</v>
      </c>
      <c r="M203" s="9" t="str">
        <f t="shared" si="3"/>
        <v>SELECT 'IndustryType' AS [LookupCategory],'Music Production' AS [Value],NULL AS [Image],'report_problem' AS [Icon] UNION</v>
      </c>
    </row>
    <row r="204" spans="1:13" hidden="1" x14ac:dyDescent="0.3">
      <c r="A204" s="9" t="s">
        <v>324</v>
      </c>
      <c r="B204" s="9" t="s">
        <v>512</v>
      </c>
      <c r="M204" s="9" t="str">
        <f t="shared" si="3"/>
        <v>SELECT 'IndustryType' AS [LookupCategory],'Natural Gas Pipelines' AS [Value],NULL AS [Image],'report_problem' AS [Icon] UNION</v>
      </c>
    </row>
    <row r="205" spans="1:13" hidden="1" x14ac:dyDescent="0.3">
      <c r="A205" s="9" t="s">
        <v>324</v>
      </c>
      <c r="B205" s="9" t="s">
        <v>513</v>
      </c>
      <c r="M205" s="9" t="str">
        <f t="shared" si="3"/>
        <v>SELECT 'IndustryType' AS [LookupCategory],'Newspaper, Magazine &amp; Book Publishing' AS [Value],NULL AS [Image],'report_problem' AS [Icon] UNION</v>
      </c>
    </row>
    <row r="206" spans="1:13" hidden="1" x14ac:dyDescent="0.3">
      <c r="A206" s="9" t="s">
        <v>324</v>
      </c>
      <c r="B206" s="9" t="s">
        <v>514</v>
      </c>
      <c r="M206" s="9" t="str">
        <f t="shared" si="3"/>
        <v>SELECT 'IndustryType' AS [LookupCategory],'Non-profits, Foundations &amp; Philanthropists' AS [Value],NULL AS [Image],'report_problem' AS [Icon] UNION</v>
      </c>
    </row>
    <row r="207" spans="1:13" hidden="1" x14ac:dyDescent="0.3">
      <c r="A207" s="9" t="s">
        <v>324</v>
      </c>
      <c r="B207" s="9" t="s">
        <v>515</v>
      </c>
      <c r="M207" s="9" t="str">
        <f t="shared" si="3"/>
        <v>SELECT 'IndustryType' AS [LookupCategory],'Nurses' AS [Value],NULL AS [Image],'report_problem' AS [Icon] UNION</v>
      </c>
    </row>
    <row r="208" spans="1:13" hidden="1" x14ac:dyDescent="0.3">
      <c r="A208" s="9" t="s">
        <v>324</v>
      </c>
      <c r="B208" s="9" t="s">
        <v>516</v>
      </c>
      <c r="M208" s="9" t="str">
        <f t="shared" si="3"/>
        <v>SELECT 'IndustryType' AS [LookupCategory],'Nursing Homes/Hospitals' AS [Value],NULL AS [Image],'report_problem' AS [Icon] UNION</v>
      </c>
    </row>
    <row r="209" spans="1:13" hidden="1" x14ac:dyDescent="0.3">
      <c r="A209" s="9" t="s">
        <v>324</v>
      </c>
      <c r="B209" s="9" t="s">
        <v>517</v>
      </c>
      <c r="M209" s="9" t="str">
        <f t="shared" si="3"/>
        <v>SELECT 'IndustryType' AS [LookupCategory],'Nutritional &amp; Dietary Supplements' AS [Value],NULL AS [Image],'report_problem' AS [Icon] UNION</v>
      </c>
    </row>
    <row r="210" spans="1:13" hidden="1" x14ac:dyDescent="0.3">
      <c r="A210" s="9" t="s">
        <v>324</v>
      </c>
      <c r="B210" s="9" t="s">
        <v>518</v>
      </c>
      <c r="M210" s="9" t="str">
        <f t="shared" si="3"/>
        <v>SELECT 'IndustryType' AS [LookupCategory],'Oil &amp; Gas' AS [Value],NULL AS [Image],'report_problem' AS [Icon] UNION</v>
      </c>
    </row>
    <row r="211" spans="1:13" hidden="1" x14ac:dyDescent="0.3">
      <c r="A211" s="9" t="s">
        <v>324</v>
      </c>
      <c r="B211" s="9" t="s">
        <v>519</v>
      </c>
      <c r="M211" s="9" t="str">
        <f t="shared" si="3"/>
        <v>SELECT 'IndustryType' AS [LookupCategory],'Other' AS [Value],NULL AS [Image],'report_problem' AS [Icon] UNION</v>
      </c>
    </row>
    <row r="212" spans="1:13" hidden="1" x14ac:dyDescent="0.3">
      <c r="A212" s="9" t="s">
        <v>324</v>
      </c>
      <c r="B212" s="9" t="s">
        <v>520</v>
      </c>
      <c r="M212" s="9" t="str">
        <f t="shared" si="3"/>
        <v>SELECT 'IndustryType' AS [LookupCategory],'Payday Lenders' AS [Value],NULL AS [Image],'report_problem' AS [Icon] UNION</v>
      </c>
    </row>
    <row r="213" spans="1:13" hidden="1" x14ac:dyDescent="0.3">
      <c r="A213" s="9" t="s">
        <v>324</v>
      </c>
      <c r="B213" s="9" t="s">
        <v>521</v>
      </c>
      <c r="M213" s="9" t="str">
        <f t="shared" si="3"/>
        <v>SELECT 'IndustryType' AS [LookupCategory],'Pharmaceutical Manufacturing' AS [Value],NULL AS [Image],'report_problem' AS [Icon] UNION</v>
      </c>
    </row>
    <row r="214" spans="1:13" hidden="1" x14ac:dyDescent="0.3">
      <c r="A214" s="9" t="s">
        <v>324</v>
      </c>
      <c r="B214" s="9" t="s">
        <v>522</v>
      </c>
      <c r="M214" s="9" t="str">
        <f t="shared" si="3"/>
        <v>SELECT 'IndustryType' AS [LookupCategory],'Pharmaceuticals / Health Products' AS [Value],NULL AS [Image],'report_problem' AS [Icon] UNION</v>
      </c>
    </row>
    <row r="215" spans="1:13" hidden="1" x14ac:dyDescent="0.3">
      <c r="A215" s="9" t="s">
        <v>324</v>
      </c>
      <c r="B215" s="9" t="s">
        <v>523</v>
      </c>
      <c r="M215" s="9" t="str">
        <f t="shared" si="3"/>
        <v>SELECT 'IndustryType' AS [LookupCategory],'Phone Companies' AS [Value],NULL AS [Image],'report_problem' AS [Icon] UNION</v>
      </c>
    </row>
    <row r="216" spans="1:13" hidden="1" x14ac:dyDescent="0.3">
      <c r="A216" s="9" t="s">
        <v>324</v>
      </c>
      <c r="B216" s="9" t="s">
        <v>524</v>
      </c>
      <c r="M216" s="9" t="str">
        <f t="shared" si="3"/>
        <v>SELECT 'IndustryType' AS [LookupCategory],'Physicians &amp; Other Health Professionals' AS [Value],NULL AS [Image],'report_problem' AS [Icon] UNION</v>
      </c>
    </row>
    <row r="217" spans="1:13" hidden="1" x14ac:dyDescent="0.3">
      <c r="A217" s="9" t="s">
        <v>324</v>
      </c>
      <c r="B217" s="9" t="s">
        <v>525</v>
      </c>
      <c r="M217" s="9" t="str">
        <f t="shared" si="3"/>
        <v>SELECT 'IndustryType' AS [LookupCategory],'Postal Unions' AS [Value],NULL AS [Image],'report_problem' AS [Icon] UNION</v>
      </c>
    </row>
    <row r="218" spans="1:13" hidden="1" x14ac:dyDescent="0.3">
      <c r="A218" s="9" t="s">
        <v>324</v>
      </c>
      <c r="B218" s="9" t="s">
        <v>526</v>
      </c>
      <c r="M218" s="9" t="str">
        <f t="shared" si="3"/>
        <v>SELECT 'IndustryType' AS [LookupCategory],'Poultry &amp; Eggs' AS [Value],NULL AS [Image],'report_problem' AS [Icon] UNION</v>
      </c>
    </row>
    <row r="219" spans="1:13" hidden="1" x14ac:dyDescent="0.3">
      <c r="A219" s="9" t="s">
        <v>324</v>
      </c>
      <c r="B219" s="9" t="s">
        <v>527</v>
      </c>
      <c r="M219" s="9" t="str">
        <f t="shared" si="3"/>
        <v>SELECT 'IndustryType' AS [LookupCategory],'Power Utilities' AS [Value],NULL AS [Image],'report_problem' AS [Icon] UNION</v>
      </c>
    </row>
    <row r="220" spans="1:13" hidden="1" x14ac:dyDescent="0.3">
      <c r="A220" s="9" t="s">
        <v>324</v>
      </c>
      <c r="B220" s="9" t="s">
        <v>528</v>
      </c>
      <c r="M220" s="9" t="str">
        <f t="shared" si="3"/>
        <v>SELECT 'IndustryType' AS [LookupCategory],'Printing &amp; Publishing' AS [Value],NULL AS [Image],'report_problem' AS [Icon] UNION</v>
      </c>
    </row>
    <row r="221" spans="1:13" hidden="1" x14ac:dyDescent="0.3">
      <c r="A221" s="9" t="s">
        <v>324</v>
      </c>
      <c r="B221" s="9" t="s">
        <v>529</v>
      </c>
      <c r="M221" s="9" t="str">
        <f t="shared" si="3"/>
        <v>SELECT 'IndustryType' AS [LookupCategory],'Private Equity &amp; Investment Firms' AS [Value],NULL AS [Image],'report_problem' AS [Icon] UNION</v>
      </c>
    </row>
    <row r="222" spans="1:13" hidden="1" x14ac:dyDescent="0.3">
      <c r="A222" s="9" t="s">
        <v>324</v>
      </c>
      <c r="B222" s="9" t="s">
        <v>530</v>
      </c>
      <c r="M222" s="9" t="str">
        <f t="shared" si="3"/>
        <v>SELECT 'IndustryType' AS [LookupCategory],'Pro-Israel' AS [Value],NULL AS [Image],'report_problem' AS [Icon] UNION</v>
      </c>
    </row>
    <row r="223" spans="1:13" hidden="1" x14ac:dyDescent="0.3">
      <c r="A223" s="9" t="s">
        <v>324</v>
      </c>
      <c r="B223" s="9" t="s">
        <v>531</v>
      </c>
      <c r="M223" s="9" t="str">
        <f t="shared" si="3"/>
        <v>SELECT 'IndustryType' AS [LookupCategory],'Professional Sports, Sports Arenas &amp; Related Equipment &amp; Services' AS [Value],NULL AS [Image],'report_problem' AS [Icon] UNION</v>
      </c>
    </row>
    <row r="224" spans="1:13" hidden="1" x14ac:dyDescent="0.3">
      <c r="A224" s="9" t="s">
        <v>324</v>
      </c>
      <c r="B224" s="9" t="s">
        <v>532</v>
      </c>
      <c r="M224" s="9" t="str">
        <f t="shared" si="3"/>
        <v>SELECT 'IndustryType' AS [LookupCategory],'Progressive/Democratic' AS [Value],NULL AS [Image],'report_problem' AS [Icon] UNION</v>
      </c>
    </row>
    <row r="225" spans="1:13" hidden="1" x14ac:dyDescent="0.3">
      <c r="A225" s="9" t="s">
        <v>324</v>
      </c>
      <c r="B225" s="9" t="s">
        <v>533</v>
      </c>
      <c r="M225" s="9" t="str">
        <f t="shared" si="3"/>
        <v>SELECT 'IndustryType' AS [LookupCategory],'Public Employees' AS [Value],NULL AS [Image],'report_problem' AS [Icon] UNION</v>
      </c>
    </row>
    <row r="226" spans="1:13" hidden="1" x14ac:dyDescent="0.3">
      <c r="A226" s="9" t="s">
        <v>324</v>
      </c>
      <c r="B226" s="9" t="s">
        <v>534</v>
      </c>
      <c r="M226" s="9" t="str">
        <f t="shared" si="3"/>
        <v>SELECT 'IndustryType' AS [LookupCategory],'Public Sector Unions' AS [Value],NULL AS [Image],'report_problem' AS [Icon] UNION</v>
      </c>
    </row>
    <row r="227" spans="1:13" hidden="1" x14ac:dyDescent="0.3">
      <c r="A227" s="9" t="s">
        <v>324</v>
      </c>
      <c r="B227" s="9" t="s">
        <v>535</v>
      </c>
      <c r="M227" s="9" t="str">
        <f t="shared" si="3"/>
        <v>SELECT 'IndustryType' AS [LookupCategory],'Publishing &amp; Printing' AS [Value],NULL AS [Image],'report_problem' AS [Icon] UNION</v>
      </c>
    </row>
    <row r="228" spans="1:13" hidden="1" x14ac:dyDescent="0.3">
      <c r="A228" s="9" t="s">
        <v>324</v>
      </c>
      <c r="B228" s="9" t="s">
        <v>536</v>
      </c>
      <c r="M228" s="9" t="str">
        <f t="shared" si="3"/>
        <v>SELECT 'IndustryType' AS [LookupCategory],'Radio/TV Stations' AS [Value],NULL AS [Image],'report_problem' AS [Icon] UNION</v>
      </c>
    </row>
    <row r="229" spans="1:13" hidden="1" x14ac:dyDescent="0.3">
      <c r="A229" s="9" t="s">
        <v>324</v>
      </c>
      <c r="B229" s="9" t="s">
        <v>537</v>
      </c>
      <c r="M229" s="9" t="str">
        <f t="shared" si="3"/>
        <v>SELECT 'IndustryType' AS [LookupCategory],'Railroads' AS [Value],NULL AS [Image],'report_problem' AS [Icon] UNION</v>
      </c>
    </row>
    <row r="230" spans="1:13" hidden="1" x14ac:dyDescent="0.3">
      <c r="A230" s="9" t="s">
        <v>324</v>
      </c>
      <c r="B230" s="9" t="s">
        <v>538</v>
      </c>
      <c r="M230" s="9" t="str">
        <f t="shared" si="3"/>
        <v>SELECT 'IndustryType' AS [LookupCategory],'Real Estate' AS [Value],NULL AS [Image],'report_problem' AS [Icon] UNION</v>
      </c>
    </row>
    <row r="231" spans="1:13" hidden="1" x14ac:dyDescent="0.3">
      <c r="A231" s="9" t="s">
        <v>324</v>
      </c>
      <c r="B231" s="9" t="s">
        <v>539</v>
      </c>
      <c r="M231" s="9" t="str">
        <f t="shared" si="3"/>
        <v>SELECT 'IndustryType' AS [LookupCategory],'Record Companies/Singers' AS [Value],NULL AS [Image],'report_problem' AS [Icon] UNION</v>
      </c>
    </row>
    <row r="232" spans="1:13" hidden="1" x14ac:dyDescent="0.3">
      <c r="A232" s="9" t="s">
        <v>324</v>
      </c>
      <c r="B232" s="9" t="s">
        <v>540</v>
      </c>
      <c r="M232" s="9" t="str">
        <f t="shared" si="3"/>
        <v>SELECT 'IndustryType' AS [LookupCategory],'Recorded Music &amp; Music Production' AS [Value],NULL AS [Image],'report_problem' AS [Icon] UNION</v>
      </c>
    </row>
    <row r="233" spans="1:13" hidden="1" x14ac:dyDescent="0.3">
      <c r="A233" s="9" t="s">
        <v>324</v>
      </c>
      <c r="B233" s="9" t="s">
        <v>541</v>
      </c>
      <c r="M233" s="9" t="str">
        <f t="shared" si="3"/>
        <v>SELECT 'IndustryType' AS [LookupCategory],'Recreation / Live Entertainment' AS [Value],NULL AS [Image],'report_problem' AS [Icon] UNION</v>
      </c>
    </row>
    <row r="234" spans="1:13" hidden="1" x14ac:dyDescent="0.3">
      <c r="A234" s="9" t="s">
        <v>324</v>
      </c>
      <c r="B234" s="9" t="s">
        <v>542</v>
      </c>
      <c r="M234" s="9" t="str">
        <f t="shared" si="3"/>
        <v>SELECT 'IndustryType' AS [LookupCategory],'Religious Organizations/Clergy' AS [Value],NULL AS [Image],'report_problem' AS [Icon] UNION</v>
      </c>
    </row>
    <row r="235" spans="1:13" hidden="1" x14ac:dyDescent="0.3">
      <c r="A235" s="9" t="s">
        <v>324</v>
      </c>
      <c r="B235" s="9" t="s">
        <v>543</v>
      </c>
      <c r="M235" s="9" t="str">
        <f t="shared" si="3"/>
        <v>SELECT 'IndustryType' AS [LookupCategory],'Republican Candidate Committees' AS [Value],NULL AS [Image],'report_problem' AS [Icon] UNION</v>
      </c>
    </row>
    <row r="236" spans="1:13" hidden="1" x14ac:dyDescent="0.3">
      <c r="A236" s="9" t="s">
        <v>324</v>
      </c>
      <c r="B236" s="9" t="s">
        <v>544</v>
      </c>
      <c r="M236" s="9" t="str">
        <f t="shared" si="3"/>
        <v>SELECT 'IndustryType' AS [LookupCategory],'Republican Leadership PACs' AS [Value],NULL AS [Image],'report_problem' AS [Icon] UNION</v>
      </c>
    </row>
    <row r="237" spans="1:13" hidden="1" x14ac:dyDescent="0.3">
      <c r="A237" s="9" t="s">
        <v>324</v>
      </c>
      <c r="B237" s="9" t="s">
        <v>545</v>
      </c>
      <c r="M237" s="9" t="str">
        <f t="shared" si="3"/>
        <v>SELECT 'IndustryType' AS [LookupCategory],'Republican/Conservative' AS [Value],NULL AS [Image],'report_problem' AS [Icon] UNION</v>
      </c>
    </row>
    <row r="238" spans="1:13" hidden="1" x14ac:dyDescent="0.3">
      <c r="A238" s="9" t="s">
        <v>324</v>
      </c>
      <c r="B238" s="9" t="s">
        <v>546</v>
      </c>
      <c r="M238" s="9" t="str">
        <f t="shared" si="3"/>
        <v>SELECT 'IndustryType' AS [LookupCategory],'Residential Construction' AS [Value],NULL AS [Image],'report_problem' AS [Icon] UNION</v>
      </c>
    </row>
    <row r="239" spans="1:13" hidden="1" x14ac:dyDescent="0.3">
      <c r="A239" s="9" t="s">
        <v>324</v>
      </c>
      <c r="B239" s="9" t="s">
        <v>547</v>
      </c>
      <c r="M239" s="9" t="str">
        <f t="shared" si="3"/>
        <v>SELECT 'IndustryType' AS [LookupCategory],'Restaurants &amp; Drinking Establishments' AS [Value],NULL AS [Image],'report_problem' AS [Icon] UNION</v>
      </c>
    </row>
    <row r="240" spans="1:13" hidden="1" x14ac:dyDescent="0.3">
      <c r="A240" s="9" t="s">
        <v>324</v>
      </c>
      <c r="B240" s="9" t="s">
        <v>548</v>
      </c>
      <c r="M240" s="9" t="str">
        <f t="shared" si="3"/>
        <v>SELECT 'IndustryType' AS [LookupCategory],'Retail Sales' AS [Value],NULL AS [Image],'report_problem' AS [Icon] UNION</v>
      </c>
    </row>
    <row r="241" spans="1:13" hidden="1" x14ac:dyDescent="0.3">
      <c r="A241" s="9" t="s">
        <v>324</v>
      </c>
      <c r="B241" s="9" t="s">
        <v>549</v>
      </c>
      <c r="M241" s="9" t="str">
        <f t="shared" si="3"/>
        <v>SELECT 'IndustryType' AS [LookupCategory],'Retired' AS [Value],NULL AS [Image],'report_problem' AS [Icon] UNION</v>
      </c>
    </row>
    <row r="242" spans="1:13" hidden="1" x14ac:dyDescent="0.3">
      <c r="A242" s="9" t="s">
        <v>324</v>
      </c>
      <c r="B242" s="9" t="s">
        <v>550</v>
      </c>
      <c r="M242" s="9" t="str">
        <f t="shared" si="3"/>
        <v>SELECT 'IndustryType' AS [LookupCategory],'Savings &amp; Loans' AS [Value],NULL AS [Image],'report_problem' AS [Icon] UNION</v>
      </c>
    </row>
    <row r="243" spans="1:13" hidden="1" x14ac:dyDescent="0.3">
      <c r="A243" s="9" t="s">
        <v>324</v>
      </c>
      <c r="B243" s="9" t="s">
        <v>551</v>
      </c>
      <c r="M243" s="9" t="str">
        <f t="shared" si="3"/>
        <v>SELECT 'IndustryType' AS [LookupCategory],'Schools/Education' AS [Value],NULL AS [Image],'report_problem' AS [Icon] UNION</v>
      </c>
    </row>
    <row r="244" spans="1:13" hidden="1" x14ac:dyDescent="0.3">
      <c r="A244" s="9" t="s">
        <v>324</v>
      </c>
      <c r="B244" s="9" t="s">
        <v>552</v>
      </c>
      <c r="M244" s="9" t="str">
        <f t="shared" si="3"/>
        <v>SELECT 'IndustryType' AS [LookupCategory],'Sea Transport' AS [Value],NULL AS [Image],'report_problem' AS [Icon] UNION</v>
      </c>
    </row>
    <row r="245" spans="1:13" hidden="1" x14ac:dyDescent="0.3">
      <c r="A245" s="9" t="s">
        <v>324</v>
      </c>
      <c r="B245" s="9" t="s">
        <v>553</v>
      </c>
      <c r="M245" s="9" t="str">
        <f t="shared" si="3"/>
        <v>SELECT 'IndustryType' AS [LookupCategory],'Securities &amp; Investment' AS [Value],NULL AS [Image],'report_problem' AS [Icon] UNION</v>
      </c>
    </row>
    <row r="246" spans="1:13" hidden="1" x14ac:dyDescent="0.3">
      <c r="A246" s="9" t="s">
        <v>324</v>
      </c>
      <c r="B246" s="9" t="s">
        <v>554</v>
      </c>
      <c r="M246" s="9" t="str">
        <f t="shared" si="3"/>
        <v>SELECT 'IndustryType' AS [LookupCategory],'Special Trade Contractors' AS [Value],NULL AS [Image],'report_problem' AS [Icon] UNION</v>
      </c>
    </row>
    <row r="247" spans="1:13" hidden="1" x14ac:dyDescent="0.3">
      <c r="A247" s="9" t="s">
        <v>324</v>
      </c>
      <c r="B247" s="9" t="s">
        <v>555</v>
      </c>
      <c r="M247" s="9" t="str">
        <f t="shared" si="3"/>
        <v>SELECT 'IndustryType' AS [LookupCategory],'Sports, Professional' AS [Value],NULL AS [Image],'report_problem' AS [Icon] UNION</v>
      </c>
    </row>
    <row r="248" spans="1:13" hidden="1" x14ac:dyDescent="0.3">
      <c r="A248" s="9" t="s">
        <v>324</v>
      </c>
      <c r="B248" s="9" t="s">
        <v>556</v>
      </c>
      <c r="M248" s="9" t="str">
        <f t="shared" si="3"/>
        <v>SELECT 'IndustryType' AS [LookupCategory],'Steel Production' AS [Value],NULL AS [Image],'report_problem' AS [Icon] UNION</v>
      </c>
    </row>
    <row r="249" spans="1:13" hidden="1" x14ac:dyDescent="0.3">
      <c r="A249" s="9" t="s">
        <v>324</v>
      </c>
      <c r="B249" s="9" t="s">
        <v>557</v>
      </c>
      <c r="M249" s="9" t="str">
        <f t="shared" si="3"/>
        <v>SELECT 'IndustryType' AS [LookupCategory],'Stock Brokers/Investment Industry' AS [Value],NULL AS [Image],'report_problem' AS [Icon] UNION</v>
      </c>
    </row>
    <row r="250" spans="1:13" hidden="1" x14ac:dyDescent="0.3">
      <c r="A250" s="9" t="s">
        <v>324</v>
      </c>
      <c r="B250" s="9" t="s">
        <v>558</v>
      </c>
      <c r="M250" s="9" t="str">
        <f t="shared" si="3"/>
        <v>SELECT 'IndustryType' AS [LookupCategory],'Student Loan Companies' AS [Value],NULL AS [Image],'report_problem' AS [Icon] UNION</v>
      </c>
    </row>
    <row r="251" spans="1:13" hidden="1" x14ac:dyDescent="0.3">
      <c r="A251" s="9" t="s">
        <v>324</v>
      </c>
      <c r="B251" s="9" t="s">
        <v>559</v>
      </c>
      <c r="M251" s="9" t="str">
        <f t="shared" si="3"/>
        <v>SELECT 'IndustryType' AS [LookupCategory],'Sugar Cane &amp; Sugar Beets' AS [Value],NULL AS [Image],'report_problem' AS [Icon] UNION</v>
      </c>
    </row>
    <row r="252" spans="1:13" hidden="1" x14ac:dyDescent="0.3">
      <c r="A252" s="9" t="s">
        <v>324</v>
      </c>
      <c r="B252" s="9" t="s">
        <v>560</v>
      </c>
      <c r="M252" s="9" t="str">
        <f t="shared" si="3"/>
        <v>SELECT 'IndustryType' AS [LookupCategory],'Teachers Unions' AS [Value],NULL AS [Image],'report_problem' AS [Icon] UNION</v>
      </c>
    </row>
    <row r="253" spans="1:13" hidden="1" x14ac:dyDescent="0.3">
      <c r="A253" s="9" t="s">
        <v>324</v>
      </c>
      <c r="B253" s="9" t="s">
        <v>561</v>
      </c>
      <c r="M253" s="9" t="str">
        <f t="shared" si="3"/>
        <v>SELECT 'IndustryType' AS [LookupCategory],'Teachers/Education' AS [Value],NULL AS [Image],'report_problem' AS [Icon] UNION</v>
      </c>
    </row>
    <row r="254" spans="1:13" hidden="1" x14ac:dyDescent="0.3">
      <c r="A254" s="9" t="s">
        <v>324</v>
      </c>
      <c r="B254" s="9" t="s">
        <v>562</v>
      </c>
      <c r="M254" s="9" t="str">
        <f t="shared" si="3"/>
        <v>SELECT 'IndustryType' AS [LookupCategory],'Telecom Services &amp; Equipment' AS [Value],NULL AS [Image],'report_problem' AS [Icon] UNION</v>
      </c>
    </row>
    <row r="255" spans="1:13" hidden="1" x14ac:dyDescent="0.3">
      <c r="A255" s="9" t="s">
        <v>324</v>
      </c>
      <c r="B255" s="9" t="s">
        <v>563</v>
      </c>
      <c r="M255" s="9" t="str">
        <f t="shared" si="3"/>
        <v>SELECT 'IndustryType' AS [LookupCategory],'Telephone Utilities' AS [Value],NULL AS [Image],'report_problem' AS [Icon] UNION</v>
      </c>
    </row>
    <row r="256" spans="1:13" hidden="1" x14ac:dyDescent="0.3">
      <c r="A256" s="9" t="s">
        <v>324</v>
      </c>
      <c r="B256" s="9" t="s">
        <v>564</v>
      </c>
      <c r="M256" s="9" t="str">
        <f t="shared" si="3"/>
        <v>SELECT 'IndustryType' AS [LookupCategory],'Textiles' AS [Value],NULL AS [Image],'report_problem' AS [Icon] UNION</v>
      </c>
    </row>
    <row r="257" spans="1:13" hidden="1" x14ac:dyDescent="0.3">
      <c r="A257" s="9" t="s">
        <v>324</v>
      </c>
      <c r="B257" s="9" t="s">
        <v>565</v>
      </c>
      <c r="M257" s="9" t="str">
        <f t="shared" si="3"/>
        <v>SELECT 'IndustryType' AS [LookupCategory],'Timber, Logging &amp; Paper Mills' AS [Value],NULL AS [Image],'report_problem' AS [Icon] UNION</v>
      </c>
    </row>
    <row r="258" spans="1:13" hidden="1" x14ac:dyDescent="0.3">
      <c r="A258" s="9" t="s">
        <v>324</v>
      </c>
      <c r="B258" s="9" t="s">
        <v>566</v>
      </c>
      <c r="M258" s="9" t="str">
        <f t="shared" si="3"/>
        <v>SELECT 'IndustryType' AS [LookupCategory],'Tobacco' AS [Value],NULL AS [Image],'report_problem' AS [Icon] UNION</v>
      </c>
    </row>
    <row r="259" spans="1:13" hidden="1" x14ac:dyDescent="0.3">
      <c r="A259" s="9" t="s">
        <v>324</v>
      </c>
      <c r="B259" s="9" t="s">
        <v>174</v>
      </c>
      <c r="M259" s="9" t="str">
        <f t="shared" ref="M259:M322" si="4">IF(OR(LEN(TRIM(A259)) = 0, LEN(TRIM(B259)) = 0), "", "SELECT '"&amp;TRIM(A259)&amp;"' AS [LookupCategory],'"&amp;TRIM(B259)&amp;"' AS [Value],"&amp;IF(LEN(TRIM(C259)) &lt;&gt; 0, "'" &amp; TRIM(C259) &amp; "'", "NULL") &amp;" AS [Image],"&amp;IF(LEN(TRIM(D259)) &lt;&gt; 0, "'" &amp; TRIM(D259) &amp; "'", "'report_problem'") &amp;" AS [Icon] UNION")</f>
        <v>SELECT 'IndustryType' AS [LookupCategory],'Transportation' AS [Value],NULL AS [Image],'report_problem' AS [Icon] UNION</v>
      </c>
    </row>
    <row r="260" spans="1:13" hidden="1" x14ac:dyDescent="0.3">
      <c r="A260" s="9" t="s">
        <v>324</v>
      </c>
      <c r="B260" s="9" t="s">
        <v>567</v>
      </c>
      <c r="M260" s="9" t="str">
        <f t="shared" si="4"/>
        <v>SELECT 'IndustryType' AS [LookupCategory],'Transportation Unions' AS [Value],NULL AS [Image],'report_problem' AS [Icon] UNION</v>
      </c>
    </row>
    <row r="261" spans="1:13" hidden="1" x14ac:dyDescent="0.3">
      <c r="A261" s="9" t="s">
        <v>324</v>
      </c>
      <c r="B261" s="9" t="s">
        <v>568</v>
      </c>
      <c r="M261" s="9" t="str">
        <f t="shared" si="4"/>
        <v>SELECT 'IndustryType' AS [LookupCategory],'Trash Collection/Waste Management' AS [Value],NULL AS [Image],'report_problem' AS [Icon] UNION</v>
      </c>
    </row>
    <row r="262" spans="1:13" hidden="1" x14ac:dyDescent="0.3">
      <c r="A262" s="9" t="s">
        <v>324</v>
      </c>
      <c r="B262" s="9" t="s">
        <v>569</v>
      </c>
      <c r="M262" s="9" t="str">
        <f t="shared" si="4"/>
        <v>SELECT 'IndustryType' AS [LookupCategory],'Trucking' AS [Value],NULL AS [Image],'report_problem' AS [Icon] UNION</v>
      </c>
    </row>
    <row r="263" spans="1:13" hidden="1" x14ac:dyDescent="0.3">
      <c r="A263" s="9" t="s">
        <v>324</v>
      </c>
      <c r="B263" s="9" t="s">
        <v>570</v>
      </c>
      <c r="M263" s="9" t="str">
        <f t="shared" si="4"/>
        <v>SELECT 'IndustryType' AS [LookupCategory],'TV / Movies / Music' AS [Value],NULL AS [Image],'report_problem' AS [Icon] UNION</v>
      </c>
    </row>
    <row r="264" spans="1:13" hidden="1" x14ac:dyDescent="0.3">
      <c r="A264" s="9" t="s">
        <v>324</v>
      </c>
      <c r="B264" s="9" t="s">
        <v>571</v>
      </c>
      <c r="M264" s="9" t="str">
        <f t="shared" si="4"/>
        <v>SELECT 'IndustryType' AS [LookupCategory],'TV Production' AS [Value],NULL AS [Image],'report_problem' AS [Icon] UNION</v>
      </c>
    </row>
    <row r="265" spans="1:13" hidden="1" x14ac:dyDescent="0.3">
      <c r="A265" s="9" t="s">
        <v>324</v>
      </c>
      <c r="B265" s="9" t="s">
        <v>572</v>
      </c>
      <c r="M265" s="9" t="str">
        <f t="shared" si="4"/>
        <v>SELECT 'IndustryType' AS [LookupCategory],'Unions' AS [Value],NULL AS [Image],'report_problem' AS [Icon] UNION</v>
      </c>
    </row>
    <row r="266" spans="1:13" hidden="1" x14ac:dyDescent="0.3">
      <c r="A266" s="9" t="s">
        <v>324</v>
      </c>
      <c r="B266" s="9" t="s">
        <v>573</v>
      </c>
      <c r="M266" s="9" t="str">
        <f t="shared" si="4"/>
        <v>SELECT 'IndustryType' AS [LookupCategory],'Unions, Airline' AS [Value],NULL AS [Image],'report_problem' AS [Icon] UNION</v>
      </c>
    </row>
    <row r="267" spans="1:13" hidden="1" x14ac:dyDescent="0.3">
      <c r="A267" s="9" t="s">
        <v>324</v>
      </c>
      <c r="B267" s="9" t="s">
        <v>574</v>
      </c>
      <c r="M267" s="9" t="str">
        <f t="shared" si="4"/>
        <v>SELECT 'IndustryType' AS [LookupCategory],'Unions, Building Trades' AS [Value],NULL AS [Image],'report_problem' AS [Icon] UNION</v>
      </c>
    </row>
    <row r="268" spans="1:13" hidden="1" x14ac:dyDescent="0.3">
      <c r="A268" s="9" t="s">
        <v>324</v>
      </c>
      <c r="B268" s="9" t="s">
        <v>575</v>
      </c>
      <c r="M268" s="9" t="str">
        <f t="shared" si="4"/>
        <v>SELECT 'IndustryType' AS [LookupCategory],'Unions, Industrial' AS [Value],NULL AS [Image],'report_problem' AS [Icon] UNION</v>
      </c>
    </row>
    <row r="269" spans="1:13" hidden="1" x14ac:dyDescent="0.3">
      <c r="A269" s="9" t="s">
        <v>324</v>
      </c>
      <c r="B269" s="9" t="s">
        <v>576</v>
      </c>
      <c r="M269" s="9" t="str">
        <f t="shared" si="4"/>
        <v>SELECT 'IndustryType' AS [LookupCategory],'Unions, Misc' AS [Value],NULL AS [Image],'report_problem' AS [Icon] UNION</v>
      </c>
    </row>
    <row r="270" spans="1:13" hidden="1" x14ac:dyDescent="0.3">
      <c r="A270" s="9" t="s">
        <v>324</v>
      </c>
      <c r="B270" s="9" t="s">
        <v>577</v>
      </c>
      <c r="M270" s="9" t="str">
        <f t="shared" si="4"/>
        <v>SELECT 'IndustryType' AS [LookupCategory],'Unions, Public Sector' AS [Value],NULL AS [Image],'report_problem' AS [Icon] UNION</v>
      </c>
    </row>
    <row r="271" spans="1:13" hidden="1" x14ac:dyDescent="0.3">
      <c r="A271" s="9" t="s">
        <v>324</v>
      </c>
      <c r="B271" s="9" t="s">
        <v>578</v>
      </c>
      <c r="M271" s="9" t="str">
        <f t="shared" si="4"/>
        <v>SELECT 'IndustryType' AS [LookupCategory],'Unions, Teacher' AS [Value],NULL AS [Image],'report_problem' AS [Icon] UNION</v>
      </c>
    </row>
    <row r="272" spans="1:13" hidden="1" x14ac:dyDescent="0.3">
      <c r="A272" s="9" t="s">
        <v>324</v>
      </c>
      <c r="B272" s="9" t="s">
        <v>579</v>
      </c>
      <c r="M272" s="9" t="str">
        <f t="shared" si="4"/>
        <v>SELECT 'IndustryType' AS [LookupCategory],'Unions, Transportation' AS [Value],NULL AS [Image],'report_problem' AS [Icon] UNION</v>
      </c>
    </row>
    <row r="273" spans="1:13" hidden="1" x14ac:dyDescent="0.3">
      <c r="A273" s="9" t="s">
        <v>324</v>
      </c>
      <c r="B273" s="9" t="s">
        <v>580</v>
      </c>
      <c r="M273" s="9" t="str">
        <f t="shared" si="4"/>
        <v>SELECT 'IndustryType' AS [LookupCategory],'Universities, Colleges &amp; Schools' AS [Value],NULL AS [Image],'report_problem' AS [Icon] UNION</v>
      </c>
    </row>
    <row r="274" spans="1:13" hidden="1" x14ac:dyDescent="0.3">
      <c r="A274" s="9" t="s">
        <v>324</v>
      </c>
      <c r="B274" s="9" t="s">
        <v>581</v>
      </c>
      <c r="M274" s="9" t="str">
        <f t="shared" si="4"/>
        <v>SELECT 'IndustryType' AS [LookupCategory],'Vegetables &amp; Fruits' AS [Value],NULL AS [Image],'report_problem' AS [Icon] UNION</v>
      </c>
    </row>
    <row r="275" spans="1:13" hidden="1" x14ac:dyDescent="0.3">
      <c r="A275" s="9" t="s">
        <v>324</v>
      </c>
      <c r="B275" s="9" t="s">
        <v>582</v>
      </c>
      <c r="M275" s="9" t="str">
        <f t="shared" si="4"/>
        <v>SELECT 'IndustryType' AS [LookupCategory],'Venture Capital' AS [Value],NULL AS [Image],'report_problem' AS [Icon] UNION</v>
      </c>
    </row>
    <row r="276" spans="1:13" hidden="1" x14ac:dyDescent="0.3">
      <c r="A276" s="9" t="s">
        <v>324</v>
      </c>
      <c r="B276" s="9" t="s">
        <v>583</v>
      </c>
      <c r="M276" s="9" t="str">
        <f t="shared" si="4"/>
        <v>SELECT 'IndustryType' AS [LookupCategory],'Waste Management' AS [Value],NULL AS [Image],'report_problem' AS [Icon] UNION</v>
      </c>
    </row>
    <row r="277" spans="1:13" hidden="1" x14ac:dyDescent="0.3">
      <c r="A277" s="9" t="s">
        <v>324</v>
      </c>
      <c r="B277" s="9" t="s">
        <v>584</v>
      </c>
      <c r="M277" s="9" t="str">
        <f t="shared" si="4"/>
        <v>SELECT 'IndustryType' AS [LookupCategory],'Wine, Beer &amp; Liquor' AS [Value],NULL AS [Image],'report_problem' AS [Icon] UNION</v>
      </c>
    </row>
    <row r="278" spans="1:13" hidden="1" x14ac:dyDescent="0.3">
      <c r="A278" s="9" t="s">
        <v>324</v>
      </c>
      <c r="B278" s="9" t="s">
        <v>585</v>
      </c>
      <c r="M278" s="9" t="str">
        <f t="shared" si="4"/>
        <v>SELECT 'IndustryType' AS [LookupCategory],'Women's Issues' AS [Value],NULL AS [Image],'report_problem' AS [Icon] UNION</v>
      </c>
    </row>
    <row r="279" spans="1:13" hidden="1" x14ac:dyDescent="0.3">
      <c r="A279" s="9" t="s">
        <v>325</v>
      </c>
      <c r="B279" s="9" t="s">
        <v>600</v>
      </c>
      <c r="M279" s="9" t="str">
        <f t="shared" si="4"/>
        <v>SELECT 'Position' AS [LookupCategory],'CEO' AS [Value],NULL AS [Image],'report_problem' AS [Icon] UNION</v>
      </c>
    </row>
    <row r="280" spans="1:13" hidden="1" x14ac:dyDescent="0.3">
      <c r="A280" s="9" t="s">
        <v>325</v>
      </c>
      <c r="B280" s="9" t="s">
        <v>601</v>
      </c>
      <c r="M280" s="9" t="str">
        <f t="shared" si="4"/>
        <v>SELECT 'Position' AS [LookupCategory],'Managing Director' AS [Value],NULL AS [Image],'report_problem' AS [Icon] UNION</v>
      </c>
    </row>
    <row r="281" spans="1:13" hidden="1" x14ac:dyDescent="0.3">
      <c r="A281" s="9" t="s">
        <v>325</v>
      </c>
      <c r="B281" s="9" t="s">
        <v>602</v>
      </c>
      <c r="M281" s="9" t="str">
        <f t="shared" si="4"/>
        <v>SELECT 'Position' AS [LookupCategory],'General Manager' AS [Value],NULL AS [Image],'report_problem' AS [Icon] UNION</v>
      </c>
    </row>
    <row r="282" spans="1:13" hidden="1" x14ac:dyDescent="0.3">
      <c r="A282" s="9" t="s">
        <v>325</v>
      </c>
      <c r="B282" s="9" t="s">
        <v>603</v>
      </c>
      <c r="M282" s="9" t="str">
        <f t="shared" si="4"/>
        <v>SELECT 'Position' AS [LookupCategory],'Secretary' AS [Value],NULL AS [Image],'report_problem' AS [Icon] UNION</v>
      </c>
    </row>
    <row r="283" spans="1:13" hidden="1" x14ac:dyDescent="0.3">
      <c r="A283" s="9" t="s">
        <v>325</v>
      </c>
      <c r="B283" s="9" t="s">
        <v>604</v>
      </c>
      <c r="M283" s="9" t="str">
        <f t="shared" si="4"/>
        <v>SELECT 'Position' AS [LookupCategory],'Clerk' AS [Value],NULL AS [Image],'report_problem' AS [Icon] UNION</v>
      </c>
    </row>
    <row r="284" spans="1:13" hidden="1" x14ac:dyDescent="0.3">
      <c r="A284" s="9" t="s">
        <v>325</v>
      </c>
      <c r="B284" s="9" t="s">
        <v>177</v>
      </c>
      <c r="M284" s="9" t="str">
        <f t="shared" si="4"/>
        <v>SELECT 'Position' AS [LookupCategory],'Engineer' AS [Value],NULL AS [Image],'report_problem' AS [Icon] UNION</v>
      </c>
    </row>
    <row r="285" spans="1:13" hidden="1" x14ac:dyDescent="0.3">
      <c r="A285" s="9" t="s">
        <v>325</v>
      </c>
      <c r="B285" s="9" t="s">
        <v>182</v>
      </c>
      <c r="M285" s="9" t="str">
        <f t="shared" si="4"/>
        <v>SELECT 'Position' AS [LookupCategory],'Senior Engineer' AS [Value],NULL AS [Image],'report_problem' AS [Icon] UNION</v>
      </c>
    </row>
    <row r="286" spans="1:13" hidden="1" x14ac:dyDescent="0.3">
      <c r="A286" s="9" t="s">
        <v>325</v>
      </c>
      <c r="B286" s="9" t="s">
        <v>605</v>
      </c>
      <c r="M286" s="9" t="str">
        <f t="shared" si="4"/>
        <v>SELECT 'Position' AS [LookupCategory],'CFO' AS [Value],NULL AS [Image],'report_problem' AS [Icon] UNION</v>
      </c>
    </row>
    <row r="287" spans="1:13" hidden="1" x14ac:dyDescent="0.3">
      <c r="A287" s="9" t="s">
        <v>325</v>
      </c>
      <c r="B287" s="9" t="s">
        <v>607</v>
      </c>
      <c r="M287" s="9" t="str">
        <f t="shared" si="4"/>
        <v>SELECT 'Position' AS [LookupCategory],'Personal Assistant' AS [Value],NULL AS [Image],'report_problem' AS [Icon] UNION</v>
      </c>
    </row>
    <row r="288" spans="1:13" hidden="1" x14ac:dyDescent="0.3">
      <c r="A288" s="9" t="s">
        <v>325</v>
      </c>
      <c r="B288" s="9" t="s">
        <v>519</v>
      </c>
      <c r="M288" s="9" t="str">
        <f t="shared" si="4"/>
        <v>SELECT 'Position' AS [LookupCategory],'Other' AS [Value],NULL AS [Image],'report_problem' AS [Icon] UNION</v>
      </c>
    </row>
    <row r="289" spans="1:13" hidden="1" x14ac:dyDescent="0.3">
      <c r="A289" s="9" t="s">
        <v>246</v>
      </c>
      <c r="B289" s="9" t="s">
        <v>350</v>
      </c>
      <c r="M289" s="9" t="str">
        <f t="shared" si="4"/>
        <v>SELECT 'PreferredLanguage' AS [LookupCategory],'Afrikaans' AS [Value],NULL AS [Image],'report_problem' AS [Icon] UNION</v>
      </c>
    </row>
    <row r="290" spans="1:13" hidden="1" x14ac:dyDescent="0.3">
      <c r="A290" s="9" t="s">
        <v>246</v>
      </c>
      <c r="B290" s="9" t="s">
        <v>351</v>
      </c>
      <c r="M290" s="9" t="str">
        <f t="shared" si="4"/>
        <v>SELECT 'PreferredLanguage' AS [LookupCategory],'English' AS [Value],NULL AS [Image],'report_problem' AS [Icon] UNION</v>
      </c>
    </row>
    <row r="291" spans="1:13" hidden="1" x14ac:dyDescent="0.3">
      <c r="A291" s="9" t="s">
        <v>246</v>
      </c>
      <c r="B291" s="9" t="s">
        <v>352</v>
      </c>
      <c r="M291" s="9" t="str">
        <f t="shared" si="4"/>
        <v>SELECT 'PreferredLanguage' AS [LookupCategory],'IsiNdebele' AS [Value],NULL AS [Image],'report_problem' AS [Icon] UNION</v>
      </c>
    </row>
    <row r="292" spans="1:13" hidden="1" x14ac:dyDescent="0.3">
      <c r="A292" s="9" t="s">
        <v>246</v>
      </c>
      <c r="B292" s="9" t="s">
        <v>353</v>
      </c>
      <c r="M292" s="9" t="str">
        <f t="shared" si="4"/>
        <v>SELECT 'PreferredLanguage' AS [LookupCategory],'SePedi' AS [Value],NULL AS [Image],'report_problem' AS [Icon] UNION</v>
      </c>
    </row>
    <row r="293" spans="1:13" hidden="1" x14ac:dyDescent="0.3">
      <c r="A293" s="9" t="s">
        <v>246</v>
      </c>
      <c r="B293" s="9" t="s">
        <v>354</v>
      </c>
      <c r="M293" s="9" t="str">
        <f t="shared" si="4"/>
        <v>SELECT 'PreferredLanguage' AS [LookupCategory],'SeSotho' AS [Value],NULL AS [Image],'report_problem' AS [Icon] UNION</v>
      </c>
    </row>
    <row r="294" spans="1:13" hidden="1" x14ac:dyDescent="0.3">
      <c r="A294" s="9" t="s">
        <v>246</v>
      </c>
      <c r="B294" s="9" t="s">
        <v>606</v>
      </c>
      <c r="M294" s="9" t="str">
        <f t="shared" si="4"/>
        <v>SELECT 'PreferredLanguage' AS [LookupCategory],'IsiSwati' AS [Value],NULL AS [Image],'report_problem' AS [Icon] UNION</v>
      </c>
    </row>
    <row r="295" spans="1:13" hidden="1" x14ac:dyDescent="0.3">
      <c r="A295" s="9" t="s">
        <v>246</v>
      </c>
      <c r="B295" s="9" t="s">
        <v>355</v>
      </c>
      <c r="M295" s="9" t="str">
        <f t="shared" si="4"/>
        <v>SELECT 'PreferredLanguage' AS [LookupCategory],'Tshonga' AS [Value],NULL AS [Image],'report_problem' AS [Icon] UNION</v>
      </c>
    </row>
    <row r="296" spans="1:13" hidden="1" x14ac:dyDescent="0.3">
      <c r="A296" s="9" t="s">
        <v>246</v>
      </c>
      <c r="B296" s="9" t="s">
        <v>356</v>
      </c>
      <c r="M296" s="9" t="str">
        <f t="shared" si="4"/>
        <v>SELECT 'PreferredLanguage' AS [LookupCategory],'SeTswana' AS [Value],NULL AS [Image],'report_problem' AS [Icon] UNION</v>
      </c>
    </row>
    <row r="297" spans="1:13" hidden="1" x14ac:dyDescent="0.3">
      <c r="A297" s="9" t="s">
        <v>246</v>
      </c>
      <c r="B297" s="9" t="s">
        <v>357</v>
      </c>
      <c r="M297" s="9" t="str">
        <f t="shared" si="4"/>
        <v>SELECT 'PreferredLanguage' AS [LookupCategory],'TshiVenda' AS [Value],NULL AS [Image],'report_problem' AS [Icon] UNION</v>
      </c>
    </row>
    <row r="298" spans="1:13" hidden="1" x14ac:dyDescent="0.3">
      <c r="A298" s="9" t="s">
        <v>246</v>
      </c>
      <c r="B298" s="9" t="s">
        <v>358</v>
      </c>
      <c r="M298" s="9" t="str">
        <f t="shared" si="4"/>
        <v>SELECT 'PreferredLanguage' AS [LookupCategory],'IsiXhosa' AS [Value],NULL AS [Image],'report_problem' AS [Icon] UNION</v>
      </c>
    </row>
    <row r="299" spans="1:13" hidden="1" x14ac:dyDescent="0.3">
      <c r="A299" s="9" t="s">
        <v>246</v>
      </c>
      <c r="B299" s="9" t="s">
        <v>359</v>
      </c>
      <c r="M299" s="9" t="str">
        <f t="shared" si="4"/>
        <v>SELECT 'PreferredLanguage' AS [LookupCategory],'IsiZulu' AS [Value],NULL AS [Image],'report_problem' AS [Icon] UNION</v>
      </c>
    </row>
    <row r="300" spans="1:13" hidden="1" x14ac:dyDescent="0.3">
      <c r="A300" s="9" t="s">
        <v>343</v>
      </c>
      <c r="B300" s="9" t="s">
        <v>179</v>
      </c>
      <c r="M300" s="9" t="str">
        <f t="shared" si="4"/>
        <v>SELECT 'ProjectAssignmentType' AS [LookupCategory],'Project Manager' AS [Value],NULL AS [Image],'report_problem' AS [Icon] UNION</v>
      </c>
    </row>
    <row r="301" spans="1:13" hidden="1" x14ac:dyDescent="0.3">
      <c r="A301" s="9" t="s">
        <v>343</v>
      </c>
      <c r="B301" s="9" t="s">
        <v>180</v>
      </c>
      <c r="M301" s="9" t="str">
        <f t="shared" si="4"/>
        <v>SELECT 'ProjectAssignmentType' AS [LookupCategory],'Team Lead' AS [Value],NULL AS [Image],'report_problem' AS [Icon] UNION</v>
      </c>
    </row>
    <row r="302" spans="1:13" hidden="1" x14ac:dyDescent="0.3">
      <c r="A302" s="9" t="s">
        <v>343</v>
      </c>
      <c r="B302" s="9" t="s">
        <v>181</v>
      </c>
      <c r="M302" s="9" t="str">
        <f t="shared" si="4"/>
        <v>SELECT 'ProjectAssignmentType' AS [LookupCategory],'Technical Lead' AS [Value],NULL AS [Image],'report_problem' AS [Icon] UNION</v>
      </c>
    </row>
    <row r="303" spans="1:13" hidden="1" x14ac:dyDescent="0.3">
      <c r="A303" s="9" t="s">
        <v>343</v>
      </c>
      <c r="B303" s="9" t="s">
        <v>176</v>
      </c>
      <c r="M303" s="9" t="str">
        <f t="shared" si="4"/>
        <v>SELECT 'ProjectAssignmentType' AS [LookupCategory],'Supervisor' AS [Value],NULL AS [Image],'report_problem' AS [Icon] UNION</v>
      </c>
    </row>
    <row r="304" spans="1:13" hidden="1" x14ac:dyDescent="0.3">
      <c r="A304" s="9" t="s">
        <v>343</v>
      </c>
      <c r="B304" s="9" t="s">
        <v>56</v>
      </c>
      <c r="M304" s="9" t="str">
        <f t="shared" si="4"/>
        <v>SELECT 'ProjectAssignmentType' AS [LookupCategory],'General' AS [Value],NULL AS [Image],'report_problem' AS [Icon] UNION</v>
      </c>
    </row>
    <row r="305" spans="1:13" hidden="1" x14ac:dyDescent="0.3">
      <c r="A305" s="9" t="s">
        <v>343</v>
      </c>
      <c r="B305" s="9" t="s">
        <v>177</v>
      </c>
      <c r="M305" s="9" t="str">
        <f t="shared" si="4"/>
        <v>SELECT 'ProjectAssignmentType' AS [LookupCategory],'Engineer' AS [Value],NULL AS [Image],'report_problem' AS [Icon] UNION</v>
      </c>
    </row>
    <row r="306" spans="1:13" hidden="1" x14ac:dyDescent="0.3">
      <c r="A306" s="9" t="s">
        <v>343</v>
      </c>
      <c r="B306" s="9" t="s">
        <v>182</v>
      </c>
      <c r="M306" s="9" t="str">
        <f t="shared" si="4"/>
        <v>SELECT 'ProjectAssignmentType' AS [LookupCategory],'Senior Engineer' AS [Value],NULL AS [Image],'report_problem' AS [Icon] UNION</v>
      </c>
    </row>
    <row r="307" spans="1:13" hidden="1" x14ac:dyDescent="0.3">
      <c r="A307" s="9" t="s">
        <v>343</v>
      </c>
      <c r="B307" s="9" t="s">
        <v>183</v>
      </c>
      <c r="M307" s="9" t="str">
        <f t="shared" si="4"/>
        <v>SELECT 'ProjectAssignmentType' AS [LookupCategory],'Supplier' AS [Value],NULL AS [Image],'report_problem' AS [Icon] UNION</v>
      </c>
    </row>
    <row r="308" spans="1:13" hidden="1" x14ac:dyDescent="0.3">
      <c r="A308" s="9" t="s">
        <v>343</v>
      </c>
      <c r="B308" s="9" t="s">
        <v>253</v>
      </c>
      <c r="M308" s="9" t="str">
        <f t="shared" si="4"/>
        <v>SELECT 'ProjectAssignmentType' AS [LookupCategory],'Client' AS [Value],NULL AS [Image],'report_problem' AS [Icon] UNION</v>
      </c>
    </row>
    <row r="309" spans="1:13" hidden="1" x14ac:dyDescent="0.3">
      <c r="A309" s="9" t="s">
        <v>343</v>
      </c>
      <c r="B309" s="9" t="s">
        <v>346</v>
      </c>
      <c r="M309" s="9" t="str">
        <f t="shared" si="4"/>
        <v>SELECT 'ProjectAssignmentType' AS [LookupCategory],'Business Analyst' AS [Value],NULL AS [Image],'report_problem' AS [Icon] UNION</v>
      </c>
    </row>
    <row r="310" spans="1:13" hidden="1" x14ac:dyDescent="0.3">
      <c r="A310" s="9" t="s">
        <v>343</v>
      </c>
      <c r="B310" s="9" t="s">
        <v>347</v>
      </c>
      <c r="M310" s="9" t="str">
        <f t="shared" si="4"/>
        <v>SELECT 'ProjectAssignmentType' AS [LookupCategory],'Client Liason' AS [Value],NULL AS [Image],'report_problem' AS [Icon] UNION</v>
      </c>
    </row>
    <row r="311" spans="1:13" hidden="1" x14ac:dyDescent="0.3">
      <c r="A311" s="9" t="s">
        <v>343</v>
      </c>
      <c r="B311" s="9" t="s">
        <v>519</v>
      </c>
      <c r="M311" s="9" t="str">
        <f t="shared" si="4"/>
        <v>SELECT 'ProjectAssignmentType' AS [LookupCategory],'Other' AS [Value],NULL AS [Image],'report_problem' AS [Icon] UNION</v>
      </c>
    </row>
    <row r="312" spans="1:13" hidden="1" x14ac:dyDescent="0.3">
      <c r="A312" s="9" t="s">
        <v>9</v>
      </c>
      <c r="B312" s="9" t="s">
        <v>122</v>
      </c>
      <c r="M312" s="9" t="str">
        <f t="shared" si="4"/>
        <v>SELECT 'Province' AS [LookupCategory],'Eastern Cape' AS [Value],NULL AS [Image],'report_problem' AS [Icon] UNION</v>
      </c>
    </row>
    <row r="313" spans="1:13" hidden="1" x14ac:dyDescent="0.3">
      <c r="A313" s="9" t="s">
        <v>9</v>
      </c>
      <c r="B313" s="9" t="s">
        <v>127</v>
      </c>
      <c r="M313" s="9" t="str">
        <f t="shared" si="4"/>
        <v>SELECT 'Province' AS [LookupCategory],'Free State' AS [Value],NULL AS [Image],'report_problem' AS [Icon] UNION</v>
      </c>
    </row>
    <row r="314" spans="1:13" hidden="1" x14ac:dyDescent="0.3">
      <c r="A314" s="9" t="s">
        <v>9</v>
      </c>
      <c r="B314" s="9" t="s">
        <v>123</v>
      </c>
      <c r="M314" s="9" t="str">
        <f t="shared" si="4"/>
        <v>SELECT 'Province' AS [LookupCategory],'Gauteng' AS [Value],NULL AS [Image],'report_problem' AS [Icon] UNION</v>
      </c>
    </row>
    <row r="315" spans="1:13" hidden="1" x14ac:dyDescent="0.3">
      <c r="A315" s="9" t="s">
        <v>9</v>
      </c>
      <c r="B315" s="9" t="s">
        <v>130</v>
      </c>
      <c r="M315" s="9" t="str">
        <f t="shared" si="4"/>
        <v>SELECT 'Province' AS [LookupCategory],'KwaZulu-Natal' AS [Value],NULL AS [Image],'report_problem' AS [Icon] UNION</v>
      </c>
    </row>
    <row r="316" spans="1:13" hidden="1" x14ac:dyDescent="0.3">
      <c r="A316" s="9" t="s">
        <v>9</v>
      </c>
      <c r="B316" s="9" t="s">
        <v>128</v>
      </c>
      <c r="M316" s="9" t="str">
        <f t="shared" si="4"/>
        <v>SELECT 'Province' AS [LookupCategory],'Limpopo' AS [Value],NULL AS [Image],'report_problem' AS [Icon] UNION</v>
      </c>
    </row>
    <row r="317" spans="1:13" hidden="1" x14ac:dyDescent="0.3">
      <c r="A317" s="9" t="s">
        <v>9</v>
      </c>
      <c r="B317" s="9" t="s">
        <v>129</v>
      </c>
      <c r="M317" s="9" t="str">
        <f t="shared" si="4"/>
        <v>SELECT 'Province' AS [LookupCategory],'Mpumalanga' AS [Value],NULL AS [Image],'report_problem' AS [Icon] UNION</v>
      </c>
    </row>
    <row r="318" spans="1:13" hidden="1" x14ac:dyDescent="0.3">
      <c r="A318" s="9" t="s">
        <v>9</v>
      </c>
      <c r="B318" s="9" t="s">
        <v>124</v>
      </c>
      <c r="M318" s="9" t="str">
        <f t="shared" si="4"/>
        <v>SELECT 'Province' AS [LookupCategory],'Northern Cape' AS [Value],NULL AS [Image],'report_problem' AS [Icon] UNION</v>
      </c>
    </row>
    <row r="319" spans="1:13" hidden="1" x14ac:dyDescent="0.3">
      <c r="A319" s="9" t="s">
        <v>9</v>
      </c>
      <c r="B319" s="9" t="s">
        <v>125</v>
      </c>
      <c r="M319" s="9" t="str">
        <f t="shared" si="4"/>
        <v>SELECT 'Province' AS [LookupCategory],'North West' AS [Value],NULL AS [Image],'report_problem' AS [Icon] UNION</v>
      </c>
    </row>
    <row r="320" spans="1:13" hidden="1" x14ac:dyDescent="0.3">
      <c r="A320" s="9" t="s">
        <v>9</v>
      </c>
      <c r="B320" s="9" t="s">
        <v>126</v>
      </c>
      <c r="M320" s="9" t="str">
        <f t="shared" si="4"/>
        <v>SELECT 'Province' AS [LookupCategory],'Western Cape' AS [Value],NULL AS [Image],'report_problem' AS [Icon] UNION</v>
      </c>
    </row>
    <row r="321" spans="1:13" hidden="1" x14ac:dyDescent="0.3">
      <c r="A321" s="9" t="s">
        <v>150</v>
      </c>
      <c r="B321" s="8" t="s">
        <v>21</v>
      </c>
      <c r="C321" s="8"/>
      <c r="M321" s="9" t="str">
        <f t="shared" si="4"/>
        <v>SELECT 'Salutation' AS [LookupCategory],'Mr' AS [Value],NULL AS [Image],'report_problem' AS [Icon] UNION</v>
      </c>
    </row>
    <row r="322" spans="1:13" hidden="1" x14ac:dyDescent="0.3">
      <c r="A322" s="9" t="s">
        <v>150</v>
      </c>
      <c r="B322" s="8" t="s">
        <v>22</v>
      </c>
      <c r="C322" s="8"/>
      <c r="M322" s="9" t="str">
        <f t="shared" si="4"/>
        <v>SELECT 'Salutation' AS [LookupCategory],'Mrs' AS [Value],NULL AS [Image],'report_problem' AS [Icon] UNION</v>
      </c>
    </row>
    <row r="323" spans="1:13" hidden="1" x14ac:dyDescent="0.3">
      <c r="A323" s="9" t="s">
        <v>150</v>
      </c>
      <c r="B323" s="8" t="s">
        <v>23</v>
      </c>
      <c r="C323" s="8"/>
      <c r="M323" s="9" t="str">
        <f t="shared" ref="M323:M386" si="5">IF(OR(LEN(TRIM(A323)) = 0, LEN(TRIM(B323)) = 0), "", "SELECT '"&amp;TRIM(A323)&amp;"' AS [LookupCategory],'"&amp;TRIM(B323)&amp;"' AS [Value],"&amp;IF(LEN(TRIM(C323)) &lt;&gt; 0, "'" &amp; TRIM(C323) &amp; "'", "NULL") &amp;" AS [Image],"&amp;IF(LEN(TRIM(D323)) &lt;&gt; 0, "'" &amp; TRIM(D323) &amp; "'", "'report_problem'") &amp;" AS [Icon] UNION")</f>
        <v>SELECT 'Salutation' AS [LookupCategory],'Miss' AS [Value],NULL AS [Image],'report_problem' AS [Icon] UNION</v>
      </c>
    </row>
    <row r="324" spans="1:13" hidden="1" x14ac:dyDescent="0.3">
      <c r="A324" s="9" t="s">
        <v>150</v>
      </c>
      <c r="B324" s="8" t="s">
        <v>24</v>
      </c>
      <c r="C324" s="8"/>
      <c r="M324" s="9" t="str">
        <f t="shared" si="5"/>
        <v>SELECT 'Salutation' AS [LookupCategory],'Ms' AS [Value],NULL AS [Image],'report_problem' AS [Icon] UNION</v>
      </c>
    </row>
    <row r="325" spans="1:13" hidden="1" x14ac:dyDescent="0.3">
      <c r="A325" s="9" t="s">
        <v>150</v>
      </c>
      <c r="B325" s="8" t="s">
        <v>25</v>
      </c>
      <c r="C325" s="8"/>
      <c r="M325" s="9" t="str">
        <f t="shared" si="5"/>
        <v>SELECT 'Salutation' AS [LookupCategory],'Dr' AS [Value],NULL AS [Image],'report_problem' AS [Icon] UNION</v>
      </c>
    </row>
    <row r="326" spans="1:13" hidden="1" x14ac:dyDescent="0.3">
      <c r="A326" s="9" t="s">
        <v>150</v>
      </c>
      <c r="B326" s="8" t="s">
        <v>26</v>
      </c>
      <c r="C326" s="8"/>
      <c r="M326" s="9" t="str">
        <f t="shared" si="5"/>
        <v>SELECT 'Salutation' AS [LookupCategory],'Admiral' AS [Value],NULL AS [Image],'report_problem' AS [Icon] UNION</v>
      </c>
    </row>
    <row r="327" spans="1:13" hidden="1" x14ac:dyDescent="0.3">
      <c r="A327" s="9" t="s">
        <v>150</v>
      </c>
      <c r="B327" s="8" t="s">
        <v>27</v>
      </c>
      <c r="C327" s="8"/>
      <c r="M327" s="9" t="str">
        <f t="shared" si="5"/>
        <v>SELECT 'Salutation' AS [LookupCategory],'Air Comm' AS [Value],NULL AS [Image],'report_problem' AS [Icon] UNION</v>
      </c>
    </row>
    <row r="328" spans="1:13" hidden="1" x14ac:dyDescent="0.3">
      <c r="A328" s="9" t="s">
        <v>150</v>
      </c>
      <c r="B328" s="8" t="s">
        <v>28</v>
      </c>
      <c r="C328" s="8"/>
      <c r="M328" s="9" t="str">
        <f t="shared" si="5"/>
        <v>SELECT 'Salutation' AS [LookupCategory],'Ambassador' AS [Value],NULL AS [Image],'report_problem' AS [Icon] UNION</v>
      </c>
    </row>
    <row r="329" spans="1:13" hidden="1" x14ac:dyDescent="0.3">
      <c r="A329" s="9" t="s">
        <v>150</v>
      </c>
      <c r="B329" s="8" t="s">
        <v>29</v>
      </c>
      <c r="C329" s="8"/>
      <c r="M329" s="9" t="str">
        <f t="shared" si="5"/>
        <v>SELECT 'Salutation' AS [LookupCategory],'Baron' AS [Value],NULL AS [Image],'report_problem' AS [Icon] UNION</v>
      </c>
    </row>
    <row r="330" spans="1:13" hidden="1" x14ac:dyDescent="0.3">
      <c r="A330" s="9" t="s">
        <v>150</v>
      </c>
      <c r="B330" s="8" t="s">
        <v>30</v>
      </c>
      <c r="C330" s="8"/>
      <c r="M330" s="9" t="str">
        <f t="shared" si="5"/>
        <v>SELECT 'Salutation' AS [LookupCategory],'Baroness' AS [Value],NULL AS [Image],'report_problem' AS [Icon] UNION</v>
      </c>
    </row>
    <row r="331" spans="1:13" hidden="1" x14ac:dyDescent="0.3">
      <c r="A331" s="9" t="s">
        <v>150</v>
      </c>
      <c r="B331" s="8" t="s">
        <v>31</v>
      </c>
      <c r="C331" s="8"/>
      <c r="M331" s="9" t="str">
        <f t="shared" si="5"/>
        <v>SELECT 'Salutation' AS [LookupCategory],'Brig &amp; Mrs' AS [Value],NULL AS [Image],'report_problem' AS [Icon] UNION</v>
      </c>
    </row>
    <row r="332" spans="1:13" hidden="1" x14ac:dyDescent="0.3">
      <c r="A332" s="9" t="s">
        <v>150</v>
      </c>
      <c r="B332" s="8" t="s">
        <v>32</v>
      </c>
      <c r="C332" s="8"/>
      <c r="M332" s="9" t="str">
        <f t="shared" si="5"/>
        <v>SELECT 'Salutation' AS [LookupCategory],'Brig Gen' AS [Value],NULL AS [Image],'report_problem' AS [Icon] UNION</v>
      </c>
    </row>
    <row r="333" spans="1:13" hidden="1" x14ac:dyDescent="0.3">
      <c r="A333" s="9" t="s">
        <v>150</v>
      </c>
      <c r="B333" s="8" t="s">
        <v>33</v>
      </c>
      <c r="C333" s="8"/>
      <c r="M333" s="9" t="str">
        <f t="shared" si="5"/>
        <v>SELECT 'Salutation' AS [LookupCategory],'Brigadier' AS [Value],NULL AS [Image],'report_problem' AS [Icon] UNION</v>
      </c>
    </row>
    <row r="334" spans="1:13" hidden="1" x14ac:dyDescent="0.3">
      <c r="A334" s="9" t="s">
        <v>150</v>
      </c>
      <c r="B334" s="8" t="s">
        <v>34</v>
      </c>
      <c r="C334" s="8"/>
      <c r="M334" s="9" t="str">
        <f t="shared" si="5"/>
        <v>SELECT 'Salutation' AS [LookupCategory],'Brother' AS [Value],NULL AS [Image],'report_problem' AS [Icon] UNION</v>
      </c>
    </row>
    <row r="335" spans="1:13" hidden="1" x14ac:dyDescent="0.3">
      <c r="A335" s="9" t="s">
        <v>150</v>
      </c>
      <c r="B335" s="8" t="s">
        <v>35</v>
      </c>
      <c r="C335" s="8"/>
      <c r="M335" s="9" t="str">
        <f t="shared" si="5"/>
        <v>SELECT 'Salutation' AS [LookupCategory],'Canon' AS [Value],NULL AS [Image],'report_problem' AS [Icon] UNION</v>
      </c>
    </row>
    <row r="336" spans="1:13" hidden="1" x14ac:dyDescent="0.3">
      <c r="A336" s="9" t="s">
        <v>150</v>
      </c>
      <c r="B336" s="8" t="s">
        <v>36</v>
      </c>
      <c r="C336" s="8"/>
      <c r="M336" s="9" t="str">
        <f t="shared" si="5"/>
        <v>SELECT 'Salutation' AS [LookupCategory],'Capt' AS [Value],NULL AS [Image],'report_problem' AS [Icon] UNION</v>
      </c>
    </row>
    <row r="337" spans="1:13" hidden="1" x14ac:dyDescent="0.3">
      <c r="A337" s="9" t="s">
        <v>150</v>
      </c>
      <c r="B337" s="8" t="s">
        <v>37</v>
      </c>
      <c r="C337" s="8"/>
      <c r="M337" s="9" t="str">
        <f t="shared" si="5"/>
        <v>SELECT 'Salutation' AS [LookupCategory],'Chief' AS [Value],NULL AS [Image],'report_problem' AS [Icon] UNION</v>
      </c>
    </row>
    <row r="338" spans="1:13" hidden="1" x14ac:dyDescent="0.3">
      <c r="A338" s="9" t="s">
        <v>150</v>
      </c>
      <c r="B338" s="8" t="s">
        <v>38</v>
      </c>
      <c r="C338" s="8"/>
      <c r="M338" s="9" t="str">
        <f t="shared" si="5"/>
        <v>SELECT 'Salutation' AS [LookupCategory],'Cllr' AS [Value],NULL AS [Image],'report_problem' AS [Icon] UNION</v>
      </c>
    </row>
    <row r="339" spans="1:13" hidden="1" x14ac:dyDescent="0.3">
      <c r="A339" s="9" t="s">
        <v>150</v>
      </c>
      <c r="B339" s="8" t="s">
        <v>39</v>
      </c>
      <c r="C339" s="8"/>
      <c r="M339" s="9" t="str">
        <f t="shared" si="5"/>
        <v>SELECT 'Salutation' AS [LookupCategory],'Col' AS [Value],NULL AS [Image],'report_problem' AS [Icon] UNION</v>
      </c>
    </row>
    <row r="340" spans="1:13" hidden="1" x14ac:dyDescent="0.3">
      <c r="A340" s="9" t="s">
        <v>150</v>
      </c>
      <c r="B340" s="8" t="s">
        <v>40</v>
      </c>
      <c r="C340" s="8"/>
      <c r="M340" s="9" t="str">
        <f t="shared" si="5"/>
        <v>SELECT 'Salutation' AS [LookupCategory],'Commander' AS [Value],NULL AS [Image],'report_problem' AS [Icon] UNION</v>
      </c>
    </row>
    <row r="341" spans="1:13" hidden="1" x14ac:dyDescent="0.3">
      <c r="A341" s="9" t="s">
        <v>150</v>
      </c>
      <c r="B341" s="8" t="s">
        <v>41</v>
      </c>
      <c r="C341" s="8"/>
      <c r="M341" s="9" t="str">
        <f t="shared" si="5"/>
        <v>SELECT 'Salutation' AS [LookupCategory],'Commander &amp; Mrs' AS [Value],NULL AS [Image],'report_problem' AS [Icon] UNION</v>
      </c>
    </row>
    <row r="342" spans="1:13" hidden="1" x14ac:dyDescent="0.3">
      <c r="A342" s="9" t="s">
        <v>150</v>
      </c>
      <c r="B342" s="8" t="s">
        <v>42</v>
      </c>
      <c r="C342" s="8"/>
      <c r="M342" s="9" t="str">
        <f t="shared" si="5"/>
        <v>SELECT 'Salutation' AS [LookupCategory],'Consul' AS [Value],NULL AS [Image],'report_problem' AS [Icon] UNION</v>
      </c>
    </row>
    <row r="343" spans="1:13" hidden="1" x14ac:dyDescent="0.3">
      <c r="A343" s="9" t="s">
        <v>150</v>
      </c>
      <c r="B343" s="8" t="s">
        <v>43</v>
      </c>
      <c r="C343" s="8"/>
      <c r="M343" s="9" t="str">
        <f t="shared" si="5"/>
        <v>SELECT 'Salutation' AS [LookupCategory],'Consul General' AS [Value],NULL AS [Image],'report_problem' AS [Icon] UNION</v>
      </c>
    </row>
    <row r="344" spans="1:13" hidden="1" x14ac:dyDescent="0.3">
      <c r="A344" s="9" t="s">
        <v>150</v>
      </c>
      <c r="B344" s="8" t="s">
        <v>44</v>
      </c>
      <c r="C344" s="8"/>
      <c r="M344" s="9" t="str">
        <f t="shared" si="5"/>
        <v>SELECT 'Salutation' AS [LookupCategory],'Count' AS [Value],NULL AS [Image],'report_problem' AS [Icon] UNION</v>
      </c>
    </row>
    <row r="345" spans="1:13" hidden="1" x14ac:dyDescent="0.3">
      <c r="A345" s="9" t="s">
        <v>150</v>
      </c>
      <c r="B345" s="8" t="s">
        <v>45</v>
      </c>
      <c r="C345" s="8"/>
      <c r="M345" s="9" t="str">
        <f t="shared" si="5"/>
        <v>SELECT 'Salutation' AS [LookupCategory],'Countess' AS [Value],NULL AS [Image],'report_problem' AS [Icon] UNION</v>
      </c>
    </row>
    <row r="346" spans="1:13" hidden="1" x14ac:dyDescent="0.3">
      <c r="A346" s="9" t="s">
        <v>150</v>
      </c>
      <c r="B346" s="8" t="s">
        <v>46</v>
      </c>
      <c r="C346" s="8"/>
      <c r="M346" s="9" t="str">
        <f t="shared" si="5"/>
        <v>SELECT 'Salutation' AS [LookupCategory],'Countess of' AS [Value],NULL AS [Image],'report_problem' AS [Icon] UNION</v>
      </c>
    </row>
    <row r="347" spans="1:13" hidden="1" x14ac:dyDescent="0.3">
      <c r="A347" s="9" t="s">
        <v>150</v>
      </c>
      <c r="B347" s="8" t="s">
        <v>47</v>
      </c>
      <c r="C347" s="8"/>
      <c r="M347" s="9" t="str">
        <f t="shared" si="5"/>
        <v>SELECT 'Salutation' AS [LookupCategory],'Cpl' AS [Value],NULL AS [Image],'report_problem' AS [Icon] UNION</v>
      </c>
    </row>
    <row r="348" spans="1:13" hidden="1" x14ac:dyDescent="0.3">
      <c r="A348" s="9" t="s">
        <v>150</v>
      </c>
      <c r="B348" s="8" t="s">
        <v>48</v>
      </c>
      <c r="C348" s="8"/>
      <c r="M348" s="9" t="str">
        <f t="shared" si="5"/>
        <v>SELECT 'Salutation' AS [LookupCategory],'Dame' AS [Value],NULL AS [Image],'report_problem' AS [Icon] UNION</v>
      </c>
    </row>
    <row r="349" spans="1:13" hidden="1" x14ac:dyDescent="0.3">
      <c r="A349" s="9" t="s">
        <v>150</v>
      </c>
      <c r="B349" s="8" t="s">
        <v>49</v>
      </c>
      <c r="C349" s="8"/>
      <c r="M349" s="9" t="str">
        <f t="shared" si="5"/>
        <v>SELECT 'Salutation' AS [LookupCategory],'Deputy' AS [Value],NULL AS [Image],'report_problem' AS [Icon] UNION</v>
      </c>
    </row>
    <row r="350" spans="1:13" hidden="1" x14ac:dyDescent="0.3">
      <c r="A350" s="9" t="s">
        <v>150</v>
      </c>
      <c r="B350" s="8" t="s">
        <v>50</v>
      </c>
      <c r="C350" s="8"/>
      <c r="M350" s="9" t="str">
        <f t="shared" si="5"/>
        <v>SELECT 'Salutation' AS [LookupCategory],'Dr &amp; Mrs' AS [Value],NULL AS [Image],'report_problem' AS [Icon] UNION</v>
      </c>
    </row>
    <row r="351" spans="1:13" hidden="1" x14ac:dyDescent="0.3">
      <c r="A351" s="9" t="s">
        <v>150</v>
      </c>
      <c r="B351" s="8" t="s">
        <v>51</v>
      </c>
      <c r="C351" s="8"/>
      <c r="M351" s="9" t="str">
        <f t="shared" si="5"/>
        <v>SELECT 'Salutation' AS [LookupCategory],'Drs' AS [Value],NULL AS [Image],'report_problem' AS [Icon] UNION</v>
      </c>
    </row>
    <row r="352" spans="1:13" hidden="1" x14ac:dyDescent="0.3">
      <c r="A352" s="9" t="s">
        <v>150</v>
      </c>
      <c r="B352" s="8" t="s">
        <v>52</v>
      </c>
      <c r="C352" s="8"/>
      <c r="M352" s="9" t="str">
        <f t="shared" si="5"/>
        <v>SELECT 'Salutation' AS [LookupCategory],'Duchess' AS [Value],NULL AS [Image],'report_problem' AS [Icon] UNION</v>
      </c>
    </row>
    <row r="353" spans="1:13" hidden="1" x14ac:dyDescent="0.3">
      <c r="A353" s="9" t="s">
        <v>150</v>
      </c>
      <c r="B353" s="8" t="s">
        <v>53</v>
      </c>
      <c r="C353" s="8"/>
      <c r="M353" s="9" t="str">
        <f t="shared" si="5"/>
        <v>SELECT 'Salutation' AS [LookupCategory],'Duke' AS [Value],NULL AS [Image],'report_problem' AS [Icon] UNION</v>
      </c>
    </row>
    <row r="354" spans="1:13" hidden="1" x14ac:dyDescent="0.3">
      <c r="A354" s="9" t="s">
        <v>150</v>
      </c>
      <c r="B354" s="8" t="s">
        <v>54</v>
      </c>
      <c r="C354" s="8"/>
      <c r="M354" s="9" t="str">
        <f t="shared" si="5"/>
        <v>SELECT 'Salutation' AS [LookupCategory],'Earl' AS [Value],NULL AS [Image],'report_problem' AS [Icon] UNION</v>
      </c>
    </row>
    <row r="355" spans="1:13" hidden="1" x14ac:dyDescent="0.3">
      <c r="A355" s="9" t="s">
        <v>150</v>
      </c>
      <c r="B355" s="8" t="s">
        <v>55</v>
      </c>
      <c r="C355" s="8"/>
      <c r="M355" s="9" t="str">
        <f t="shared" si="5"/>
        <v>SELECT 'Salutation' AS [LookupCategory],'Father' AS [Value],NULL AS [Image],'report_problem' AS [Icon] UNION</v>
      </c>
    </row>
    <row r="356" spans="1:13" hidden="1" x14ac:dyDescent="0.3">
      <c r="A356" s="9" t="s">
        <v>150</v>
      </c>
      <c r="B356" s="8" t="s">
        <v>56</v>
      </c>
      <c r="C356" s="8"/>
      <c r="M356" s="9" t="str">
        <f t="shared" si="5"/>
        <v>SELECT 'Salutation' AS [LookupCategory],'General' AS [Value],NULL AS [Image],'report_problem' AS [Icon] UNION</v>
      </c>
    </row>
    <row r="357" spans="1:13" hidden="1" x14ac:dyDescent="0.3">
      <c r="A357" s="9" t="s">
        <v>150</v>
      </c>
      <c r="B357" s="8" t="s">
        <v>57</v>
      </c>
      <c r="C357" s="8"/>
      <c r="M357" s="9" t="str">
        <f t="shared" si="5"/>
        <v>SELECT 'Salutation' AS [LookupCategory],'Gräfin' AS [Value],NULL AS [Image],'report_problem' AS [Icon] UNION</v>
      </c>
    </row>
    <row r="358" spans="1:13" hidden="1" x14ac:dyDescent="0.3">
      <c r="A358" s="9" t="s">
        <v>150</v>
      </c>
      <c r="B358" s="8" t="s">
        <v>58</v>
      </c>
      <c r="C358" s="8"/>
      <c r="M358" s="9" t="str">
        <f t="shared" si="5"/>
        <v>SELECT 'Salutation' AS [LookupCategory],'HE' AS [Value],NULL AS [Image],'report_problem' AS [Icon] UNION</v>
      </c>
    </row>
    <row r="359" spans="1:13" hidden="1" x14ac:dyDescent="0.3">
      <c r="A359" s="9" t="s">
        <v>150</v>
      </c>
      <c r="B359" s="8" t="s">
        <v>59</v>
      </c>
      <c r="C359" s="8"/>
      <c r="M359" s="9" t="str">
        <f t="shared" si="5"/>
        <v>SELECT 'Salutation' AS [LookupCategory],'HMA' AS [Value],NULL AS [Image],'report_problem' AS [Icon] UNION</v>
      </c>
    </row>
    <row r="360" spans="1:13" hidden="1" x14ac:dyDescent="0.3">
      <c r="A360" s="9" t="s">
        <v>150</v>
      </c>
      <c r="B360" s="8" t="s">
        <v>60</v>
      </c>
      <c r="C360" s="8"/>
      <c r="M360" s="9" t="str">
        <f t="shared" si="5"/>
        <v>SELECT 'Salutation' AS [LookupCategory],'Her Grace' AS [Value],NULL AS [Image],'report_problem' AS [Icon] UNION</v>
      </c>
    </row>
    <row r="361" spans="1:13" hidden="1" x14ac:dyDescent="0.3">
      <c r="A361" s="9" t="s">
        <v>150</v>
      </c>
      <c r="B361" s="8" t="s">
        <v>61</v>
      </c>
      <c r="C361" s="8"/>
      <c r="M361" s="9" t="str">
        <f t="shared" si="5"/>
        <v>SELECT 'Salutation' AS [LookupCategory],'His Excellency' AS [Value],NULL AS [Image],'report_problem' AS [Icon] UNION</v>
      </c>
    </row>
    <row r="362" spans="1:13" hidden="1" x14ac:dyDescent="0.3">
      <c r="A362" s="9" t="s">
        <v>150</v>
      </c>
      <c r="B362" s="8" t="s">
        <v>62</v>
      </c>
      <c r="C362" s="8"/>
      <c r="M362" s="9" t="str">
        <f t="shared" si="5"/>
        <v>SELECT 'Salutation' AS [LookupCategory],'Ing' AS [Value],NULL AS [Image],'report_problem' AS [Icon] UNION</v>
      </c>
    </row>
    <row r="363" spans="1:13" hidden="1" x14ac:dyDescent="0.3">
      <c r="A363" s="9" t="s">
        <v>150</v>
      </c>
      <c r="B363" s="8" t="s">
        <v>63</v>
      </c>
      <c r="C363" s="8"/>
      <c r="M363" s="9" t="str">
        <f t="shared" si="5"/>
        <v>SELECT 'Salutation' AS [LookupCategory],'Judge' AS [Value],NULL AS [Image],'report_problem' AS [Icon] UNION</v>
      </c>
    </row>
    <row r="364" spans="1:13" hidden="1" x14ac:dyDescent="0.3">
      <c r="A364" s="9" t="s">
        <v>150</v>
      </c>
      <c r="B364" s="8" t="s">
        <v>64</v>
      </c>
      <c r="C364" s="8"/>
      <c r="M364" s="9" t="str">
        <f t="shared" si="5"/>
        <v>SELECT 'Salutation' AS [LookupCategory],'Justice' AS [Value],NULL AS [Image],'report_problem' AS [Icon] UNION</v>
      </c>
    </row>
    <row r="365" spans="1:13" hidden="1" x14ac:dyDescent="0.3">
      <c r="A365" s="9" t="s">
        <v>150</v>
      </c>
      <c r="B365" s="8" t="s">
        <v>65</v>
      </c>
      <c r="C365" s="8"/>
      <c r="M365" s="9" t="str">
        <f t="shared" si="5"/>
        <v>SELECT 'Salutation' AS [LookupCategory],'Lady' AS [Value],NULL AS [Image],'report_problem' AS [Icon] UNION</v>
      </c>
    </row>
    <row r="366" spans="1:13" hidden="1" x14ac:dyDescent="0.3">
      <c r="A366" s="9" t="s">
        <v>150</v>
      </c>
      <c r="B366" s="8" t="s">
        <v>66</v>
      </c>
      <c r="C366" s="8"/>
      <c r="M366" s="9" t="str">
        <f t="shared" si="5"/>
        <v>SELECT 'Salutation' AS [LookupCategory],'Lic' AS [Value],NULL AS [Image],'report_problem' AS [Icon] UNION</v>
      </c>
    </row>
    <row r="367" spans="1:13" hidden="1" x14ac:dyDescent="0.3">
      <c r="A367" s="9" t="s">
        <v>150</v>
      </c>
      <c r="B367" s="8" t="s">
        <v>67</v>
      </c>
      <c r="C367" s="8"/>
      <c r="M367" s="9" t="str">
        <f t="shared" si="5"/>
        <v>SELECT 'Salutation' AS [LookupCategory],'Llc' AS [Value],NULL AS [Image],'report_problem' AS [Icon] UNION</v>
      </c>
    </row>
    <row r="368" spans="1:13" hidden="1" x14ac:dyDescent="0.3">
      <c r="A368" s="9" t="s">
        <v>150</v>
      </c>
      <c r="B368" s="8" t="s">
        <v>68</v>
      </c>
      <c r="C368" s="8"/>
      <c r="M368" s="9" t="str">
        <f t="shared" si="5"/>
        <v>SELECT 'Salutation' AS [LookupCategory],'Lord' AS [Value],NULL AS [Image],'report_problem' AS [Icon] UNION</v>
      </c>
    </row>
    <row r="369" spans="1:13" hidden="1" x14ac:dyDescent="0.3">
      <c r="A369" s="9" t="s">
        <v>150</v>
      </c>
      <c r="B369" s="8" t="s">
        <v>69</v>
      </c>
      <c r="C369" s="8"/>
      <c r="M369" s="9" t="str">
        <f t="shared" si="5"/>
        <v>SELECT 'Salutation' AS [LookupCategory],'Lord &amp; Lady' AS [Value],NULL AS [Image],'report_problem' AS [Icon] UNION</v>
      </c>
    </row>
    <row r="370" spans="1:13" hidden="1" x14ac:dyDescent="0.3">
      <c r="A370" s="9" t="s">
        <v>150</v>
      </c>
      <c r="B370" s="8" t="s">
        <v>70</v>
      </c>
      <c r="C370" s="8"/>
      <c r="M370" s="9" t="str">
        <f t="shared" si="5"/>
        <v>SELECT 'Salutation' AS [LookupCategory],'Lt' AS [Value],NULL AS [Image],'report_problem' AS [Icon] UNION</v>
      </c>
    </row>
    <row r="371" spans="1:13" hidden="1" x14ac:dyDescent="0.3">
      <c r="A371" s="9" t="s">
        <v>150</v>
      </c>
      <c r="B371" s="8" t="s">
        <v>71</v>
      </c>
      <c r="C371" s="8"/>
      <c r="M371" s="9" t="str">
        <f t="shared" si="5"/>
        <v>SELECT 'Salutation' AS [LookupCategory],'Lt Col' AS [Value],NULL AS [Image],'report_problem' AS [Icon] UNION</v>
      </c>
    </row>
    <row r="372" spans="1:13" hidden="1" x14ac:dyDescent="0.3">
      <c r="A372" s="9" t="s">
        <v>150</v>
      </c>
      <c r="B372" s="8" t="s">
        <v>72</v>
      </c>
      <c r="C372" s="8"/>
      <c r="M372" s="9" t="str">
        <f t="shared" si="5"/>
        <v>SELECT 'Salutation' AS [LookupCategory],'Lt Cpl' AS [Value],NULL AS [Image],'report_problem' AS [Icon] UNION</v>
      </c>
    </row>
    <row r="373" spans="1:13" hidden="1" x14ac:dyDescent="0.3">
      <c r="A373" s="9" t="s">
        <v>150</v>
      </c>
      <c r="B373" s="8" t="s">
        <v>73</v>
      </c>
      <c r="C373" s="8"/>
      <c r="M373" s="9" t="str">
        <f t="shared" si="5"/>
        <v>SELECT 'Salutation' AS [LookupCategory],'M' AS [Value],NULL AS [Image],'report_problem' AS [Icon] UNION</v>
      </c>
    </row>
    <row r="374" spans="1:13" hidden="1" x14ac:dyDescent="0.3">
      <c r="A374" s="9" t="s">
        <v>150</v>
      </c>
      <c r="B374" s="8" t="s">
        <v>74</v>
      </c>
      <c r="C374" s="8"/>
      <c r="M374" s="9" t="str">
        <f t="shared" si="5"/>
        <v>SELECT 'Salutation' AS [LookupCategory],'Madam' AS [Value],NULL AS [Image],'report_problem' AS [Icon] UNION</v>
      </c>
    </row>
    <row r="375" spans="1:13" hidden="1" x14ac:dyDescent="0.3">
      <c r="A375" s="9" t="s">
        <v>150</v>
      </c>
      <c r="B375" s="8" t="s">
        <v>75</v>
      </c>
      <c r="C375" s="8"/>
      <c r="M375" s="9" t="str">
        <f t="shared" si="5"/>
        <v>SELECT 'Salutation' AS [LookupCategory],'Madame' AS [Value],NULL AS [Image],'report_problem' AS [Icon] UNION</v>
      </c>
    </row>
    <row r="376" spans="1:13" hidden="1" x14ac:dyDescent="0.3">
      <c r="A376" s="9" t="s">
        <v>150</v>
      </c>
      <c r="B376" s="8" t="s">
        <v>76</v>
      </c>
      <c r="C376" s="8"/>
      <c r="M376" s="9" t="str">
        <f t="shared" si="5"/>
        <v>SELECT 'Salutation' AS [LookupCategory],'Major' AS [Value],NULL AS [Image],'report_problem' AS [Icon] UNION</v>
      </c>
    </row>
    <row r="377" spans="1:13" hidden="1" x14ac:dyDescent="0.3">
      <c r="A377" s="9" t="s">
        <v>150</v>
      </c>
      <c r="B377" s="8" t="s">
        <v>77</v>
      </c>
      <c r="C377" s="8"/>
      <c r="M377" s="9" t="str">
        <f t="shared" si="5"/>
        <v>SELECT 'Salutation' AS [LookupCategory],'Major General' AS [Value],NULL AS [Image],'report_problem' AS [Icon] UNION</v>
      </c>
    </row>
    <row r="378" spans="1:13" hidden="1" x14ac:dyDescent="0.3">
      <c r="A378" s="9" t="s">
        <v>150</v>
      </c>
      <c r="B378" s="8" t="s">
        <v>78</v>
      </c>
      <c r="C378" s="8"/>
      <c r="M378" s="9" t="str">
        <f t="shared" si="5"/>
        <v>SELECT 'Salutation' AS [LookupCategory],'Marchioness' AS [Value],NULL AS [Image],'report_problem' AS [Icon] UNION</v>
      </c>
    </row>
    <row r="379" spans="1:13" hidden="1" x14ac:dyDescent="0.3">
      <c r="A379" s="9" t="s">
        <v>150</v>
      </c>
      <c r="B379" s="8" t="s">
        <v>79</v>
      </c>
      <c r="C379" s="8"/>
      <c r="M379" s="9" t="str">
        <f t="shared" si="5"/>
        <v>SELECT 'Salutation' AS [LookupCategory],'Marquis' AS [Value],NULL AS [Image],'report_problem' AS [Icon] UNION</v>
      </c>
    </row>
    <row r="380" spans="1:13" hidden="1" x14ac:dyDescent="0.3">
      <c r="A380" s="9" t="s">
        <v>150</v>
      </c>
      <c r="B380" s="8" t="s">
        <v>80</v>
      </c>
      <c r="C380" s="8"/>
      <c r="M380" s="9" t="str">
        <f t="shared" si="5"/>
        <v>SELECT 'Salutation' AS [LookupCategory],'Minister' AS [Value],NULL AS [Image],'report_problem' AS [Icon] UNION</v>
      </c>
    </row>
    <row r="381" spans="1:13" hidden="1" x14ac:dyDescent="0.3">
      <c r="A381" s="9" t="s">
        <v>150</v>
      </c>
      <c r="B381" s="8" t="s">
        <v>81</v>
      </c>
      <c r="C381" s="8"/>
      <c r="M381" s="9" t="str">
        <f t="shared" si="5"/>
        <v>SELECT 'Salutation' AS [LookupCategory],'Mme' AS [Value],NULL AS [Image],'report_problem' AS [Icon] UNION</v>
      </c>
    </row>
    <row r="382" spans="1:13" hidden="1" x14ac:dyDescent="0.3">
      <c r="A382" s="9" t="s">
        <v>150</v>
      </c>
      <c r="B382" s="8" t="s">
        <v>82</v>
      </c>
      <c r="C382" s="8"/>
      <c r="M382" s="9" t="str">
        <f t="shared" si="5"/>
        <v>SELECT 'Salutation' AS [LookupCategory],'Mr &amp; Dr' AS [Value],NULL AS [Image],'report_problem' AS [Icon] UNION</v>
      </c>
    </row>
    <row r="383" spans="1:13" hidden="1" x14ac:dyDescent="0.3">
      <c r="A383" s="9" t="s">
        <v>150</v>
      </c>
      <c r="B383" s="8" t="s">
        <v>83</v>
      </c>
      <c r="C383" s="8"/>
      <c r="M383" s="9" t="str">
        <f t="shared" si="5"/>
        <v>SELECT 'Salutation' AS [LookupCategory],'Mr &amp; Mrs' AS [Value],NULL AS [Image],'report_problem' AS [Icon] UNION</v>
      </c>
    </row>
    <row r="384" spans="1:13" hidden="1" x14ac:dyDescent="0.3">
      <c r="A384" s="9" t="s">
        <v>150</v>
      </c>
      <c r="B384" s="8" t="s">
        <v>84</v>
      </c>
      <c r="C384" s="8"/>
      <c r="M384" s="9" t="str">
        <f t="shared" si="5"/>
        <v>SELECT 'Salutation' AS [LookupCategory],'Mr &amp; Ms' AS [Value],NULL AS [Image],'report_problem' AS [Icon] UNION</v>
      </c>
    </row>
    <row r="385" spans="1:13" hidden="1" x14ac:dyDescent="0.3">
      <c r="A385" s="9" t="s">
        <v>150</v>
      </c>
      <c r="B385" s="8" t="s">
        <v>85</v>
      </c>
      <c r="C385" s="8"/>
      <c r="M385" s="9" t="str">
        <f t="shared" si="5"/>
        <v>SELECT 'Salutation' AS [LookupCategory],'Prince' AS [Value],NULL AS [Image],'report_problem' AS [Icon] UNION</v>
      </c>
    </row>
    <row r="386" spans="1:13" hidden="1" x14ac:dyDescent="0.3">
      <c r="A386" s="9" t="s">
        <v>150</v>
      </c>
      <c r="B386" s="8" t="s">
        <v>86</v>
      </c>
      <c r="C386" s="8"/>
      <c r="M386" s="9" t="str">
        <f t="shared" si="5"/>
        <v>SELECT 'Salutation' AS [LookupCategory],'Princess' AS [Value],NULL AS [Image],'report_problem' AS [Icon] UNION</v>
      </c>
    </row>
    <row r="387" spans="1:13" hidden="1" x14ac:dyDescent="0.3">
      <c r="A387" s="9" t="s">
        <v>150</v>
      </c>
      <c r="B387" s="8" t="s">
        <v>87</v>
      </c>
      <c r="C387" s="8"/>
      <c r="M387" s="9" t="str">
        <f t="shared" ref="M387:M450" si="6">IF(OR(LEN(TRIM(A387)) = 0, LEN(TRIM(B387)) = 0), "", "SELECT '"&amp;TRIM(A387)&amp;"' AS [LookupCategory],'"&amp;TRIM(B387)&amp;"' AS [Value],"&amp;IF(LEN(TRIM(C387)) &lt;&gt; 0, "'" &amp; TRIM(C387) &amp; "'", "NULL") &amp;" AS [Image],"&amp;IF(LEN(TRIM(D387)) &lt;&gt; 0, "'" &amp; TRIM(D387) &amp; "'", "'report_problem'") &amp;" AS [Icon] UNION")</f>
        <v>SELECT 'Salutation' AS [LookupCategory],'Professor' AS [Value],NULL AS [Image],'report_problem' AS [Icon] UNION</v>
      </c>
    </row>
    <row r="388" spans="1:13" hidden="1" x14ac:dyDescent="0.3">
      <c r="A388" s="9" t="s">
        <v>150</v>
      </c>
      <c r="B388" s="8" t="s">
        <v>88</v>
      </c>
      <c r="C388" s="8"/>
      <c r="M388" s="9" t="str">
        <f t="shared" si="6"/>
        <v>SELECT 'Salutation' AS [LookupCategory],'Prof' AS [Value],NULL AS [Image],'report_problem' AS [Icon] UNION</v>
      </c>
    </row>
    <row r="389" spans="1:13" hidden="1" x14ac:dyDescent="0.3">
      <c r="A389" s="9" t="s">
        <v>150</v>
      </c>
      <c r="B389" s="8" t="s">
        <v>89</v>
      </c>
      <c r="C389" s="8"/>
      <c r="M389" s="9" t="str">
        <f t="shared" si="6"/>
        <v>SELECT 'Salutation' AS [LookupCategory],'Prof &amp; Dr' AS [Value],NULL AS [Image],'report_problem' AS [Icon] UNION</v>
      </c>
    </row>
    <row r="390" spans="1:13" hidden="1" x14ac:dyDescent="0.3">
      <c r="A390" s="9" t="s">
        <v>150</v>
      </c>
      <c r="B390" s="8" t="s">
        <v>90</v>
      </c>
      <c r="C390" s="8"/>
      <c r="M390" s="9" t="str">
        <f t="shared" si="6"/>
        <v>SELECT 'Salutation' AS [LookupCategory],'Prof &amp; Mrs' AS [Value],NULL AS [Image],'report_problem' AS [Icon] UNION</v>
      </c>
    </row>
    <row r="391" spans="1:13" hidden="1" x14ac:dyDescent="0.3">
      <c r="A391" s="9" t="s">
        <v>150</v>
      </c>
      <c r="B391" s="8" t="s">
        <v>91</v>
      </c>
      <c r="C391" s="8"/>
      <c r="M391" s="9" t="str">
        <f t="shared" si="6"/>
        <v>SELECT 'Salutation' AS [LookupCategory],'Prof &amp; Rev' AS [Value],NULL AS [Image],'report_problem' AS [Icon] UNION</v>
      </c>
    </row>
    <row r="392" spans="1:13" hidden="1" x14ac:dyDescent="0.3">
      <c r="A392" s="9" t="s">
        <v>150</v>
      </c>
      <c r="B392" s="8" t="s">
        <v>92</v>
      </c>
      <c r="C392" s="8"/>
      <c r="M392" s="9" t="str">
        <f t="shared" si="6"/>
        <v>SELECT 'Salutation' AS [LookupCategory],'Prof Dame' AS [Value],NULL AS [Image],'report_problem' AS [Icon] UNION</v>
      </c>
    </row>
    <row r="393" spans="1:13" hidden="1" x14ac:dyDescent="0.3">
      <c r="A393" s="9" t="s">
        <v>150</v>
      </c>
      <c r="B393" s="8" t="s">
        <v>93</v>
      </c>
      <c r="C393" s="8"/>
      <c r="M393" s="9" t="str">
        <f t="shared" si="6"/>
        <v>SELECT 'Salutation' AS [LookupCategory],'Prof Dr' AS [Value],NULL AS [Image],'report_problem' AS [Icon] UNION</v>
      </c>
    </row>
    <row r="394" spans="1:13" hidden="1" x14ac:dyDescent="0.3">
      <c r="A394" s="9" t="s">
        <v>150</v>
      </c>
      <c r="B394" s="8" t="s">
        <v>94</v>
      </c>
      <c r="C394" s="8"/>
      <c r="M394" s="9" t="str">
        <f t="shared" si="6"/>
        <v>SELECT 'Salutation' AS [LookupCategory],'Pvt' AS [Value],NULL AS [Image],'report_problem' AS [Icon] UNION</v>
      </c>
    </row>
    <row r="395" spans="1:13" hidden="1" x14ac:dyDescent="0.3">
      <c r="A395" s="9" t="s">
        <v>150</v>
      </c>
      <c r="B395" s="8" t="s">
        <v>95</v>
      </c>
      <c r="C395" s="8"/>
      <c r="M395" s="9" t="str">
        <f t="shared" si="6"/>
        <v>SELECT 'Salutation' AS [LookupCategory],'Rabbi' AS [Value],NULL AS [Image],'report_problem' AS [Icon] UNION</v>
      </c>
    </row>
    <row r="396" spans="1:13" hidden="1" x14ac:dyDescent="0.3">
      <c r="A396" s="9" t="s">
        <v>150</v>
      </c>
      <c r="B396" s="8" t="s">
        <v>96</v>
      </c>
      <c r="C396" s="8"/>
      <c r="M396" s="9" t="str">
        <f t="shared" si="6"/>
        <v>SELECT 'Salutation' AS [LookupCategory],'Rear Admiral' AS [Value],NULL AS [Image],'report_problem' AS [Icon] UNION</v>
      </c>
    </row>
    <row r="397" spans="1:13" hidden="1" x14ac:dyDescent="0.3">
      <c r="A397" s="9" t="s">
        <v>150</v>
      </c>
      <c r="B397" s="8" t="s">
        <v>97</v>
      </c>
      <c r="C397" s="8"/>
      <c r="M397" s="9" t="str">
        <f t="shared" si="6"/>
        <v>SELECT 'Salutation' AS [LookupCategory],'Rev' AS [Value],NULL AS [Image],'report_problem' AS [Icon] UNION</v>
      </c>
    </row>
    <row r="398" spans="1:13" hidden="1" x14ac:dyDescent="0.3">
      <c r="A398" s="9" t="s">
        <v>150</v>
      </c>
      <c r="B398" s="8" t="s">
        <v>98</v>
      </c>
      <c r="C398" s="8"/>
      <c r="M398" s="9" t="str">
        <f t="shared" si="6"/>
        <v>SELECT 'Salutation' AS [LookupCategory],'Rev &amp; Mrs' AS [Value],NULL AS [Image],'report_problem' AS [Icon] UNION</v>
      </c>
    </row>
    <row r="399" spans="1:13" hidden="1" x14ac:dyDescent="0.3">
      <c r="A399" s="9" t="s">
        <v>150</v>
      </c>
      <c r="B399" s="8" t="s">
        <v>99</v>
      </c>
      <c r="C399" s="8"/>
      <c r="M399" s="9" t="str">
        <f t="shared" si="6"/>
        <v>SELECT 'Salutation' AS [LookupCategory],'Rev Canon' AS [Value],NULL AS [Image],'report_problem' AS [Icon] UNION</v>
      </c>
    </row>
    <row r="400" spans="1:13" hidden="1" x14ac:dyDescent="0.3">
      <c r="A400" s="9" t="s">
        <v>150</v>
      </c>
      <c r="B400" s="8" t="s">
        <v>100</v>
      </c>
      <c r="C400" s="8"/>
      <c r="M400" s="9" t="str">
        <f t="shared" si="6"/>
        <v>SELECT 'Salutation' AS [LookupCategory],'Rev Dr' AS [Value],NULL AS [Image],'report_problem' AS [Icon] UNION</v>
      </c>
    </row>
    <row r="401" spans="1:13" hidden="1" x14ac:dyDescent="0.3">
      <c r="A401" s="9" t="s">
        <v>150</v>
      </c>
      <c r="B401" s="8" t="s">
        <v>101</v>
      </c>
      <c r="C401" s="8"/>
      <c r="M401" s="9" t="str">
        <f t="shared" si="6"/>
        <v>SELECT 'Salutation' AS [LookupCategory],'Senator' AS [Value],NULL AS [Image],'report_problem' AS [Icon] UNION</v>
      </c>
    </row>
    <row r="402" spans="1:13" hidden="1" x14ac:dyDescent="0.3">
      <c r="A402" s="9" t="s">
        <v>150</v>
      </c>
      <c r="B402" s="8" t="s">
        <v>102</v>
      </c>
      <c r="C402" s="8"/>
      <c r="M402" s="9" t="str">
        <f t="shared" si="6"/>
        <v>SELECT 'Salutation' AS [LookupCategory],'Sgt' AS [Value],NULL AS [Image],'report_problem' AS [Icon] UNION</v>
      </c>
    </row>
    <row r="403" spans="1:13" hidden="1" x14ac:dyDescent="0.3">
      <c r="A403" s="9" t="s">
        <v>150</v>
      </c>
      <c r="B403" s="8" t="s">
        <v>103</v>
      </c>
      <c r="C403" s="8"/>
      <c r="M403" s="9" t="str">
        <f t="shared" si="6"/>
        <v>SELECT 'Salutation' AS [LookupCategory],'Sheriff' AS [Value],NULL AS [Image],'report_problem' AS [Icon] UNION</v>
      </c>
    </row>
    <row r="404" spans="1:13" hidden="1" x14ac:dyDescent="0.3">
      <c r="A404" s="9" t="s">
        <v>150</v>
      </c>
      <c r="B404" s="8" t="s">
        <v>104</v>
      </c>
      <c r="C404" s="8"/>
      <c r="M404" s="9" t="str">
        <f t="shared" si="6"/>
        <v>SELECT 'Salutation' AS [LookupCategory],'Sir' AS [Value],NULL AS [Image],'report_problem' AS [Icon] UNION</v>
      </c>
    </row>
    <row r="405" spans="1:13" hidden="1" x14ac:dyDescent="0.3">
      <c r="A405" s="9" t="s">
        <v>150</v>
      </c>
      <c r="B405" s="8" t="s">
        <v>105</v>
      </c>
      <c r="C405" s="8"/>
      <c r="M405" s="9" t="str">
        <f t="shared" si="6"/>
        <v>SELECT 'Salutation' AS [LookupCategory],'Sir &amp; Lady' AS [Value],NULL AS [Image],'report_problem' AS [Icon] UNION</v>
      </c>
    </row>
    <row r="406" spans="1:13" hidden="1" x14ac:dyDescent="0.3">
      <c r="A406" s="9" t="s">
        <v>150</v>
      </c>
      <c r="B406" s="8" t="s">
        <v>106</v>
      </c>
      <c r="C406" s="8"/>
      <c r="M406" s="9" t="str">
        <f t="shared" si="6"/>
        <v>SELECT 'Salutation' AS [LookupCategory],'Sister' AS [Value],NULL AS [Image],'report_problem' AS [Icon] UNION</v>
      </c>
    </row>
    <row r="407" spans="1:13" hidden="1" x14ac:dyDescent="0.3">
      <c r="A407" s="9" t="s">
        <v>150</v>
      </c>
      <c r="B407" s="8" t="s">
        <v>107</v>
      </c>
      <c r="C407" s="8"/>
      <c r="M407" s="9" t="str">
        <f t="shared" si="6"/>
        <v>SELECT 'Salutation' AS [LookupCategory],'Sqr. Leader' AS [Value],NULL AS [Image],'report_problem' AS [Icon] UNION</v>
      </c>
    </row>
    <row r="408" spans="1:13" hidden="1" x14ac:dyDescent="0.3">
      <c r="A408" s="9" t="s">
        <v>150</v>
      </c>
      <c r="B408" s="8" t="s">
        <v>108</v>
      </c>
      <c r="C408" s="8"/>
      <c r="M408" s="9" t="str">
        <f t="shared" si="6"/>
        <v>SELECT 'Salutation' AS [LookupCategory],'The Earl of' AS [Value],NULL AS [Image],'report_problem' AS [Icon] UNION</v>
      </c>
    </row>
    <row r="409" spans="1:13" hidden="1" x14ac:dyDescent="0.3">
      <c r="A409" s="9" t="s">
        <v>150</v>
      </c>
      <c r="B409" s="8" t="s">
        <v>109</v>
      </c>
      <c r="C409" s="8"/>
      <c r="M409" s="9" t="str">
        <f t="shared" si="6"/>
        <v>SELECT 'Salutation' AS [LookupCategory],'The Hon' AS [Value],NULL AS [Image],'report_problem' AS [Icon] UNION</v>
      </c>
    </row>
    <row r="410" spans="1:13" hidden="1" x14ac:dyDescent="0.3">
      <c r="A410" s="9" t="s">
        <v>150</v>
      </c>
      <c r="B410" s="8" t="s">
        <v>110</v>
      </c>
      <c r="C410" s="8"/>
      <c r="M410" s="9" t="str">
        <f t="shared" si="6"/>
        <v>SELECT 'Salutation' AS [LookupCategory],'The Hon Dr' AS [Value],NULL AS [Image],'report_problem' AS [Icon] UNION</v>
      </c>
    </row>
    <row r="411" spans="1:13" hidden="1" x14ac:dyDescent="0.3">
      <c r="A411" s="9" t="s">
        <v>150</v>
      </c>
      <c r="B411" s="8" t="s">
        <v>111</v>
      </c>
      <c r="C411" s="8"/>
      <c r="M411" s="9" t="str">
        <f t="shared" si="6"/>
        <v>SELECT 'Salutation' AS [LookupCategory],'The Hon Lady' AS [Value],NULL AS [Image],'report_problem' AS [Icon] UNION</v>
      </c>
    </row>
    <row r="412" spans="1:13" hidden="1" x14ac:dyDescent="0.3">
      <c r="A412" s="9" t="s">
        <v>150</v>
      </c>
      <c r="B412" s="8" t="s">
        <v>112</v>
      </c>
      <c r="C412" s="8"/>
      <c r="M412" s="9" t="str">
        <f t="shared" si="6"/>
        <v>SELECT 'Salutation' AS [LookupCategory],'The Hon Lord' AS [Value],NULL AS [Image],'report_problem' AS [Icon] UNION</v>
      </c>
    </row>
    <row r="413" spans="1:13" hidden="1" x14ac:dyDescent="0.3">
      <c r="A413" s="9" t="s">
        <v>150</v>
      </c>
      <c r="B413" s="8" t="s">
        <v>113</v>
      </c>
      <c r="C413" s="8"/>
      <c r="M413" s="9" t="str">
        <f t="shared" si="6"/>
        <v>SELECT 'Salutation' AS [LookupCategory],'The Hon Mrs' AS [Value],NULL AS [Image],'report_problem' AS [Icon] UNION</v>
      </c>
    </row>
    <row r="414" spans="1:13" hidden="1" x14ac:dyDescent="0.3">
      <c r="A414" s="9" t="s">
        <v>150</v>
      </c>
      <c r="B414" s="8" t="s">
        <v>114</v>
      </c>
      <c r="C414" s="8"/>
      <c r="M414" s="9" t="str">
        <f t="shared" si="6"/>
        <v>SELECT 'Salutation' AS [LookupCategory],'The Hon Sir' AS [Value],NULL AS [Image],'report_problem' AS [Icon] UNION</v>
      </c>
    </row>
    <row r="415" spans="1:13" hidden="1" x14ac:dyDescent="0.3">
      <c r="A415" s="9" t="s">
        <v>150</v>
      </c>
      <c r="B415" s="8" t="s">
        <v>115</v>
      </c>
      <c r="C415" s="8"/>
      <c r="M415" s="9" t="str">
        <f t="shared" si="6"/>
        <v>SELECT 'Salutation' AS [LookupCategory],'The Honourable' AS [Value],NULL AS [Image],'report_problem' AS [Icon] UNION</v>
      </c>
    </row>
    <row r="416" spans="1:13" hidden="1" x14ac:dyDescent="0.3">
      <c r="A416" s="9" t="s">
        <v>150</v>
      </c>
      <c r="B416" s="8" t="s">
        <v>116</v>
      </c>
      <c r="C416" s="8"/>
      <c r="M416" s="9" t="str">
        <f t="shared" si="6"/>
        <v>SELECT 'Salutation' AS [LookupCategory],'The Rt Hon' AS [Value],NULL AS [Image],'report_problem' AS [Icon] UNION</v>
      </c>
    </row>
    <row r="417" spans="1:13" hidden="1" x14ac:dyDescent="0.3">
      <c r="A417" s="9" t="s">
        <v>150</v>
      </c>
      <c r="B417" s="8" t="s">
        <v>117</v>
      </c>
      <c r="C417" s="8"/>
      <c r="M417" s="9" t="str">
        <f t="shared" si="6"/>
        <v>SELECT 'Salutation' AS [LookupCategory],'The Rt Hon Dr' AS [Value],NULL AS [Image],'report_problem' AS [Icon] UNION</v>
      </c>
    </row>
    <row r="418" spans="1:13" hidden="1" x14ac:dyDescent="0.3">
      <c r="A418" s="9" t="s">
        <v>150</v>
      </c>
      <c r="B418" s="8" t="s">
        <v>118</v>
      </c>
      <c r="C418" s="8"/>
      <c r="M418" s="9" t="str">
        <f t="shared" si="6"/>
        <v>SELECT 'Salutation' AS [LookupCategory],'The Rt Hon Lord' AS [Value],NULL AS [Image],'report_problem' AS [Icon] UNION</v>
      </c>
    </row>
    <row r="419" spans="1:13" hidden="1" x14ac:dyDescent="0.3">
      <c r="A419" s="9" t="s">
        <v>150</v>
      </c>
      <c r="B419" s="8" t="s">
        <v>119</v>
      </c>
      <c r="C419" s="8"/>
      <c r="M419" s="9" t="str">
        <f t="shared" si="6"/>
        <v>SELECT 'Salutation' AS [LookupCategory],'The Rt Hon Sir' AS [Value],NULL AS [Image],'report_problem' AS [Icon] UNION</v>
      </c>
    </row>
    <row r="420" spans="1:13" hidden="1" x14ac:dyDescent="0.3">
      <c r="A420" s="9" t="s">
        <v>150</v>
      </c>
      <c r="B420" s="8" t="s">
        <v>120</v>
      </c>
      <c r="C420" s="8"/>
      <c r="M420" s="9" t="str">
        <f t="shared" si="6"/>
        <v>SELECT 'Salutation' AS [LookupCategory],'The Rt Hon Visc' AS [Value],NULL AS [Image],'report_problem' AS [Icon] UNION</v>
      </c>
    </row>
    <row r="421" spans="1:13" hidden="1" x14ac:dyDescent="0.3">
      <c r="A421" s="9" t="s">
        <v>150</v>
      </c>
      <c r="B421" s="8" t="s">
        <v>121</v>
      </c>
      <c r="C421" s="8"/>
      <c r="M421" s="9" t="str">
        <f t="shared" si="6"/>
        <v>SELECT 'Salutation' AS [LookupCategory],'Viscount' AS [Value],NULL AS [Image],'report_problem' AS [Icon] UNION</v>
      </c>
    </row>
    <row r="422" spans="1:13" hidden="1" x14ac:dyDescent="0.3">
      <c r="A422" s="9" t="s">
        <v>150</v>
      </c>
      <c r="B422" s="9" t="s">
        <v>519</v>
      </c>
      <c r="M422" s="9" t="str">
        <f t="shared" si="6"/>
        <v>SELECT 'Salutation' AS [LookupCategory],'Other' AS [Value],NULL AS [Image],'report_problem' AS [Icon] UNION</v>
      </c>
    </row>
    <row r="423" spans="1:13" hidden="1" x14ac:dyDescent="0.3">
      <c r="A423" s="9" t="s">
        <v>198</v>
      </c>
      <c r="B423" s="9" t="s">
        <v>199</v>
      </c>
      <c r="M423" s="9" t="str">
        <f t="shared" si="6"/>
        <v>SELECT 'Status' AS [LookupCategory],'Created' AS [Value],NULL AS [Image],'report_problem' AS [Icon] UNION</v>
      </c>
    </row>
    <row r="424" spans="1:13" hidden="1" x14ac:dyDescent="0.3">
      <c r="A424" s="9" t="s">
        <v>198</v>
      </c>
      <c r="B424" s="9" t="s">
        <v>200</v>
      </c>
      <c r="M424" s="9" t="str">
        <f t="shared" si="6"/>
        <v>SELECT 'Status' AS [LookupCategory],'Not Started' AS [Value],NULL AS [Image],'report_problem' AS [Icon] UNION</v>
      </c>
    </row>
    <row r="425" spans="1:13" hidden="1" x14ac:dyDescent="0.3">
      <c r="A425" s="9" t="s">
        <v>198</v>
      </c>
      <c r="B425" s="9" t="s">
        <v>201</v>
      </c>
      <c r="M425" s="9" t="str">
        <f t="shared" si="6"/>
        <v>SELECT 'Status' AS [LookupCategory],'Started' AS [Value],NULL AS [Image],'report_problem' AS [Icon] UNION</v>
      </c>
    </row>
    <row r="426" spans="1:13" hidden="1" x14ac:dyDescent="0.3">
      <c r="A426" s="9" t="s">
        <v>198</v>
      </c>
      <c r="B426" s="9" t="s">
        <v>202</v>
      </c>
      <c r="M426" s="9" t="str">
        <f t="shared" si="6"/>
        <v>SELECT 'Status' AS [LookupCategory],'On Hold' AS [Value],NULL AS [Image],'report_problem' AS [Icon] UNION</v>
      </c>
    </row>
    <row r="427" spans="1:13" hidden="1" x14ac:dyDescent="0.3">
      <c r="A427" s="9" t="s">
        <v>198</v>
      </c>
      <c r="B427" s="9" t="s">
        <v>617</v>
      </c>
      <c r="M427" s="9" t="str">
        <f t="shared" si="6"/>
        <v>SELECT 'Status' AS [LookupCategory],'Re-Started' AS [Value],NULL AS [Image],'report_problem' AS [Icon] UNION</v>
      </c>
    </row>
    <row r="428" spans="1:13" hidden="1" x14ac:dyDescent="0.3">
      <c r="A428" s="9" t="s">
        <v>198</v>
      </c>
      <c r="B428" s="9" t="s">
        <v>203</v>
      </c>
      <c r="M428" s="9" t="str">
        <f t="shared" si="6"/>
        <v>SELECT 'Status' AS [LookupCategory],'Cancelled' AS [Value],NULL AS [Image],'report_problem' AS [Icon] UNION</v>
      </c>
    </row>
    <row r="429" spans="1:13" hidden="1" x14ac:dyDescent="0.3">
      <c r="A429" s="9" t="s">
        <v>198</v>
      </c>
      <c r="B429" s="9" t="s">
        <v>205</v>
      </c>
      <c r="M429" s="9" t="str">
        <f t="shared" si="6"/>
        <v>SELECT 'Status' AS [LookupCategory],'Blocked' AS [Value],NULL AS [Image],'report_problem' AS [Icon] UNION</v>
      </c>
    </row>
    <row r="430" spans="1:13" hidden="1" x14ac:dyDescent="0.3">
      <c r="A430" s="9" t="s">
        <v>198</v>
      </c>
      <c r="B430" s="9" t="s">
        <v>206</v>
      </c>
      <c r="M430" s="9" t="str">
        <f t="shared" si="6"/>
        <v>SELECT 'Status' AS [LookupCategory],'De-scoped' AS [Value],NULL AS [Image],'report_problem' AS [Icon] UNION</v>
      </c>
    </row>
    <row r="431" spans="1:13" hidden="1" x14ac:dyDescent="0.3">
      <c r="A431" s="9" t="s">
        <v>198</v>
      </c>
      <c r="B431" s="9" t="s">
        <v>207</v>
      </c>
      <c r="M431" s="9" t="str">
        <f t="shared" si="6"/>
        <v>SELECT 'Status' AS [LookupCategory],'In Progress' AS [Value],NULL AS [Image],'report_problem' AS [Icon] UNION</v>
      </c>
    </row>
    <row r="432" spans="1:13" hidden="1" x14ac:dyDescent="0.3">
      <c r="A432" s="9" t="s">
        <v>198</v>
      </c>
      <c r="B432" s="9" t="s">
        <v>208</v>
      </c>
      <c r="M432" s="9" t="str">
        <f t="shared" si="6"/>
        <v>SELECT 'Status' AS [LookupCategory],'Completed' AS [Value],NULL AS [Image],'report_problem' AS [Icon] UNION</v>
      </c>
    </row>
    <row r="433" spans="1:13" hidden="1" x14ac:dyDescent="0.3">
      <c r="A433" s="9" t="s">
        <v>198</v>
      </c>
      <c r="B433" s="9" t="s">
        <v>209</v>
      </c>
      <c r="M433" s="9" t="str">
        <f t="shared" si="6"/>
        <v>SELECT 'Status' AS [LookupCategory],'Done' AS [Value],NULL AS [Image],'report_problem' AS [Icon] UNION</v>
      </c>
    </row>
    <row r="434" spans="1:13" hidden="1" x14ac:dyDescent="0.3">
      <c r="A434" s="9" t="s">
        <v>326</v>
      </c>
      <c r="B434" s="9" t="s">
        <v>591</v>
      </c>
      <c r="M434" s="9" t="str">
        <f t="shared" si="6"/>
        <v>SELECT 'TransactionType' AS [LookupCategory],'Create' AS [Value],NULL AS [Image],'report_problem' AS [Icon] UNION</v>
      </c>
    </row>
    <row r="435" spans="1:13" hidden="1" x14ac:dyDescent="0.3">
      <c r="A435" s="9" t="s">
        <v>326</v>
      </c>
      <c r="B435" s="9" t="s">
        <v>592</v>
      </c>
      <c r="M435" s="9" t="str">
        <f t="shared" si="6"/>
        <v>SELECT 'TransactionType' AS [LookupCategory],'Read' AS [Value],NULL AS [Image],'report_problem' AS [Icon] UNION</v>
      </c>
    </row>
    <row r="436" spans="1:13" hidden="1" x14ac:dyDescent="0.3">
      <c r="A436" s="9" t="s">
        <v>326</v>
      </c>
      <c r="B436" s="9" t="s">
        <v>594</v>
      </c>
      <c r="M436" s="9" t="str">
        <f t="shared" si="6"/>
        <v>SELECT 'TransactionType' AS [LookupCategory],'Change' AS [Value],NULL AS [Image],'report_problem' AS [Icon] UNION</v>
      </c>
    </row>
    <row r="437" spans="1:13" hidden="1" x14ac:dyDescent="0.3">
      <c r="A437" s="9" t="s">
        <v>326</v>
      </c>
      <c r="B437" s="9" t="s">
        <v>595</v>
      </c>
      <c r="M437" s="9" t="str">
        <f t="shared" si="6"/>
        <v>SELECT 'TransactionType' AS [LookupCategory],'Edit' AS [Value],NULL AS [Image],'report_problem' AS [Icon] UNION</v>
      </c>
    </row>
    <row r="438" spans="1:13" hidden="1" x14ac:dyDescent="0.3">
      <c r="A438" s="9" t="s">
        <v>326</v>
      </c>
      <c r="B438" s="9" t="s">
        <v>593</v>
      </c>
      <c r="M438" s="9" t="str">
        <f t="shared" si="6"/>
        <v>SELECT 'TransactionType' AS [LookupCategory],'Update' AS [Value],NULL AS [Image],'report_problem' AS [Icon] UNION</v>
      </c>
    </row>
    <row r="439" spans="1:13" hidden="1" x14ac:dyDescent="0.3">
      <c r="A439" s="9" t="s">
        <v>326</v>
      </c>
      <c r="B439" s="9" t="s">
        <v>596</v>
      </c>
      <c r="M439" s="9" t="str">
        <f t="shared" si="6"/>
        <v>SELECT 'TransactionType' AS [LookupCategory],'Delete' AS [Value],NULL AS [Image],'report_problem' AS [Icon] UNION</v>
      </c>
    </row>
    <row r="440" spans="1:13" hidden="1" x14ac:dyDescent="0.3">
      <c r="A440" s="9" t="s">
        <v>326</v>
      </c>
      <c r="B440" s="9" t="s">
        <v>597</v>
      </c>
      <c r="M440" s="9" t="str">
        <f t="shared" si="6"/>
        <v>SELECT 'TransactionType' AS [LookupCategory],'Assign' AS [Value],NULL AS [Image],'report_problem' AS [Icon] UNION</v>
      </c>
    </row>
    <row r="441" spans="1:13" hidden="1" x14ac:dyDescent="0.3">
      <c r="A441" s="9" t="s">
        <v>326</v>
      </c>
      <c r="B441" s="9" t="s">
        <v>598</v>
      </c>
      <c r="M441" s="9" t="str">
        <f t="shared" si="6"/>
        <v>SELECT 'TransactionType' AS [LookupCategory],'Re-Assign' AS [Value],NULL AS [Image],'report_problem' AS [Icon] UNION</v>
      </c>
    </row>
    <row r="442" spans="1:13" hidden="1" x14ac:dyDescent="0.3">
      <c r="A442" s="9" t="s">
        <v>326</v>
      </c>
      <c r="B442" s="9" t="s">
        <v>599</v>
      </c>
      <c r="M442" s="9" t="str">
        <f t="shared" si="6"/>
        <v>SELECT 'TransactionType' AS [LookupCategory],'Un-Assign' AS [Value],NULL AS [Image],'report_problem' AS [Icon] UNION</v>
      </c>
    </row>
    <row r="443" spans="1:13" hidden="1" x14ac:dyDescent="0.3">
      <c r="A443" s="9" t="s">
        <v>326</v>
      </c>
      <c r="B443" s="9" t="s">
        <v>608</v>
      </c>
      <c r="M443" s="9" t="str">
        <f t="shared" si="6"/>
        <v>SELECT 'TransactionType' AS [LookupCategory],'Login' AS [Value],NULL AS [Image],'report_problem' AS [Icon] UNION</v>
      </c>
    </row>
    <row r="444" spans="1:13" hidden="1" x14ac:dyDescent="0.3">
      <c r="A444" s="9" t="s">
        <v>326</v>
      </c>
      <c r="B444" s="9" t="s">
        <v>609</v>
      </c>
      <c r="M444" s="9" t="str">
        <f t="shared" si="6"/>
        <v>SELECT 'TransactionType' AS [LookupCategory],'Logout' AS [Value],NULL AS [Image],'report_problem' AS [Icon] UNION</v>
      </c>
    </row>
    <row r="445" spans="1:13" hidden="1" x14ac:dyDescent="0.3">
      <c r="A445" s="9" t="s">
        <v>326</v>
      </c>
      <c r="B445" s="9" t="s">
        <v>610</v>
      </c>
      <c r="M445" s="9" t="str">
        <f t="shared" si="6"/>
        <v>SELECT 'TransactionType' AS [LookupCategory],'Registration' AS [Value],NULL AS [Image],'report_problem' AS [Icon] UNION</v>
      </c>
    </row>
    <row r="446" spans="1:13" hidden="1" x14ac:dyDescent="0.3">
      <c r="A446" s="9" t="s">
        <v>326</v>
      </c>
      <c r="B446" s="9" t="s">
        <v>611</v>
      </c>
      <c r="M446" s="9" t="str">
        <f t="shared" si="6"/>
        <v>SELECT 'TransactionType' AS [LookupCategory],'De-Registration' AS [Value],NULL AS [Image],'report_problem' AS [Icon] UNION</v>
      </c>
    </row>
    <row r="447" spans="1:13" hidden="1" x14ac:dyDescent="0.3">
      <c r="A447" s="9" t="s">
        <v>326</v>
      </c>
      <c r="B447" s="9" t="s">
        <v>612</v>
      </c>
      <c r="M447" s="9" t="str">
        <f t="shared" si="6"/>
        <v>SELECT 'TransactionType' AS [LookupCategory],'Activation' AS [Value],NULL AS [Image],'report_problem' AS [Icon] UNION</v>
      </c>
    </row>
    <row r="448" spans="1:13" hidden="1" x14ac:dyDescent="0.3">
      <c r="A448" s="9" t="s">
        <v>326</v>
      </c>
      <c r="B448" s="9" t="s">
        <v>613</v>
      </c>
      <c r="M448" s="9" t="str">
        <f t="shared" si="6"/>
        <v>SELECT 'TransactionType' AS [LookupCategory],'De-Activation' AS [Value],NULL AS [Image],'report_problem' AS [Icon] UNION</v>
      </c>
    </row>
    <row r="449" spans="1:13" hidden="1" x14ac:dyDescent="0.3">
      <c r="A449" s="9" t="s">
        <v>326</v>
      </c>
      <c r="B449" s="9" t="s">
        <v>614</v>
      </c>
      <c r="M449" s="9" t="str">
        <f t="shared" si="6"/>
        <v>SELECT 'TransactionType' AS [LookupCategory],'Termination' AS [Value],NULL AS [Image],'report_problem' AS [Icon] UNION</v>
      </c>
    </row>
    <row r="450" spans="1:13" hidden="1" x14ac:dyDescent="0.3">
      <c r="A450" s="9" t="s">
        <v>326</v>
      </c>
      <c r="B450" s="9" t="s">
        <v>615</v>
      </c>
      <c r="M450" s="9" t="str">
        <f t="shared" si="6"/>
        <v>SELECT 'TransactionType' AS [LookupCategory],'Re-Registration' AS [Value],NULL AS [Image],'report_problem' AS [Icon] UNION</v>
      </c>
    </row>
    <row r="451" spans="1:13" hidden="1" x14ac:dyDescent="0.3">
      <c r="A451" s="9" t="s">
        <v>326</v>
      </c>
      <c r="B451" s="9" t="s">
        <v>616</v>
      </c>
      <c r="M451" s="9" t="str">
        <f t="shared" ref="M451:M514" si="7">IF(OR(LEN(TRIM(A451)) = 0, LEN(TRIM(B451)) = 0), "", "SELECT '"&amp;TRIM(A451)&amp;"' AS [LookupCategory],'"&amp;TRIM(B451)&amp;"' AS [Value],"&amp;IF(LEN(TRIM(C451)) &lt;&gt; 0, "'" &amp; TRIM(C451) &amp; "'", "NULL") &amp;" AS [Image],"&amp;IF(LEN(TRIM(D451)) &lt;&gt; 0, "'" &amp; TRIM(D451) &amp; "'", "'report_problem'") &amp;" AS [Icon] UNION")</f>
        <v>SELECT 'TransactionType' AS [LookupCategory],'Re-Activation' AS [Value],NULL AS [Image],'report_problem' AS [Icon] UNION</v>
      </c>
    </row>
    <row r="452" spans="1:13" hidden="1" x14ac:dyDescent="0.3">
      <c r="A452" s="9" t="s">
        <v>326</v>
      </c>
      <c r="B452" s="9" t="s">
        <v>618</v>
      </c>
      <c r="M452" s="9" t="str">
        <f t="shared" si="7"/>
        <v>SELECT 'TransactionType' AS [LookupCategory],'Calculate' AS [Value],NULL AS [Image],'report_problem' AS [Icon] UNION</v>
      </c>
    </row>
    <row r="453" spans="1:13" hidden="1" x14ac:dyDescent="0.3">
      <c r="A453" s="9" t="s">
        <v>326</v>
      </c>
      <c r="B453" s="9" t="s">
        <v>619</v>
      </c>
      <c r="M453" s="9" t="str">
        <f t="shared" si="7"/>
        <v>SELECT 'TransactionType' AS [LookupCategory],'Re-Calculate' AS [Value],NULL AS [Image],'report_problem' AS [Icon] UNION</v>
      </c>
    </row>
    <row r="454" spans="1:13" hidden="1" x14ac:dyDescent="0.3">
      <c r="A454" s="9" t="s">
        <v>326</v>
      </c>
      <c r="B454" s="9" t="s">
        <v>622</v>
      </c>
      <c r="M454" s="9" t="str">
        <f t="shared" si="7"/>
        <v>SELECT 'TransactionType' AS [LookupCategory],'Error' AS [Value],NULL AS [Image],'report_problem' AS [Icon] UNION</v>
      </c>
    </row>
    <row r="455" spans="1:13" hidden="1" x14ac:dyDescent="0.3">
      <c r="A455" s="9" t="s">
        <v>326</v>
      </c>
      <c r="B455" s="9" t="s">
        <v>620</v>
      </c>
      <c r="M455" s="9" t="str">
        <f t="shared" si="7"/>
        <v>SELECT 'TransactionType' AS [LookupCategory],'Upload' AS [Value],NULL AS [Image],'report_problem' AS [Icon] UNION</v>
      </c>
    </row>
    <row r="456" spans="1:13" hidden="1" x14ac:dyDescent="0.3">
      <c r="A456" s="9" t="s">
        <v>326</v>
      </c>
      <c r="B456" s="9" t="s">
        <v>621</v>
      </c>
      <c r="M456" s="9" t="str">
        <f t="shared" si="7"/>
        <v>SELECT 'TransactionType' AS [LookupCategory],'Download' AS [Value],NULL AS [Image],'report_problem' AS [Icon] UNION</v>
      </c>
    </row>
    <row r="457" spans="1:13" hidden="1" x14ac:dyDescent="0.3">
      <c r="A457" s="9" t="s">
        <v>326</v>
      </c>
      <c r="B457" s="9" t="s">
        <v>623</v>
      </c>
      <c r="M457" s="9" t="str">
        <f t="shared" si="7"/>
        <v>SELECT 'TransactionType' AS [LookupCategory],'Message' AS [Value],NULL AS [Image],'report_problem' AS [Icon] UNION</v>
      </c>
    </row>
    <row r="458" spans="1:13" hidden="1" x14ac:dyDescent="0.3">
      <c r="A458" s="9" t="s">
        <v>326</v>
      </c>
      <c r="B458" s="9" t="s">
        <v>624</v>
      </c>
      <c r="M458" s="9" t="str">
        <f t="shared" si="7"/>
        <v>SELECT 'TransactionType' AS [LookupCategory],'Email' AS [Value],NULL AS [Image],'report_problem' AS [Icon] UNION</v>
      </c>
    </row>
    <row r="459" spans="1:13" hidden="1" x14ac:dyDescent="0.3">
      <c r="A459" s="9" t="s">
        <v>326</v>
      </c>
      <c r="B459" s="9" t="s">
        <v>625</v>
      </c>
      <c r="M459" s="9" t="str">
        <f t="shared" si="7"/>
        <v>SELECT 'TransactionType' AS [LookupCategory],'Send' AS [Value],NULL AS [Image],'report_problem' AS [Icon] UNION</v>
      </c>
    </row>
    <row r="460" spans="1:13" hidden="1" x14ac:dyDescent="0.3">
      <c r="A460" s="9" t="s">
        <v>326</v>
      </c>
      <c r="B460" s="9" t="s">
        <v>626</v>
      </c>
      <c r="M460" s="9" t="str">
        <f t="shared" si="7"/>
        <v>SELECT 'TransactionType' AS [LookupCategory],'Receive' AS [Value],NULL AS [Image],'report_problem' AS [Icon] UNION</v>
      </c>
    </row>
    <row r="461" spans="1:13" hidden="1" x14ac:dyDescent="0.3">
      <c r="A461" s="9" t="s">
        <v>326</v>
      </c>
      <c r="B461" s="9" t="s">
        <v>627</v>
      </c>
      <c r="M461" s="9" t="str">
        <f t="shared" si="7"/>
        <v>SELECT 'TransactionType' AS [LookupCategory],'Resend' AS [Value],NULL AS [Image],'report_problem' AS [Icon] UNION</v>
      </c>
    </row>
    <row r="462" spans="1:13" hidden="1" x14ac:dyDescent="0.3">
      <c r="A462" s="9" t="s">
        <v>327</v>
      </c>
      <c r="B462" s="9" t="s">
        <v>589</v>
      </c>
      <c r="M462" s="9" t="str">
        <f t="shared" si="7"/>
        <v>SELECT 'UserLockReason' AS [LookupCategory],'User Account Expired' AS [Value],NULL AS [Image],'report_problem' AS [Icon] UNION</v>
      </c>
    </row>
    <row r="463" spans="1:13" hidden="1" x14ac:dyDescent="0.3">
      <c r="A463" s="9" t="s">
        <v>327</v>
      </c>
      <c r="B463" s="9" t="s">
        <v>586</v>
      </c>
      <c r="M463" s="9" t="str">
        <f t="shared" si="7"/>
        <v>SELECT 'UserLockReason' AS [LookupCategory],'Number of Retries Reached' AS [Value],NULL AS [Image],'report_problem' AS [Icon] UNION</v>
      </c>
    </row>
    <row r="464" spans="1:13" hidden="1" x14ac:dyDescent="0.3">
      <c r="A464" s="9" t="s">
        <v>327</v>
      </c>
      <c r="B464" s="9" t="s">
        <v>588</v>
      </c>
      <c r="M464" s="9" t="str">
        <f t="shared" si="7"/>
        <v>SELECT 'UserLockReason' AS [LookupCategory],'User Account Terminated' AS [Value],NULL AS [Image],'report_problem' AS [Icon] UNION</v>
      </c>
    </row>
    <row r="465" spans="1:13" hidden="1" x14ac:dyDescent="0.3">
      <c r="A465" s="9" t="s">
        <v>327</v>
      </c>
      <c r="B465" s="9" t="s">
        <v>590</v>
      </c>
      <c r="M465" s="9" t="str">
        <f t="shared" si="7"/>
        <v>SELECT 'UserLockReason' AS [LookupCategory],'User Account Does Not Exist' AS [Value],NULL AS [Image],'report_problem' AS [Icon] UNION</v>
      </c>
    </row>
    <row r="466" spans="1:13" hidden="1" x14ac:dyDescent="0.3">
      <c r="A466" s="9" t="s">
        <v>327</v>
      </c>
      <c r="B466" s="9" t="s">
        <v>587</v>
      </c>
      <c r="M466" s="9" t="str">
        <f t="shared" si="7"/>
        <v>SELECT 'UserLockReason' AS [LookupCategory],'Invalid Credentials' AS [Value],NULL AS [Image],'report_problem' AS [Icon] UNION</v>
      </c>
    </row>
    <row r="467" spans="1:13" hidden="1" x14ac:dyDescent="0.3">
      <c r="A467" s="9" t="s">
        <v>327</v>
      </c>
      <c r="B467" s="9" t="s">
        <v>628</v>
      </c>
      <c r="M467" s="9" t="str">
        <f t="shared" si="7"/>
        <v>SELECT 'UserLockReason' AS [LookupCategory],'User Account Compromised' AS [Value],NULL AS [Image],'report_problem' AS [Icon] UNION</v>
      </c>
    </row>
    <row r="468" spans="1:13" hidden="1" x14ac:dyDescent="0.3">
      <c r="A468" s="9" t="s">
        <v>327</v>
      </c>
      <c r="B468" s="9" t="s">
        <v>629</v>
      </c>
      <c r="M468" s="9" t="str">
        <f t="shared" si="7"/>
        <v>SELECT 'UserLockReason' AS [LookupCategory],'User Account Not Activated' AS [Value],NULL AS [Image],'report_problem' AS [Icon] UNION</v>
      </c>
    </row>
    <row r="469" spans="1:13" x14ac:dyDescent="0.3">
      <c r="A469" s="9" t="s">
        <v>681</v>
      </c>
      <c r="B469" s="9" t="s">
        <v>683</v>
      </c>
      <c r="D469" s="9" t="s">
        <v>714</v>
      </c>
      <c r="M469" s="9" t="str">
        <f t="shared" si="7"/>
        <v>SELECT 'UserType' AS [LookupCategory],'Root' AS [Value],NULL AS [Image],'admin_panel_settings' AS [Icon] UNION</v>
      </c>
    </row>
    <row r="470" spans="1:13" x14ac:dyDescent="0.3">
      <c r="A470" s="9" t="s">
        <v>681</v>
      </c>
      <c r="B470" s="9" t="s">
        <v>682</v>
      </c>
      <c r="D470" s="9" t="s">
        <v>710</v>
      </c>
      <c r="M470" s="9" t="str">
        <f t="shared" si="7"/>
        <v>SELECT 'UserType' AS [LookupCategory],'Admin' AS [Value],NULL AS [Image],'supervisor_account' AS [Icon] UNION</v>
      </c>
    </row>
    <row r="471" spans="1:13" x14ac:dyDescent="0.3">
      <c r="A471" s="9" t="s">
        <v>681</v>
      </c>
      <c r="B471" s="9" t="s">
        <v>251</v>
      </c>
      <c r="D471" s="9" t="s">
        <v>709</v>
      </c>
      <c r="M471" s="9" t="str">
        <f t="shared" si="7"/>
        <v>SELECT 'UserType' AS [LookupCategory],'Employee' AS [Value],NULL AS [Image],'person' AS [Icon] UNION</v>
      </c>
    </row>
    <row r="472" spans="1:13" x14ac:dyDescent="0.3">
      <c r="A472" s="9" t="s">
        <v>681</v>
      </c>
      <c r="B472" s="9" t="s">
        <v>253</v>
      </c>
      <c r="D472" s="9" t="s">
        <v>712</v>
      </c>
      <c r="M472" s="9" t="str">
        <f t="shared" si="7"/>
        <v>SELECT 'UserType' AS [LookupCategory],'Client' AS [Value],NULL AS [Image],'stream' AS [Icon] UNION</v>
      </c>
    </row>
    <row r="473" spans="1:13" x14ac:dyDescent="0.3">
      <c r="A473" s="9" t="s">
        <v>681</v>
      </c>
      <c r="B473" s="9" t="s">
        <v>183</v>
      </c>
      <c r="D473" s="9" t="s">
        <v>713</v>
      </c>
      <c r="M473" s="9" t="str">
        <f t="shared" si="7"/>
        <v>SELECT 'UserType' AS [LookupCategory],'Supplier' AS [Value],NULL AS [Image],'reduce_capacity' AS [Icon] UNION</v>
      </c>
    </row>
    <row r="474" spans="1:13" x14ac:dyDescent="0.3">
      <c r="A474" s="9" t="s">
        <v>681</v>
      </c>
      <c r="B474" s="9" t="s">
        <v>56</v>
      </c>
      <c r="D474" s="9" t="s">
        <v>715</v>
      </c>
      <c r="M474" s="9" t="str">
        <f t="shared" si="7"/>
        <v>SELECT 'UserType' AS [LookupCategory],'General' AS [Value],NULL AS [Image],'supervised_user_circle' AS [Icon] UNION</v>
      </c>
    </row>
    <row r="475" spans="1:13" hidden="1" x14ac:dyDescent="0.3">
      <c r="A475" s="9" t="s">
        <v>149</v>
      </c>
      <c r="B475" s="9" t="s">
        <v>151</v>
      </c>
      <c r="M475" s="9" t="str">
        <f t="shared" si="7"/>
        <v>SELECT 'WageType' AS [LookupCategory],'Monthly' AS [Value],NULL AS [Image],'report_problem' AS [Icon] UNION</v>
      </c>
    </row>
    <row r="476" spans="1:13" hidden="1" x14ac:dyDescent="0.3">
      <c r="A476" s="9" t="s">
        <v>149</v>
      </c>
      <c r="B476" s="9" t="s">
        <v>152</v>
      </c>
      <c r="M476" s="9" t="str">
        <f t="shared" si="7"/>
        <v>SELECT 'WageType' AS [LookupCategory],'Hourly' AS [Value],NULL AS [Image],'report_problem' AS [Icon] UNION</v>
      </c>
    </row>
    <row r="477" spans="1:13" hidden="1" x14ac:dyDescent="0.3">
      <c r="A477" s="9" t="s">
        <v>149</v>
      </c>
      <c r="B477" s="9" t="s">
        <v>153</v>
      </c>
      <c r="M477" s="9" t="str">
        <f t="shared" si="7"/>
        <v>SELECT 'WageType' AS [LookupCategory],'Commission' AS [Value],NULL AS [Image],'report_problem' AS [Icon] UNION</v>
      </c>
    </row>
    <row r="478" spans="1:13" hidden="1" x14ac:dyDescent="0.3">
      <c r="A478" s="9" t="s">
        <v>149</v>
      </c>
      <c r="B478" s="9" t="s">
        <v>154</v>
      </c>
      <c r="M478" s="9" t="str">
        <f t="shared" si="7"/>
        <v>SELECT 'WageType' AS [LookupCategory],'Overtime' AS [Value],NULL AS [Image],'report_problem' AS [Icon] UNION</v>
      </c>
    </row>
    <row r="479" spans="1:13" hidden="1" x14ac:dyDescent="0.3">
      <c r="A479" s="9" t="s">
        <v>149</v>
      </c>
      <c r="B479" s="9" t="s">
        <v>155</v>
      </c>
      <c r="M479" s="9" t="str">
        <f t="shared" si="7"/>
        <v>SELECT 'WageType' AS [LookupCategory],'Retroactive' AS [Value],NULL AS [Image],'report_problem' AS [Icon] UNION</v>
      </c>
    </row>
    <row r="480" spans="1:13" hidden="1" x14ac:dyDescent="0.3">
      <c r="A480" s="9" t="s">
        <v>149</v>
      </c>
      <c r="B480" s="9" t="s">
        <v>2</v>
      </c>
      <c r="M480" s="9" t="str">
        <f t="shared" si="7"/>
        <v>SELECT 'WageType' AS [LookupCategory],'Bonus' AS [Value],NULL AS [Image],'report_problem' AS [Icon] UNION</v>
      </c>
    </row>
    <row r="481" spans="1:13" hidden="1" x14ac:dyDescent="0.3">
      <c r="A481" s="9" t="s">
        <v>149</v>
      </c>
      <c r="B481" s="9" t="s">
        <v>156</v>
      </c>
      <c r="M481" s="9" t="str">
        <f t="shared" si="7"/>
        <v>SELECT 'WageType' AS [LookupCategory],'Severance' AS [Value],NULL AS [Image],'report_problem' AS [Icon] UNION</v>
      </c>
    </row>
    <row r="482" spans="1:13" hidden="1" x14ac:dyDescent="0.3">
      <c r="A482" s="9" t="s">
        <v>149</v>
      </c>
      <c r="B482" s="9" t="s">
        <v>178</v>
      </c>
      <c r="M482" s="9" t="str">
        <f t="shared" si="7"/>
        <v>SELECT 'WageType' AS [LookupCategory],'Accrued Time Off' AS [Value],NULL AS [Image],'report_problem' AS [Icon] UNION</v>
      </c>
    </row>
    <row r="483" spans="1:13" hidden="1" x14ac:dyDescent="0.3">
      <c r="M483" s="9" t="str">
        <f t="shared" si="7"/>
        <v/>
      </c>
    </row>
    <row r="484" spans="1:13" hidden="1" x14ac:dyDescent="0.3">
      <c r="M484" s="9" t="str">
        <f t="shared" si="7"/>
        <v/>
      </c>
    </row>
    <row r="485" spans="1:13" hidden="1" x14ac:dyDescent="0.3">
      <c r="M485" s="9" t="str">
        <f t="shared" si="7"/>
        <v/>
      </c>
    </row>
    <row r="486" spans="1:13" hidden="1" x14ac:dyDescent="0.3">
      <c r="M486" s="9" t="str">
        <f t="shared" si="7"/>
        <v/>
      </c>
    </row>
    <row r="487" spans="1:13" hidden="1" x14ac:dyDescent="0.3">
      <c r="M487" s="9" t="str">
        <f t="shared" si="7"/>
        <v/>
      </c>
    </row>
    <row r="488" spans="1:13" hidden="1" x14ac:dyDescent="0.3">
      <c r="M488" s="9" t="str">
        <f t="shared" si="7"/>
        <v/>
      </c>
    </row>
    <row r="489" spans="1:13" hidden="1" x14ac:dyDescent="0.3">
      <c r="M489" s="9" t="str">
        <f t="shared" si="7"/>
        <v/>
      </c>
    </row>
    <row r="490" spans="1:13" hidden="1" x14ac:dyDescent="0.3">
      <c r="M490" s="9" t="str">
        <f t="shared" si="7"/>
        <v/>
      </c>
    </row>
    <row r="491" spans="1:13" hidden="1" x14ac:dyDescent="0.3">
      <c r="M491" s="9" t="str">
        <f t="shared" si="7"/>
        <v/>
      </c>
    </row>
    <row r="492" spans="1:13" hidden="1" x14ac:dyDescent="0.3">
      <c r="M492" s="9" t="str">
        <f t="shared" si="7"/>
        <v/>
      </c>
    </row>
    <row r="493" spans="1:13" hidden="1" x14ac:dyDescent="0.3">
      <c r="M493" s="9" t="str">
        <f t="shared" si="7"/>
        <v/>
      </c>
    </row>
    <row r="494" spans="1:13" hidden="1" x14ac:dyDescent="0.3">
      <c r="M494" s="9" t="str">
        <f t="shared" si="7"/>
        <v/>
      </c>
    </row>
    <row r="495" spans="1:13" hidden="1" x14ac:dyDescent="0.3">
      <c r="M495" s="9" t="str">
        <f t="shared" si="7"/>
        <v/>
      </c>
    </row>
    <row r="496" spans="1:13" hidden="1" x14ac:dyDescent="0.3">
      <c r="M496" s="9" t="str">
        <f t="shared" si="7"/>
        <v/>
      </c>
    </row>
    <row r="497" spans="13:13" hidden="1" x14ac:dyDescent="0.3">
      <c r="M497" s="9" t="str">
        <f t="shared" si="7"/>
        <v/>
      </c>
    </row>
    <row r="498" spans="13:13" hidden="1" x14ac:dyDescent="0.3">
      <c r="M498" s="9" t="str">
        <f t="shared" si="7"/>
        <v/>
      </c>
    </row>
    <row r="499" spans="13:13" hidden="1" x14ac:dyDescent="0.3">
      <c r="M499" s="9" t="str">
        <f t="shared" si="7"/>
        <v/>
      </c>
    </row>
    <row r="500" spans="13:13" hidden="1" x14ac:dyDescent="0.3">
      <c r="M500" s="9" t="str">
        <f t="shared" si="7"/>
        <v/>
      </c>
    </row>
    <row r="501" spans="13:13" hidden="1" x14ac:dyDescent="0.3">
      <c r="M501" s="9" t="str">
        <f t="shared" si="7"/>
        <v/>
      </c>
    </row>
    <row r="502" spans="13:13" hidden="1" x14ac:dyDescent="0.3">
      <c r="M502" s="9" t="str">
        <f t="shared" si="7"/>
        <v/>
      </c>
    </row>
    <row r="503" spans="13:13" hidden="1" x14ac:dyDescent="0.3">
      <c r="M503" s="9" t="str">
        <f t="shared" si="7"/>
        <v/>
      </c>
    </row>
    <row r="504" spans="13:13" hidden="1" x14ac:dyDescent="0.3">
      <c r="M504" s="9" t="str">
        <f t="shared" si="7"/>
        <v/>
      </c>
    </row>
    <row r="505" spans="13:13" hidden="1" x14ac:dyDescent="0.3">
      <c r="M505" s="9" t="str">
        <f t="shared" si="7"/>
        <v/>
      </c>
    </row>
    <row r="506" spans="13:13" hidden="1" x14ac:dyDescent="0.3">
      <c r="M506" s="9" t="str">
        <f t="shared" si="7"/>
        <v/>
      </c>
    </row>
    <row r="507" spans="13:13" hidden="1" x14ac:dyDescent="0.3">
      <c r="M507" s="9" t="str">
        <f t="shared" si="7"/>
        <v/>
      </c>
    </row>
    <row r="508" spans="13:13" hidden="1" x14ac:dyDescent="0.3">
      <c r="M508" s="9" t="str">
        <f t="shared" si="7"/>
        <v/>
      </c>
    </row>
    <row r="509" spans="13:13" hidden="1" x14ac:dyDescent="0.3">
      <c r="M509" s="9" t="str">
        <f t="shared" si="7"/>
        <v/>
      </c>
    </row>
    <row r="510" spans="13:13" hidden="1" x14ac:dyDescent="0.3">
      <c r="M510" s="9" t="str">
        <f t="shared" si="7"/>
        <v/>
      </c>
    </row>
    <row r="511" spans="13:13" hidden="1" x14ac:dyDescent="0.3">
      <c r="M511" s="9" t="str">
        <f t="shared" si="7"/>
        <v/>
      </c>
    </row>
    <row r="512" spans="13:13" hidden="1" x14ac:dyDescent="0.3">
      <c r="M512" s="9" t="str">
        <f t="shared" si="7"/>
        <v/>
      </c>
    </row>
    <row r="513" spans="13:13" hidden="1" x14ac:dyDescent="0.3">
      <c r="M513" s="9" t="str">
        <f t="shared" si="7"/>
        <v/>
      </c>
    </row>
    <row r="514" spans="13:13" hidden="1" x14ac:dyDescent="0.3">
      <c r="M514" s="9" t="str">
        <f t="shared" si="7"/>
        <v/>
      </c>
    </row>
    <row r="515" spans="13:13" hidden="1" x14ac:dyDescent="0.3">
      <c r="M515" s="9" t="str">
        <f t="shared" ref="M515:M578" si="8">IF(OR(LEN(TRIM(A515)) = 0, LEN(TRIM(B515)) = 0), "", "SELECT '"&amp;TRIM(A515)&amp;"' AS [LookupCategory],'"&amp;TRIM(B515)&amp;"' AS [Value],"&amp;IF(LEN(TRIM(C515)) &lt;&gt; 0, "'" &amp; TRIM(C515) &amp; "'", "NULL") &amp;" AS [Image],"&amp;IF(LEN(TRIM(D515)) &lt;&gt; 0, "'" &amp; TRIM(D515) &amp; "'", "'report_problem'") &amp;" AS [Icon] UNION")</f>
        <v/>
      </c>
    </row>
    <row r="516" spans="13:13" hidden="1" x14ac:dyDescent="0.3">
      <c r="M516" s="9" t="str">
        <f t="shared" si="8"/>
        <v/>
      </c>
    </row>
    <row r="517" spans="13:13" hidden="1" x14ac:dyDescent="0.3">
      <c r="M517" s="9" t="str">
        <f t="shared" si="8"/>
        <v/>
      </c>
    </row>
    <row r="518" spans="13:13" hidden="1" x14ac:dyDescent="0.3">
      <c r="M518" s="9" t="str">
        <f t="shared" si="8"/>
        <v/>
      </c>
    </row>
    <row r="519" spans="13:13" hidden="1" x14ac:dyDescent="0.3">
      <c r="M519" s="9" t="str">
        <f t="shared" si="8"/>
        <v/>
      </c>
    </row>
    <row r="520" spans="13:13" hidden="1" x14ac:dyDescent="0.3">
      <c r="M520" s="9" t="str">
        <f t="shared" si="8"/>
        <v/>
      </c>
    </row>
    <row r="521" spans="13:13" hidden="1" x14ac:dyDescent="0.3">
      <c r="M521" s="9" t="str">
        <f t="shared" si="8"/>
        <v/>
      </c>
    </row>
    <row r="522" spans="13:13" hidden="1" x14ac:dyDescent="0.3">
      <c r="M522" s="9" t="str">
        <f t="shared" si="8"/>
        <v/>
      </c>
    </row>
    <row r="523" spans="13:13" hidden="1" x14ac:dyDescent="0.3">
      <c r="M523" s="9" t="str">
        <f t="shared" si="8"/>
        <v/>
      </c>
    </row>
    <row r="524" spans="13:13" hidden="1" x14ac:dyDescent="0.3">
      <c r="M524" s="9" t="str">
        <f t="shared" si="8"/>
        <v/>
      </c>
    </row>
    <row r="525" spans="13:13" hidden="1" x14ac:dyDescent="0.3">
      <c r="M525" s="9" t="str">
        <f t="shared" si="8"/>
        <v/>
      </c>
    </row>
    <row r="526" spans="13:13" hidden="1" x14ac:dyDescent="0.3">
      <c r="M526" s="9" t="str">
        <f t="shared" si="8"/>
        <v/>
      </c>
    </row>
    <row r="527" spans="13:13" hidden="1" x14ac:dyDescent="0.3">
      <c r="M527" s="9" t="str">
        <f t="shared" si="8"/>
        <v/>
      </c>
    </row>
    <row r="528" spans="13:13" hidden="1" x14ac:dyDescent="0.3">
      <c r="M528" s="9" t="str">
        <f t="shared" si="8"/>
        <v/>
      </c>
    </row>
    <row r="529" spans="13:13" hidden="1" x14ac:dyDescent="0.3">
      <c r="M529" s="9" t="str">
        <f t="shared" si="8"/>
        <v/>
      </c>
    </row>
    <row r="530" spans="13:13" hidden="1" x14ac:dyDescent="0.3">
      <c r="M530" s="9" t="str">
        <f t="shared" si="8"/>
        <v/>
      </c>
    </row>
    <row r="531" spans="13:13" hidden="1" x14ac:dyDescent="0.3">
      <c r="M531" s="9" t="str">
        <f t="shared" si="8"/>
        <v/>
      </c>
    </row>
    <row r="532" spans="13:13" hidden="1" x14ac:dyDescent="0.3">
      <c r="M532" s="9" t="str">
        <f t="shared" si="8"/>
        <v/>
      </c>
    </row>
    <row r="533" spans="13:13" hidden="1" x14ac:dyDescent="0.3">
      <c r="M533" s="9" t="str">
        <f t="shared" si="8"/>
        <v/>
      </c>
    </row>
    <row r="534" spans="13:13" hidden="1" x14ac:dyDescent="0.3">
      <c r="M534" s="9" t="str">
        <f t="shared" si="8"/>
        <v/>
      </c>
    </row>
    <row r="535" spans="13:13" hidden="1" x14ac:dyDescent="0.3">
      <c r="M535" s="9" t="str">
        <f t="shared" si="8"/>
        <v/>
      </c>
    </row>
    <row r="536" spans="13:13" hidden="1" x14ac:dyDescent="0.3">
      <c r="M536" s="9" t="str">
        <f t="shared" si="8"/>
        <v/>
      </c>
    </row>
    <row r="537" spans="13:13" hidden="1" x14ac:dyDescent="0.3">
      <c r="M537" s="9" t="str">
        <f t="shared" si="8"/>
        <v/>
      </c>
    </row>
    <row r="538" spans="13:13" hidden="1" x14ac:dyDescent="0.3">
      <c r="M538" s="9" t="str">
        <f t="shared" si="8"/>
        <v/>
      </c>
    </row>
    <row r="539" spans="13:13" hidden="1" x14ac:dyDescent="0.3">
      <c r="M539" s="9" t="str">
        <f t="shared" si="8"/>
        <v/>
      </c>
    </row>
    <row r="540" spans="13:13" hidden="1" x14ac:dyDescent="0.3">
      <c r="M540" s="9" t="str">
        <f t="shared" si="8"/>
        <v/>
      </c>
    </row>
    <row r="541" spans="13:13" hidden="1" x14ac:dyDescent="0.3">
      <c r="M541" s="9" t="str">
        <f t="shared" si="8"/>
        <v/>
      </c>
    </row>
    <row r="542" spans="13:13" hidden="1" x14ac:dyDescent="0.3">
      <c r="M542" s="9" t="str">
        <f t="shared" si="8"/>
        <v/>
      </c>
    </row>
    <row r="543" spans="13:13" hidden="1" x14ac:dyDescent="0.3">
      <c r="M543" s="9" t="str">
        <f t="shared" si="8"/>
        <v/>
      </c>
    </row>
    <row r="544" spans="13:13" hidden="1" x14ac:dyDescent="0.3">
      <c r="M544" s="9" t="str">
        <f t="shared" si="8"/>
        <v/>
      </c>
    </row>
    <row r="545" spans="13:13" hidden="1" x14ac:dyDescent="0.3">
      <c r="M545" s="9" t="str">
        <f t="shared" si="8"/>
        <v/>
      </c>
    </row>
    <row r="546" spans="13:13" hidden="1" x14ac:dyDescent="0.3">
      <c r="M546" s="9" t="str">
        <f t="shared" si="8"/>
        <v/>
      </c>
    </row>
    <row r="547" spans="13:13" hidden="1" x14ac:dyDescent="0.3">
      <c r="M547" s="9" t="str">
        <f t="shared" si="8"/>
        <v/>
      </c>
    </row>
    <row r="548" spans="13:13" hidden="1" x14ac:dyDescent="0.3">
      <c r="M548" s="9" t="str">
        <f t="shared" si="8"/>
        <v/>
      </c>
    </row>
    <row r="549" spans="13:13" hidden="1" x14ac:dyDescent="0.3">
      <c r="M549" s="9" t="str">
        <f t="shared" si="8"/>
        <v/>
      </c>
    </row>
    <row r="550" spans="13:13" hidden="1" x14ac:dyDescent="0.3">
      <c r="M550" s="9" t="str">
        <f t="shared" si="8"/>
        <v/>
      </c>
    </row>
    <row r="551" spans="13:13" hidden="1" x14ac:dyDescent="0.3">
      <c r="M551" s="9" t="str">
        <f t="shared" si="8"/>
        <v/>
      </c>
    </row>
    <row r="552" spans="13:13" hidden="1" x14ac:dyDescent="0.3">
      <c r="M552" s="9" t="str">
        <f t="shared" si="8"/>
        <v/>
      </c>
    </row>
    <row r="553" spans="13:13" hidden="1" x14ac:dyDescent="0.3">
      <c r="M553" s="9" t="str">
        <f t="shared" si="8"/>
        <v/>
      </c>
    </row>
    <row r="554" spans="13:13" hidden="1" x14ac:dyDescent="0.3">
      <c r="M554" s="9" t="str">
        <f t="shared" si="8"/>
        <v/>
      </c>
    </row>
    <row r="555" spans="13:13" hidden="1" x14ac:dyDescent="0.3">
      <c r="M555" s="9" t="str">
        <f t="shared" si="8"/>
        <v/>
      </c>
    </row>
    <row r="556" spans="13:13" hidden="1" x14ac:dyDescent="0.3">
      <c r="M556" s="9" t="str">
        <f t="shared" si="8"/>
        <v/>
      </c>
    </row>
    <row r="557" spans="13:13" hidden="1" x14ac:dyDescent="0.3">
      <c r="M557" s="9" t="str">
        <f t="shared" si="8"/>
        <v/>
      </c>
    </row>
    <row r="558" spans="13:13" hidden="1" x14ac:dyDescent="0.3">
      <c r="M558" s="9" t="str">
        <f t="shared" si="8"/>
        <v/>
      </c>
    </row>
    <row r="559" spans="13:13" hidden="1" x14ac:dyDescent="0.3">
      <c r="M559" s="9" t="str">
        <f t="shared" si="8"/>
        <v/>
      </c>
    </row>
    <row r="560" spans="13:13" hidden="1" x14ac:dyDescent="0.3">
      <c r="M560" s="9" t="str">
        <f t="shared" si="8"/>
        <v/>
      </c>
    </row>
    <row r="561" spans="13:13" hidden="1" x14ac:dyDescent="0.3">
      <c r="M561" s="9" t="str">
        <f t="shared" si="8"/>
        <v/>
      </c>
    </row>
    <row r="562" spans="13:13" hidden="1" x14ac:dyDescent="0.3">
      <c r="M562" s="9" t="str">
        <f t="shared" si="8"/>
        <v/>
      </c>
    </row>
    <row r="563" spans="13:13" hidden="1" x14ac:dyDescent="0.3">
      <c r="M563" s="9" t="str">
        <f t="shared" si="8"/>
        <v/>
      </c>
    </row>
    <row r="564" spans="13:13" hidden="1" x14ac:dyDescent="0.3">
      <c r="M564" s="9" t="str">
        <f t="shared" si="8"/>
        <v/>
      </c>
    </row>
    <row r="565" spans="13:13" hidden="1" x14ac:dyDescent="0.3">
      <c r="M565" s="9" t="str">
        <f t="shared" si="8"/>
        <v/>
      </c>
    </row>
    <row r="566" spans="13:13" hidden="1" x14ac:dyDescent="0.3">
      <c r="M566" s="9" t="str">
        <f t="shared" si="8"/>
        <v/>
      </c>
    </row>
    <row r="567" spans="13:13" hidden="1" x14ac:dyDescent="0.3">
      <c r="M567" s="9" t="str">
        <f t="shared" si="8"/>
        <v/>
      </c>
    </row>
    <row r="568" spans="13:13" hidden="1" x14ac:dyDescent="0.3">
      <c r="M568" s="9" t="str">
        <f t="shared" si="8"/>
        <v/>
      </c>
    </row>
    <row r="569" spans="13:13" hidden="1" x14ac:dyDescent="0.3">
      <c r="M569" s="9" t="str">
        <f t="shared" si="8"/>
        <v/>
      </c>
    </row>
    <row r="570" spans="13:13" hidden="1" x14ac:dyDescent="0.3">
      <c r="M570" s="9" t="str">
        <f t="shared" si="8"/>
        <v/>
      </c>
    </row>
    <row r="571" spans="13:13" hidden="1" x14ac:dyDescent="0.3">
      <c r="M571" s="9" t="str">
        <f t="shared" si="8"/>
        <v/>
      </c>
    </row>
    <row r="572" spans="13:13" hidden="1" x14ac:dyDescent="0.3">
      <c r="M572" s="9" t="str">
        <f t="shared" si="8"/>
        <v/>
      </c>
    </row>
    <row r="573" spans="13:13" hidden="1" x14ac:dyDescent="0.3">
      <c r="M573" s="9" t="str">
        <f t="shared" si="8"/>
        <v/>
      </c>
    </row>
    <row r="574" spans="13:13" hidden="1" x14ac:dyDescent="0.3">
      <c r="M574" s="9" t="str">
        <f t="shared" si="8"/>
        <v/>
      </c>
    </row>
    <row r="575" spans="13:13" hidden="1" x14ac:dyDescent="0.3">
      <c r="M575" s="9" t="str">
        <f t="shared" si="8"/>
        <v/>
      </c>
    </row>
    <row r="576" spans="13:13" hidden="1" x14ac:dyDescent="0.3">
      <c r="M576" s="9" t="str">
        <f t="shared" si="8"/>
        <v/>
      </c>
    </row>
    <row r="577" spans="13:13" hidden="1" x14ac:dyDescent="0.3">
      <c r="M577" s="9" t="str">
        <f t="shared" si="8"/>
        <v/>
      </c>
    </row>
    <row r="578" spans="13:13" hidden="1" x14ac:dyDescent="0.3">
      <c r="M578" s="9" t="str">
        <f t="shared" si="8"/>
        <v/>
      </c>
    </row>
    <row r="579" spans="13:13" hidden="1" x14ac:dyDescent="0.3">
      <c r="M579" s="9" t="str">
        <f t="shared" ref="M579:M642" si="9">IF(OR(LEN(TRIM(A579)) = 0, LEN(TRIM(B579)) = 0), "", "SELECT '"&amp;TRIM(A579)&amp;"' AS [LookupCategory],'"&amp;TRIM(B579)&amp;"' AS [Value],"&amp;IF(LEN(TRIM(C579)) &lt;&gt; 0, "'" &amp; TRIM(C579) &amp; "'", "NULL") &amp;" AS [Image],"&amp;IF(LEN(TRIM(D579)) &lt;&gt; 0, "'" &amp; TRIM(D579) &amp; "'", "'report_problem'") &amp;" AS [Icon] UNION")</f>
        <v/>
      </c>
    </row>
    <row r="580" spans="13:13" hidden="1" x14ac:dyDescent="0.3">
      <c r="M580" s="9" t="str">
        <f t="shared" si="9"/>
        <v/>
      </c>
    </row>
    <row r="581" spans="13:13" hidden="1" x14ac:dyDescent="0.3">
      <c r="M581" s="9" t="str">
        <f t="shared" si="9"/>
        <v/>
      </c>
    </row>
    <row r="582" spans="13:13" hidden="1" x14ac:dyDescent="0.3">
      <c r="M582" s="9" t="str">
        <f t="shared" si="9"/>
        <v/>
      </c>
    </row>
    <row r="583" spans="13:13" hidden="1" x14ac:dyDescent="0.3">
      <c r="M583" s="9" t="str">
        <f t="shared" si="9"/>
        <v/>
      </c>
    </row>
    <row r="584" spans="13:13" hidden="1" x14ac:dyDescent="0.3">
      <c r="M584" s="9" t="str">
        <f t="shared" si="9"/>
        <v/>
      </c>
    </row>
    <row r="585" spans="13:13" hidden="1" x14ac:dyDescent="0.3">
      <c r="M585" s="9" t="str">
        <f t="shared" si="9"/>
        <v/>
      </c>
    </row>
    <row r="586" spans="13:13" hidden="1" x14ac:dyDescent="0.3">
      <c r="M586" s="9" t="str">
        <f t="shared" si="9"/>
        <v/>
      </c>
    </row>
    <row r="587" spans="13:13" hidden="1" x14ac:dyDescent="0.3">
      <c r="M587" s="9" t="str">
        <f t="shared" si="9"/>
        <v/>
      </c>
    </row>
    <row r="588" spans="13:13" hidden="1" x14ac:dyDescent="0.3">
      <c r="M588" s="9" t="str">
        <f t="shared" si="9"/>
        <v/>
      </c>
    </row>
    <row r="589" spans="13:13" hidden="1" x14ac:dyDescent="0.3">
      <c r="M589" s="9" t="str">
        <f t="shared" si="9"/>
        <v/>
      </c>
    </row>
    <row r="590" spans="13:13" hidden="1" x14ac:dyDescent="0.3">
      <c r="M590" s="9" t="str">
        <f t="shared" si="9"/>
        <v/>
      </c>
    </row>
    <row r="591" spans="13:13" hidden="1" x14ac:dyDescent="0.3">
      <c r="M591" s="9" t="str">
        <f t="shared" si="9"/>
        <v/>
      </c>
    </row>
    <row r="592" spans="13:13" hidden="1" x14ac:dyDescent="0.3">
      <c r="M592" s="9" t="str">
        <f t="shared" si="9"/>
        <v/>
      </c>
    </row>
    <row r="593" spans="13:13" hidden="1" x14ac:dyDescent="0.3">
      <c r="M593" s="9" t="str">
        <f t="shared" si="9"/>
        <v/>
      </c>
    </row>
    <row r="594" spans="13:13" hidden="1" x14ac:dyDescent="0.3">
      <c r="M594" s="9" t="str">
        <f t="shared" si="9"/>
        <v/>
      </c>
    </row>
    <row r="595" spans="13:13" hidden="1" x14ac:dyDescent="0.3">
      <c r="M595" s="9" t="str">
        <f t="shared" si="9"/>
        <v/>
      </c>
    </row>
    <row r="596" spans="13:13" hidden="1" x14ac:dyDescent="0.3">
      <c r="M596" s="9" t="str">
        <f t="shared" si="9"/>
        <v/>
      </c>
    </row>
    <row r="597" spans="13:13" hidden="1" x14ac:dyDescent="0.3">
      <c r="M597" s="9" t="str">
        <f t="shared" si="9"/>
        <v/>
      </c>
    </row>
    <row r="598" spans="13:13" hidden="1" x14ac:dyDescent="0.3">
      <c r="M598" s="9" t="str">
        <f t="shared" si="9"/>
        <v/>
      </c>
    </row>
    <row r="599" spans="13:13" hidden="1" x14ac:dyDescent="0.3">
      <c r="M599" s="9" t="str">
        <f t="shared" si="9"/>
        <v/>
      </c>
    </row>
    <row r="600" spans="13:13" hidden="1" x14ac:dyDescent="0.3">
      <c r="M600" s="9" t="str">
        <f t="shared" si="9"/>
        <v/>
      </c>
    </row>
    <row r="601" spans="13:13" hidden="1" x14ac:dyDescent="0.3">
      <c r="M601" s="9" t="str">
        <f t="shared" si="9"/>
        <v/>
      </c>
    </row>
    <row r="602" spans="13:13" hidden="1" x14ac:dyDescent="0.3">
      <c r="M602" s="9" t="str">
        <f t="shared" si="9"/>
        <v/>
      </c>
    </row>
    <row r="603" spans="13:13" hidden="1" x14ac:dyDescent="0.3">
      <c r="M603" s="9" t="str">
        <f t="shared" si="9"/>
        <v/>
      </c>
    </row>
    <row r="604" spans="13:13" hidden="1" x14ac:dyDescent="0.3">
      <c r="M604" s="9" t="str">
        <f t="shared" si="9"/>
        <v/>
      </c>
    </row>
    <row r="605" spans="13:13" hidden="1" x14ac:dyDescent="0.3">
      <c r="M605" s="9" t="str">
        <f t="shared" si="9"/>
        <v/>
      </c>
    </row>
    <row r="606" spans="13:13" hidden="1" x14ac:dyDescent="0.3">
      <c r="M606" s="9" t="str">
        <f t="shared" si="9"/>
        <v/>
      </c>
    </row>
    <row r="607" spans="13:13" hidden="1" x14ac:dyDescent="0.3">
      <c r="M607" s="9" t="str">
        <f t="shared" si="9"/>
        <v/>
      </c>
    </row>
    <row r="608" spans="13:13" hidden="1" x14ac:dyDescent="0.3">
      <c r="M608" s="9" t="str">
        <f t="shared" si="9"/>
        <v/>
      </c>
    </row>
    <row r="609" spans="13:13" hidden="1" x14ac:dyDescent="0.3">
      <c r="M609" s="9" t="str">
        <f t="shared" si="9"/>
        <v/>
      </c>
    </row>
    <row r="610" spans="13:13" hidden="1" x14ac:dyDescent="0.3">
      <c r="M610" s="9" t="str">
        <f t="shared" si="9"/>
        <v/>
      </c>
    </row>
    <row r="611" spans="13:13" hidden="1" x14ac:dyDescent="0.3">
      <c r="M611" s="9" t="str">
        <f t="shared" si="9"/>
        <v/>
      </c>
    </row>
    <row r="612" spans="13:13" hidden="1" x14ac:dyDescent="0.3">
      <c r="M612" s="9" t="str">
        <f t="shared" si="9"/>
        <v/>
      </c>
    </row>
    <row r="613" spans="13:13" hidden="1" x14ac:dyDescent="0.3">
      <c r="M613" s="9" t="str">
        <f t="shared" si="9"/>
        <v/>
      </c>
    </row>
    <row r="614" spans="13:13" hidden="1" x14ac:dyDescent="0.3">
      <c r="M614" s="9" t="str">
        <f t="shared" si="9"/>
        <v/>
      </c>
    </row>
    <row r="615" spans="13:13" hidden="1" x14ac:dyDescent="0.3">
      <c r="M615" s="9" t="str">
        <f t="shared" si="9"/>
        <v/>
      </c>
    </row>
    <row r="616" spans="13:13" hidden="1" x14ac:dyDescent="0.3">
      <c r="M616" s="9" t="str">
        <f t="shared" si="9"/>
        <v/>
      </c>
    </row>
    <row r="617" spans="13:13" hidden="1" x14ac:dyDescent="0.3">
      <c r="M617" s="9" t="str">
        <f t="shared" si="9"/>
        <v/>
      </c>
    </row>
    <row r="618" spans="13:13" hidden="1" x14ac:dyDescent="0.3">
      <c r="M618" s="9" t="str">
        <f t="shared" si="9"/>
        <v/>
      </c>
    </row>
    <row r="619" spans="13:13" hidden="1" x14ac:dyDescent="0.3">
      <c r="M619" s="9" t="str">
        <f t="shared" si="9"/>
        <v/>
      </c>
    </row>
    <row r="620" spans="13:13" hidden="1" x14ac:dyDescent="0.3">
      <c r="M620" s="9" t="str">
        <f t="shared" si="9"/>
        <v/>
      </c>
    </row>
    <row r="621" spans="13:13" hidden="1" x14ac:dyDescent="0.3">
      <c r="M621" s="9" t="str">
        <f t="shared" si="9"/>
        <v/>
      </c>
    </row>
    <row r="622" spans="13:13" hidden="1" x14ac:dyDescent="0.3">
      <c r="M622" s="9" t="str">
        <f t="shared" si="9"/>
        <v/>
      </c>
    </row>
    <row r="623" spans="13:13" hidden="1" x14ac:dyDescent="0.3">
      <c r="M623" s="9" t="str">
        <f t="shared" si="9"/>
        <v/>
      </c>
    </row>
    <row r="624" spans="13:13" hidden="1" x14ac:dyDescent="0.3">
      <c r="M624" s="9" t="str">
        <f t="shared" si="9"/>
        <v/>
      </c>
    </row>
    <row r="625" spans="13:13" hidden="1" x14ac:dyDescent="0.3">
      <c r="M625" s="9" t="str">
        <f t="shared" si="9"/>
        <v/>
      </c>
    </row>
    <row r="626" spans="13:13" hidden="1" x14ac:dyDescent="0.3">
      <c r="M626" s="9" t="str">
        <f t="shared" si="9"/>
        <v/>
      </c>
    </row>
    <row r="627" spans="13:13" hidden="1" x14ac:dyDescent="0.3">
      <c r="M627" s="9" t="str">
        <f t="shared" si="9"/>
        <v/>
      </c>
    </row>
    <row r="628" spans="13:13" hidden="1" x14ac:dyDescent="0.3">
      <c r="M628" s="9" t="str">
        <f t="shared" si="9"/>
        <v/>
      </c>
    </row>
    <row r="629" spans="13:13" hidden="1" x14ac:dyDescent="0.3">
      <c r="M629" s="9" t="str">
        <f t="shared" si="9"/>
        <v/>
      </c>
    </row>
    <row r="630" spans="13:13" hidden="1" x14ac:dyDescent="0.3">
      <c r="M630" s="9" t="str">
        <f t="shared" si="9"/>
        <v/>
      </c>
    </row>
    <row r="631" spans="13:13" hidden="1" x14ac:dyDescent="0.3">
      <c r="M631" s="9" t="str">
        <f t="shared" si="9"/>
        <v/>
      </c>
    </row>
    <row r="632" spans="13:13" hidden="1" x14ac:dyDescent="0.3">
      <c r="M632" s="9" t="str">
        <f t="shared" si="9"/>
        <v/>
      </c>
    </row>
    <row r="633" spans="13:13" hidden="1" x14ac:dyDescent="0.3">
      <c r="M633" s="9" t="str">
        <f t="shared" si="9"/>
        <v/>
      </c>
    </row>
    <row r="634" spans="13:13" hidden="1" x14ac:dyDescent="0.3">
      <c r="M634" s="9" t="str">
        <f t="shared" si="9"/>
        <v/>
      </c>
    </row>
    <row r="635" spans="13:13" hidden="1" x14ac:dyDescent="0.3">
      <c r="M635" s="9" t="str">
        <f t="shared" si="9"/>
        <v/>
      </c>
    </row>
    <row r="636" spans="13:13" hidden="1" x14ac:dyDescent="0.3">
      <c r="M636" s="9" t="str">
        <f t="shared" si="9"/>
        <v/>
      </c>
    </row>
    <row r="637" spans="13:13" hidden="1" x14ac:dyDescent="0.3">
      <c r="M637" s="9" t="str">
        <f t="shared" si="9"/>
        <v/>
      </c>
    </row>
    <row r="638" spans="13:13" hidden="1" x14ac:dyDescent="0.3">
      <c r="M638" s="9" t="str">
        <f t="shared" si="9"/>
        <v/>
      </c>
    </row>
    <row r="639" spans="13:13" hidden="1" x14ac:dyDescent="0.3">
      <c r="M639" s="9" t="str">
        <f t="shared" si="9"/>
        <v/>
      </c>
    </row>
    <row r="640" spans="13:13" hidden="1" x14ac:dyDescent="0.3">
      <c r="M640" s="9" t="str">
        <f t="shared" si="9"/>
        <v/>
      </c>
    </row>
    <row r="641" spans="13:13" hidden="1" x14ac:dyDescent="0.3">
      <c r="M641" s="9" t="str">
        <f t="shared" si="9"/>
        <v/>
      </c>
    </row>
    <row r="642" spans="13:13" hidden="1" x14ac:dyDescent="0.3">
      <c r="M642" s="9" t="str">
        <f t="shared" si="9"/>
        <v/>
      </c>
    </row>
    <row r="643" spans="13:13" hidden="1" x14ac:dyDescent="0.3">
      <c r="M643" s="9" t="str">
        <f t="shared" ref="M643:M706" si="10">IF(OR(LEN(TRIM(A643)) = 0, LEN(TRIM(B643)) = 0), "", "SELECT '"&amp;TRIM(A643)&amp;"' AS [LookupCategory],'"&amp;TRIM(B643)&amp;"' AS [Value],"&amp;IF(LEN(TRIM(C643)) &lt;&gt; 0, "'" &amp; TRIM(C643) &amp; "'", "NULL") &amp;" AS [Image],"&amp;IF(LEN(TRIM(D643)) &lt;&gt; 0, "'" &amp; TRIM(D643) &amp; "'", "'report_problem'") &amp;" AS [Icon] UNION")</f>
        <v/>
      </c>
    </row>
    <row r="644" spans="13:13" hidden="1" x14ac:dyDescent="0.3">
      <c r="M644" s="9" t="str">
        <f t="shared" si="10"/>
        <v/>
      </c>
    </row>
    <row r="645" spans="13:13" hidden="1" x14ac:dyDescent="0.3">
      <c r="M645" s="9" t="str">
        <f t="shared" si="10"/>
        <v/>
      </c>
    </row>
    <row r="646" spans="13:13" hidden="1" x14ac:dyDescent="0.3">
      <c r="M646" s="9" t="str">
        <f t="shared" si="10"/>
        <v/>
      </c>
    </row>
    <row r="647" spans="13:13" hidden="1" x14ac:dyDescent="0.3">
      <c r="M647" s="9" t="str">
        <f t="shared" si="10"/>
        <v/>
      </c>
    </row>
    <row r="648" spans="13:13" hidden="1" x14ac:dyDescent="0.3">
      <c r="M648" s="9" t="str">
        <f t="shared" si="10"/>
        <v/>
      </c>
    </row>
    <row r="649" spans="13:13" hidden="1" x14ac:dyDescent="0.3">
      <c r="M649" s="9" t="str">
        <f t="shared" si="10"/>
        <v/>
      </c>
    </row>
    <row r="650" spans="13:13" hidden="1" x14ac:dyDescent="0.3">
      <c r="M650" s="9" t="str">
        <f t="shared" si="10"/>
        <v/>
      </c>
    </row>
    <row r="651" spans="13:13" hidden="1" x14ac:dyDescent="0.3">
      <c r="M651" s="9" t="str">
        <f t="shared" si="10"/>
        <v/>
      </c>
    </row>
    <row r="652" spans="13:13" hidden="1" x14ac:dyDescent="0.3">
      <c r="M652" s="9" t="str">
        <f t="shared" si="10"/>
        <v/>
      </c>
    </row>
    <row r="653" spans="13:13" hidden="1" x14ac:dyDescent="0.3">
      <c r="M653" s="9" t="str">
        <f t="shared" si="10"/>
        <v/>
      </c>
    </row>
    <row r="654" spans="13:13" hidden="1" x14ac:dyDescent="0.3">
      <c r="M654" s="9" t="str">
        <f t="shared" si="10"/>
        <v/>
      </c>
    </row>
    <row r="655" spans="13:13" hidden="1" x14ac:dyDescent="0.3">
      <c r="M655" s="9" t="str">
        <f t="shared" si="10"/>
        <v/>
      </c>
    </row>
    <row r="656" spans="13:13" hidden="1" x14ac:dyDescent="0.3">
      <c r="M656" s="9" t="str">
        <f t="shared" si="10"/>
        <v/>
      </c>
    </row>
    <row r="657" spans="13:13" hidden="1" x14ac:dyDescent="0.3">
      <c r="M657" s="9" t="str">
        <f t="shared" si="10"/>
        <v/>
      </c>
    </row>
    <row r="658" spans="13:13" hidden="1" x14ac:dyDescent="0.3">
      <c r="M658" s="9" t="str">
        <f t="shared" si="10"/>
        <v/>
      </c>
    </row>
    <row r="659" spans="13:13" hidden="1" x14ac:dyDescent="0.3">
      <c r="M659" s="9" t="str">
        <f t="shared" si="10"/>
        <v/>
      </c>
    </row>
    <row r="660" spans="13:13" hidden="1" x14ac:dyDescent="0.3">
      <c r="M660" s="9" t="str">
        <f t="shared" si="10"/>
        <v/>
      </c>
    </row>
    <row r="661" spans="13:13" hidden="1" x14ac:dyDescent="0.3">
      <c r="M661" s="9" t="str">
        <f t="shared" si="10"/>
        <v/>
      </c>
    </row>
    <row r="662" spans="13:13" hidden="1" x14ac:dyDescent="0.3">
      <c r="M662" s="9" t="str">
        <f t="shared" si="10"/>
        <v/>
      </c>
    </row>
    <row r="663" spans="13:13" hidden="1" x14ac:dyDescent="0.3">
      <c r="M663" s="9" t="str">
        <f t="shared" si="10"/>
        <v/>
      </c>
    </row>
    <row r="664" spans="13:13" hidden="1" x14ac:dyDescent="0.3">
      <c r="M664" s="9" t="str">
        <f t="shared" si="10"/>
        <v/>
      </c>
    </row>
    <row r="665" spans="13:13" hidden="1" x14ac:dyDescent="0.3">
      <c r="M665" s="9" t="str">
        <f t="shared" si="10"/>
        <v/>
      </c>
    </row>
    <row r="666" spans="13:13" hidden="1" x14ac:dyDescent="0.3">
      <c r="M666" s="9" t="str">
        <f t="shared" si="10"/>
        <v/>
      </c>
    </row>
    <row r="667" spans="13:13" hidden="1" x14ac:dyDescent="0.3">
      <c r="M667" s="9" t="str">
        <f t="shared" si="10"/>
        <v/>
      </c>
    </row>
    <row r="668" spans="13:13" hidden="1" x14ac:dyDescent="0.3">
      <c r="M668" s="9" t="str">
        <f t="shared" si="10"/>
        <v/>
      </c>
    </row>
    <row r="669" spans="13:13" hidden="1" x14ac:dyDescent="0.3">
      <c r="M669" s="9" t="str">
        <f t="shared" si="10"/>
        <v/>
      </c>
    </row>
    <row r="670" spans="13:13" hidden="1" x14ac:dyDescent="0.3">
      <c r="M670" s="9" t="str">
        <f t="shared" si="10"/>
        <v/>
      </c>
    </row>
    <row r="671" spans="13:13" hidden="1" x14ac:dyDescent="0.3">
      <c r="M671" s="9" t="str">
        <f t="shared" si="10"/>
        <v/>
      </c>
    </row>
    <row r="672" spans="13:13" hidden="1" x14ac:dyDescent="0.3">
      <c r="M672" s="9" t="str">
        <f t="shared" si="10"/>
        <v/>
      </c>
    </row>
    <row r="673" spans="13:13" hidden="1" x14ac:dyDescent="0.3">
      <c r="M673" s="9" t="str">
        <f t="shared" si="10"/>
        <v/>
      </c>
    </row>
    <row r="674" spans="13:13" hidden="1" x14ac:dyDescent="0.3">
      <c r="M674" s="9" t="str">
        <f t="shared" si="10"/>
        <v/>
      </c>
    </row>
    <row r="675" spans="13:13" hidden="1" x14ac:dyDescent="0.3">
      <c r="M675" s="9" t="str">
        <f t="shared" si="10"/>
        <v/>
      </c>
    </row>
    <row r="676" spans="13:13" hidden="1" x14ac:dyDescent="0.3">
      <c r="M676" s="9" t="str">
        <f t="shared" si="10"/>
        <v/>
      </c>
    </row>
    <row r="677" spans="13:13" hidden="1" x14ac:dyDescent="0.3">
      <c r="M677" s="9" t="str">
        <f t="shared" si="10"/>
        <v/>
      </c>
    </row>
    <row r="678" spans="13:13" hidden="1" x14ac:dyDescent="0.3">
      <c r="M678" s="9" t="str">
        <f t="shared" si="10"/>
        <v/>
      </c>
    </row>
    <row r="679" spans="13:13" hidden="1" x14ac:dyDescent="0.3">
      <c r="M679" s="9" t="str">
        <f t="shared" si="10"/>
        <v/>
      </c>
    </row>
    <row r="680" spans="13:13" hidden="1" x14ac:dyDescent="0.3">
      <c r="M680" s="9" t="str">
        <f t="shared" si="10"/>
        <v/>
      </c>
    </row>
    <row r="681" spans="13:13" hidden="1" x14ac:dyDescent="0.3">
      <c r="M681" s="9" t="str">
        <f t="shared" si="10"/>
        <v/>
      </c>
    </row>
    <row r="682" spans="13:13" hidden="1" x14ac:dyDescent="0.3">
      <c r="M682" s="9" t="str">
        <f t="shared" si="10"/>
        <v/>
      </c>
    </row>
    <row r="683" spans="13:13" hidden="1" x14ac:dyDescent="0.3">
      <c r="M683" s="9" t="str">
        <f t="shared" si="10"/>
        <v/>
      </c>
    </row>
    <row r="684" spans="13:13" hidden="1" x14ac:dyDescent="0.3">
      <c r="M684" s="9" t="str">
        <f t="shared" si="10"/>
        <v/>
      </c>
    </row>
    <row r="685" spans="13:13" hidden="1" x14ac:dyDescent="0.3">
      <c r="M685" s="9" t="str">
        <f t="shared" si="10"/>
        <v/>
      </c>
    </row>
    <row r="686" spans="13:13" hidden="1" x14ac:dyDescent="0.3">
      <c r="M686" s="9" t="str">
        <f t="shared" si="10"/>
        <v/>
      </c>
    </row>
    <row r="687" spans="13:13" hidden="1" x14ac:dyDescent="0.3">
      <c r="M687" s="9" t="str">
        <f t="shared" si="10"/>
        <v/>
      </c>
    </row>
    <row r="688" spans="13:13" hidden="1" x14ac:dyDescent="0.3">
      <c r="M688" s="9" t="str">
        <f t="shared" si="10"/>
        <v/>
      </c>
    </row>
    <row r="689" spans="13:13" hidden="1" x14ac:dyDescent="0.3">
      <c r="M689" s="9" t="str">
        <f t="shared" si="10"/>
        <v/>
      </c>
    </row>
    <row r="690" spans="13:13" hidden="1" x14ac:dyDescent="0.3">
      <c r="M690" s="9" t="str">
        <f t="shared" si="10"/>
        <v/>
      </c>
    </row>
    <row r="691" spans="13:13" hidden="1" x14ac:dyDescent="0.3">
      <c r="M691" s="9" t="str">
        <f t="shared" si="10"/>
        <v/>
      </c>
    </row>
    <row r="692" spans="13:13" hidden="1" x14ac:dyDescent="0.3">
      <c r="M692" s="9" t="str">
        <f t="shared" si="10"/>
        <v/>
      </c>
    </row>
    <row r="693" spans="13:13" hidden="1" x14ac:dyDescent="0.3">
      <c r="M693" s="9" t="str">
        <f t="shared" si="10"/>
        <v/>
      </c>
    </row>
    <row r="694" spans="13:13" hidden="1" x14ac:dyDescent="0.3">
      <c r="M694" s="9" t="str">
        <f t="shared" si="10"/>
        <v/>
      </c>
    </row>
    <row r="695" spans="13:13" hidden="1" x14ac:dyDescent="0.3">
      <c r="M695" s="9" t="str">
        <f t="shared" si="10"/>
        <v/>
      </c>
    </row>
    <row r="696" spans="13:13" hidden="1" x14ac:dyDescent="0.3">
      <c r="M696" s="9" t="str">
        <f t="shared" si="10"/>
        <v/>
      </c>
    </row>
    <row r="697" spans="13:13" hidden="1" x14ac:dyDescent="0.3">
      <c r="M697" s="9" t="str">
        <f t="shared" si="10"/>
        <v/>
      </c>
    </row>
    <row r="698" spans="13:13" hidden="1" x14ac:dyDescent="0.3">
      <c r="M698" s="9" t="str">
        <f t="shared" si="10"/>
        <v/>
      </c>
    </row>
    <row r="699" spans="13:13" hidden="1" x14ac:dyDescent="0.3">
      <c r="M699" s="9" t="str">
        <f t="shared" si="10"/>
        <v/>
      </c>
    </row>
    <row r="700" spans="13:13" hidden="1" x14ac:dyDescent="0.3">
      <c r="M700" s="9" t="str">
        <f t="shared" si="10"/>
        <v/>
      </c>
    </row>
    <row r="701" spans="13:13" hidden="1" x14ac:dyDescent="0.3">
      <c r="M701" s="9" t="str">
        <f t="shared" si="10"/>
        <v/>
      </c>
    </row>
    <row r="702" spans="13:13" hidden="1" x14ac:dyDescent="0.3">
      <c r="M702" s="9" t="str">
        <f t="shared" si="10"/>
        <v/>
      </c>
    </row>
    <row r="703" spans="13:13" hidden="1" x14ac:dyDescent="0.3">
      <c r="M703" s="9" t="str">
        <f t="shared" si="10"/>
        <v/>
      </c>
    </row>
    <row r="704" spans="13:13" hidden="1" x14ac:dyDescent="0.3">
      <c r="M704" s="9" t="str">
        <f t="shared" si="10"/>
        <v/>
      </c>
    </row>
    <row r="705" spans="13:13" hidden="1" x14ac:dyDescent="0.3">
      <c r="M705" s="9" t="str">
        <f t="shared" si="10"/>
        <v/>
      </c>
    </row>
    <row r="706" spans="13:13" hidden="1" x14ac:dyDescent="0.3">
      <c r="M706" s="9" t="str">
        <f t="shared" si="10"/>
        <v/>
      </c>
    </row>
    <row r="707" spans="13:13" hidden="1" x14ac:dyDescent="0.3">
      <c r="M707" s="9" t="str">
        <f t="shared" ref="M707:M770" si="11">IF(OR(LEN(TRIM(A707)) = 0, LEN(TRIM(B707)) = 0), "", "SELECT '"&amp;TRIM(A707)&amp;"' AS [LookupCategory],'"&amp;TRIM(B707)&amp;"' AS [Value],"&amp;IF(LEN(TRIM(C707)) &lt;&gt; 0, "'" &amp; TRIM(C707) &amp; "'", "NULL") &amp;" AS [Image],"&amp;IF(LEN(TRIM(D707)) &lt;&gt; 0, "'" &amp; TRIM(D707) &amp; "'", "'report_problem'") &amp;" AS [Icon] UNION")</f>
        <v/>
      </c>
    </row>
    <row r="708" spans="13:13" hidden="1" x14ac:dyDescent="0.3">
      <c r="M708" s="9" t="str">
        <f t="shared" si="11"/>
        <v/>
      </c>
    </row>
    <row r="709" spans="13:13" hidden="1" x14ac:dyDescent="0.3">
      <c r="M709" s="9" t="str">
        <f t="shared" si="11"/>
        <v/>
      </c>
    </row>
    <row r="710" spans="13:13" hidden="1" x14ac:dyDescent="0.3">
      <c r="M710" s="9" t="str">
        <f t="shared" si="11"/>
        <v/>
      </c>
    </row>
    <row r="711" spans="13:13" hidden="1" x14ac:dyDescent="0.3">
      <c r="M711" s="9" t="str">
        <f t="shared" si="11"/>
        <v/>
      </c>
    </row>
    <row r="712" spans="13:13" hidden="1" x14ac:dyDescent="0.3">
      <c r="M712" s="9" t="str">
        <f t="shared" si="11"/>
        <v/>
      </c>
    </row>
    <row r="713" spans="13:13" hidden="1" x14ac:dyDescent="0.3">
      <c r="M713" s="9" t="str">
        <f t="shared" si="11"/>
        <v/>
      </c>
    </row>
    <row r="714" spans="13:13" hidden="1" x14ac:dyDescent="0.3">
      <c r="M714" s="9" t="str">
        <f t="shared" si="11"/>
        <v/>
      </c>
    </row>
    <row r="715" spans="13:13" hidden="1" x14ac:dyDescent="0.3">
      <c r="M715" s="9" t="str">
        <f t="shared" si="11"/>
        <v/>
      </c>
    </row>
    <row r="716" spans="13:13" hidden="1" x14ac:dyDescent="0.3">
      <c r="M716" s="9" t="str">
        <f t="shared" si="11"/>
        <v/>
      </c>
    </row>
    <row r="717" spans="13:13" hidden="1" x14ac:dyDescent="0.3">
      <c r="M717" s="9" t="str">
        <f t="shared" si="11"/>
        <v/>
      </c>
    </row>
    <row r="718" spans="13:13" hidden="1" x14ac:dyDescent="0.3">
      <c r="M718" s="9" t="str">
        <f t="shared" si="11"/>
        <v/>
      </c>
    </row>
    <row r="719" spans="13:13" hidden="1" x14ac:dyDescent="0.3">
      <c r="M719" s="9" t="str">
        <f t="shared" si="11"/>
        <v/>
      </c>
    </row>
    <row r="720" spans="13:13" hidden="1" x14ac:dyDescent="0.3">
      <c r="M720" s="9" t="str">
        <f t="shared" si="11"/>
        <v/>
      </c>
    </row>
    <row r="721" spans="13:13" hidden="1" x14ac:dyDescent="0.3">
      <c r="M721" s="9" t="str">
        <f t="shared" si="11"/>
        <v/>
      </c>
    </row>
    <row r="722" spans="13:13" hidden="1" x14ac:dyDescent="0.3">
      <c r="M722" s="9" t="str">
        <f t="shared" si="11"/>
        <v/>
      </c>
    </row>
    <row r="723" spans="13:13" hidden="1" x14ac:dyDescent="0.3">
      <c r="M723" s="9" t="str">
        <f t="shared" si="11"/>
        <v/>
      </c>
    </row>
    <row r="724" spans="13:13" hidden="1" x14ac:dyDescent="0.3">
      <c r="M724" s="9" t="str">
        <f t="shared" si="11"/>
        <v/>
      </c>
    </row>
    <row r="725" spans="13:13" hidden="1" x14ac:dyDescent="0.3">
      <c r="M725" s="9" t="str">
        <f t="shared" si="11"/>
        <v/>
      </c>
    </row>
    <row r="726" spans="13:13" hidden="1" x14ac:dyDescent="0.3">
      <c r="M726" s="9" t="str">
        <f t="shared" si="11"/>
        <v/>
      </c>
    </row>
    <row r="727" spans="13:13" hidden="1" x14ac:dyDescent="0.3">
      <c r="M727" s="9" t="str">
        <f t="shared" si="11"/>
        <v/>
      </c>
    </row>
    <row r="728" spans="13:13" hidden="1" x14ac:dyDescent="0.3">
      <c r="M728" s="9" t="str">
        <f t="shared" si="11"/>
        <v/>
      </c>
    </row>
    <row r="729" spans="13:13" hidden="1" x14ac:dyDescent="0.3">
      <c r="M729" s="9" t="str">
        <f t="shared" si="11"/>
        <v/>
      </c>
    </row>
    <row r="730" spans="13:13" hidden="1" x14ac:dyDescent="0.3">
      <c r="M730" s="9" t="str">
        <f t="shared" si="11"/>
        <v/>
      </c>
    </row>
    <row r="731" spans="13:13" hidden="1" x14ac:dyDescent="0.3">
      <c r="M731" s="9" t="str">
        <f t="shared" si="11"/>
        <v/>
      </c>
    </row>
    <row r="732" spans="13:13" hidden="1" x14ac:dyDescent="0.3">
      <c r="M732" s="9" t="str">
        <f t="shared" si="11"/>
        <v/>
      </c>
    </row>
    <row r="733" spans="13:13" hidden="1" x14ac:dyDescent="0.3">
      <c r="M733" s="9" t="str">
        <f t="shared" si="11"/>
        <v/>
      </c>
    </row>
    <row r="734" spans="13:13" hidden="1" x14ac:dyDescent="0.3">
      <c r="M734" s="9" t="str">
        <f t="shared" si="11"/>
        <v/>
      </c>
    </row>
    <row r="735" spans="13:13" hidden="1" x14ac:dyDescent="0.3">
      <c r="M735" s="9" t="str">
        <f t="shared" si="11"/>
        <v/>
      </c>
    </row>
    <row r="736" spans="13:13" hidden="1" x14ac:dyDescent="0.3">
      <c r="M736" s="9" t="str">
        <f t="shared" si="11"/>
        <v/>
      </c>
    </row>
    <row r="737" spans="13:13" hidden="1" x14ac:dyDescent="0.3">
      <c r="M737" s="9" t="str">
        <f t="shared" si="11"/>
        <v/>
      </c>
    </row>
    <row r="738" spans="13:13" hidden="1" x14ac:dyDescent="0.3">
      <c r="M738" s="9" t="str">
        <f t="shared" si="11"/>
        <v/>
      </c>
    </row>
    <row r="739" spans="13:13" hidden="1" x14ac:dyDescent="0.3">
      <c r="M739" s="9" t="str">
        <f t="shared" si="11"/>
        <v/>
      </c>
    </row>
    <row r="740" spans="13:13" hidden="1" x14ac:dyDescent="0.3">
      <c r="M740" s="9" t="str">
        <f t="shared" si="11"/>
        <v/>
      </c>
    </row>
    <row r="741" spans="13:13" hidden="1" x14ac:dyDescent="0.3">
      <c r="M741" s="9" t="str">
        <f t="shared" si="11"/>
        <v/>
      </c>
    </row>
    <row r="742" spans="13:13" hidden="1" x14ac:dyDescent="0.3">
      <c r="M742" s="9" t="str">
        <f t="shared" si="11"/>
        <v/>
      </c>
    </row>
    <row r="743" spans="13:13" hidden="1" x14ac:dyDescent="0.3">
      <c r="M743" s="9" t="str">
        <f t="shared" si="11"/>
        <v/>
      </c>
    </row>
    <row r="744" spans="13:13" hidden="1" x14ac:dyDescent="0.3">
      <c r="M744" s="9" t="str">
        <f t="shared" si="11"/>
        <v/>
      </c>
    </row>
    <row r="745" spans="13:13" hidden="1" x14ac:dyDescent="0.3">
      <c r="M745" s="9" t="str">
        <f t="shared" si="11"/>
        <v/>
      </c>
    </row>
    <row r="746" spans="13:13" hidden="1" x14ac:dyDescent="0.3">
      <c r="M746" s="9" t="str">
        <f t="shared" si="11"/>
        <v/>
      </c>
    </row>
    <row r="747" spans="13:13" hidden="1" x14ac:dyDescent="0.3">
      <c r="M747" s="9" t="str">
        <f t="shared" si="11"/>
        <v/>
      </c>
    </row>
    <row r="748" spans="13:13" hidden="1" x14ac:dyDescent="0.3">
      <c r="M748" s="9" t="str">
        <f t="shared" si="11"/>
        <v/>
      </c>
    </row>
    <row r="749" spans="13:13" hidden="1" x14ac:dyDescent="0.3">
      <c r="M749" s="9" t="str">
        <f t="shared" si="11"/>
        <v/>
      </c>
    </row>
    <row r="750" spans="13:13" hidden="1" x14ac:dyDescent="0.3">
      <c r="M750" s="9" t="str">
        <f t="shared" si="11"/>
        <v/>
      </c>
    </row>
    <row r="751" spans="13:13" hidden="1" x14ac:dyDescent="0.3">
      <c r="M751" s="9" t="str">
        <f t="shared" si="11"/>
        <v/>
      </c>
    </row>
    <row r="752" spans="13:13" hidden="1" x14ac:dyDescent="0.3">
      <c r="M752" s="9" t="str">
        <f t="shared" si="11"/>
        <v/>
      </c>
    </row>
    <row r="753" spans="13:13" hidden="1" x14ac:dyDescent="0.3">
      <c r="M753" s="9" t="str">
        <f t="shared" si="11"/>
        <v/>
      </c>
    </row>
    <row r="754" spans="13:13" hidden="1" x14ac:dyDescent="0.3">
      <c r="M754" s="9" t="str">
        <f t="shared" si="11"/>
        <v/>
      </c>
    </row>
    <row r="755" spans="13:13" hidden="1" x14ac:dyDescent="0.3">
      <c r="M755" s="9" t="str">
        <f t="shared" si="11"/>
        <v/>
      </c>
    </row>
    <row r="756" spans="13:13" hidden="1" x14ac:dyDescent="0.3">
      <c r="M756" s="9" t="str">
        <f t="shared" si="11"/>
        <v/>
      </c>
    </row>
    <row r="757" spans="13:13" hidden="1" x14ac:dyDescent="0.3">
      <c r="M757" s="9" t="str">
        <f t="shared" si="11"/>
        <v/>
      </c>
    </row>
    <row r="758" spans="13:13" hidden="1" x14ac:dyDescent="0.3">
      <c r="M758" s="9" t="str">
        <f t="shared" si="11"/>
        <v/>
      </c>
    </row>
    <row r="759" spans="13:13" hidden="1" x14ac:dyDescent="0.3">
      <c r="M759" s="9" t="str">
        <f t="shared" si="11"/>
        <v/>
      </c>
    </row>
    <row r="760" spans="13:13" hidden="1" x14ac:dyDescent="0.3">
      <c r="M760" s="9" t="str">
        <f t="shared" si="11"/>
        <v/>
      </c>
    </row>
    <row r="761" spans="13:13" hidden="1" x14ac:dyDescent="0.3">
      <c r="M761" s="9" t="str">
        <f t="shared" si="11"/>
        <v/>
      </c>
    </row>
    <row r="762" spans="13:13" hidden="1" x14ac:dyDescent="0.3">
      <c r="M762" s="9" t="str">
        <f t="shared" si="11"/>
        <v/>
      </c>
    </row>
    <row r="763" spans="13:13" hidden="1" x14ac:dyDescent="0.3">
      <c r="M763" s="9" t="str">
        <f t="shared" si="11"/>
        <v/>
      </c>
    </row>
    <row r="764" spans="13:13" hidden="1" x14ac:dyDescent="0.3">
      <c r="M764" s="9" t="str">
        <f t="shared" si="11"/>
        <v/>
      </c>
    </row>
    <row r="765" spans="13:13" hidden="1" x14ac:dyDescent="0.3">
      <c r="M765" s="9" t="str">
        <f t="shared" si="11"/>
        <v/>
      </c>
    </row>
    <row r="766" spans="13:13" hidden="1" x14ac:dyDescent="0.3">
      <c r="M766" s="9" t="str">
        <f t="shared" si="11"/>
        <v/>
      </c>
    </row>
    <row r="767" spans="13:13" hidden="1" x14ac:dyDescent="0.3">
      <c r="M767" s="9" t="str">
        <f t="shared" si="11"/>
        <v/>
      </c>
    </row>
    <row r="768" spans="13:13" hidden="1" x14ac:dyDescent="0.3">
      <c r="M768" s="9" t="str">
        <f t="shared" si="11"/>
        <v/>
      </c>
    </row>
    <row r="769" spans="13:13" hidden="1" x14ac:dyDescent="0.3">
      <c r="M769" s="9" t="str">
        <f t="shared" si="11"/>
        <v/>
      </c>
    </row>
    <row r="770" spans="13:13" hidden="1" x14ac:dyDescent="0.3">
      <c r="M770" s="9" t="str">
        <f t="shared" si="11"/>
        <v/>
      </c>
    </row>
    <row r="771" spans="13:13" hidden="1" x14ac:dyDescent="0.3">
      <c r="M771" s="9" t="str">
        <f t="shared" ref="M771:M834" si="12">IF(OR(LEN(TRIM(A771)) = 0, LEN(TRIM(B771)) = 0), "", "SELECT '"&amp;TRIM(A771)&amp;"' AS [LookupCategory],'"&amp;TRIM(B771)&amp;"' AS [Value],"&amp;IF(LEN(TRIM(C771)) &lt;&gt; 0, "'" &amp; TRIM(C771) &amp; "'", "NULL") &amp;" AS [Image],"&amp;IF(LEN(TRIM(D771)) &lt;&gt; 0, "'" &amp; TRIM(D771) &amp; "'", "'report_problem'") &amp;" AS [Icon] UNION")</f>
        <v/>
      </c>
    </row>
    <row r="772" spans="13:13" hidden="1" x14ac:dyDescent="0.3">
      <c r="M772" s="9" t="str">
        <f t="shared" si="12"/>
        <v/>
      </c>
    </row>
    <row r="773" spans="13:13" hidden="1" x14ac:dyDescent="0.3">
      <c r="M773" s="9" t="str">
        <f t="shared" si="12"/>
        <v/>
      </c>
    </row>
    <row r="774" spans="13:13" hidden="1" x14ac:dyDescent="0.3">
      <c r="M774" s="9" t="str">
        <f t="shared" si="12"/>
        <v/>
      </c>
    </row>
    <row r="775" spans="13:13" hidden="1" x14ac:dyDescent="0.3">
      <c r="M775" s="9" t="str">
        <f t="shared" si="12"/>
        <v/>
      </c>
    </row>
    <row r="776" spans="13:13" hidden="1" x14ac:dyDescent="0.3">
      <c r="M776" s="9" t="str">
        <f t="shared" si="12"/>
        <v/>
      </c>
    </row>
    <row r="777" spans="13:13" hidden="1" x14ac:dyDescent="0.3">
      <c r="M777" s="9" t="str">
        <f t="shared" si="12"/>
        <v/>
      </c>
    </row>
    <row r="778" spans="13:13" hidden="1" x14ac:dyDescent="0.3">
      <c r="M778" s="9" t="str">
        <f t="shared" si="12"/>
        <v/>
      </c>
    </row>
    <row r="779" spans="13:13" hidden="1" x14ac:dyDescent="0.3">
      <c r="M779" s="9" t="str">
        <f t="shared" si="12"/>
        <v/>
      </c>
    </row>
    <row r="780" spans="13:13" hidden="1" x14ac:dyDescent="0.3">
      <c r="M780" s="9" t="str">
        <f t="shared" si="12"/>
        <v/>
      </c>
    </row>
    <row r="781" spans="13:13" hidden="1" x14ac:dyDescent="0.3">
      <c r="M781" s="9" t="str">
        <f t="shared" si="12"/>
        <v/>
      </c>
    </row>
    <row r="782" spans="13:13" hidden="1" x14ac:dyDescent="0.3">
      <c r="M782" s="9" t="str">
        <f t="shared" si="12"/>
        <v/>
      </c>
    </row>
    <row r="783" spans="13:13" hidden="1" x14ac:dyDescent="0.3">
      <c r="M783" s="9" t="str">
        <f t="shared" si="12"/>
        <v/>
      </c>
    </row>
    <row r="784" spans="13:13" hidden="1" x14ac:dyDescent="0.3">
      <c r="M784" s="9" t="str">
        <f t="shared" si="12"/>
        <v/>
      </c>
    </row>
    <row r="785" spans="13:13" hidden="1" x14ac:dyDescent="0.3">
      <c r="M785" s="9" t="str">
        <f t="shared" si="12"/>
        <v/>
      </c>
    </row>
    <row r="786" spans="13:13" hidden="1" x14ac:dyDescent="0.3">
      <c r="M786" s="9" t="str">
        <f t="shared" si="12"/>
        <v/>
      </c>
    </row>
    <row r="787" spans="13:13" hidden="1" x14ac:dyDescent="0.3">
      <c r="M787" s="9" t="str">
        <f t="shared" si="12"/>
        <v/>
      </c>
    </row>
    <row r="788" spans="13:13" hidden="1" x14ac:dyDescent="0.3">
      <c r="M788" s="9" t="str">
        <f t="shared" si="12"/>
        <v/>
      </c>
    </row>
    <row r="789" spans="13:13" hidden="1" x14ac:dyDescent="0.3">
      <c r="M789" s="9" t="str">
        <f t="shared" si="12"/>
        <v/>
      </c>
    </row>
    <row r="790" spans="13:13" hidden="1" x14ac:dyDescent="0.3">
      <c r="M790" s="9" t="str">
        <f t="shared" si="12"/>
        <v/>
      </c>
    </row>
    <row r="791" spans="13:13" hidden="1" x14ac:dyDescent="0.3">
      <c r="M791" s="9" t="str">
        <f t="shared" si="12"/>
        <v/>
      </c>
    </row>
    <row r="792" spans="13:13" hidden="1" x14ac:dyDescent="0.3">
      <c r="M792" s="9" t="str">
        <f t="shared" si="12"/>
        <v/>
      </c>
    </row>
    <row r="793" spans="13:13" hidden="1" x14ac:dyDescent="0.3">
      <c r="M793" s="9" t="str">
        <f t="shared" si="12"/>
        <v/>
      </c>
    </row>
    <row r="794" spans="13:13" hidden="1" x14ac:dyDescent="0.3">
      <c r="M794" s="9" t="str">
        <f t="shared" si="12"/>
        <v/>
      </c>
    </row>
    <row r="795" spans="13:13" hidden="1" x14ac:dyDescent="0.3">
      <c r="M795" s="9" t="str">
        <f t="shared" si="12"/>
        <v/>
      </c>
    </row>
    <row r="796" spans="13:13" hidden="1" x14ac:dyDescent="0.3">
      <c r="M796" s="9" t="str">
        <f t="shared" si="12"/>
        <v/>
      </c>
    </row>
    <row r="797" spans="13:13" hidden="1" x14ac:dyDescent="0.3">
      <c r="M797" s="9" t="str">
        <f t="shared" si="12"/>
        <v/>
      </c>
    </row>
    <row r="798" spans="13:13" hidden="1" x14ac:dyDescent="0.3">
      <c r="M798" s="9" t="str">
        <f t="shared" si="12"/>
        <v/>
      </c>
    </row>
    <row r="799" spans="13:13" hidden="1" x14ac:dyDescent="0.3">
      <c r="M799" s="9" t="str">
        <f t="shared" si="12"/>
        <v/>
      </c>
    </row>
    <row r="800" spans="13:13" hidden="1" x14ac:dyDescent="0.3">
      <c r="M800" s="9" t="str">
        <f t="shared" si="12"/>
        <v/>
      </c>
    </row>
    <row r="801" spans="13:13" hidden="1" x14ac:dyDescent="0.3">
      <c r="M801" s="9" t="str">
        <f t="shared" si="12"/>
        <v/>
      </c>
    </row>
    <row r="802" spans="13:13" hidden="1" x14ac:dyDescent="0.3">
      <c r="M802" s="9" t="str">
        <f t="shared" si="12"/>
        <v/>
      </c>
    </row>
    <row r="803" spans="13:13" hidden="1" x14ac:dyDescent="0.3">
      <c r="M803" s="9" t="str">
        <f t="shared" si="12"/>
        <v/>
      </c>
    </row>
    <row r="804" spans="13:13" hidden="1" x14ac:dyDescent="0.3">
      <c r="M804" s="9" t="str">
        <f t="shared" si="12"/>
        <v/>
      </c>
    </row>
    <row r="805" spans="13:13" hidden="1" x14ac:dyDescent="0.3">
      <c r="M805" s="9" t="str">
        <f t="shared" si="12"/>
        <v/>
      </c>
    </row>
    <row r="806" spans="13:13" hidden="1" x14ac:dyDescent="0.3">
      <c r="M806" s="9" t="str">
        <f t="shared" si="12"/>
        <v/>
      </c>
    </row>
    <row r="807" spans="13:13" hidden="1" x14ac:dyDescent="0.3">
      <c r="M807" s="9" t="str">
        <f t="shared" si="12"/>
        <v/>
      </c>
    </row>
    <row r="808" spans="13:13" hidden="1" x14ac:dyDescent="0.3">
      <c r="M808" s="9" t="str">
        <f t="shared" si="12"/>
        <v/>
      </c>
    </row>
    <row r="809" spans="13:13" hidden="1" x14ac:dyDescent="0.3">
      <c r="M809" s="9" t="str">
        <f t="shared" si="12"/>
        <v/>
      </c>
    </row>
    <row r="810" spans="13:13" hidden="1" x14ac:dyDescent="0.3">
      <c r="M810" s="9" t="str">
        <f t="shared" si="12"/>
        <v/>
      </c>
    </row>
    <row r="811" spans="13:13" hidden="1" x14ac:dyDescent="0.3">
      <c r="M811" s="9" t="str">
        <f t="shared" si="12"/>
        <v/>
      </c>
    </row>
    <row r="812" spans="13:13" hidden="1" x14ac:dyDescent="0.3">
      <c r="M812" s="9" t="str">
        <f t="shared" si="12"/>
        <v/>
      </c>
    </row>
    <row r="813" spans="13:13" hidden="1" x14ac:dyDescent="0.3">
      <c r="M813" s="9" t="str">
        <f t="shared" si="12"/>
        <v/>
      </c>
    </row>
    <row r="814" spans="13:13" hidden="1" x14ac:dyDescent="0.3">
      <c r="M814" s="9" t="str">
        <f t="shared" si="12"/>
        <v/>
      </c>
    </row>
    <row r="815" spans="13:13" hidden="1" x14ac:dyDescent="0.3">
      <c r="M815" s="9" t="str">
        <f t="shared" si="12"/>
        <v/>
      </c>
    </row>
    <row r="816" spans="13:13" hidden="1" x14ac:dyDescent="0.3">
      <c r="M816" s="9" t="str">
        <f t="shared" si="12"/>
        <v/>
      </c>
    </row>
    <row r="817" spans="13:13" hidden="1" x14ac:dyDescent="0.3">
      <c r="M817" s="9" t="str">
        <f t="shared" si="12"/>
        <v/>
      </c>
    </row>
    <row r="818" spans="13:13" hidden="1" x14ac:dyDescent="0.3">
      <c r="M818" s="9" t="str">
        <f t="shared" si="12"/>
        <v/>
      </c>
    </row>
    <row r="819" spans="13:13" hidden="1" x14ac:dyDescent="0.3">
      <c r="M819" s="9" t="str">
        <f t="shared" si="12"/>
        <v/>
      </c>
    </row>
    <row r="820" spans="13:13" hidden="1" x14ac:dyDescent="0.3">
      <c r="M820" s="9" t="str">
        <f t="shared" si="12"/>
        <v/>
      </c>
    </row>
    <row r="821" spans="13:13" hidden="1" x14ac:dyDescent="0.3">
      <c r="M821" s="9" t="str">
        <f t="shared" si="12"/>
        <v/>
      </c>
    </row>
    <row r="822" spans="13:13" hidden="1" x14ac:dyDescent="0.3">
      <c r="M822" s="9" t="str">
        <f t="shared" si="12"/>
        <v/>
      </c>
    </row>
    <row r="823" spans="13:13" hidden="1" x14ac:dyDescent="0.3">
      <c r="M823" s="9" t="str">
        <f t="shared" si="12"/>
        <v/>
      </c>
    </row>
    <row r="824" spans="13:13" hidden="1" x14ac:dyDescent="0.3">
      <c r="M824" s="9" t="str">
        <f t="shared" si="12"/>
        <v/>
      </c>
    </row>
    <row r="825" spans="13:13" hidden="1" x14ac:dyDescent="0.3">
      <c r="M825" s="9" t="str">
        <f t="shared" si="12"/>
        <v/>
      </c>
    </row>
    <row r="826" spans="13:13" hidden="1" x14ac:dyDescent="0.3">
      <c r="M826" s="9" t="str">
        <f t="shared" si="12"/>
        <v/>
      </c>
    </row>
    <row r="827" spans="13:13" hidden="1" x14ac:dyDescent="0.3">
      <c r="M827" s="9" t="str">
        <f t="shared" si="12"/>
        <v/>
      </c>
    </row>
    <row r="828" spans="13:13" hidden="1" x14ac:dyDescent="0.3">
      <c r="M828" s="9" t="str">
        <f t="shared" si="12"/>
        <v/>
      </c>
    </row>
    <row r="829" spans="13:13" hidden="1" x14ac:dyDescent="0.3">
      <c r="M829" s="9" t="str">
        <f t="shared" si="12"/>
        <v/>
      </c>
    </row>
    <row r="830" spans="13:13" hidden="1" x14ac:dyDescent="0.3">
      <c r="M830" s="9" t="str">
        <f t="shared" si="12"/>
        <v/>
      </c>
    </row>
    <row r="831" spans="13:13" hidden="1" x14ac:dyDescent="0.3">
      <c r="M831" s="9" t="str">
        <f t="shared" si="12"/>
        <v/>
      </c>
    </row>
    <row r="832" spans="13:13" hidden="1" x14ac:dyDescent="0.3">
      <c r="M832" s="9" t="str">
        <f t="shared" si="12"/>
        <v/>
      </c>
    </row>
    <row r="833" spans="13:13" hidden="1" x14ac:dyDescent="0.3">
      <c r="M833" s="9" t="str">
        <f t="shared" si="12"/>
        <v/>
      </c>
    </row>
    <row r="834" spans="13:13" hidden="1" x14ac:dyDescent="0.3">
      <c r="M834" s="9" t="str">
        <f t="shared" si="12"/>
        <v/>
      </c>
    </row>
    <row r="835" spans="13:13" hidden="1" x14ac:dyDescent="0.3">
      <c r="M835" s="9" t="str">
        <f t="shared" ref="M835:M898" si="13">IF(OR(LEN(TRIM(A835)) = 0, LEN(TRIM(B835)) = 0), "", "SELECT '"&amp;TRIM(A835)&amp;"' AS [LookupCategory],'"&amp;TRIM(B835)&amp;"' AS [Value],"&amp;IF(LEN(TRIM(C835)) &lt;&gt; 0, "'" &amp; TRIM(C835) &amp; "'", "NULL") &amp;" AS [Image],"&amp;IF(LEN(TRIM(D835)) &lt;&gt; 0, "'" &amp; TRIM(D835) &amp; "'", "'report_problem'") &amp;" AS [Icon] UNION")</f>
        <v/>
      </c>
    </row>
    <row r="836" spans="13:13" hidden="1" x14ac:dyDescent="0.3">
      <c r="M836" s="9" t="str">
        <f t="shared" si="13"/>
        <v/>
      </c>
    </row>
    <row r="837" spans="13:13" hidden="1" x14ac:dyDescent="0.3">
      <c r="M837" s="9" t="str">
        <f t="shared" si="13"/>
        <v/>
      </c>
    </row>
    <row r="838" spans="13:13" hidden="1" x14ac:dyDescent="0.3">
      <c r="M838" s="9" t="str">
        <f t="shared" si="13"/>
        <v/>
      </c>
    </row>
    <row r="839" spans="13:13" hidden="1" x14ac:dyDescent="0.3">
      <c r="M839" s="9" t="str">
        <f t="shared" si="13"/>
        <v/>
      </c>
    </row>
    <row r="840" spans="13:13" hidden="1" x14ac:dyDescent="0.3">
      <c r="M840" s="9" t="str">
        <f t="shared" si="13"/>
        <v/>
      </c>
    </row>
    <row r="841" spans="13:13" hidden="1" x14ac:dyDescent="0.3">
      <c r="M841" s="9" t="str">
        <f t="shared" si="13"/>
        <v/>
      </c>
    </row>
    <row r="842" spans="13:13" hidden="1" x14ac:dyDescent="0.3">
      <c r="M842" s="9" t="str">
        <f t="shared" si="13"/>
        <v/>
      </c>
    </row>
    <row r="843" spans="13:13" hidden="1" x14ac:dyDescent="0.3">
      <c r="M843" s="9" t="str">
        <f t="shared" si="13"/>
        <v/>
      </c>
    </row>
    <row r="844" spans="13:13" hidden="1" x14ac:dyDescent="0.3">
      <c r="M844" s="9" t="str">
        <f t="shared" si="13"/>
        <v/>
      </c>
    </row>
    <row r="845" spans="13:13" hidden="1" x14ac:dyDescent="0.3">
      <c r="M845" s="9" t="str">
        <f t="shared" si="13"/>
        <v/>
      </c>
    </row>
    <row r="846" spans="13:13" hidden="1" x14ac:dyDescent="0.3">
      <c r="M846" s="9" t="str">
        <f t="shared" si="13"/>
        <v/>
      </c>
    </row>
    <row r="847" spans="13:13" hidden="1" x14ac:dyDescent="0.3">
      <c r="M847" s="9" t="str">
        <f t="shared" si="13"/>
        <v/>
      </c>
    </row>
    <row r="848" spans="13:13" hidden="1" x14ac:dyDescent="0.3">
      <c r="M848" s="9" t="str">
        <f t="shared" si="13"/>
        <v/>
      </c>
    </row>
    <row r="849" spans="13:13" hidden="1" x14ac:dyDescent="0.3">
      <c r="M849" s="9" t="str">
        <f t="shared" si="13"/>
        <v/>
      </c>
    </row>
    <row r="850" spans="13:13" hidden="1" x14ac:dyDescent="0.3">
      <c r="M850" s="9" t="str">
        <f t="shared" si="13"/>
        <v/>
      </c>
    </row>
    <row r="851" spans="13:13" hidden="1" x14ac:dyDescent="0.3">
      <c r="M851" s="9" t="str">
        <f t="shared" si="13"/>
        <v/>
      </c>
    </row>
    <row r="852" spans="13:13" hidden="1" x14ac:dyDescent="0.3">
      <c r="M852" s="9" t="str">
        <f t="shared" si="13"/>
        <v/>
      </c>
    </row>
    <row r="853" spans="13:13" hidden="1" x14ac:dyDescent="0.3">
      <c r="M853" s="9" t="str">
        <f t="shared" si="13"/>
        <v/>
      </c>
    </row>
    <row r="854" spans="13:13" hidden="1" x14ac:dyDescent="0.3">
      <c r="M854" s="9" t="str">
        <f t="shared" si="13"/>
        <v/>
      </c>
    </row>
    <row r="855" spans="13:13" hidden="1" x14ac:dyDescent="0.3">
      <c r="M855" s="9" t="str">
        <f t="shared" si="13"/>
        <v/>
      </c>
    </row>
    <row r="856" spans="13:13" hidden="1" x14ac:dyDescent="0.3">
      <c r="M856" s="9" t="str">
        <f t="shared" si="13"/>
        <v/>
      </c>
    </row>
    <row r="857" spans="13:13" hidden="1" x14ac:dyDescent="0.3">
      <c r="M857" s="9" t="str">
        <f t="shared" si="13"/>
        <v/>
      </c>
    </row>
    <row r="858" spans="13:13" hidden="1" x14ac:dyDescent="0.3">
      <c r="M858" s="9" t="str">
        <f t="shared" si="13"/>
        <v/>
      </c>
    </row>
    <row r="859" spans="13:13" hidden="1" x14ac:dyDescent="0.3">
      <c r="M859" s="9" t="str">
        <f t="shared" si="13"/>
        <v/>
      </c>
    </row>
    <row r="860" spans="13:13" hidden="1" x14ac:dyDescent="0.3">
      <c r="M860" s="9" t="str">
        <f t="shared" si="13"/>
        <v/>
      </c>
    </row>
    <row r="861" spans="13:13" hidden="1" x14ac:dyDescent="0.3">
      <c r="M861" s="9" t="str">
        <f t="shared" si="13"/>
        <v/>
      </c>
    </row>
    <row r="862" spans="13:13" hidden="1" x14ac:dyDescent="0.3">
      <c r="M862" s="9" t="str">
        <f t="shared" si="13"/>
        <v/>
      </c>
    </row>
    <row r="863" spans="13:13" hidden="1" x14ac:dyDescent="0.3">
      <c r="M863" s="9" t="str">
        <f t="shared" si="13"/>
        <v/>
      </c>
    </row>
    <row r="864" spans="13:13" hidden="1" x14ac:dyDescent="0.3">
      <c r="M864" s="9" t="str">
        <f t="shared" si="13"/>
        <v/>
      </c>
    </row>
    <row r="865" spans="13:13" hidden="1" x14ac:dyDescent="0.3">
      <c r="M865" s="9" t="str">
        <f t="shared" si="13"/>
        <v/>
      </c>
    </row>
    <row r="866" spans="13:13" hidden="1" x14ac:dyDescent="0.3">
      <c r="M866" s="9" t="str">
        <f t="shared" si="13"/>
        <v/>
      </c>
    </row>
    <row r="867" spans="13:13" hidden="1" x14ac:dyDescent="0.3">
      <c r="M867" s="9" t="str">
        <f t="shared" si="13"/>
        <v/>
      </c>
    </row>
    <row r="868" spans="13:13" hidden="1" x14ac:dyDescent="0.3">
      <c r="M868" s="9" t="str">
        <f t="shared" si="13"/>
        <v/>
      </c>
    </row>
    <row r="869" spans="13:13" hidden="1" x14ac:dyDescent="0.3">
      <c r="M869" s="9" t="str">
        <f t="shared" si="13"/>
        <v/>
      </c>
    </row>
    <row r="870" spans="13:13" hidden="1" x14ac:dyDescent="0.3">
      <c r="M870" s="9" t="str">
        <f t="shared" si="13"/>
        <v/>
      </c>
    </row>
    <row r="871" spans="13:13" hidden="1" x14ac:dyDescent="0.3">
      <c r="M871" s="9" t="str">
        <f t="shared" si="13"/>
        <v/>
      </c>
    </row>
    <row r="872" spans="13:13" hidden="1" x14ac:dyDescent="0.3">
      <c r="M872" s="9" t="str">
        <f t="shared" si="13"/>
        <v/>
      </c>
    </row>
    <row r="873" spans="13:13" hidden="1" x14ac:dyDescent="0.3">
      <c r="M873" s="9" t="str">
        <f t="shared" si="13"/>
        <v/>
      </c>
    </row>
    <row r="874" spans="13:13" hidden="1" x14ac:dyDescent="0.3">
      <c r="M874" s="9" t="str">
        <f t="shared" si="13"/>
        <v/>
      </c>
    </row>
    <row r="875" spans="13:13" hidden="1" x14ac:dyDescent="0.3">
      <c r="M875" s="9" t="str">
        <f t="shared" si="13"/>
        <v/>
      </c>
    </row>
    <row r="876" spans="13:13" hidden="1" x14ac:dyDescent="0.3">
      <c r="M876" s="9" t="str">
        <f t="shared" si="13"/>
        <v/>
      </c>
    </row>
    <row r="877" spans="13:13" hidden="1" x14ac:dyDescent="0.3">
      <c r="M877" s="9" t="str">
        <f t="shared" si="13"/>
        <v/>
      </c>
    </row>
    <row r="878" spans="13:13" hidden="1" x14ac:dyDescent="0.3">
      <c r="M878" s="9" t="str">
        <f t="shared" si="13"/>
        <v/>
      </c>
    </row>
    <row r="879" spans="13:13" hidden="1" x14ac:dyDescent="0.3">
      <c r="M879" s="9" t="str">
        <f t="shared" si="13"/>
        <v/>
      </c>
    </row>
    <row r="880" spans="13:13" hidden="1" x14ac:dyDescent="0.3">
      <c r="M880" s="9" t="str">
        <f t="shared" si="13"/>
        <v/>
      </c>
    </row>
    <row r="881" spans="13:13" hidden="1" x14ac:dyDescent="0.3">
      <c r="M881" s="9" t="str">
        <f t="shared" si="13"/>
        <v/>
      </c>
    </row>
    <row r="882" spans="13:13" hidden="1" x14ac:dyDescent="0.3">
      <c r="M882" s="9" t="str">
        <f t="shared" si="13"/>
        <v/>
      </c>
    </row>
    <row r="883" spans="13:13" hidden="1" x14ac:dyDescent="0.3">
      <c r="M883" s="9" t="str">
        <f t="shared" si="13"/>
        <v/>
      </c>
    </row>
    <row r="884" spans="13:13" hidden="1" x14ac:dyDescent="0.3">
      <c r="M884" s="9" t="str">
        <f t="shared" si="13"/>
        <v/>
      </c>
    </row>
    <row r="885" spans="13:13" hidden="1" x14ac:dyDescent="0.3">
      <c r="M885" s="9" t="str">
        <f t="shared" si="13"/>
        <v/>
      </c>
    </row>
    <row r="886" spans="13:13" hidden="1" x14ac:dyDescent="0.3">
      <c r="M886" s="9" t="str">
        <f t="shared" si="13"/>
        <v/>
      </c>
    </row>
    <row r="887" spans="13:13" hidden="1" x14ac:dyDescent="0.3">
      <c r="M887" s="9" t="str">
        <f t="shared" si="13"/>
        <v/>
      </c>
    </row>
    <row r="888" spans="13:13" hidden="1" x14ac:dyDescent="0.3">
      <c r="M888" s="9" t="str">
        <f t="shared" si="13"/>
        <v/>
      </c>
    </row>
    <row r="889" spans="13:13" hidden="1" x14ac:dyDescent="0.3">
      <c r="M889" s="9" t="str">
        <f t="shared" si="13"/>
        <v/>
      </c>
    </row>
    <row r="890" spans="13:13" hidden="1" x14ac:dyDescent="0.3">
      <c r="M890" s="9" t="str">
        <f t="shared" si="13"/>
        <v/>
      </c>
    </row>
    <row r="891" spans="13:13" hidden="1" x14ac:dyDescent="0.3">
      <c r="M891" s="9" t="str">
        <f t="shared" si="13"/>
        <v/>
      </c>
    </row>
    <row r="892" spans="13:13" hidden="1" x14ac:dyDescent="0.3">
      <c r="M892" s="9" t="str">
        <f t="shared" si="13"/>
        <v/>
      </c>
    </row>
    <row r="893" spans="13:13" hidden="1" x14ac:dyDescent="0.3">
      <c r="M893" s="9" t="str">
        <f t="shared" si="13"/>
        <v/>
      </c>
    </row>
    <row r="894" spans="13:13" hidden="1" x14ac:dyDescent="0.3">
      <c r="M894" s="9" t="str">
        <f t="shared" si="13"/>
        <v/>
      </c>
    </row>
    <row r="895" spans="13:13" hidden="1" x14ac:dyDescent="0.3">
      <c r="M895" s="9" t="str">
        <f t="shared" si="13"/>
        <v/>
      </c>
    </row>
    <row r="896" spans="13:13" hidden="1" x14ac:dyDescent="0.3">
      <c r="M896" s="9" t="str">
        <f t="shared" si="13"/>
        <v/>
      </c>
    </row>
    <row r="897" spans="13:13" hidden="1" x14ac:dyDescent="0.3">
      <c r="M897" s="9" t="str">
        <f t="shared" si="13"/>
        <v/>
      </c>
    </row>
    <row r="898" spans="13:13" hidden="1" x14ac:dyDescent="0.3">
      <c r="M898" s="9" t="str">
        <f t="shared" si="13"/>
        <v/>
      </c>
    </row>
    <row r="899" spans="13:13" hidden="1" x14ac:dyDescent="0.3">
      <c r="M899" s="9" t="str">
        <f t="shared" ref="M899:M962" si="14">IF(OR(LEN(TRIM(A899)) = 0, LEN(TRIM(B899)) = 0), "", "SELECT '"&amp;TRIM(A899)&amp;"' AS [LookupCategory],'"&amp;TRIM(B899)&amp;"' AS [Value],"&amp;IF(LEN(TRIM(C899)) &lt;&gt; 0, "'" &amp; TRIM(C899) &amp; "'", "NULL") &amp;" AS [Image],"&amp;IF(LEN(TRIM(D899)) &lt;&gt; 0, "'" &amp; TRIM(D899) &amp; "'", "'report_problem'") &amp;" AS [Icon] UNION")</f>
        <v/>
      </c>
    </row>
    <row r="900" spans="13:13" hidden="1" x14ac:dyDescent="0.3">
      <c r="M900" s="9" t="str">
        <f t="shared" si="14"/>
        <v/>
      </c>
    </row>
    <row r="901" spans="13:13" hidden="1" x14ac:dyDescent="0.3">
      <c r="M901" s="9" t="str">
        <f t="shared" si="14"/>
        <v/>
      </c>
    </row>
    <row r="902" spans="13:13" hidden="1" x14ac:dyDescent="0.3">
      <c r="M902" s="9" t="str">
        <f t="shared" si="14"/>
        <v/>
      </c>
    </row>
    <row r="903" spans="13:13" hidden="1" x14ac:dyDescent="0.3">
      <c r="M903" s="9" t="str">
        <f t="shared" si="14"/>
        <v/>
      </c>
    </row>
    <row r="904" spans="13:13" hidden="1" x14ac:dyDescent="0.3">
      <c r="M904" s="9" t="str">
        <f t="shared" si="14"/>
        <v/>
      </c>
    </row>
    <row r="905" spans="13:13" hidden="1" x14ac:dyDescent="0.3">
      <c r="M905" s="9" t="str">
        <f t="shared" si="14"/>
        <v/>
      </c>
    </row>
    <row r="906" spans="13:13" hidden="1" x14ac:dyDescent="0.3">
      <c r="M906" s="9" t="str">
        <f t="shared" si="14"/>
        <v/>
      </c>
    </row>
    <row r="907" spans="13:13" hidden="1" x14ac:dyDescent="0.3">
      <c r="M907" s="9" t="str">
        <f t="shared" si="14"/>
        <v/>
      </c>
    </row>
    <row r="908" spans="13:13" hidden="1" x14ac:dyDescent="0.3">
      <c r="M908" s="9" t="str">
        <f t="shared" si="14"/>
        <v/>
      </c>
    </row>
    <row r="909" spans="13:13" hidden="1" x14ac:dyDescent="0.3">
      <c r="M909" s="9" t="str">
        <f t="shared" si="14"/>
        <v/>
      </c>
    </row>
    <row r="910" spans="13:13" hidden="1" x14ac:dyDescent="0.3">
      <c r="M910" s="9" t="str">
        <f t="shared" si="14"/>
        <v/>
      </c>
    </row>
    <row r="911" spans="13:13" hidden="1" x14ac:dyDescent="0.3">
      <c r="M911" s="9" t="str">
        <f t="shared" si="14"/>
        <v/>
      </c>
    </row>
    <row r="912" spans="13:13" hidden="1" x14ac:dyDescent="0.3">
      <c r="M912" s="9" t="str">
        <f t="shared" si="14"/>
        <v/>
      </c>
    </row>
    <row r="913" spans="13:13" hidden="1" x14ac:dyDescent="0.3">
      <c r="M913" s="9" t="str">
        <f t="shared" si="14"/>
        <v/>
      </c>
    </row>
    <row r="914" spans="13:13" hidden="1" x14ac:dyDescent="0.3">
      <c r="M914" s="9" t="str">
        <f t="shared" si="14"/>
        <v/>
      </c>
    </row>
    <row r="915" spans="13:13" hidden="1" x14ac:dyDescent="0.3">
      <c r="M915" s="9" t="str">
        <f t="shared" si="14"/>
        <v/>
      </c>
    </row>
    <row r="916" spans="13:13" hidden="1" x14ac:dyDescent="0.3">
      <c r="M916" s="9" t="str">
        <f t="shared" si="14"/>
        <v/>
      </c>
    </row>
    <row r="917" spans="13:13" hidden="1" x14ac:dyDescent="0.3">
      <c r="M917" s="9" t="str">
        <f t="shared" si="14"/>
        <v/>
      </c>
    </row>
    <row r="918" spans="13:13" hidden="1" x14ac:dyDescent="0.3">
      <c r="M918" s="9" t="str">
        <f t="shared" si="14"/>
        <v/>
      </c>
    </row>
    <row r="919" spans="13:13" hidden="1" x14ac:dyDescent="0.3">
      <c r="M919" s="9" t="str">
        <f t="shared" si="14"/>
        <v/>
      </c>
    </row>
    <row r="920" spans="13:13" hidden="1" x14ac:dyDescent="0.3">
      <c r="M920" s="9" t="str">
        <f t="shared" si="14"/>
        <v/>
      </c>
    </row>
    <row r="921" spans="13:13" hidden="1" x14ac:dyDescent="0.3">
      <c r="M921" s="9" t="str">
        <f t="shared" si="14"/>
        <v/>
      </c>
    </row>
    <row r="922" spans="13:13" hidden="1" x14ac:dyDescent="0.3">
      <c r="M922" s="9" t="str">
        <f t="shared" si="14"/>
        <v/>
      </c>
    </row>
    <row r="923" spans="13:13" hidden="1" x14ac:dyDescent="0.3">
      <c r="M923" s="9" t="str">
        <f t="shared" si="14"/>
        <v/>
      </c>
    </row>
    <row r="924" spans="13:13" hidden="1" x14ac:dyDescent="0.3">
      <c r="M924" s="9" t="str">
        <f t="shared" si="14"/>
        <v/>
      </c>
    </row>
    <row r="925" spans="13:13" hidden="1" x14ac:dyDescent="0.3">
      <c r="M925" s="9" t="str">
        <f t="shared" si="14"/>
        <v/>
      </c>
    </row>
    <row r="926" spans="13:13" hidden="1" x14ac:dyDescent="0.3">
      <c r="M926" s="9" t="str">
        <f t="shared" si="14"/>
        <v/>
      </c>
    </row>
    <row r="927" spans="13:13" hidden="1" x14ac:dyDescent="0.3">
      <c r="M927" s="9" t="str">
        <f t="shared" si="14"/>
        <v/>
      </c>
    </row>
    <row r="928" spans="13:13" hidden="1" x14ac:dyDescent="0.3">
      <c r="M928" s="9" t="str">
        <f t="shared" si="14"/>
        <v/>
      </c>
    </row>
    <row r="929" spans="13:13" hidden="1" x14ac:dyDescent="0.3">
      <c r="M929" s="9" t="str">
        <f t="shared" si="14"/>
        <v/>
      </c>
    </row>
    <row r="930" spans="13:13" hidden="1" x14ac:dyDescent="0.3">
      <c r="M930" s="9" t="str">
        <f t="shared" si="14"/>
        <v/>
      </c>
    </row>
    <row r="931" spans="13:13" hidden="1" x14ac:dyDescent="0.3">
      <c r="M931" s="9" t="str">
        <f t="shared" si="14"/>
        <v/>
      </c>
    </row>
    <row r="932" spans="13:13" hidden="1" x14ac:dyDescent="0.3">
      <c r="M932" s="9" t="str">
        <f t="shared" si="14"/>
        <v/>
      </c>
    </row>
    <row r="933" spans="13:13" hidden="1" x14ac:dyDescent="0.3">
      <c r="M933" s="9" t="str">
        <f t="shared" si="14"/>
        <v/>
      </c>
    </row>
    <row r="934" spans="13:13" hidden="1" x14ac:dyDescent="0.3">
      <c r="M934" s="9" t="str">
        <f t="shared" si="14"/>
        <v/>
      </c>
    </row>
    <row r="935" spans="13:13" hidden="1" x14ac:dyDescent="0.3">
      <c r="M935" s="9" t="str">
        <f t="shared" si="14"/>
        <v/>
      </c>
    </row>
    <row r="936" spans="13:13" hidden="1" x14ac:dyDescent="0.3">
      <c r="M936" s="9" t="str">
        <f t="shared" si="14"/>
        <v/>
      </c>
    </row>
    <row r="937" spans="13:13" hidden="1" x14ac:dyDescent="0.3">
      <c r="M937" s="9" t="str">
        <f t="shared" si="14"/>
        <v/>
      </c>
    </row>
    <row r="938" spans="13:13" hidden="1" x14ac:dyDescent="0.3">
      <c r="M938" s="9" t="str">
        <f t="shared" si="14"/>
        <v/>
      </c>
    </row>
    <row r="939" spans="13:13" hidden="1" x14ac:dyDescent="0.3">
      <c r="M939" s="9" t="str">
        <f t="shared" si="14"/>
        <v/>
      </c>
    </row>
    <row r="940" spans="13:13" hidden="1" x14ac:dyDescent="0.3">
      <c r="M940" s="9" t="str">
        <f t="shared" si="14"/>
        <v/>
      </c>
    </row>
    <row r="941" spans="13:13" hidden="1" x14ac:dyDescent="0.3">
      <c r="M941" s="9" t="str">
        <f t="shared" si="14"/>
        <v/>
      </c>
    </row>
    <row r="942" spans="13:13" hidden="1" x14ac:dyDescent="0.3">
      <c r="M942" s="9" t="str">
        <f t="shared" si="14"/>
        <v/>
      </c>
    </row>
    <row r="943" spans="13:13" hidden="1" x14ac:dyDescent="0.3">
      <c r="M943" s="9" t="str">
        <f t="shared" si="14"/>
        <v/>
      </c>
    </row>
    <row r="944" spans="13:13" hidden="1" x14ac:dyDescent="0.3">
      <c r="M944" s="9" t="str">
        <f t="shared" si="14"/>
        <v/>
      </c>
    </row>
    <row r="945" spans="13:13" hidden="1" x14ac:dyDescent="0.3">
      <c r="M945" s="9" t="str">
        <f t="shared" si="14"/>
        <v/>
      </c>
    </row>
    <row r="946" spans="13:13" hidden="1" x14ac:dyDescent="0.3">
      <c r="M946" s="9" t="str">
        <f t="shared" si="14"/>
        <v/>
      </c>
    </row>
    <row r="947" spans="13:13" hidden="1" x14ac:dyDescent="0.3">
      <c r="M947" s="9" t="str">
        <f t="shared" si="14"/>
        <v/>
      </c>
    </row>
    <row r="948" spans="13:13" hidden="1" x14ac:dyDescent="0.3">
      <c r="M948" s="9" t="str">
        <f t="shared" si="14"/>
        <v/>
      </c>
    </row>
    <row r="949" spans="13:13" hidden="1" x14ac:dyDescent="0.3">
      <c r="M949" s="9" t="str">
        <f t="shared" si="14"/>
        <v/>
      </c>
    </row>
    <row r="950" spans="13:13" hidden="1" x14ac:dyDescent="0.3">
      <c r="M950" s="9" t="str">
        <f t="shared" si="14"/>
        <v/>
      </c>
    </row>
    <row r="951" spans="13:13" hidden="1" x14ac:dyDescent="0.3">
      <c r="M951" s="9" t="str">
        <f t="shared" si="14"/>
        <v/>
      </c>
    </row>
    <row r="952" spans="13:13" hidden="1" x14ac:dyDescent="0.3">
      <c r="M952" s="9" t="str">
        <f t="shared" si="14"/>
        <v/>
      </c>
    </row>
    <row r="953" spans="13:13" hidden="1" x14ac:dyDescent="0.3">
      <c r="M953" s="9" t="str">
        <f t="shared" si="14"/>
        <v/>
      </c>
    </row>
    <row r="954" spans="13:13" hidden="1" x14ac:dyDescent="0.3">
      <c r="M954" s="9" t="str">
        <f t="shared" si="14"/>
        <v/>
      </c>
    </row>
    <row r="955" spans="13:13" hidden="1" x14ac:dyDescent="0.3">
      <c r="M955" s="9" t="str">
        <f t="shared" si="14"/>
        <v/>
      </c>
    </row>
    <row r="956" spans="13:13" hidden="1" x14ac:dyDescent="0.3">
      <c r="M956" s="9" t="str">
        <f t="shared" si="14"/>
        <v/>
      </c>
    </row>
    <row r="957" spans="13:13" hidden="1" x14ac:dyDescent="0.3">
      <c r="M957" s="9" t="str">
        <f t="shared" si="14"/>
        <v/>
      </c>
    </row>
    <row r="958" spans="13:13" hidden="1" x14ac:dyDescent="0.3">
      <c r="M958" s="9" t="str">
        <f t="shared" si="14"/>
        <v/>
      </c>
    </row>
    <row r="959" spans="13:13" hidden="1" x14ac:dyDescent="0.3">
      <c r="M959" s="9" t="str">
        <f t="shared" si="14"/>
        <v/>
      </c>
    </row>
    <row r="960" spans="13:13" hidden="1" x14ac:dyDescent="0.3">
      <c r="M960" s="9" t="str">
        <f t="shared" si="14"/>
        <v/>
      </c>
    </row>
    <row r="961" spans="13:13" hidden="1" x14ac:dyDescent="0.3">
      <c r="M961" s="9" t="str">
        <f t="shared" si="14"/>
        <v/>
      </c>
    </row>
    <row r="962" spans="13:13" hidden="1" x14ac:dyDescent="0.3">
      <c r="M962" s="9" t="str">
        <f t="shared" si="14"/>
        <v/>
      </c>
    </row>
    <row r="963" spans="13:13" hidden="1" x14ac:dyDescent="0.3">
      <c r="M963" s="9" t="str">
        <f t="shared" ref="M963:M1026" si="15">IF(OR(LEN(TRIM(A963)) = 0, LEN(TRIM(B963)) = 0), "", "SELECT '"&amp;TRIM(A963)&amp;"' AS [LookupCategory],'"&amp;TRIM(B963)&amp;"' AS [Value],"&amp;IF(LEN(TRIM(C963)) &lt;&gt; 0, "'" &amp; TRIM(C963) &amp; "'", "NULL") &amp;" AS [Image],"&amp;IF(LEN(TRIM(D963)) &lt;&gt; 0, "'" &amp; TRIM(D963) &amp; "'", "'report_problem'") &amp;" AS [Icon] UNION")</f>
        <v/>
      </c>
    </row>
    <row r="964" spans="13:13" hidden="1" x14ac:dyDescent="0.3">
      <c r="M964" s="9" t="str">
        <f t="shared" si="15"/>
        <v/>
      </c>
    </row>
    <row r="965" spans="13:13" hidden="1" x14ac:dyDescent="0.3">
      <c r="M965" s="9" t="str">
        <f t="shared" si="15"/>
        <v/>
      </c>
    </row>
    <row r="966" spans="13:13" hidden="1" x14ac:dyDescent="0.3">
      <c r="M966" s="9" t="str">
        <f t="shared" si="15"/>
        <v/>
      </c>
    </row>
    <row r="967" spans="13:13" hidden="1" x14ac:dyDescent="0.3">
      <c r="M967" s="9" t="str">
        <f t="shared" si="15"/>
        <v/>
      </c>
    </row>
    <row r="968" spans="13:13" hidden="1" x14ac:dyDescent="0.3">
      <c r="M968" s="9" t="str">
        <f t="shared" si="15"/>
        <v/>
      </c>
    </row>
    <row r="969" spans="13:13" hidden="1" x14ac:dyDescent="0.3">
      <c r="M969" s="9" t="str">
        <f t="shared" si="15"/>
        <v/>
      </c>
    </row>
    <row r="970" spans="13:13" hidden="1" x14ac:dyDescent="0.3">
      <c r="M970" s="9" t="str">
        <f t="shared" si="15"/>
        <v/>
      </c>
    </row>
    <row r="971" spans="13:13" hidden="1" x14ac:dyDescent="0.3">
      <c r="M971" s="9" t="str">
        <f t="shared" si="15"/>
        <v/>
      </c>
    </row>
    <row r="972" spans="13:13" hidden="1" x14ac:dyDescent="0.3">
      <c r="M972" s="9" t="str">
        <f t="shared" si="15"/>
        <v/>
      </c>
    </row>
    <row r="973" spans="13:13" hidden="1" x14ac:dyDescent="0.3">
      <c r="M973" s="9" t="str">
        <f t="shared" si="15"/>
        <v/>
      </c>
    </row>
    <row r="974" spans="13:13" hidden="1" x14ac:dyDescent="0.3">
      <c r="M974" s="9" t="str">
        <f t="shared" si="15"/>
        <v/>
      </c>
    </row>
    <row r="975" spans="13:13" hidden="1" x14ac:dyDescent="0.3">
      <c r="M975" s="9" t="str">
        <f t="shared" si="15"/>
        <v/>
      </c>
    </row>
    <row r="976" spans="13:13" hidden="1" x14ac:dyDescent="0.3">
      <c r="M976" s="9" t="str">
        <f t="shared" si="15"/>
        <v/>
      </c>
    </row>
    <row r="977" spans="13:13" hidden="1" x14ac:dyDescent="0.3">
      <c r="M977" s="9" t="str">
        <f t="shared" si="15"/>
        <v/>
      </c>
    </row>
    <row r="978" spans="13:13" hidden="1" x14ac:dyDescent="0.3">
      <c r="M978" s="9" t="str">
        <f t="shared" si="15"/>
        <v/>
      </c>
    </row>
    <row r="979" spans="13:13" hidden="1" x14ac:dyDescent="0.3">
      <c r="M979" s="9" t="str">
        <f t="shared" si="15"/>
        <v/>
      </c>
    </row>
    <row r="980" spans="13:13" hidden="1" x14ac:dyDescent="0.3">
      <c r="M980" s="9" t="str">
        <f t="shared" si="15"/>
        <v/>
      </c>
    </row>
    <row r="981" spans="13:13" hidden="1" x14ac:dyDescent="0.3">
      <c r="M981" s="9" t="str">
        <f t="shared" si="15"/>
        <v/>
      </c>
    </row>
    <row r="982" spans="13:13" hidden="1" x14ac:dyDescent="0.3">
      <c r="M982" s="9" t="str">
        <f t="shared" si="15"/>
        <v/>
      </c>
    </row>
    <row r="983" spans="13:13" hidden="1" x14ac:dyDescent="0.3">
      <c r="M983" s="9" t="str">
        <f t="shared" si="15"/>
        <v/>
      </c>
    </row>
    <row r="984" spans="13:13" hidden="1" x14ac:dyDescent="0.3">
      <c r="M984" s="9" t="str">
        <f t="shared" si="15"/>
        <v/>
      </c>
    </row>
    <row r="985" spans="13:13" hidden="1" x14ac:dyDescent="0.3">
      <c r="M985" s="9" t="str">
        <f t="shared" si="15"/>
        <v/>
      </c>
    </row>
    <row r="986" spans="13:13" hidden="1" x14ac:dyDescent="0.3">
      <c r="M986" s="9" t="str">
        <f t="shared" si="15"/>
        <v/>
      </c>
    </row>
    <row r="987" spans="13:13" hidden="1" x14ac:dyDescent="0.3">
      <c r="M987" s="9" t="str">
        <f t="shared" si="15"/>
        <v/>
      </c>
    </row>
    <row r="988" spans="13:13" hidden="1" x14ac:dyDescent="0.3">
      <c r="M988" s="9" t="str">
        <f t="shared" si="15"/>
        <v/>
      </c>
    </row>
    <row r="989" spans="13:13" hidden="1" x14ac:dyDescent="0.3">
      <c r="M989" s="9" t="str">
        <f t="shared" si="15"/>
        <v/>
      </c>
    </row>
    <row r="990" spans="13:13" hidden="1" x14ac:dyDescent="0.3">
      <c r="M990" s="9" t="str">
        <f t="shared" si="15"/>
        <v/>
      </c>
    </row>
    <row r="991" spans="13:13" hidden="1" x14ac:dyDescent="0.3">
      <c r="M991" s="9" t="str">
        <f t="shared" si="15"/>
        <v/>
      </c>
    </row>
    <row r="992" spans="13:13" hidden="1" x14ac:dyDescent="0.3">
      <c r="M992" s="9" t="str">
        <f t="shared" si="15"/>
        <v/>
      </c>
    </row>
    <row r="993" spans="13:13" hidden="1" x14ac:dyDescent="0.3">
      <c r="M993" s="9" t="str">
        <f t="shared" si="15"/>
        <v/>
      </c>
    </row>
    <row r="994" spans="13:13" hidden="1" x14ac:dyDescent="0.3">
      <c r="M994" s="9" t="str">
        <f t="shared" si="15"/>
        <v/>
      </c>
    </row>
    <row r="995" spans="13:13" hidden="1" x14ac:dyDescent="0.3">
      <c r="M995" s="9" t="str">
        <f t="shared" si="15"/>
        <v/>
      </c>
    </row>
    <row r="996" spans="13:13" hidden="1" x14ac:dyDescent="0.3">
      <c r="M996" s="9" t="str">
        <f t="shared" si="15"/>
        <v/>
      </c>
    </row>
    <row r="997" spans="13:13" hidden="1" x14ac:dyDescent="0.3">
      <c r="M997" s="9" t="str">
        <f t="shared" si="15"/>
        <v/>
      </c>
    </row>
    <row r="998" spans="13:13" hidden="1" x14ac:dyDescent="0.3">
      <c r="M998" s="9" t="str">
        <f t="shared" si="15"/>
        <v/>
      </c>
    </row>
    <row r="999" spans="13:13" hidden="1" x14ac:dyDescent="0.3">
      <c r="M999" s="9" t="str">
        <f t="shared" si="15"/>
        <v/>
      </c>
    </row>
    <row r="1000" spans="13:13" hidden="1" x14ac:dyDescent="0.3">
      <c r="M1000" s="9" t="str">
        <f t="shared" si="15"/>
        <v/>
      </c>
    </row>
    <row r="1001" spans="13:13" hidden="1" x14ac:dyDescent="0.3">
      <c r="M1001" s="9" t="str">
        <f t="shared" si="15"/>
        <v/>
      </c>
    </row>
    <row r="1002" spans="13:13" hidden="1" x14ac:dyDescent="0.3">
      <c r="M1002" s="9" t="str">
        <f t="shared" si="15"/>
        <v/>
      </c>
    </row>
    <row r="1003" spans="13:13" hidden="1" x14ac:dyDescent="0.3">
      <c r="M1003" s="9" t="str">
        <f t="shared" si="15"/>
        <v/>
      </c>
    </row>
    <row r="1004" spans="13:13" hidden="1" x14ac:dyDescent="0.3">
      <c r="M1004" s="9" t="str">
        <f t="shared" si="15"/>
        <v/>
      </c>
    </row>
    <row r="1005" spans="13:13" hidden="1" x14ac:dyDescent="0.3">
      <c r="M1005" s="9" t="str">
        <f t="shared" si="15"/>
        <v/>
      </c>
    </row>
    <row r="1006" spans="13:13" hidden="1" x14ac:dyDescent="0.3">
      <c r="M1006" s="9" t="str">
        <f t="shared" si="15"/>
        <v/>
      </c>
    </row>
    <row r="1007" spans="13:13" hidden="1" x14ac:dyDescent="0.3">
      <c r="M1007" s="9" t="str">
        <f t="shared" si="15"/>
        <v/>
      </c>
    </row>
    <row r="1008" spans="13:13" hidden="1" x14ac:dyDescent="0.3">
      <c r="M1008" s="9" t="str">
        <f t="shared" si="15"/>
        <v/>
      </c>
    </row>
    <row r="1009" spans="13:13" hidden="1" x14ac:dyDescent="0.3">
      <c r="M1009" s="9" t="str">
        <f t="shared" si="15"/>
        <v/>
      </c>
    </row>
    <row r="1010" spans="13:13" hidden="1" x14ac:dyDescent="0.3">
      <c r="M1010" s="9" t="str">
        <f t="shared" si="15"/>
        <v/>
      </c>
    </row>
    <row r="1011" spans="13:13" hidden="1" x14ac:dyDescent="0.3">
      <c r="M1011" s="9" t="str">
        <f t="shared" si="15"/>
        <v/>
      </c>
    </row>
    <row r="1012" spans="13:13" hidden="1" x14ac:dyDescent="0.3">
      <c r="M1012" s="9" t="str">
        <f t="shared" si="15"/>
        <v/>
      </c>
    </row>
    <row r="1013" spans="13:13" hidden="1" x14ac:dyDescent="0.3">
      <c r="M1013" s="9" t="str">
        <f t="shared" si="15"/>
        <v/>
      </c>
    </row>
    <row r="1014" spans="13:13" hidden="1" x14ac:dyDescent="0.3">
      <c r="M1014" s="9" t="str">
        <f t="shared" si="15"/>
        <v/>
      </c>
    </row>
    <row r="1015" spans="13:13" hidden="1" x14ac:dyDescent="0.3">
      <c r="M1015" s="9" t="str">
        <f t="shared" si="15"/>
        <v/>
      </c>
    </row>
    <row r="1016" spans="13:13" hidden="1" x14ac:dyDescent="0.3">
      <c r="M1016" s="9" t="str">
        <f t="shared" si="15"/>
        <v/>
      </c>
    </row>
    <row r="1017" spans="13:13" hidden="1" x14ac:dyDescent="0.3">
      <c r="M1017" s="9" t="str">
        <f t="shared" si="15"/>
        <v/>
      </c>
    </row>
    <row r="1018" spans="13:13" hidden="1" x14ac:dyDescent="0.3">
      <c r="M1018" s="9" t="str">
        <f t="shared" si="15"/>
        <v/>
      </c>
    </row>
    <row r="1019" spans="13:13" hidden="1" x14ac:dyDescent="0.3">
      <c r="M1019" s="9" t="str">
        <f t="shared" si="15"/>
        <v/>
      </c>
    </row>
    <row r="1020" spans="13:13" hidden="1" x14ac:dyDescent="0.3">
      <c r="M1020" s="9" t="str">
        <f t="shared" si="15"/>
        <v/>
      </c>
    </row>
    <row r="1021" spans="13:13" hidden="1" x14ac:dyDescent="0.3">
      <c r="M1021" s="9" t="str">
        <f t="shared" si="15"/>
        <v/>
      </c>
    </row>
    <row r="1022" spans="13:13" hidden="1" x14ac:dyDescent="0.3">
      <c r="M1022" s="9" t="str">
        <f t="shared" si="15"/>
        <v/>
      </c>
    </row>
    <row r="1023" spans="13:13" hidden="1" x14ac:dyDescent="0.3">
      <c r="M1023" s="9" t="str">
        <f t="shared" si="15"/>
        <v/>
      </c>
    </row>
    <row r="1024" spans="13:13" hidden="1" x14ac:dyDescent="0.3">
      <c r="M1024" s="9" t="str">
        <f t="shared" si="15"/>
        <v/>
      </c>
    </row>
    <row r="1025" spans="13:13" hidden="1" x14ac:dyDescent="0.3">
      <c r="M1025" s="9" t="str">
        <f t="shared" si="15"/>
        <v/>
      </c>
    </row>
    <row r="1026" spans="13:13" hidden="1" x14ac:dyDescent="0.3">
      <c r="M1026" s="9" t="str">
        <f t="shared" si="15"/>
        <v/>
      </c>
    </row>
    <row r="1027" spans="13:13" hidden="1" x14ac:dyDescent="0.3">
      <c r="M1027" s="9" t="str">
        <f t="shared" ref="M1027:M1090" si="16">IF(OR(LEN(TRIM(A1027)) = 0, LEN(TRIM(B1027)) = 0), "", "SELECT '"&amp;TRIM(A1027)&amp;"' AS [LookupCategory],'"&amp;TRIM(B1027)&amp;"' AS [Value],"&amp;IF(LEN(TRIM(C1027)) &lt;&gt; 0, "'" &amp; TRIM(C1027) &amp; "'", "NULL") &amp;" AS [Image],"&amp;IF(LEN(TRIM(D1027)) &lt;&gt; 0, "'" &amp; TRIM(D1027) &amp; "'", "'report_problem'") &amp;" AS [Icon] UNION")</f>
        <v/>
      </c>
    </row>
    <row r="1028" spans="13:13" hidden="1" x14ac:dyDescent="0.3">
      <c r="M1028" s="9" t="str">
        <f t="shared" si="16"/>
        <v/>
      </c>
    </row>
    <row r="1029" spans="13:13" hidden="1" x14ac:dyDescent="0.3">
      <c r="M1029" s="9" t="str">
        <f t="shared" si="16"/>
        <v/>
      </c>
    </row>
    <row r="1030" spans="13:13" hidden="1" x14ac:dyDescent="0.3">
      <c r="M1030" s="9" t="str">
        <f t="shared" si="16"/>
        <v/>
      </c>
    </row>
    <row r="1031" spans="13:13" hidden="1" x14ac:dyDescent="0.3">
      <c r="M1031" s="9" t="str">
        <f t="shared" si="16"/>
        <v/>
      </c>
    </row>
    <row r="1032" spans="13:13" hidden="1" x14ac:dyDescent="0.3">
      <c r="M1032" s="9" t="str">
        <f t="shared" si="16"/>
        <v/>
      </c>
    </row>
    <row r="1033" spans="13:13" hidden="1" x14ac:dyDescent="0.3">
      <c r="M1033" s="9" t="str">
        <f t="shared" si="16"/>
        <v/>
      </c>
    </row>
    <row r="1034" spans="13:13" hidden="1" x14ac:dyDescent="0.3">
      <c r="M1034" s="9" t="str">
        <f t="shared" si="16"/>
        <v/>
      </c>
    </row>
    <row r="1035" spans="13:13" hidden="1" x14ac:dyDescent="0.3">
      <c r="M1035" s="9" t="str">
        <f t="shared" si="16"/>
        <v/>
      </c>
    </row>
    <row r="1036" spans="13:13" hidden="1" x14ac:dyDescent="0.3">
      <c r="M1036" s="9" t="str">
        <f t="shared" si="16"/>
        <v/>
      </c>
    </row>
    <row r="1037" spans="13:13" hidden="1" x14ac:dyDescent="0.3">
      <c r="M1037" s="9" t="str">
        <f t="shared" si="16"/>
        <v/>
      </c>
    </row>
    <row r="1038" spans="13:13" hidden="1" x14ac:dyDescent="0.3">
      <c r="M1038" s="9" t="str">
        <f t="shared" si="16"/>
        <v/>
      </c>
    </row>
    <row r="1039" spans="13:13" hidden="1" x14ac:dyDescent="0.3">
      <c r="M1039" s="9" t="str">
        <f t="shared" si="16"/>
        <v/>
      </c>
    </row>
    <row r="1040" spans="13:13" hidden="1" x14ac:dyDescent="0.3">
      <c r="M1040" s="9" t="str">
        <f t="shared" si="16"/>
        <v/>
      </c>
    </row>
    <row r="1041" spans="13:13" hidden="1" x14ac:dyDescent="0.3">
      <c r="M1041" s="9" t="str">
        <f t="shared" si="16"/>
        <v/>
      </c>
    </row>
    <row r="1042" spans="13:13" hidden="1" x14ac:dyDescent="0.3">
      <c r="M1042" s="9" t="str">
        <f t="shared" si="16"/>
        <v/>
      </c>
    </row>
    <row r="1043" spans="13:13" hidden="1" x14ac:dyDescent="0.3">
      <c r="M1043" s="9" t="str">
        <f t="shared" si="16"/>
        <v/>
      </c>
    </row>
    <row r="1044" spans="13:13" hidden="1" x14ac:dyDescent="0.3">
      <c r="M1044" s="9" t="str">
        <f t="shared" si="16"/>
        <v/>
      </c>
    </row>
    <row r="1045" spans="13:13" hidden="1" x14ac:dyDescent="0.3">
      <c r="M1045" s="9" t="str">
        <f t="shared" si="16"/>
        <v/>
      </c>
    </row>
    <row r="1046" spans="13:13" hidden="1" x14ac:dyDescent="0.3">
      <c r="M1046" s="9" t="str">
        <f t="shared" si="16"/>
        <v/>
      </c>
    </row>
    <row r="1047" spans="13:13" hidden="1" x14ac:dyDescent="0.3">
      <c r="M1047" s="9" t="str">
        <f t="shared" si="16"/>
        <v/>
      </c>
    </row>
    <row r="1048" spans="13:13" hidden="1" x14ac:dyDescent="0.3">
      <c r="M1048" s="9" t="str">
        <f t="shared" si="16"/>
        <v/>
      </c>
    </row>
    <row r="1049" spans="13:13" hidden="1" x14ac:dyDescent="0.3">
      <c r="M1049" s="9" t="str">
        <f t="shared" si="16"/>
        <v/>
      </c>
    </row>
    <row r="1050" spans="13:13" hidden="1" x14ac:dyDescent="0.3">
      <c r="M1050" s="9" t="str">
        <f t="shared" si="16"/>
        <v/>
      </c>
    </row>
    <row r="1051" spans="13:13" hidden="1" x14ac:dyDescent="0.3">
      <c r="M1051" s="9" t="str">
        <f t="shared" si="16"/>
        <v/>
      </c>
    </row>
    <row r="1052" spans="13:13" hidden="1" x14ac:dyDescent="0.3">
      <c r="M1052" s="9" t="str">
        <f t="shared" si="16"/>
        <v/>
      </c>
    </row>
    <row r="1053" spans="13:13" hidden="1" x14ac:dyDescent="0.3">
      <c r="M1053" s="9" t="str">
        <f t="shared" si="16"/>
        <v/>
      </c>
    </row>
    <row r="1054" spans="13:13" hidden="1" x14ac:dyDescent="0.3">
      <c r="M1054" s="9" t="str">
        <f t="shared" si="16"/>
        <v/>
      </c>
    </row>
    <row r="1055" spans="13:13" hidden="1" x14ac:dyDescent="0.3">
      <c r="M1055" s="9" t="str">
        <f t="shared" si="16"/>
        <v/>
      </c>
    </row>
    <row r="1056" spans="13:13" hidden="1" x14ac:dyDescent="0.3">
      <c r="M1056" s="9" t="str">
        <f t="shared" si="16"/>
        <v/>
      </c>
    </row>
    <row r="1057" spans="13:13" hidden="1" x14ac:dyDescent="0.3">
      <c r="M1057" s="9" t="str">
        <f t="shared" si="16"/>
        <v/>
      </c>
    </row>
    <row r="1058" spans="13:13" hidden="1" x14ac:dyDescent="0.3">
      <c r="M1058" s="9" t="str">
        <f t="shared" si="16"/>
        <v/>
      </c>
    </row>
    <row r="1059" spans="13:13" hidden="1" x14ac:dyDescent="0.3">
      <c r="M1059" s="9" t="str">
        <f t="shared" si="16"/>
        <v/>
      </c>
    </row>
    <row r="1060" spans="13:13" hidden="1" x14ac:dyDescent="0.3">
      <c r="M1060" s="9" t="str">
        <f t="shared" si="16"/>
        <v/>
      </c>
    </row>
    <row r="1061" spans="13:13" hidden="1" x14ac:dyDescent="0.3">
      <c r="M1061" s="9" t="str">
        <f t="shared" si="16"/>
        <v/>
      </c>
    </row>
    <row r="1062" spans="13:13" hidden="1" x14ac:dyDescent="0.3">
      <c r="M1062" s="9" t="str">
        <f t="shared" si="16"/>
        <v/>
      </c>
    </row>
    <row r="1063" spans="13:13" hidden="1" x14ac:dyDescent="0.3">
      <c r="M1063" s="9" t="str">
        <f t="shared" si="16"/>
        <v/>
      </c>
    </row>
    <row r="1064" spans="13:13" hidden="1" x14ac:dyDescent="0.3">
      <c r="M1064" s="9" t="str">
        <f t="shared" si="16"/>
        <v/>
      </c>
    </row>
    <row r="1065" spans="13:13" hidden="1" x14ac:dyDescent="0.3">
      <c r="M1065" s="9" t="str">
        <f t="shared" si="16"/>
        <v/>
      </c>
    </row>
    <row r="1066" spans="13:13" hidden="1" x14ac:dyDescent="0.3">
      <c r="M1066" s="9" t="str">
        <f t="shared" si="16"/>
        <v/>
      </c>
    </row>
    <row r="1067" spans="13:13" hidden="1" x14ac:dyDescent="0.3">
      <c r="M1067" s="9" t="str">
        <f t="shared" si="16"/>
        <v/>
      </c>
    </row>
    <row r="1068" spans="13:13" hidden="1" x14ac:dyDescent="0.3">
      <c r="M1068" s="9" t="str">
        <f t="shared" si="16"/>
        <v/>
      </c>
    </row>
    <row r="1069" spans="13:13" hidden="1" x14ac:dyDescent="0.3">
      <c r="M1069" s="9" t="str">
        <f t="shared" si="16"/>
        <v/>
      </c>
    </row>
    <row r="1070" spans="13:13" hidden="1" x14ac:dyDescent="0.3">
      <c r="M1070" s="9" t="str">
        <f t="shared" si="16"/>
        <v/>
      </c>
    </row>
    <row r="1071" spans="13:13" hidden="1" x14ac:dyDescent="0.3">
      <c r="M1071" s="9" t="str">
        <f t="shared" si="16"/>
        <v/>
      </c>
    </row>
    <row r="1072" spans="13:13" hidden="1" x14ac:dyDescent="0.3">
      <c r="M1072" s="9" t="str">
        <f t="shared" si="16"/>
        <v/>
      </c>
    </row>
    <row r="1073" spans="13:13" hidden="1" x14ac:dyDescent="0.3">
      <c r="M1073" s="9" t="str">
        <f t="shared" si="16"/>
        <v/>
      </c>
    </row>
    <row r="1074" spans="13:13" hidden="1" x14ac:dyDescent="0.3">
      <c r="M1074" s="9" t="str">
        <f t="shared" si="16"/>
        <v/>
      </c>
    </row>
    <row r="1075" spans="13:13" hidden="1" x14ac:dyDescent="0.3">
      <c r="M1075" s="9" t="str">
        <f t="shared" si="16"/>
        <v/>
      </c>
    </row>
    <row r="1076" spans="13:13" hidden="1" x14ac:dyDescent="0.3">
      <c r="M1076" s="9" t="str">
        <f t="shared" si="16"/>
        <v/>
      </c>
    </row>
    <row r="1077" spans="13:13" hidden="1" x14ac:dyDescent="0.3">
      <c r="M1077" s="9" t="str">
        <f t="shared" si="16"/>
        <v/>
      </c>
    </row>
    <row r="1078" spans="13:13" hidden="1" x14ac:dyDescent="0.3">
      <c r="M1078" s="9" t="str">
        <f t="shared" si="16"/>
        <v/>
      </c>
    </row>
    <row r="1079" spans="13:13" hidden="1" x14ac:dyDescent="0.3">
      <c r="M1079" s="9" t="str">
        <f t="shared" si="16"/>
        <v/>
      </c>
    </row>
    <row r="1080" spans="13:13" hidden="1" x14ac:dyDescent="0.3">
      <c r="M1080" s="9" t="str">
        <f t="shared" si="16"/>
        <v/>
      </c>
    </row>
    <row r="1081" spans="13:13" hidden="1" x14ac:dyDescent="0.3">
      <c r="M1081" s="9" t="str">
        <f t="shared" si="16"/>
        <v/>
      </c>
    </row>
    <row r="1082" spans="13:13" hidden="1" x14ac:dyDescent="0.3">
      <c r="M1082" s="9" t="str">
        <f t="shared" si="16"/>
        <v/>
      </c>
    </row>
    <row r="1083" spans="13:13" hidden="1" x14ac:dyDescent="0.3">
      <c r="M1083" s="9" t="str">
        <f t="shared" si="16"/>
        <v/>
      </c>
    </row>
    <row r="1084" spans="13:13" hidden="1" x14ac:dyDescent="0.3">
      <c r="M1084" s="9" t="str">
        <f t="shared" si="16"/>
        <v/>
      </c>
    </row>
    <row r="1085" spans="13:13" hidden="1" x14ac:dyDescent="0.3">
      <c r="M1085" s="9" t="str">
        <f t="shared" si="16"/>
        <v/>
      </c>
    </row>
    <row r="1086" spans="13:13" hidden="1" x14ac:dyDescent="0.3">
      <c r="M1086" s="9" t="str">
        <f t="shared" si="16"/>
        <v/>
      </c>
    </row>
    <row r="1087" spans="13:13" hidden="1" x14ac:dyDescent="0.3">
      <c r="M1087" s="9" t="str">
        <f t="shared" si="16"/>
        <v/>
      </c>
    </row>
    <row r="1088" spans="13:13" hidden="1" x14ac:dyDescent="0.3">
      <c r="M1088" s="9" t="str">
        <f t="shared" si="16"/>
        <v/>
      </c>
    </row>
    <row r="1089" spans="13:13" hidden="1" x14ac:dyDescent="0.3">
      <c r="M1089" s="9" t="str">
        <f t="shared" si="16"/>
        <v/>
      </c>
    </row>
    <row r="1090" spans="13:13" hidden="1" x14ac:dyDescent="0.3">
      <c r="M1090" s="9" t="str">
        <f t="shared" si="16"/>
        <v/>
      </c>
    </row>
    <row r="1091" spans="13:13" hidden="1" x14ac:dyDescent="0.3">
      <c r="M1091" s="9" t="str">
        <f t="shared" ref="M1091:M1154" si="17">IF(OR(LEN(TRIM(A1091)) = 0, LEN(TRIM(B1091)) = 0), "", "SELECT '"&amp;TRIM(A1091)&amp;"' AS [LookupCategory],'"&amp;TRIM(B1091)&amp;"' AS [Value],"&amp;IF(LEN(TRIM(C1091)) &lt;&gt; 0, "'" &amp; TRIM(C1091) &amp; "'", "NULL") &amp;" AS [Image],"&amp;IF(LEN(TRIM(D1091)) &lt;&gt; 0, "'" &amp; TRIM(D1091) &amp; "'", "'report_problem'") &amp;" AS [Icon] UNION")</f>
        <v/>
      </c>
    </row>
    <row r="1092" spans="13:13" hidden="1" x14ac:dyDescent="0.3">
      <c r="M1092" s="9" t="str">
        <f t="shared" si="17"/>
        <v/>
      </c>
    </row>
    <row r="1093" spans="13:13" hidden="1" x14ac:dyDescent="0.3">
      <c r="M1093" s="9" t="str">
        <f t="shared" si="17"/>
        <v/>
      </c>
    </row>
    <row r="1094" spans="13:13" hidden="1" x14ac:dyDescent="0.3">
      <c r="M1094" s="9" t="str">
        <f t="shared" si="17"/>
        <v/>
      </c>
    </row>
    <row r="1095" spans="13:13" hidden="1" x14ac:dyDescent="0.3">
      <c r="M1095" s="9" t="str">
        <f t="shared" si="17"/>
        <v/>
      </c>
    </row>
    <row r="1096" spans="13:13" hidden="1" x14ac:dyDescent="0.3">
      <c r="M1096" s="9" t="str">
        <f t="shared" si="17"/>
        <v/>
      </c>
    </row>
    <row r="1097" spans="13:13" hidden="1" x14ac:dyDescent="0.3">
      <c r="M1097" s="9" t="str">
        <f t="shared" si="17"/>
        <v/>
      </c>
    </row>
    <row r="1098" spans="13:13" hidden="1" x14ac:dyDescent="0.3">
      <c r="M1098" s="9" t="str">
        <f t="shared" si="17"/>
        <v/>
      </c>
    </row>
    <row r="1099" spans="13:13" hidden="1" x14ac:dyDescent="0.3">
      <c r="M1099" s="9" t="str">
        <f t="shared" si="17"/>
        <v/>
      </c>
    </row>
    <row r="1100" spans="13:13" hidden="1" x14ac:dyDescent="0.3">
      <c r="M1100" s="9" t="str">
        <f t="shared" si="17"/>
        <v/>
      </c>
    </row>
    <row r="1101" spans="13:13" hidden="1" x14ac:dyDescent="0.3">
      <c r="M1101" s="9" t="str">
        <f t="shared" si="17"/>
        <v/>
      </c>
    </row>
    <row r="1102" spans="13:13" hidden="1" x14ac:dyDescent="0.3">
      <c r="M1102" s="9" t="str">
        <f t="shared" si="17"/>
        <v/>
      </c>
    </row>
    <row r="1103" spans="13:13" hidden="1" x14ac:dyDescent="0.3">
      <c r="M1103" s="9" t="str">
        <f t="shared" si="17"/>
        <v/>
      </c>
    </row>
    <row r="1104" spans="13:13" hidden="1" x14ac:dyDescent="0.3">
      <c r="M1104" s="9" t="str">
        <f t="shared" si="17"/>
        <v/>
      </c>
    </row>
    <row r="1105" spans="13:13" hidden="1" x14ac:dyDescent="0.3">
      <c r="M1105" s="9" t="str">
        <f t="shared" si="17"/>
        <v/>
      </c>
    </row>
    <row r="1106" spans="13:13" hidden="1" x14ac:dyDescent="0.3">
      <c r="M1106" s="9" t="str">
        <f t="shared" si="17"/>
        <v/>
      </c>
    </row>
    <row r="1107" spans="13:13" hidden="1" x14ac:dyDescent="0.3">
      <c r="M1107" s="9" t="str">
        <f t="shared" si="17"/>
        <v/>
      </c>
    </row>
    <row r="1108" spans="13:13" hidden="1" x14ac:dyDescent="0.3">
      <c r="M1108" s="9" t="str">
        <f t="shared" si="17"/>
        <v/>
      </c>
    </row>
    <row r="1109" spans="13:13" hidden="1" x14ac:dyDescent="0.3">
      <c r="M1109" s="9" t="str">
        <f t="shared" si="17"/>
        <v/>
      </c>
    </row>
    <row r="1110" spans="13:13" hidden="1" x14ac:dyDescent="0.3">
      <c r="M1110" s="9" t="str">
        <f t="shared" si="17"/>
        <v/>
      </c>
    </row>
    <row r="1111" spans="13:13" hidden="1" x14ac:dyDescent="0.3">
      <c r="M1111" s="9" t="str">
        <f t="shared" si="17"/>
        <v/>
      </c>
    </row>
    <row r="1112" spans="13:13" hidden="1" x14ac:dyDescent="0.3">
      <c r="M1112" s="9" t="str">
        <f t="shared" si="17"/>
        <v/>
      </c>
    </row>
    <row r="1113" spans="13:13" hidden="1" x14ac:dyDescent="0.3">
      <c r="M1113" s="9" t="str">
        <f t="shared" si="17"/>
        <v/>
      </c>
    </row>
    <row r="1114" spans="13:13" hidden="1" x14ac:dyDescent="0.3">
      <c r="M1114" s="9" t="str">
        <f t="shared" si="17"/>
        <v/>
      </c>
    </row>
    <row r="1115" spans="13:13" hidden="1" x14ac:dyDescent="0.3">
      <c r="M1115" s="9" t="str">
        <f t="shared" si="17"/>
        <v/>
      </c>
    </row>
    <row r="1116" spans="13:13" hidden="1" x14ac:dyDescent="0.3">
      <c r="M1116" s="9" t="str">
        <f t="shared" si="17"/>
        <v/>
      </c>
    </row>
    <row r="1117" spans="13:13" hidden="1" x14ac:dyDescent="0.3">
      <c r="M1117" s="9" t="str">
        <f t="shared" si="17"/>
        <v/>
      </c>
    </row>
    <row r="1118" spans="13:13" hidden="1" x14ac:dyDescent="0.3">
      <c r="M1118" s="9" t="str">
        <f t="shared" si="17"/>
        <v/>
      </c>
    </row>
    <row r="1119" spans="13:13" hidden="1" x14ac:dyDescent="0.3">
      <c r="M1119" s="9" t="str">
        <f t="shared" si="17"/>
        <v/>
      </c>
    </row>
    <row r="1120" spans="13:13" hidden="1" x14ac:dyDescent="0.3">
      <c r="M1120" s="9" t="str">
        <f t="shared" si="17"/>
        <v/>
      </c>
    </row>
    <row r="1121" spans="13:13" hidden="1" x14ac:dyDescent="0.3">
      <c r="M1121" s="9" t="str">
        <f t="shared" si="17"/>
        <v/>
      </c>
    </row>
    <row r="1122" spans="13:13" hidden="1" x14ac:dyDescent="0.3">
      <c r="M1122" s="9" t="str">
        <f t="shared" si="17"/>
        <v/>
      </c>
    </row>
    <row r="1123" spans="13:13" hidden="1" x14ac:dyDescent="0.3">
      <c r="M1123" s="9" t="str">
        <f t="shared" si="17"/>
        <v/>
      </c>
    </row>
    <row r="1124" spans="13:13" hidden="1" x14ac:dyDescent="0.3">
      <c r="M1124" s="9" t="str">
        <f t="shared" si="17"/>
        <v/>
      </c>
    </row>
    <row r="1125" spans="13:13" hidden="1" x14ac:dyDescent="0.3">
      <c r="M1125" s="9" t="str">
        <f t="shared" si="17"/>
        <v/>
      </c>
    </row>
    <row r="1126" spans="13:13" hidden="1" x14ac:dyDescent="0.3">
      <c r="M1126" s="9" t="str">
        <f t="shared" si="17"/>
        <v/>
      </c>
    </row>
    <row r="1127" spans="13:13" hidden="1" x14ac:dyDescent="0.3">
      <c r="M1127" s="9" t="str">
        <f t="shared" si="17"/>
        <v/>
      </c>
    </row>
    <row r="1128" spans="13:13" hidden="1" x14ac:dyDescent="0.3">
      <c r="M1128" s="9" t="str">
        <f t="shared" si="17"/>
        <v/>
      </c>
    </row>
    <row r="1129" spans="13:13" hidden="1" x14ac:dyDescent="0.3">
      <c r="M1129" s="9" t="str">
        <f t="shared" si="17"/>
        <v/>
      </c>
    </row>
    <row r="1130" spans="13:13" hidden="1" x14ac:dyDescent="0.3">
      <c r="M1130" s="9" t="str">
        <f t="shared" si="17"/>
        <v/>
      </c>
    </row>
    <row r="1131" spans="13:13" hidden="1" x14ac:dyDescent="0.3">
      <c r="M1131" s="9" t="str">
        <f t="shared" si="17"/>
        <v/>
      </c>
    </row>
    <row r="1132" spans="13:13" hidden="1" x14ac:dyDescent="0.3">
      <c r="M1132" s="9" t="str">
        <f t="shared" si="17"/>
        <v/>
      </c>
    </row>
    <row r="1133" spans="13:13" hidden="1" x14ac:dyDescent="0.3">
      <c r="M1133" s="9" t="str">
        <f t="shared" si="17"/>
        <v/>
      </c>
    </row>
    <row r="1134" spans="13:13" hidden="1" x14ac:dyDescent="0.3">
      <c r="M1134" s="9" t="str">
        <f t="shared" si="17"/>
        <v/>
      </c>
    </row>
    <row r="1135" spans="13:13" hidden="1" x14ac:dyDescent="0.3">
      <c r="M1135" s="9" t="str">
        <f t="shared" si="17"/>
        <v/>
      </c>
    </row>
    <row r="1136" spans="13:13" hidden="1" x14ac:dyDescent="0.3">
      <c r="M1136" s="9" t="str">
        <f t="shared" si="17"/>
        <v/>
      </c>
    </row>
    <row r="1137" spans="13:13" hidden="1" x14ac:dyDescent="0.3">
      <c r="M1137" s="9" t="str">
        <f t="shared" si="17"/>
        <v/>
      </c>
    </row>
    <row r="1138" spans="13:13" hidden="1" x14ac:dyDescent="0.3">
      <c r="M1138" s="9" t="str">
        <f t="shared" si="17"/>
        <v/>
      </c>
    </row>
    <row r="1139" spans="13:13" hidden="1" x14ac:dyDescent="0.3">
      <c r="M1139" s="9" t="str">
        <f t="shared" si="17"/>
        <v/>
      </c>
    </row>
    <row r="1140" spans="13:13" hidden="1" x14ac:dyDescent="0.3">
      <c r="M1140" s="9" t="str">
        <f t="shared" si="17"/>
        <v/>
      </c>
    </row>
    <row r="1141" spans="13:13" hidden="1" x14ac:dyDescent="0.3">
      <c r="M1141" s="9" t="str">
        <f t="shared" si="17"/>
        <v/>
      </c>
    </row>
    <row r="1142" spans="13:13" hidden="1" x14ac:dyDescent="0.3">
      <c r="M1142" s="9" t="str">
        <f t="shared" si="17"/>
        <v/>
      </c>
    </row>
    <row r="1143" spans="13:13" hidden="1" x14ac:dyDescent="0.3">
      <c r="M1143" s="9" t="str">
        <f t="shared" si="17"/>
        <v/>
      </c>
    </row>
    <row r="1144" spans="13:13" hidden="1" x14ac:dyDescent="0.3">
      <c r="M1144" s="9" t="str">
        <f t="shared" si="17"/>
        <v/>
      </c>
    </row>
    <row r="1145" spans="13:13" hidden="1" x14ac:dyDescent="0.3">
      <c r="M1145" s="9" t="str">
        <f t="shared" si="17"/>
        <v/>
      </c>
    </row>
    <row r="1146" spans="13:13" hidden="1" x14ac:dyDescent="0.3">
      <c r="M1146" s="9" t="str">
        <f t="shared" si="17"/>
        <v/>
      </c>
    </row>
    <row r="1147" spans="13:13" hidden="1" x14ac:dyDescent="0.3">
      <c r="M1147" s="9" t="str">
        <f t="shared" si="17"/>
        <v/>
      </c>
    </row>
    <row r="1148" spans="13:13" hidden="1" x14ac:dyDescent="0.3">
      <c r="M1148" s="9" t="str">
        <f t="shared" si="17"/>
        <v/>
      </c>
    </row>
    <row r="1149" spans="13:13" hidden="1" x14ac:dyDescent="0.3">
      <c r="M1149" s="9" t="str">
        <f t="shared" si="17"/>
        <v/>
      </c>
    </row>
    <row r="1150" spans="13:13" hidden="1" x14ac:dyDescent="0.3">
      <c r="M1150" s="9" t="str">
        <f t="shared" si="17"/>
        <v/>
      </c>
    </row>
    <row r="1151" spans="13:13" hidden="1" x14ac:dyDescent="0.3">
      <c r="M1151" s="9" t="str">
        <f t="shared" si="17"/>
        <v/>
      </c>
    </row>
    <row r="1152" spans="13:13" hidden="1" x14ac:dyDescent="0.3">
      <c r="M1152" s="9" t="str">
        <f t="shared" si="17"/>
        <v/>
      </c>
    </row>
    <row r="1153" spans="13:13" hidden="1" x14ac:dyDescent="0.3">
      <c r="M1153" s="9" t="str">
        <f t="shared" si="17"/>
        <v/>
      </c>
    </row>
    <row r="1154" spans="13:13" hidden="1" x14ac:dyDescent="0.3">
      <c r="M1154" s="9" t="str">
        <f t="shared" si="17"/>
        <v/>
      </c>
    </row>
    <row r="1155" spans="13:13" hidden="1" x14ac:dyDescent="0.3">
      <c r="M1155" s="9" t="str">
        <f t="shared" ref="M1155:M1218" si="18">IF(OR(LEN(TRIM(A1155)) = 0, LEN(TRIM(B1155)) = 0), "", "SELECT '"&amp;TRIM(A1155)&amp;"' AS [LookupCategory],'"&amp;TRIM(B1155)&amp;"' AS [Value],"&amp;IF(LEN(TRIM(C1155)) &lt;&gt; 0, "'" &amp; TRIM(C1155) &amp; "'", "NULL") &amp;" AS [Image],"&amp;IF(LEN(TRIM(D1155)) &lt;&gt; 0, "'" &amp; TRIM(D1155) &amp; "'", "'report_problem'") &amp;" AS [Icon] UNION")</f>
        <v/>
      </c>
    </row>
    <row r="1156" spans="13:13" hidden="1" x14ac:dyDescent="0.3">
      <c r="M1156" s="9" t="str">
        <f t="shared" si="18"/>
        <v/>
      </c>
    </row>
    <row r="1157" spans="13:13" hidden="1" x14ac:dyDescent="0.3">
      <c r="M1157" s="9" t="str">
        <f t="shared" si="18"/>
        <v/>
      </c>
    </row>
    <row r="1158" spans="13:13" hidden="1" x14ac:dyDescent="0.3">
      <c r="M1158" s="9" t="str">
        <f t="shared" si="18"/>
        <v/>
      </c>
    </row>
    <row r="1159" spans="13:13" hidden="1" x14ac:dyDescent="0.3">
      <c r="M1159" s="9" t="str">
        <f t="shared" si="18"/>
        <v/>
      </c>
    </row>
    <row r="1160" spans="13:13" hidden="1" x14ac:dyDescent="0.3">
      <c r="M1160" s="9" t="str">
        <f t="shared" si="18"/>
        <v/>
      </c>
    </row>
    <row r="1161" spans="13:13" hidden="1" x14ac:dyDescent="0.3">
      <c r="M1161" s="9" t="str">
        <f t="shared" si="18"/>
        <v/>
      </c>
    </row>
    <row r="1162" spans="13:13" hidden="1" x14ac:dyDescent="0.3">
      <c r="M1162" s="9" t="str">
        <f t="shared" si="18"/>
        <v/>
      </c>
    </row>
    <row r="1163" spans="13:13" hidden="1" x14ac:dyDescent="0.3">
      <c r="M1163" s="9" t="str">
        <f t="shared" si="18"/>
        <v/>
      </c>
    </row>
    <row r="1164" spans="13:13" hidden="1" x14ac:dyDescent="0.3">
      <c r="M1164" s="9" t="str">
        <f t="shared" si="18"/>
        <v/>
      </c>
    </row>
    <row r="1165" spans="13:13" hidden="1" x14ac:dyDescent="0.3">
      <c r="M1165" s="9" t="str">
        <f t="shared" si="18"/>
        <v/>
      </c>
    </row>
    <row r="1166" spans="13:13" hidden="1" x14ac:dyDescent="0.3">
      <c r="M1166" s="9" t="str">
        <f t="shared" si="18"/>
        <v/>
      </c>
    </row>
    <row r="1167" spans="13:13" hidden="1" x14ac:dyDescent="0.3">
      <c r="M1167" s="9" t="str">
        <f t="shared" si="18"/>
        <v/>
      </c>
    </row>
    <row r="1168" spans="13:13" hidden="1" x14ac:dyDescent="0.3">
      <c r="M1168" s="9" t="str">
        <f t="shared" si="18"/>
        <v/>
      </c>
    </row>
    <row r="1169" spans="13:13" hidden="1" x14ac:dyDescent="0.3">
      <c r="M1169" s="9" t="str">
        <f t="shared" si="18"/>
        <v/>
      </c>
    </row>
    <row r="1170" spans="13:13" hidden="1" x14ac:dyDescent="0.3">
      <c r="M1170" s="9" t="str">
        <f t="shared" si="18"/>
        <v/>
      </c>
    </row>
    <row r="1171" spans="13:13" hidden="1" x14ac:dyDescent="0.3">
      <c r="M1171" s="9" t="str">
        <f t="shared" si="18"/>
        <v/>
      </c>
    </row>
    <row r="1172" spans="13:13" hidden="1" x14ac:dyDescent="0.3">
      <c r="M1172" s="9" t="str">
        <f t="shared" si="18"/>
        <v/>
      </c>
    </row>
    <row r="1173" spans="13:13" hidden="1" x14ac:dyDescent="0.3">
      <c r="M1173" s="9" t="str">
        <f t="shared" si="18"/>
        <v/>
      </c>
    </row>
    <row r="1174" spans="13:13" hidden="1" x14ac:dyDescent="0.3">
      <c r="M1174" s="9" t="str">
        <f t="shared" si="18"/>
        <v/>
      </c>
    </row>
    <row r="1175" spans="13:13" hidden="1" x14ac:dyDescent="0.3">
      <c r="M1175" s="9" t="str">
        <f t="shared" si="18"/>
        <v/>
      </c>
    </row>
    <row r="1176" spans="13:13" hidden="1" x14ac:dyDescent="0.3">
      <c r="M1176" s="9" t="str">
        <f t="shared" si="18"/>
        <v/>
      </c>
    </row>
    <row r="1177" spans="13:13" hidden="1" x14ac:dyDescent="0.3">
      <c r="M1177" s="9" t="str">
        <f t="shared" si="18"/>
        <v/>
      </c>
    </row>
    <row r="1178" spans="13:13" hidden="1" x14ac:dyDescent="0.3">
      <c r="M1178" s="9" t="str">
        <f t="shared" si="18"/>
        <v/>
      </c>
    </row>
    <row r="1179" spans="13:13" hidden="1" x14ac:dyDescent="0.3">
      <c r="M1179" s="9" t="str">
        <f t="shared" si="18"/>
        <v/>
      </c>
    </row>
    <row r="1180" spans="13:13" hidden="1" x14ac:dyDescent="0.3">
      <c r="M1180" s="9" t="str">
        <f t="shared" si="18"/>
        <v/>
      </c>
    </row>
    <row r="1181" spans="13:13" hidden="1" x14ac:dyDescent="0.3">
      <c r="M1181" s="9" t="str">
        <f t="shared" si="18"/>
        <v/>
      </c>
    </row>
    <row r="1182" spans="13:13" hidden="1" x14ac:dyDescent="0.3">
      <c r="M1182" s="9" t="str">
        <f t="shared" si="18"/>
        <v/>
      </c>
    </row>
    <row r="1183" spans="13:13" hidden="1" x14ac:dyDescent="0.3">
      <c r="M1183" s="9" t="str">
        <f t="shared" si="18"/>
        <v/>
      </c>
    </row>
    <row r="1184" spans="13:13" hidden="1" x14ac:dyDescent="0.3">
      <c r="M1184" s="9" t="str">
        <f t="shared" si="18"/>
        <v/>
      </c>
    </row>
    <row r="1185" spans="13:13" hidden="1" x14ac:dyDescent="0.3">
      <c r="M1185" s="9" t="str">
        <f t="shared" si="18"/>
        <v/>
      </c>
    </row>
    <row r="1186" spans="13:13" hidden="1" x14ac:dyDescent="0.3">
      <c r="M1186" s="9" t="str">
        <f t="shared" si="18"/>
        <v/>
      </c>
    </row>
    <row r="1187" spans="13:13" hidden="1" x14ac:dyDescent="0.3">
      <c r="M1187" s="9" t="str">
        <f t="shared" si="18"/>
        <v/>
      </c>
    </row>
    <row r="1188" spans="13:13" hidden="1" x14ac:dyDescent="0.3">
      <c r="M1188" s="9" t="str">
        <f t="shared" si="18"/>
        <v/>
      </c>
    </row>
    <row r="1189" spans="13:13" hidden="1" x14ac:dyDescent="0.3">
      <c r="M1189" s="9" t="str">
        <f t="shared" si="18"/>
        <v/>
      </c>
    </row>
    <row r="1190" spans="13:13" hidden="1" x14ac:dyDescent="0.3">
      <c r="M1190" s="9" t="str">
        <f t="shared" si="18"/>
        <v/>
      </c>
    </row>
    <row r="1191" spans="13:13" hidden="1" x14ac:dyDescent="0.3">
      <c r="M1191" s="9" t="str">
        <f t="shared" si="18"/>
        <v/>
      </c>
    </row>
    <row r="1192" spans="13:13" hidden="1" x14ac:dyDescent="0.3">
      <c r="M1192" s="9" t="str">
        <f t="shared" si="18"/>
        <v/>
      </c>
    </row>
    <row r="1193" spans="13:13" hidden="1" x14ac:dyDescent="0.3">
      <c r="M1193" s="9" t="str">
        <f t="shared" si="18"/>
        <v/>
      </c>
    </row>
    <row r="1194" spans="13:13" hidden="1" x14ac:dyDescent="0.3">
      <c r="M1194" s="9" t="str">
        <f t="shared" si="18"/>
        <v/>
      </c>
    </row>
    <row r="1195" spans="13:13" hidden="1" x14ac:dyDescent="0.3">
      <c r="M1195" s="9" t="str">
        <f t="shared" si="18"/>
        <v/>
      </c>
    </row>
    <row r="1196" spans="13:13" hidden="1" x14ac:dyDescent="0.3">
      <c r="M1196" s="9" t="str">
        <f t="shared" si="18"/>
        <v/>
      </c>
    </row>
    <row r="1197" spans="13:13" hidden="1" x14ac:dyDescent="0.3">
      <c r="M1197" s="9" t="str">
        <f t="shared" si="18"/>
        <v/>
      </c>
    </row>
    <row r="1198" spans="13:13" hidden="1" x14ac:dyDescent="0.3">
      <c r="M1198" s="9" t="str">
        <f t="shared" si="18"/>
        <v/>
      </c>
    </row>
    <row r="1199" spans="13:13" hidden="1" x14ac:dyDescent="0.3">
      <c r="M1199" s="9" t="str">
        <f t="shared" si="18"/>
        <v/>
      </c>
    </row>
    <row r="1200" spans="13:13" hidden="1" x14ac:dyDescent="0.3">
      <c r="M1200" s="9" t="str">
        <f t="shared" si="18"/>
        <v/>
      </c>
    </row>
    <row r="1201" spans="13:13" hidden="1" x14ac:dyDescent="0.3">
      <c r="M1201" s="9" t="str">
        <f t="shared" si="18"/>
        <v/>
      </c>
    </row>
    <row r="1202" spans="13:13" hidden="1" x14ac:dyDescent="0.3">
      <c r="M1202" s="9" t="str">
        <f t="shared" si="18"/>
        <v/>
      </c>
    </row>
    <row r="1203" spans="13:13" hidden="1" x14ac:dyDescent="0.3">
      <c r="M1203" s="9" t="str">
        <f t="shared" si="18"/>
        <v/>
      </c>
    </row>
    <row r="1204" spans="13:13" hidden="1" x14ac:dyDescent="0.3">
      <c r="M1204" s="9" t="str">
        <f t="shared" si="18"/>
        <v/>
      </c>
    </row>
    <row r="1205" spans="13:13" hidden="1" x14ac:dyDescent="0.3">
      <c r="M1205" s="9" t="str">
        <f t="shared" si="18"/>
        <v/>
      </c>
    </row>
    <row r="1206" spans="13:13" hidden="1" x14ac:dyDescent="0.3">
      <c r="M1206" s="9" t="str">
        <f t="shared" si="18"/>
        <v/>
      </c>
    </row>
    <row r="1207" spans="13:13" hidden="1" x14ac:dyDescent="0.3">
      <c r="M1207" s="9" t="str">
        <f t="shared" si="18"/>
        <v/>
      </c>
    </row>
    <row r="1208" spans="13:13" hidden="1" x14ac:dyDescent="0.3">
      <c r="M1208" s="9" t="str">
        <f t="shared" si="18"/>
        <v/>
      </c>
    </row>
    <row r="1209" spans="13:13" hidden="1" x14ac:dyDescent="0.3">
      <c r="M1209" s="9" t="str">
        <f t="shared" si="18"/>
        <v/>
      </c>
    </row>
    <row r="1210" spans="13:13" hidden="1" x14ac:dyDescent="0.3">
      <c r="M1210" s="9" t="str">
        <f t="shared" si="18"/>
        <v/>
      </c>
    </row>
    <row r="1211" spans="13:13" hidden="1" x14ac:dyDescent="0.3">
      <c r="M1211" s="9" t="str">
        <f t="shared" si="18"/>
        <v/>
      </c>
    </row>
    <row r="1212" spans="13:13" hidden="1" x14ac:dyDescent="0.3">
      <c r="M1212" s="9" t="str">
        <f t="shared" si="18"/>
        <v/>
      </c>
    </row>
    <row r="1213" spans="13:13" hidden="1" x14ac:dyDescent="0.3">
      <c r="M1213" s="9" t="str">
        <f t="shared" si="18"/>
        <v/>
      </c>
    </row>
    <row r="1214" spans="13:13" hidden="1" x14ac:dyDescent="0.3">
      <c r="M1214" s="9" t="str">
        <f t="shared" si="18"/>
        <v/>
      </c>
    </row>
    <row r="1215" spans="13:13" hidden="1" x14ac:dyDescent="0.3">
      <c r="M1215" s="9" t="str">
        <f t="shared" si="18"/>
        <v/>
      </c>
    </row>
    <row r="1216" spans="13:13" hidden="1" x14ac:dyDescent="0.3">
      <c r="M1216" s="9" t="str">
        <f t="shared" si="18"/>
        <v/>
      </c>
    </row>
    <row r="1217" spans="13:13" hidden="1" x14ac:dyDescent="0.3">
      <c r="M1217" s="9" t="str">
        <f t="shared" si="18"/>
        <v/>
      </c>
    </row>
    <row r="1218" spans="13:13" hidden="1" x14ac:dyDescent="0.3">
      <c r="M1218" s="9" t="str">
        <f t="shared" si="18"/>
        <v/>
      </c>
    </row>
    <row r="1219" spans="13:13" hidden="1" x14ac:dyDescent="0.3">
      <c r="M1219" s="9" t="str">
        <f t="shared" ref="M1219:M1282" si="19">IF(OR(LEN(TRIM(A1219)) = 0, LEN(TRIM(B1219)) = 0), "", "SELECT '"&amp;TRIM(A1219)&amp;"' AS [LookupCategory],'"&amp;TRIM(B1219)&amp;"' AS [Value],"&amp;IF(LEN(TRIM(C1219)) &lt;&gt; 0, "'" &amp; TRIM(C1219) &amp; "'", "NULL") &amp;" AS [Image],"&amp;IF(LEN(TRIM(D1219)) &lt;&gt; 0, "'" &amp; TRIM(D1219) &amp; "'", "'report_problem'") &amp;" AS [Icon] UNION")</f>
        <v/>
      </c>
    </row>
    <row r="1220" spans="13:13" hidden="1" x14ac:dyDescent="0.3">
      <c r="M1220" s="9" t="str">
        <f t="shared" si="19"/>
        <v/>
      </c>
    </row>
    <row r="1221" spans="13:13" hidden="1" x14ac:dyDescent="0.3">
      <c r="M1221" s="9" t="str">
        <f t="shared" si="19"/>
        <v/>
      </c>
    </row>
    <row r="1222" spans="13:13" hidden="1" x14ac:dyDescent="0.3">
      <c r="M1222" s="9" t="str">
        <f t="shared" si="19"/>
        <v/>
      </c>
    </row>
    <row r="1223" spans="13:13" hidden="1" x14ac:dyDescent="0.3">
      <c r="M1223" s="9" t="str">
        <f t="shared" si="19"/>
        <v/>
      </c>
    </row>
    <row r="1224" spans="13:13" hidden="1" x14ac:dyDescent="0.3">
      <c r="M1224" s="9" t="str">
        <f t="shared" si="19"/>
        <v/>
      </c>
    </row>
    <row r="1225" spans="13:13" hidden="1" x14ac:dyDescent="0.3">
      <c r="M1225" s="9" t="str">
        <f t="shared" si="19"/>
        <v/>
      </c>
    </row>
    <row r="1226" spans="13:13" hidden="1" x14ac:dyDescent="0.3">
      <c r="M1226" s="9" t="str">
        <f t="shared" si="19"/>
        <v/>
      </c>
    </row>
    <row r="1227" spans="13:13" hidden="1" x14ac:dyDescent="0.3">
      <c r="M1227" s="9" t="str">
        <f t="shared" si="19"/>
        <v/>
      </c>
    </row>
    <row r="1228" spans="13:13" hidden="1" x14ac:dyDescent="0.3">
      <c r="M1228" s="9" t="str">
        <f t="shared" si="19"/>
        <v/>
      </c>
    </row>
    <row r="1229" spans="13:13" hidden="1" x14ac:dyDescent="0.3">
      <c r="M1229" s="9" t="str">
        <f t="shared" si="19"/>
        <v/>
      </c>
    </row>
    <row r="1230" spans="13:13" hidden="1" x14ac:dyDescent="0.3">
      <c r="M1230" s="9" t="str">
        <f t="shared" si="19"/>
        <v/>
      </c>
    </row>
    <row r="1231" spans="13:13" hidden="1" x14ac:dyDescent="0.3">
      <c r="M1231" s="9" t="str">
        <f t="shared" si="19"/>
        <v/>
      </c>
    </row>
    <row r="1232" spans="13:13" hidden="1" x14ac:dyDescent="0.3">
      <c r="M1232" s="9" t="str">
        <f t="shared" si="19"/>
        <v/>
      </c>
    </row>
    <row r="1233" spans="13:13" hidden="1" x14ac:dyDescent="0.3">
      <c r="M1233" s="9" t="str">
        <f t="shared" si="19"/>
        <v/>
      </c>
    </row>
    <row r="1234" spans="13:13" hidden="1" x14ac:dyDescent="0.3">
      <c r="M1234" s="9" t="str">
        <f t="shared" si="19"/>
        <v/>
      </c>
    </row>
    <row r="1235" spans="13:13" hidden="1" x14ac:dyDescent="0.3">
      <c r="M1235" s="9" t="str">
        <f t="shared" si="19"/>
        <v/>
      </c>
    </row>
    <row r="1236" spans="13:13" hidden="1" x14ac:dyDescent="0.3">
      <c r="M1236" s="9" t="str">
        <f t="shared" si="19"/>
        <v/>
      </c>
    </row>
    <row r="1237" spans="13:13" hidden="1" x14ac:dyDescent="0.3">
      <c r="M1237" s="9" t="str">
        <f t="shared" si="19"/>
        <v/>
      </c>
    </row>
    <row r="1238" spans="13:13" hidden="1" x14ac:dyDescent="0.3">
      <c r="M1238" s="9" t="str">
        <f t="shared" si="19"/>
        <v/>
      </c>
    </row>
    <row r="1239" spans="13:13" hidden="1" x14ac:dyDescent="0.3">
      <c r="M1239" s="9" t="str">
        <f t="shared" si="19"/>
        <v/>
      </c>
    </row>
    <row r="1240" spans="13:13" hidden="1" x14ac:dyDescent="0.3">
      <c r="M1240" s="9" t="str">
        <f t="shared" si="19"/>
        <v/>
      </c>
    </row>
    <row r="1241" spans="13:13" hidden="1" x14ac:dyDescent="0.3">
      <c r="M1241" s="9" t="str">
        <f t="shared" si="19"/>
        <v/>
      </c>
    </row>
    <row r="1242" spans="13:13" hidden="1" x14ac:dyDescent="0.3">
      <c r="M1242" s="9" t="str">
        <f t="shared" si="19"/>
        <v/>
      </c>
    </row>
    <row r="1243" spans="13:13" hidden="1" x14ac:dyDescent="0.3">
      <c r="M1243" s="9" t="str">
        <f t="shared" si="19"/>
        <v/>
      </c>
    </row>
    <row r="1244" spans="13:13" hidden="1" x14ac:dyDescent="0.3">
      <c r="M1244" s="9" t="str">
        <f t="shared" si="19"/>
        <v/>
      </c>
    </row>
    <row r="1245" spans="13:13" hidden="1" x14ac:dyDescent="0.3">
      <c r="M1245" s="9" t="str">
        <f t="shared" si="19"/>
        <v/>
      </c>
    </row>
    <row r="1246" spans="13:13" hidden="1" x14ac:dyDescent="0.3">
      <c r="M1246" s="9" t="str">
        <f t="shared" si="19"/>
        <v/>
      </c>
    </row>
    <row r="1247" spans="13:13" hidden="1" x14ac:dyDescent="0.3">
      <c r="M1247" s="9" t="str">
        <f t="shared" si="19"/>
        <v/>
      </c>
    </row>
    <row r="1248" spans="13:13" hidden="1" x14ac:dyDescent="0.3">
      <c r="M1248" s="9" t="str">
        <f t="shared" si="19"/>
        <v/>
      </c>
    </row>
    <row r="1249" spans="13:13" hidden="1" x14ac:dyDescent="0.3">
      <c r="M1249" s="9" t="str">
        <f t="shared" si="19"/>
        <v/>
      </c>
    </row>
    <row r="1250" spans="13:13" hidden="1" x14ac:dyDescent="0.3">
      <c r="M1250" s="9" t="str">
        <f t="shared" si="19"/>
        <v/>
      </c>
    </row>
    <row r="1251" spans="13:13" hidden="1" x14ac:dyDescent="0.3">
      <c r="M1251" s="9" t="str">
        <f t="shared" si="19"/>
        <v/>
      </c>
    </row>
    <row r="1252" spans="13:13" hidden="1" x14ac:dyDescent="0.3">
      <c r="M1252" s="9" t="str">
        <f t="shared" si="19"/>
        <v/>
      </c>
    </row>
    <row r="1253" spans="13:13" hidden="1" x14ac:dyDescent="0.3">
      <c r="M1253" s="9" t="str">
        <f t="shared" si="19"/>
        <v/>
      </c>
    </row>
    <row r="1254" spans="13:13" hidden="1" x14ac:dyDescent="0.3">
      <c r="M1254" s="9" t="str">
        <f t="shared" si="19"/>
        <v/>
      </c>
    </row>
    <row r="1255" spans="13:13" hidden="1" x14ac:dyDescent="0.3">
      <c r="M1255" s="9" t="str">
        <f t="shared" si="19"/>
        <v/>
      </c>
    </row>
    <row r="1256" spans="13:13" hidden="1" x14ac:dyDescent="0.3">
      <c r="M1256" s="9" t="str">
        <f t="shared" si="19"/>
        <v/>
      </c>
    </row>
    <row r="1257" spans="13:13" hidden="1" x14ac:dyDescent="0.3">
      <c r="M1257" s="9" t="str">
        <f t="shared" si="19"/>
        <v/>
      </c>
    </row>
    <row r="1258" spans="13:13" hidden="1" x14ac:dyDescent="0.3">
      <c r="M1258" s="9" t="str">
        <f t="shared" si="19"/>
        <v/>
      </c>
    </row>
    <row r="1259" spans="13:13" hidden="1" x14ac:dyDescent="0.3">
      <c r="M1259" s="9" t="str">
        <f t="shared" si="19"/>
        <v/>
      </c>
    </row>
    <row r="1260" spans="13:13" hidden="1" x14ac:dyDescent="0.3">
      <c r="M1260" s="9" t="str">
        <f t="shared" si="19"/>
        <v/>
      </c>
    </row>
    <row r="1261" spans="13:13" hidden="1" x14ac:dyDescent="0.3">
      <c r="M1261" s="9" t="str">
        <f t="shared" si="19"/>
        <v/>
      </c>
    </row>
    <row r="1262" spans="13:13" hidden="1" x14ac:dyDescent="0.3">
      <c r="M1262" s="9" t="str">
        <f t="shared" si="19"/>
        <v/>
      </c>
    </row>
    <row r="1263" spans="13:13" hidden="1" x14ac:dyDescent="0.3">
      <c r="M1263" s="9" t="str">
        <f t="shared" si="19"/>
        <v/>
      </c>
    </row>
    <row r="1264" spans="13:13" hidden="1" x14ac:dyDescent="0.3">
      <c r="M1264" s="9" t="str">
        <f t="shared" si="19"/>
        <v/>
      </c>
    </row>
    <row r="1265" spans="13:13" hidden="1" x14ac:dyDescent="0.3">
      <c r="M1265" s="9" t="str">
        <f t="shared" si="19"/>
        <v/>
      </c>
    </row>
    <row r="1266" spans="13:13" hidden="1" x14ac:dyDescent="0.3">
      <c r="M1266" s="9" t="str">
        <f t="shared" si="19"/>
        <v/>
      </c>
    </row>
    <row r="1267" spans="13:13" hidden="1" x14ac:dyDescent="0.3">
      <c r="M1267" s="9" t="str">
        <f t="shared" si="19"/>
        <v/>
      </c>
    </row>
    <row r="1268" spans="13:13" hidden="1" x14ac:dyDescent="0.3">
      <c r="M1268" s="9" t="str">
        <f t="shared" si="19"/>
        <v/>
      </c>
    </row>
    <row r="1269" spans="13:13" hidden="1" x14ac:dyDescent="0.3">
      <c r="M1269" s="9" t="str">
        <f t="shared" si="19"/>
        <v/>
      </c>
    </row>
    <row r="1270" spans="13:13" hidden="1" x14ac:dyDescent="0.3">
      <c r="M1270" s="9" t="str">
        <f t="shared" si="19"/>
        <v/>
      </c>
    </row>
    <row r="1271" spans="13:13" hidden="1" x14ac:dyDescent="0.3">
      <c r="M1271" s="9" t="str">
        <f t="shared" si="19"/>
        <v/>
      </c>
    </row>
    <row r="1272" spans="13:13" hidden="1" x14ac:dyDescent="0.3">
      <c r="M1272" s="9" t="str">
        <f t="shared" si="19"/>
        <v/>
      </c>
    </row>
    <row r="1273" spans="13:13" hidden="1" x14ac:dyDescent="0.3">
      <c r="M1273" s="9" t="str">
        <f t="shared" si="19"/>
        <v/>
      </c>
    </row>
    <row r="1274" spans="13:13" hidden="1" x14ac:dyDescent="0.3">
      <c r="M1274" s="9" t="str">
        <f t="shared" si="19"/>
        <v/>
      </c>
    </row>
    <row r="1275" spans="13:13" hidden="1" x14ac:dyDescent="0.3">
      <c r="M1275" s="9" t="str">
        <f t="shared" si="19"/>
        <v/>
      </c>
    </row>
    <row r="1276" spans="13:13" hidden="1" x14ac:dyDescent="0.3">
      <c r="M1276" s="9" t="str">
        <f t="shared" si="19"/>
        <v/>
      </c>
    </row>
    <row r="1277" spans="13:13" hidden="1" x14ac:dyDescent="0.3">
      <c r="M1277" s="9" t="str">
        <f t="shared" si="19"/>
        <v/>
      </c>
    </row>
    <row r="1278" spans="13:13" hidden="1" x14ac:dyDescent="0.3">
      <c r="M1278" s="9" t="str">
        <f t="shared" si="19"/>
        <v/>
      </c>
    </row>
    <row r="1279" spans="13:13" hidden="1" x14ac:dyDescent="0.3">
      <c r="M1279" s="9" t="str">
        <f t="shared" si="19"/>
        <v/>
      </c>
    </row>
    <row r="1280" spans="13:13" hidden="1" x14ac:dyDescent="0.3">
      <c r="M1280" s="9" t="str">
        <f t="shared" si="19"/>
        <v/>
      </c>
    </row>
    <row r="1281" spans="13:13" hidden="1" x14ac:dyDescent="0.3">
      <c r="M1281" s="9" t="str">
        <f t="shared" si="19"/>
        <v/>
      </c>
    </row>
    <row r="1282" spans="13:13" hidden="1" x14ac:dyDescent="0.3">
      <c r="M1282" s="9" t="str">
        <f t="shared" si="19"/>
        <v/>
      </c>
    </row>
    <row r="1283" spans="13:13" hidden="1" x14ac:dyDescent="0.3">
      <c r="M1283" s="9" t="str">
        <f t="shared" ref="M1283:M1346" si="20">IF(OR(LEN(TRIM(A1283)) = 0, LEN(TRIM(B1283)) = 0), "", "SELECT '"&amp;TRIM(A1283)&amp;"' AS [LookupCategory],'"&amp;TRIM(B1283)&amp;"' AS [Value],"&amp;IF(LEN(TRIM(C1283)) &lt;&gt; 0, "'" &amp; TRIM(C1283) &amp; "'", "NULL") &amp;" AS [Image],"&amp;IF(LEN(TRIM(D1283)) &lt;&gt; 0, "'" &amp; TRIM(D1283) &amp; "'", "'report_problem'") &amp;" AS [Icon] UNION")</f>
        <v/>
      </c>
    </row>
    <row r="1284" spans="13:13" hidden="1" x14ac:dyDescent="0.3">
      <c r="M1284" s="9" t="str">
        <f t="shared" si="20"/>
        <v/>
      </c>
    </row>
    <row r="1285" spans="13:13" hidden="1" x14ac:dyDescent="0.3">
      <c r="M1285" s="9" t="str">
        <f t="shared" si="20"/>
        <v/>
      </c>
    </row>
    <row r="1286" spans="13:13" hidden="1" x14ac:dyDescent="0.3">
      <c r="M1286" s="9" t="str">
        <f t="shared" si="20"/>
        <v/>
      </c>
    </row>
    <row r="1287" spans="13:13" hidden="1" x14ac:dyDescent="0.3">
      <c r="M1287" s="9" t="str">
        <f t="shared" si="20"/>
        <v/>
      </c>
    </row>
    <row r="1288" spans="13:13" hidden="1" x14ac:dyDescent="0.3">
      <c r="M1288" s="9" t="str">
        <f t="shared" si="20"/>
        <v/>
      </c>
    </row>
    <row r="1289" spans="13:13" hidden="1" x14ac:dyDescent="0.3">
      <c r="M1289" s="9" t="str">
        <f t="shared" si="20"/>
        <v/>
      </c>
    </row>
    <row r="1290" spans="13:13" hidden="1" x14ac:dyDescent="0.3">
      <c r="M1290" s="9" t="str">
        <f t="shared" si="20"/>
        <v/>
      </c>
    </row>
    <row r="1291" spans="13:13" hidden="1" x14ac:dyDescent="0.3">
      <c r="M1291" s="9" t="str">
        <f t="shared" si="20"/>
        <v/>
      </c>
    </row>
    <row r="1292" spans="13:13" hidden="1" x14ac:dyDescent="0.3">
      <c r="M1292" s="9" t="str">
        <f t="shared" si="20"/>
        <v/>
      </c>
    </row>
    <row r="1293" spans="13:13" hidden="1" x14ac:dyDescent="0.3">
      <c r="M1293" s="9" t="str">
        <f t="shared" si="20"/>
        <v/>
      </c>
    </row>
    <row r="1294" spans="13:13" hidden="1" x14ac:dyDescent="0.3">
      <c r="M1294" s="9" t="str">
        <f t="shared" si="20"/>
        <v/>
      </c>
    </row>
    <row r="1295" spans="13:13" hidden="1" x14ac:dyDescent="0.3">
      <c r="M1295" s="9" t="str">
        <f t="shared" si="20"/>
        <v/>
      </c>
    </row>
    <row r="1296" spans="13:13" hidden="1" x14ac:dyDescent="0.3">
      <c r="M1296" s="9" t="str">
        <f t="shared" si="20"/>
        <v/>
      </c>
    </row>
    <row r="1297" spans="13:13" hidden="1" x14ac:dyDescent="0.3">
      <c r="M1297" s="9" t="str">
        <f t="shared" si="20"/>
        <v/>
      </c>
    </row>
    <row r="1298" spans="13:13" hidden="1" x14ac:dyDescent="0.3">
      <c r="M1298" s="9" t="str">
        <f t="shared" si="20"/>
        <v/>
      </c>
    </row>
    <row r="1299" spans="13:13" hidden="1" x14ac:dyDescent="0.3">
      <c r="M1299" s="9" t="str">
        <f t="shared" si="20"/>
        <v/>
      </c>
    </row>
    <row r="1300" spans="13:13" hidden="1" x14ac:dyDescent="0.3">
      <c r="M1300" s="9" t="str">
        <f t="shared" si="20"/>
        <v/>
      </c>
    </row>
    <row r="1301" spans="13:13" hidden="1" x14ac:dyDescent="0.3">
      <c r="M1301" s="9" t="str">
        <f t="shared" si="20"/>
        <v/>
      </c>
    </row>
    <row r="1302" spans="13:13" hidden="1" x14ac:dyDescent="0.3">
      <c r="M1302" s="9" t="str">
        <f t="shared" si="20"/>
        <v/>
      </c>
    </row>
    <row r="1303" spans="13:13" hidden="1" x14ac:dyDescent="0.3">
      <c r="M1303" s="9" t="str">
        <f t="shared" si="20"/>
        <v/>
      </c>
    </row>
    <row r="1304" spans="13:13" hidden="1" x14ac:dyDescent="0.3">
      <c r="M1304" s="9" t="str">
        <f t="shared" si="20"/>
        <v/>
      </c>
    </row>
    <row r="1305" spans="13:13" hidden="1" x14ac:dyDescent="0.3">
      <c r="M1305" s="9" t="str">
        <f t="shared" si="20"/>
        <v/>
      </c>
    </row>
    <row r="1306" spans="13:13" hidden="1" x14ac:dyDescent="0.3">
      <c r="M1306" s="9" t="str">
        <f t="shared" si="20"/>
        <v/>
      </c>
    </row>
    <row r="1307" spans="13:13" hidden="1" x14ac:dyDescent="0.3">
      <c r="M1307" s="9" t="str">
        <f t="shared" si="20"/>
        <v/>
      </c>
    </row>
    <row r="1308" spans="13:13" hidden="1" x14ac:dyDescent="0.3">
      <c r="M1308" s="9" t="str">
        <f t="shared" si="20"/>
        <v/>
      </c>
    </row>
    <row r="1309" spans="13:13" hidden="1" x14ac:dyDescent="0.3">
      <c r="M1309" s="9" t="str">
        <f t="shared" si="20"/>
        <v/>
      </c>
    </row>
    <row r="1310" spans="13:13" hidden="1" x14ac:dyDescent="0.3">
      <c r="M1310" s="9" t="str">
        <f t="shared" si="20"/>
        <v/>
      </c>
    </row>
    <row r="1311" spans="13:13" hidden="1" x14ac:dyDescent="0.3">
      <c r="M1311" s="9" t="str">
        <f t="shared" si="20"/>
        <v/>
      </c>
    </row>
    <row r="1312" spans="13:13" hidden="1" x14ac:dyDescent="0.3">
      <c r="M1312" s="9" t="str">
        <f t="shared" si="20"/>
        <v/>
      </c>
    </row>
    <row r="1313" spans="13:13" hidden="1" x14ac:dyDescent="0.3">
      <c r="M1313" s="9" t="str">
        <f t="shared" si="20"/>
        <v/>
      </c>
    </row>
    <row r="1314" spans="13:13" hidden="1" x14ac:dyDescent="0.3">
      <c r="M1314" s="9" t="str">
        <f t="shared" si="20"/>
        <v/>
      </c>
    </row>
    <row r="1315" spans="13:13" hidden="1" x14ac:dyDescent="0.3">
      <c r="M1315" s="9" t="str">
        <f t="shared" si="20"/>
        <v/>
      </c>
    </row>
    <row r="1316" spans="13:13" hidden="1" x14ac:dyDescent="0.3">
      <c r="M1316" s="9" t="str">
        <f t="shared" si="20"/>
        <v/>
      </c>
    </row>
    <row r="1317" spans="13:13" hidden="1" x14ac:dyDescent="0.3">
      <c r="M1317" s="9" t="str">
        <f t="shared" si="20"/>
        <v/>
      </c>
    </row>
    <row r="1318" spans="13:13" hidden="1" x14ac:dyDescent="0.3">
      <c r="M1318" s="9" t="str">
        <f t="shared" si="20"/>
        <v/>
      </c>
    </row>
    <row r="1319" spans="13:13" hidden="1" x14ac:dyDescent="0.3">
      <c r="M1319" s="9" t="str">
        <f t="shared" si="20"/>
        <v/>
      </c>
    </row>
    <row r="1320" spans="13:13" hidden="1" x14ac:dyDescent="0.3">
      <c r="M1320" s="9" t="str">
        <f t="shared" si="20"/>
        <v/>
      </c>
    </row>
    <row r="1321" spans="13:13" hidden="1" x14ac:dyDescent="0.3">
      <c r="M1321" s="9" t="str">
        <f t="shared" si="20"/>
        <v/>
      </c>
    </row>
    <row r="1322" spans="13:13" hidden="1" x14ac:dyDescent="0.3">
      <c r="M1322" s="9" t="str">
        <f t="shared" si="20"/>
        <v/>
      </c>
    </row>
    <row r="1323" spans="13:13" hidden="1" x14ac:dyDescent="0.3">
      <c r="M1323" s="9" t="str">
        <f t="shared" si="20"/>
        <v/>
      </c>
    </row>
    <row r="1324" spans="13:13" hidden="1" x14ac:dyDescent="0.3">
      <c r="M1324" s="9" t="str">
        <f t="shared" si="20"/>
        <v/>
      </c>
    </row>
    <row r="1325" spans="13:13" hidden="1" x14ac:dyDescent="0.3">
      <c r="M1325" s="9" t="str">
        <f t="shared" si="20"/>
        <v/>
      </c>
    </row>
    <row r="1326" spans="13:13" hidden="1" x14ac:dyDescent="0.3">
      <c r="M1326" s="9" t="str">
        <f t="shared" si="20"/>
        <v/>
      </c>
    </row>
    <row r="1327" spans="13:13" hidden="1" x14ac:dyDescent="0.3">
      <c r="M1327" s="9" t="str">
        <f t="shared" si="20"/>
        <v/>
      </c>
    </row>
    <row r="1328" spans="13:13" hidden="1" x14ac:dyDescent="0.3">
      <c r="M1328" s="9" t="str">
        <f t="shared" si="20"/>
        <v/>
      </c>
    </row>
    <row r="1329" spans="13:13" hidden="1" x14ac:dyDescent="0.3">
      <c r="M1329" s="9" t="str">
        <f t="shared" si="20"/>
        <v/>
      </c>
    </row>
    <row r="1330" spans="13:13" hidden="1" x14ac:dyDescent="0.3">
      <c r="M1330" s="9" t="str">
        <f t="shared" si="20"/>
        <v/>
      </c>
    </row>
    <row r="1331" spans="13:13" hidden="1" x14ac:dyDescent="0.3">
      <c r="M1331" s="9" t="str">
        <f t="shared" si="20"/>
        <v/>
      </c>
    </row>
    <row r="1332" spans="13:13" hidden="1" x14ac:dyDescent="0.3">
      <c r="M1332" s="9" t="str">
        <f t="shared" si="20"/>
        <v/>
      </c>
    </row>
    <row r="1333" spans="13:13" hidden="1" x14ac:dyDescent="0.3">
      <c r="M1333" s="9" t="str">
        <f t="shared" si="20"/>
        <v/>
      </c>
    </row>
    <row r="1334" spans="13:13" hidden="1" x14ac:dyDescent="0.3">
      <c r="M1334" s="9" t="str">
        <f t="shared" si="20"/>
        <v/>
      </c>
    </row>
    <row r="1335" spans="13:13" hidden="1" x14ac:dyDescent="0.3">
      <c r="M1335" s="9" t="str">
        <f t="shared" si="20"/>
        <v/>
      </c>
    </row>
    <row r="1336" spans="13:13" hidden="1" x14ac:dyDescent="0.3">
      <c r="M1336" s="9" t="str">
        <f t="shared" si="20"/>
        <v/>
      </c>
    </row>
    <row r="1337" spans="13:13" hidden="1" x14ac:dyDescent="0.3">
      <c r="M1337" s="9" t="str">
        <f t="shared" si="20"/>
        <v/>
      </c>
    </row>
    <row r="1338" spans="13:13" hidden="1" x14ac:dyDescent="0.3">
      <c r="M1338" s="9" t="str">
        <f t="shared" si="20"/>
        <v/>
      </c>
    </row>
    <row r="1339" spans="13:13" hidden="1" x14ac:dyDescent="0.3">
      <c r="M1339" s="9" t="str">
        <f t="shared" si="20"/>
        <v/>
      </c>
    </row>
    <row r="1340" spans="13:13" hidden="1" x14ac:dyDescent="0.3">
      <c r="M1340" s="9" t="str">
        <f t="shared" si="20"/>
        <v/>
      </c>
    </row>
    <row r="1341" spans="13:13" hidden="1" x14ac:dyDescent="0.3">
      <c r="M1341" s="9" t="str">
        <f t="shared" si="20"/>
        <v/>
      </c>
    </row>
    <row r="1342" spans="13:13" hidden="1" x14ac:dyDescent="0.3">
      <c r="M1342" s="9" t="str">
        <f t="shared" si="20"/>
        <v/>
      </c>
    </row>
    <row r="1343" spans="13:13" hidden="1" x14ac:dyDescent="0.3">
      <c r="M1343" s="9" t="str">
        <f t="shared" si="20"/>
        <v/>
      </c>
    </row>
    <row r="1344" spans="13:13" hidden="1" x14ac:dyDescent="0.3">
      <c r="M1344" s="9" t="str">
        <f t="shared" si="20"/>
        <v/>
      </c>
    </row>
    <row r="1345" spans="13:13" hidden="1" x14ac:dyDescent="0.3">
      <c r="M1345" s="9" t="str">
        <f t="shared" si="20"/>
        <v/>
      </c>
    </row>
    <row r="1346" spans="13:13" hidden="1" x14ac:dyDescent="0.3">
      <c r="M1346" s="9" t="str">
        <f t="shared" si="20"/>
        <v/>
      </c>
    </row>
    <row r="1347" spans="13:13" hidden="1" x14ac:dyDescent="0.3">
      <c r="M1347" s="9" t="str">
        <f t="shared" ref="M1347:M1410" si="21">IF(OR(LEN(TRIM(A1347)) = 0, LEN(TRIM(B1347)) = 0), "", "SELECT '"&amp;TRIM(A1347)&amp;"' AS [LookupCategory],'"&amp;TRIM(B1347)&amp;"' AS [Value],"&amp;IF(LEN(TRIM(C1347)) &lt;&gt; 0, "'" &amp; TRIM(C1347) &amp; "'", "NULL") &amp;" AS [Image],"&amp;IF(LEN(TRIM(D1347)) &lt;&gt; 0, "'" &amp; TRIM(D1347) &amp; "'", "'report_problem'") &amp;" AS [Icon] UNION")</f>
        <v/>
      </c>
    </row>
    <row r="1348" spans="13:13" hidden="1" x14ac:dyDescent="0.3">
      <c r="M1348" s="9" t="str">
        <f t="shared" si="21"/>
        <v/>
      </c>
    </row>
    <row r="1349" spans="13:13" hidden="1" x14ac:dyDescent="0.3">
      <c r="M1349" s="9" t="str">
        <f t="shared" si="21"/>
        <v/>
      </c>
    </row>
    <row r="1350" spans="13:13" hidden="1" x14ac:dyDescent="0.3">
      <c r="M1350" s="9" t="str">
        <f t="shared" si="21"/>
        <v/>
      </c>
    </row>
    <row r="1351" spans="13:13" hidden="1" x14ac:dyDescent="0.3">
      <c r="M1351" s="9" t="str">
        <f t="shared" si="21"/>
        <v/>
      </c>
    </row>
    <row r="1352" spans="13:13" hidden="1" x14ac:dyDescent="0.3">
      <c r="M1352" s="9" t="str">
        <f t="shared" si="21"/>
        <v/>
      </c>
    </row>
    <row r="1353" spans="13:13" hidden="1" x14ac:dyDescent="0.3">
      <c r="M1353" s="9" t="str">
        <f t="shared" si="21"/>
        <v/>
      </c>
    </row>
    <row r="1354" spans="13:13" hidden="1" x14ac:dyDescent="0.3">
      <c r="M1354" s="9" t="str">
        <f t="shared" si="21"/>
        <v/>
      </c>
    </row>
    <row r="1355" spans="13:13" hidden="1" x14ac:dyDescent="0.3">
      <c r="M1355" s="9" t="str">
        <f t="shared" si="21"/>
        <v/>
      </c>
    </row>
    <row r="1356" spans="13:13" hidden="1" x14ac:dyDescent="0.3">
      <c r="M1356" s="9" t="str">
        <f t="shared" si="21"/>
        <v/>
      </c>
    </row>
    <row r="1357" spans="13:13" hidden="1" x14ac:dyDescent="0.3">
      <c r="M1357" s="9" t="str">
        <f t="shared" si="21"/>
        <v/>
      </c>
    </row>
    <row r="1358" spans="13:13" hidden="1" x14ac:dyDescent="0.3">
      <c r="M1358" s="9" t="str">
        <f t="shared" si="21"/>
        <v/>
      </c>
    </row>
    <row r="1359" spans="13:13" hidden="1" x14ac:dyDescent="0.3">
      <c r="M1359" s="9" t="str">
        <f t="shared" si="21"/>
        <v/>
      </c>
    </row>
    <row r="1360" spans="13:13" hidden="1" x14ac:dyDescent="0.3">
      <c r="M1360" s="9" t="str">
        <f t="shared" si="21"/>
        <v/>
      </c>
    </row>
    <row r="1361" spans="13:13" hidden="1" x14ac:dyDescent="0.3">
      <c r="M1361" s="9" t="str">
        <f t="shared" si="21"/>
        <v/>
      </c>
    </row>
    <row r="1362" spans="13:13" hidden="1" x14ac:dyDescent="0.3">
      <c r="M1362" s="9" t="str">
        <f t="shared" si="21"/>
        <v/>
      </c>
    </row>
    <row r="1363" spans="13:13" hidden="1" x14ac:dyDescent="0.3">
      <c r="M1363" s="9" t="str">
        <f t="shared" si="21"/>
        <v/>
      </c>
    </row>
    <row r="1364" spans="13:13" hidden="1" x14ac:dyDescent="0.3">
      <c r="M1364" s="9" t="str">
        <f t="shared" si="21"/>
        <v/>
      </c>
    </row>
    <row r="1365" spans="13:13" hidden="1" x14ac:dyDescent="0.3">
      <c r="M1365" s="9" t="str">
        <f t="shared" si="21"/>
        <v/>
      </c>
    </row>
    <row r="1366" spans="13:13" hidden="1" x14ac:dyDescent="0.3">
      <c r="M1366" s="9" t="str">
        <f t="shared" si="21"/>
        <v/>
      </c>
    </row>
    <row r="1367" spans="13:13" hidden="1" x14ac:dyDescent="0.3">
      <c r="M1367" s="9" t="str">
        <f t="shared" si="21"/>
        <v/>
      </c>
    </row>
    <row r="1368" spans="13:13" hidden="1" x14ac:dyDescent="0.3">
      <c r="M1368" s="9" t="str">
        <f t="shared" si="21"/>
        <v/>
      </c>
    </row>
    <row r="1369" spans="13:13" hidden="1" x14ac:dyDescent="0.3">
      <c r="M1369" s="9" t="str">
        <f t="shared" si="21"/>
        <v/>
      </c>
    </row>
    <row r="1370" spans="13:13" hidden="1" x14ac:dyDescent="0.3">
      <c r="M1370" s="9" t="str">
        <f t="shared" si="21"/>
        <v/>
      </c>
    </row>
    <row r="1371" spans="13:13" hidden="1" x14ac:dyDescent="0.3">
      <c r="M1371" s="9" t="str">
        <f t="shared" si="21"/>
        <v/>
      </c>
    </row>
    <row r="1372" spans="13:13" hidden="1" x14ac:dyDescent="0.3">
      <c r="M1372" s="9" t="str">
        <f t="shared" si="21"/>
        <v/>
      </c>
    </row>
    <row r="1373" spans="13:13" hidden="1" x14ac:dyDescent="0.3">
      <c r="M1373" s="9" t="str">
        <f t="shared" si="21"/>
        <v/>
      </c>
    </row>
    <row r="1374" spans="13:13" hidden="1" x14ac:dyDescent="0.3">
      <c r="M1374" s="9" t="str">
        <f t="shared" si="21"/>
        <v/>
      </c>
    </row>
    <row r="1375" spans="13:13" hidden="1" x14ac:dyDescent="0.3">
      <c r="M1375" s="9" t="str">
        <f t="shared" si="21"/>
        <v/>
      </c>
    </row>
    <row r="1376" spans="13:13" hidden="1" x14ac:dyDescent="0.3">
      <c r="M1376" s="9" t="str">
        <f t="shared" si="21"/>
        <v/>
      </c>
    </row>
    <row r="1377" spans="13:13" hidden="1" x14ac:dyDescent="0.3">
      <c r="M1377" s="9" t="str">
        <f t="shared" si="21"/>
        <v/>
      </c>
    </row>
    <row r="1378" spans="13:13" hidden="1" x14ac:dyDescent="0.3">
      <c r="M1378" s="9" t="str">
        <f t="shared" si="21"/>
        <v/>
      </c>
    </row>
    <row r="1379" spans="13:13" hidden="1" x14ac:dyDescent="0.3">
      <c r="M1379" s="9" t="str">
        <f t="shared" si="21"/>
        <v/>
      </c>
    </row>
    <row r="1380" spans="13:13" hidden="1" x14ac:dyDescent="0.3">
      <c r="M1380" s="9" t="str">
        <f t="shared" si="21"/>
        <v/>
      </c>
    </row>
    <row r="1381" spans="13:13" hidden="1" x14ac:dyDescent="0.3">
      <c r="M1381" s="9" t="str">
        <f t="shared" si="21"/>
        <v/>
      </c>
    </row>
    <row r="1382" spans="13:13" hidden="1" x14ac:dyDescent="0.3">
      <c r="M1382" s="9" t="str">
        <f t="shared" si="21"/>
        <v/>
      </c>
    </row>
    <row r="1383" spans="13:13" hidden="1" x14ac:dyDescent="0.3">
      <c r="M1383" s="9" t="str">
        <f t="shared" si="21"/>
        <v/>
      </c>
    </row>
    <row r="1384" spans="13:13" hidden="1" x14ac:dyDescent="0.3">
      <c r="M1384" s="9" t="str">
        <f t="shared" si="21"/>
        <v/>
      </c>
    </row>
    <row r="1385" spans="13:13" hidden="1" x14ac:dyDescent="0.3">
      <c r="M1385" s="9" t="str">
        <f t="shared" si="21"/>
        <v/>
      </c>
    </row>
    <row r="1386" spans="13:13" hidden="1" x14ac:dyDescent="0.3">
      <c r="M1386" s="9" t="str">
        <f t="shared" si="21"/>
        <v/>
      </c>
    </row>
    <row r="1387" spans="13:13" hidden="1" x14ac:dyDescent="0.3">
      <c r="M1387" s="9" t="str">
        <f t="shared" si="21"/>
        <v/>
      </c>
    </row>
    <row r="1388" spans="13:13" hidden="1" x14ac:dyDescent="0.3">
      <c r="M1388" s="9" t="str">
        <f t="shared" si="21"/>
        <v/>
      </c>
    </row>
    <row r="1389" spans="13:13" hidden="1" x14ac:dyDescent="0.3">
      <c r="M1389" s="9" t="str">
        <f t="shared" si="21"/>
        <v/>
      </c>
    </row>
    <row r="1390" spans="13:13" hidden="1" x14ac:dyDescent="0.3">
      <c r="M1390" s="9" t="str">
        <f t="shared" si="21"/>
        <v/>
      </c>
    </row>
    <row r="1391" spans="13:13" hidden="1" x14ac:dyDescent="0.3">
      <c r="M1391" s="9" t="str">
        <f t="shared" si="21"/>
        <v/>
      </c>
    </row>
    <row r="1392" spans="13:13" hidden="1" x14ac:dyDescent="0.3">
      <c r="M1392" s="9" t="str">
        <f t="shared" si="21"/>
        <v/>
      </c>
    </row>
    <row r="1393" spans="13:13" hidden="1" x14ac:dyDescent="0.3">
      <c r="M1393" s="9" t="str">
        <f t="shared" si="21"/>
        <v/>
      </c>
    </row>
    <row r="1394" spans="13:13" hidden="1" x14ac:dyDescent="0.3">
      <c r="M1394" s="9" t="str">
        <f t="shared" si="21"/>
        <v/>
      </c>
    </row>
    <row r="1395" spans="13:13" hidden="1" x14ac:dyDescent="0.3">
      <c r="M1395" s="9" t="str">
        <f t="shared" si="21"/>
        <v/>
      </c>
    </row>
    <row r="1396" spans="13:13" hidden="1" x14ac:dyDescent="0.3">
      <c r="M1396" s="9" t="str">
        <f t="shared" si="21"/>
        <v/>
      </c>
    </row>
    <row r="1397" spans="13:13" hidden="1" x14ac:dyDescent="0.3">
      <c r="M1397" s="9" t="str">
        <f t="shared" si="21"/>
        <v/>
      </c>
    </row>
    <row r="1398" spans="13:13" hidden="1" x14ac:dyDescent="0.3">
      <c r="M1398" s="9" t="str">
        <f t="shared" si="21"/>
        <v/>
      </c>
    </row>
    <row r="1399" spans="13:13" hidden="1" x14ac:dyDescent="0.3">
      <c r="M1399" s="9" t="str">
        <f t="shared" si="21"/>
        <v/>
      </c>
    </row>
    <row r="1400" spans="13:13" hidden="1" x14ac:dyDescent="0.3">
      <c r="M1400" s="9" t="str">
        <f t="shared" si="21"/>
        <v/>
      </c>
    </row>
    <row r="1401" spans="13:13" hidden="1" x14ac:dyDescent="0.3">
      <c r="M1401" s="9" t="str">
        <f t="shared" si="21"/>
        <v/>
      </c>
    </row>
    <row r="1402" spans="13:13" hidden="1" x14ac:dyDescent="0.3">
      <c r="M1402" s="9" t="str">
        <f t="shared" si="21"/>
        <v/>
      </c>
    </row>
    <row r="1403" spans="13:13" hidden="1" x14ac:dyDescent="0.3">
      <c r="M1403" s="9" t="str">
        <f t="shared" si="21"/>
        <v/>
      </c>
    </row>
    <row r="1404" spans="13:13" hidden="1" x14ac:dyDescent="0.3">
      <c r="M1404" s="9" t="str">
        <f t="shared" si="21"/>
        <v/>
      </c>
    </row>
    <row r="1405" spans="13:13" hidden="1" x14ac:dyDescent="0.3">
      <c r="M1405" s="9" t="str">
        <f t="shared" si="21"/>
        <v/>
      </c>
    </row>
    <row r="1406" spans="13:13" hidden="1" x14ac:dyDescent="0.3">
      <c r="M1406" s="9" t="str">
        <f t="shared" si="21"/>
        <v/>
      </c>
    </row>
    <row r="1407" spans="13:13" hidden="1" x14ac:dyDescent="0.3">
      <c r="M1407" s="9" t="str">
        <f t="shared" si="21"/>
        <v/>
      </c>
    </row>
    <row r="1408" spans="13:13" hidden="1" x14ac:dyDescent="0.3">
      <c r="M1408" s="9" t="str">
        <f t="shared" si="21"/>
        <v/>
      </c>
    </row>
    <row r="1409" spans="13:13" hidden="1" x14ac:dyDescent="0.3">
      <c r="M1409" s="9" t="str">
        <f t="shared" si="21"/>
        <v/>
      </c>
    </row>
    <row r="1410" spans="13:13" hidden="1" x14ac:dyDescent="0.3">
      <c r="M1410" s="9" t="str">
        <f t="shared" si="21"/>
        <v/>
      </c>
    </row>
    <row r="1411" spans="13:13" hidden="1" x14ac:dyDescent="0.3">
      <c r="M1411" s="9" t="str">
        <f t="shared" ref="M1411:M1474" si="22">IF(OR(LEN(TRIM(A1411)) = 0, LEN(TRIM(B1411)) = 0), "", "SELECT '"&amp;TRIM(A1411)&amp;"' AS [LookupCategory],'"&amp;TRIM(B1411)&amp;"' AS [Value],"&amp;IF(LEN(TRIM(C1411)) &lt;&gt; 0, "'" &amp; TRIM(C1411) &amp; "'", "NULL") &amp;" AS [Image],"&amp;IF(LEN(TRIM(D1411)) &lt;&gt; 0, "'" &amp; TRIM(D1411) &amp; "'", "'report_problem'") &amp;" AS [Icon] UNION")</f>
        <v/>
      </c>
    </row>
    <row r="1412" spans="13:13" hidden="1" x14ac:dyDescent="0.3">
      <c r="M1412" s="9" t="str">
        <f t="shared" si="22"/>
        <v/>
      </c>
    </row>
    <row r="1413" spans="13:13" hidden="1" x14ac:dyDescent="0.3">
      <c r="M1413" s="9" t="str">
        <f t="shared" si="22"/>
        <v/>
      </c>
    </row>
    <row r="1414" spans="13:13" hidden="1" x14ac:dyDescent="0.3">
      <c r="M1414" s="9" t="str">
        <f t="shared" si="22"/>
        <v/>
      </c>
    </row>
    <row r="1415" spans="13:13" hidden="1" x14ac:dyDescent="0.3">
      <c r="M1415" s="9" t="str">
        <f t="shared" si="22"/>
        <v/>
      </c>
    </row>
    <row r="1416" spans="13:13" hidden="1" x14ac:dyDescent="0.3">
      <c r="M1416" s="9" t="str">
        <f t="shared" si="22"/>
        <v/>
      </c>
    </row>
    <row r="1417" spans="13:13" hidden="1" x14ac:dyDescent="0.3">
      <c r="M1417" s="9" t="str">
        <f t="shared" si="22"/>
        <v/>
      </c>
    </row>
    <row r="1418" spans="13:13" hidden="1" x14ac:dyDescent="0.3">
      <c r="M1418" s="9" t="str">
        <f t="shared" si="22"/>
        <v/>
      </c>
    </row>
    <row r="1419" spans="13:13" hidden="1" x14ac:dyDescent="0.3">
      <c r="M1419" s="9" t="str">
        <f t="shared" si="22"/>
        <v/>
      </c>
    </row>
    <row r="1420" spans="13:13" hidden="1" x14ac:dyDescent="0.3">
      <c r="M1420" s="9" t="str">
        <f t="shared" si="22"/>
        <v/>
      </c>
    </row>
    <row r="1421" spans="13:13" hidden="1" x14ac:dyDescent="0.3">
      <c r="M1421" s="9" t="str">
        <f t="shared" si="22"/>
        <v/>
      </c>
    </row>
    <row r="1422" spans="13:13" hidden="1" x14ac:dyDescent="0.3">
      <c r="M1422" s="9" t="str">
        <f t="shared" si="22"/>
        <v/>
      </c>
    </row>
    <row r="1423" spans="13:13" hidden="1" x14ac:dyDescent="0.3">
      <c r="M1423" s="9" t="str">
        <f t="shared" si="22"/>
        <v/>
      </c>
    </row>
    <row r="1424" spans="13:13" hidden="1" x14ac:dyDescent="0.3">
      <c r="M1424" s="9" t="str">
        <f t="shared" si="22"/>
        <v/>
      </c>
    </row>
    <row r="1425" spans="13:13" hidden="1" x14ac:dyDescent="0.3">
      <c r="M1425" s="9" t="str">
        <f t="shared" si="22"/>
        <v/>
      </c>
    </row>
    <row r="1426" spans="13:13" hidden="1" x14ac:dyDescent="0.3">
      <c r="M1426" s="9" t="str">
        <f t="shared" si="22"/>
        <v/>
      </c>
    </row>
    <row r="1427" spans="13:13" hidden="1" x14ac:dyDescent="0.3">
      <c r="M1427" s="9" t="str">
        <f t="shared" si="22"/>
        <v/>
      </c>
    </row>
    <row r="1428" spans="13:13" hidden="1" x14ac:dyDescent="0.3">
      <c r="M1428" s="9" t="str">
        <f t="shared" si="22"/>
        <v/>
      </c>
    </row>
    <row r="1429" spans="13:13" hidden="1" x14ac:dyDescent="0.3">
      <c r="M1429" s="9" t="str">
        <f t="shared" si="22"/>
        <v/>
      </c>
    </row>
    <row r="1430" spans="13:13" hidden="1" x14ac:dyDescent="0.3">
      <c r="M1430" s="9" t="str">
        <f t="shared" si="22"/>
        <v/>
      </c>
    </row>
    <row r="1431" spans="13:13" hidden="1" x14ac:dyDescent="0.3">
      <c r="M1431" s="9" t="str">
        <f t="shared" si="22"/>
        <v/>
      </c>
    </row>
    <row r="1432" spans="13:13" hidden="1" x14ac:dyDescent="0.3">
      <c r="M1432" s="9" t="str">
        <f t="shared" si="22"/>
        <v/>
      </c>
    </row>
    <row r="1433" spans="13:13" hidden="1" x14ac:dyDescent="0.3">
      <c r="M1433" s="9" t="str">
        <f t="shared" si="22"/>
        <v/>
      </c>
    </row>
    <row r="1434" spans="13:13" hidden="1" x14ac:dyDescent="0.3">
      <c r="M1434" s="9" t="str">
        <f t="shared" si="22"/>
        <v/>
      </c>
    </row>
    <row r="1435" spans="13:13" hidden="1" x14ac:dyDescent="0.3">
      <c r="M1435" s="9" t="str">
        <f t="shared" si="22"/>
        <v/>
      </c>
    </row>
    <row r="1436" spans="13:13" hidden="1" x14ac:dyDescent="0.3">
      <c r="M1436" s="9" t="str">
        <f t="shared" si="22"/>
        <v/>
      </c>
    </row>
    <row r="1437" spans="13:13" hidden="1" x14ac:dyDescent="0.3">
      <c r="M1437" s="9" t="str">
        <f t="shared" si="22"/>
        <v/>
      </c>
    </row>
    <row r="1438" spans="13:13" hidden="1" x14ac:dyDescent="0.3">
      <c r="M1438" s="9" t="str">
        <f t="shared" si="22"/>
        <v/>
      </c>
    </row>
    <row r="1439" spans="13:13" hidden="1" x14ac:dyDescent="0.3">
      <c r="M1439" s="9" t="str">
        <f t="shared" si="22"/>
        <v/>
      </c>
    </row>
    <row r="1440" spans="13:13" hidden="1" x14ac:dyDescent="0.3">
      <c r="M1440" s="9" t="str">
        <f t="shared" si="22"/>
        <v/>
      </c>
    </row>
    <row r="1441" spans="13:13" hidden="1" x14ac:dyDescent="0.3">
      <c r="M1441" s="9" t="str">
        <f t="shared" si="22"/>
        <v/>
      </c>
    </row>
    <row r="1442" spans="13:13" hidden="1" x14ac:dyDescent="0.3">
      <c r="M1442" s="9" t="str">
        <f t="shared" si="22"/>
        <v/>
      </c>
    </row>
    <row r="1443" spans="13:13" hidden="1" x14ac:dyDescent="0.3">
      <c r="M1443" s="9" t="str">
        <f t="shared" si="22"/>
        <v/>
      </c>
    </row>
    <row r="1444" spans="13:13" hidden="1" x14ac:dyDescent="0.3">
      <c r="M1444" s="9" t="str">
        <f t="shared" si="22"/>
        <v/>
      </c>
    </row>
    <row r="1445" spans="13:13" hidden="1" x14ac:dyDescent="0.3">
      <c r="M1445" s="9" t="str">
        <f t="shared" si="22"/>
        <v/>
      </c>
    </row>
    <row r="1446" spans="13:13" hidden="1" x14ac:dyDescent="0.3">
      <c r="M1446" s="9" t="str">
        <f t="shared" si="22"/>
        <v/>
      </c>
    </row>
    <row r="1447" spans="13:13" hidden="1" x14ac:dyDescent="0.3">
      <c r="M1447" s="9" t="str">
        <f t="shared" si="22"/>
        <v/>
      </c>
    </row>
    <row r="1448" spans="13:13" hidden="1" x14ac:dyDescent="0.3">
      <c r="M1448" s="9" t="str">
        <f t="shared" si="22"/>
        <v/>
      </c>
    </row>
    <row r="1449" spans="13:13" hidden="1" x14ac:dyDescent="0.3">
      <c r="M1449" s="9" t="str">
        <f t="shared" si="22"/>
        <v/>
      </c>
    </row>
    <row r="1450" spans="13:13" hidden="1" x14ac:dyDescent="0.3">
      <c r="M1450" s="9" t="str">
        <f t="shared" si="22"/>
        <v/>
      </c>
    </row>
    <row r="1451" spans="13:13" hidden="1" x14ac:dyDescent="0.3">
      <c r="M1451" s="9" t="str">
        <f t="shared" si="22"/>
        <v/>
      </c>
    </row>
    <row r="1452" spans="13:13" hidden="1" x14ac:dyDescent="0.3">
      <c r="M1452" s="9" t="str">
        <f t="shared" si="22"/>
        <v/>
      </c>
    </row>
    <row r="1453" spans="13:13" hidden="1" x14ac:dyDescent="0.3">
      <c r="M1453" s="9" t="str">
        <f t="shared" si="22"/>
        <v/>
      </c>
    </row>
    <row r="1454" spans="13:13" hidden="1" x14ac:dyDescent="0.3">
      <c r="M1454" s="9" t="str">
        <f t="shared" si="22"/>
        <v/>
      </c>
    </row>
    <row r="1455" spans="13:13" hidden="1" x14ac:dyDescent="0.3">
      <c r="M1455" s="9" t="str">
        <f t="shared" si="22"/>
        <v/>
      </c>
    </row>
    <row r="1456" spans="13:13" hidden="1" x14ac:dyDescent="0.3">
      <c r="M1456" s="9" t="str">
        <f t="shared" si="22"/>
        <v/>
      </c>
    </row>
    <row r="1457" spans="13:13" hidden="1" x14ac:dyDescent="0.3">
      <c r="M1457" s="9" t="str">
        <f t="shared" si="22"/>
        <v/>
      </c>
    </row>
    <row r="1458" spans="13:13" hidden="1" x14ac:dyDescent="0.3">
      <c r="M1458" s="9" t="str">
        <f t="shared" si="22"/>
        <v/>
      </c>
    </row>
    <row r="1459" spans="13:13" hidden="1" x14ac:dyDescent="0.3">
      <c r="M1459" s="9" t="str">
        <f t="shared" si="22"/>
        <v/>
      </c>
    </row>
    <row r="1460" spans="13:13" hidden="1" x14ac:dyDescent="0.3">
      <c r="M1460" s="9" t="str">
        <f t="shared" si="22"/>
        <v/>
      </c>
    </row>
    <row r="1461" spans="13:13" hidden="1" x14ac:dyDescent="0.3">
      <c r="M1461" s="9" t="str">
        <f t="shared" si="22"/>
        <v/>
      </c>
    </row>
    <row r="1462" spans="13:13" hidden="1" x14ac:dyDescent="0.3">
      <c r="M1462" s="9" t="str">
        <f t="shared" si="22"/>
        <v/>
      </c>
    </row>
    <row r="1463" spans="13:13" hidden="1" x14ac:dyDescent="0.3">
      <c r="M1463" s="9" t="str">
        <f t="shared" si="22"/>
        <v/>
      </c>
    </row>
    <row r="1464" spans="13:13" hidden="1" x14ac:dyDescent="0.3">
      <c r="M1464" s="9" t="str">
        <f t="shared" si="22"/>
        <v/>
      </c>
    </row>
    <row r="1465" spans="13:13" hidden="1" x14ac:dyDescent="0.3">
      <c r="M1465" s="9" t="str">
        <f t="shared" si="22"/>
        <v/>
      </c>
    </row>
    <row r="1466" spans="13:13" hidden="1" x14ac:dyDescent="0.3">
      <c r="M1466" s="9" t="str">
        <f t="shared" si="22"/>
        <v/>
      </c>
    </row>
    <row r="1467" spans="13:13" hidden="1" x14ac:dyDescent="0.3">
      <c r="M1467" s="9" t="str">
        <f t="shared" si="22"/>
        <v/>
      </c>
    </row>
    <row r="1468" spans="13:13" hidden="1" x14ac:dyDescent="0.3">
      <c r="M1468" s="9" t="str">
        <f t="shared" si="22"/>
        <v/>
      </c>
    </row>
    <row r="1469" spans="13:13" hidden="1" x14ac:dyDescent="0.3">
      <c r="M1469" s="9" t="str">
        <f t="shared" si="22"/>
        <v/>
      </c>
    </row>
    <row r="1470" spans="13:13" hidden="1" x14ac:dyDescent="0.3">
      <c r="M1470" s="9" t="str">
        <f t="shared" si="22"/>
        <v/>
      </c>
    </row>
    <row r="1471" spans="13:13" hidden="1" x14ac:dyDescent="0.3">
      <c r="M1471" s="9" t="str">
        <f t="shared" si="22"/>
        <v/>
      </c>
    </row>
    <row r="1472" spans="13:13" hidden="1" x14ac:dyDescent="0.3">
      <c r="M1472" s="9" t="str">
        <f t="shared" si="22"/>
        <v/>
      </c>
    </row>
    <row r="1473" spans="13:13" hidden="1" x14ac:dyDescent="0.3">
      <c r="M1473" s="9" t="str">
        <f t="shared" si="22"/>
        <v/>
      </c>
    </row>
    <row r="1474" spans="13:13" hidden="1" x14ac:dyDescent="0.3">
      <c r="M1474" s="9" t="str">
        <f t="shared" si="22"/>
        <v/>
      </c>
    </row>
    <row r="1475" spans="13:13" hidden="1" x14ac:dyDescent="0.3">
      <c r="M1475" s="9" t="str">
        <f t="shared" ref="M1475:M1538" si="23">IF(OR(LEN(TRIM(A1475)) = 0, LEN(TRIM(B1475)) = 0), "", "SELECT '"&amp;TRIM(A1475)&amp;"' AS [LookupCategory],'"&amp;TRIM(B1475)&amp;"' AS [Value],"&amp;IF(LEN(TRIM(C1475)) &lt;&gt; 0, "'" &amp; TRIM(C1475) &amp; "'", "NULL") &amp;" AS [Image],"&amp;IF(LEN(TRIM(D1475)) &lt;&gt; 0, "'" &amp; TRIM(D1475) &amp; "'", "'report_problem'") &amp;" AS [Icon] UNION")</f>
        <v/>
      </c>
    </row>
    <row r="1476" spans="13:13" hidden="1" x14ac:dyDescent="0.3">
      <c r="M1476" s="9" t="str">
        <f t="shared" si="23"/>
        <v/>
      </c>
    </row>
    <row r="1477" spans="13:13" hidden="1" x14ac:dyDescent="0.3">
      <c r="M1477" s="9" t="str">
        <f t="shared" si="23"/>
        <v/>
      </c>
    </row>
    <row r="1478" spans="13:13" hidden="1" x14ac:dyDescent="0.3">
      <c r="M1478" s="9" t="str">
        <f t="shared" si="23"/>
        <v/>
      </c>
    </row>
    <row r="1479" spans="13:13" hidden="1" x14ac:dyDescent="0.3">
      <c r="M1479" s="9" t="str">
        <f t="shared" si="23"/>
        <v/>
      </c>
    </row>
    <row r="1480" spans="13:13" hidden="1" x14ac:dyDescent="0.3">
      <c r="M1480" s="9" t="str">
        <f t="shared" si="23"/>
        <v/>
      </c>
    </row>
    <row r="1481" spans="13:13" hidden="1" x14ac:dyDescent="0.3">
      <c r="M1481" s="9" t="str">
        <f t="shared" si="23"/>
        <v/>
      </c>
    </row>
    <row r="1482" spans="13:13" hidden="1" x14ac:dyDescent="0.3">
      <c r="M1482" s="9" t="str">
        <f t="shared" si="23"/>
        <v/>
      </c>
    </row>
    <row r="1483" spans="13:13" hidden="1" x14ac:dyDescent="0.3">
      <c r="M1483" s="9" t="str">
        <f t="shared" si="23"/>
        <v/>
      </c>
    </row>
    <row r="1484" spans="13:13" hidden="1" x14ac:dyDescent="0.3">
      <c r="M1484" s="9" t="str">
        <f t="shared" si="23"/>
        <v/>
      </c>
    </row>
    <row r="1485" spans="13:13" hidden="1" x14ac:dyDescent="0.3">
      <c r="M1485" s="9" t="str">
        <f t="shared" si="23"/>
        <v/>
      </c>
    </row>
    <row r="1486" spans="13:13" hidden="1" x14ac:dyDescent="0.3">
      <c r="M1486" s="9" t="str">
        <f t="shared" si="23"/>
        <v/>
      </c>
    </row>
    <row r="1487" spans="13:13" hidden="1" x14ac:dyDescent="0.3">
      <c r="M1487" s="9" t="str">
        <f t="shared" si="23"/>
        <v/>
      </c>
    </row>
    <row r="1488" spans="13:13" hidden="1" x14ac:dyDescent="0.3">
      <c r="M1488" s="9" t="str">
        <f t="shared" si="23"/>
        <v/>
      </c>
    </row>
    <row r="1489" spans="13:13" hidden="1" x14ac:dyDescent="0.3">
      <c r="M1489" s="9" t="str">
        <f t="shared" si="23"/>
        <v/>
      </c>
    </row>
    <row r="1490" spans="13:13" hidden="1" x14ac:dyDescent="0.3">
      <c r="M1490" s="9" t="str">
        <f t="shared" si="23"/>
        <v/>
      </c>
    </row>
    <row r="1491" spans="13:13" hidden="1" x14ac:dyDescent="0.3">
      <c r="M1491" s="9" t="str">
        <f t="shared" si="23"/>
        <v/>
      </c>
    </row>
    <row r="1492" spans="13:13" hidden="1" x14ac:dyDescent="0.3">
      <c r="M1492" s="9" t="str">
        <f t="shared" si="23"/>
        <v/>
      </c>
    </row>
    <row r="1493" spans="13:13" hidden="1" x14ac:dyDescent="0.3">
      <c r="M1493" s="9" t="str">
        <f t="shared" si="23"/>
        <v/>
      </c>
    </row>
    <row r="1494" spans="13:13" hidden="1" x14ac:dyDescent="0.3">
      <c r="M1494" s="9" t="str">
        <f t="shared" si="23"/>
        <v/>
      </c>
    </row>
    <row r="1495" spans="13:13" hidden="1" x14ac:dyDescent="0.3">
      <c r="M1495" s="9" t="str">
        <f t="shared" si="23"/>
        <v/>
      </c>
    </row>
    <row r="1496" spans="13:13" hidden="1" x14ac:dyDescent="0.3">
      <c r="M1496" s="9" t="str">
        <f t="shared" si="23"/>
        <v/>
      </c>
    </row>
    <row r="1497" spans="13:13" hidden="1" x14ac:dyDescent="0.3">
      <c r="M1497" s="9" t="str">
        <f t="shared" si="23"/>
        <v/>
      </c>
    </row>
    <row r="1498" spans="13:13" hidden="1" x14ac:dyDescent="0.3">
      <c r="M1498" s="9" t="str">
        <f t="shared" si="23"/>
        <v/>
      </c>
    </row>
    <row r="1499" spans="13:13" hidden="1" x14ac:dyDescent="0.3">
      <c r="M1499" s="9" t="str">
        <f t="shared" si="23"/>
        <v/>
      </c>
    </row>
    <row r="1500" spans="13:13" hidden="1" x14ac:dyDescent="0.3">
      <c r="M1500" s="9" t="str">
        <f t="shared" si="23"/>
        <v/>
      </c>
    </row>
    <row r="1501" spans="13:13" hidden="1" x14ac:dyDescent="0.3">
      <c r="M1501" s="9" t="str">
        <f t="shared" si="23"/>
        <v/>
      </c>
    </row>
    <row r="1502" spans="13:13" hidden="1" x14ac:dyDescent="0.3">
      <c r="M1502" s="9" t="str">
        <f t="shared" si="23"/>
        <v/>
      </c>
    </row>
    <row r="1503" spans="13:13" hidden="1" x14ac:dyDescent="0.3">
      <c r="M1503" s="9" t="str">
        <f t="shared" si="23"/>
        <v/>
      </c>
    </row>
    <row r="1504" spans="13:13" hidden="1" x14ac:dyDescent="0.3">
      <c r="M1504" s="9" t="str">
        <f t="shared" si="23"/>
        <v/>
      </c>
    </row>
    <row r="1505" spans="13:13" hidden="1" x14ac:dyDescent="0.3">
      <c r="M1505" s="9" t="str">
        <f t="shared" si="23"/>
        <v/>
      </c>
    </row>
    <row r="1506" spans="13:13" hidden="1" x14ac:dyDescent="0.3">
      <c r="M1506" s="9" t="str">
        <f t="shared" si="23"/>
        <v/>
      </c>
    </row>
    <row r="1507" spans="13:13" hidden="1" x14ac:dyDescent="0.3">
      <c r="M1507" s="9" t="str">
        <f t="shared" si="23"/>
        <v/>
      </c>
    </row>
    <row r="1508" spans="13:13" hidden="1" x14ac:dyDescent="0.3">
      <c r="M1508" s="9" t="str">
        <f t="shared" si="23"/>
        <v/>
      </c>
    </row>
    <row r="1509" spans="13:13" hidden="1" x14ac:dyDescent="0.3">
      <c r="M1509" s="9" t="str">
        <f t="shared" si="23"/>
        <v/>
      </c>
    </row>
    <row r="1510" spans="13:13" hidden="1" x14ac:dyDescent="0.3">
      <c r="M1510" s="9" t="str">
        <f t="shared" si="23"/>
        <v/>
      </c>
    </row>
    <row r="1511" spans="13:13" hidden="1" x14ac:dyDescent="0.3">
      <c r="M1511" s="9" t="str">
        <f t="shared" si="23"/>
        <v/>
      </c>
    </row>
    <row r="1512" spans="13:13" hidden="1" x14ac:dyDescent="0.3">
      <c r="M1512" s="9" t="str">
        <f t="shared" si="23"/>
        <v/>
      </c>
    </row>
    <row r="1513" spans="13:13" hidden="1" x14ac:dyDescent="0.3">
      <c r="M1513" s="9" t="str">
        <f t="shared" si="23"/>
        <v/>
      </c>
    </row>
    <row r="1514" spans="13:13" hidden="1" x14ac:dyDescent="0.3">
      <c r="M1514" s="9" t="str">
        <f t="shared" si="23"/>
        <v/>
      </c>
    </row>
    <row r="1515" spans="13:13" hidden="1" x14ac:dyDescent="0.3">
      <c r="M1515" s="9" t="str">
        <f t="shared" si="23"/>
        <v/>
      </c>
    </row>
    <row r="1516" spans="13:13" hidden="1" x14ac:dyDescent="0.3">
      <c r="M1516" s="9" t="str">
        <f t="shared" si="23"/>
        <v/>
      </c>
    </row>
    <row r="1517" spans="13:13" hidden="1" x14ac:dyDescent="0.3">
      <c r="M1517" s="9" t="str">
        <f t="shared" si="23"/>
        <v/>
      </c>
    </row>
    <row r="1518" spans="13:13" hidden="1" x14ac:dyDescent="0.3">
      <c r="M1518" s="9" t="str">
        <f t="shared" si="23"/>
        <v/>
      </c>
    </row>
    <row r="1519" spans="13:13" hidden="1" x14ac:dyDescent="0.3">
      <c r="M1519" s="9" t="str">
        <f t="shared" si="23"/>
        <v/>
      </c>
    </row>
    <row r="1520" spans="13:13" hidden="1" x14ac:dyDescent="0.3">
      <c r="M1520" s="9" t="str">
        <f t="shared" si="23"/>
        <v/>
      </c>
    </row>
    <row r="1521" spans="13:13" hidden="1" x14ac:dyDescent="0.3">
      <c r="M1521" s="9" t="str">
        <f t="shared" si="23"/>
        <v/>
      </c>
    </row>
    <row r="1522" spans="13:13" hidden="1" x14ac:dyDescent="0.3">
      <c r="M1522" s="9" t="str">
        <f t="shared" si="23"/>
        <v/>
      </c>
    </row>
    <row r="1523" spans="13:13" hidden="1" x14ac:dyDescent="0.3">
      <c r="M1523" s="9" t="str">
        <f t="shared" si="23"/>
        <v/>
      </c>
    </row>
    <row r="1524" spans="13:13" hidden="1" x14ac:dyDescent="0.3">
      <c r="M1524" s="9" t="str">
        <f t="shared" si="23"/>
        <v/>
      </c>
    </row>
    <row r="1525" spans="13:13" hidden="1" x14ac:dyDescent="0.3">
      <c r="M1525" s="9" t="str">
        <f t="shared" si="23"/>
        <v/>
      </c>
    </row>
    <row r="1526" spans="13:13" hidden="1" x14ac:dyDescent="0.3">
      <c r="M1526" s="9" t="str">
        <f t="shared" si="23"/>
        <v/>
      </c>
    </row>
    <row r="1527" spans="13:13" hidden="1" x14ac:dyDescent="0.3">
      <c r="M1527" s="9" t="str">
        <f t="shared" si="23"/>
        <v/>
      </c>
    </row>
    <row r="1528" spans="13:13" hidden="1" x14ac:dyDescent="0.3">
      <c r="M1528" s="9" t="str">
        <f t="shared" si="23"/>
        <v/>
      </c>
    </row>
    <row r="1529" spans="13:13" hidden="1" x14ac:dyDescent="0.3">
      <c r="M1529" s="9" t="str">
        <f t="shared" si="23"/>
        <v/>
      </c>
    </row>
    <row r="1530" spans="13:13" hidden="1" x14ac:dyDescent="0.3">
      <c r="M1530" s="9" t="str">
        <f t="shared" si="23"/>
        <v/>
      </c>
    </row>
    <row r="1531" spans="13:13" hidden="1" x14ac:dyDescent="0.3">
      <c r="M1531" s="9" t="str">
        <f t="shared" si="23"/>
        <v/>
      </c>
    </row>
    <row r="1532" spans="13:13" hidden="1" x14ac:dyDescent="0.3">
      <c r="M1532" s="9" t="str">
        <f t="shared" si="23"/>
        <v/>
      </c>
    </row>
    <row r="1533" spans="13:13" hidden="1" x14ac:dyDescent="0.3">
      <c r="M1533" s="9" t="str">
        <f t="shared" si="23"/>
        <v/>
      </c>
    </row>
    <row r="1534" spans="13:13" hidden="1" x14ac:dyDescent="0.3">
      <c r="M1534" s="9" t="str">
        <f t="shared" si="23"/>
        <v/>
      </c>
    </row>
    <row r="1535" spans="13:13" hidden="1" x14ac:dyDescent="0.3">
      <c r="M1535" s="9" t="str">
        <f t="shared" si="23"/>
        <v/>
      </c>
    </row>
    <row r="1536" spans="13:13" hidden="1" x14ac:dyDescent="0.3">
      <c r="M1536" s="9" t="str">
        <f t="shared" si="23"/>
        <v/>
      </c>
    </row>
    <row r="1537" spans="13:13" hidden="1" x14ac:dyDescent="0.3">
      <c r="M1537" s="9" t="str">
        <f t="shared" si="23"/>
        <v/>
      </c>
    </row>
    <row r="1538" spans="13:13" hidden="1" x14ac:dyDescent="0.3">
      <c r="M1538" s="9" t="str">
        <f t="shared" si="23"/>
        <v/>
      </c>
    </row>
    <row r="1539" spans="13:13" hidden="1" x14ac:dyDescent="0.3">
      <c r="M1539" s="9" t="str">
        <f t="shared" ref="M1539:M1602" si="24">IF(OR(LEN(TRIM(A1539)) = 0, LEN(TRIM(B1539)) = 0), "", "SELECT '"&amp;TRIM(A1539)&amp;"' AS [LookupCategory],'"&amp;TRIM(B1539)&amp;"' AS [Value],"&amp;IF(LEN(TRIM(C1539)) &lt;&gt; 0, "'" &amp; TRIM(C1539) &amp; "'", "NULL") &amp;" AS [Image],"&amp;IF(LEN(TRIM(D1539)) &lt;&gt; 0, "'" &amp; TRIM(D1539) &amp; "'", "'report_problem'") &amp;" AS [Icon] UNION")</f>
        <v/>
      </c>
    </row>
    <row r="1540" spans="13:13" hidden="1" x14ac:dyDescent="0.3">
      <c r="M1540" s="9" t="str">
        <f t="shared" si="24"/>
        <v/>
      </c>
    </row>
    <row r="1541" spans="13:13" hidden="1" x14ac:dyDescent="0.3">
      <c r="M1541" s="9" t="str">
        <f t="shared" si="24"/>
        <v/>
      </c>
    </row>
    <row r="1542" spans="13:13" hidden="1" x14ac:dyDescent="0.3">
      <c r="M1542" s="9" t="str">
        <f t="shared" si="24"/>
        <v/>
      </c>
    </row>
    <row r="1543" spans="13:13" hidden="1" x14ac:dyDescent="0.3">
      <c r="M1543" s="9" t="str">
        <f t="shared" si="24"/>
        <v/>
      </c>
    </row>
    <row r="1544" spans="13:13" hidden="1" x14ac:dyDescent="0.3">
      <c r="M1544" s="9" t="str">
        <f t="shared" si="24"/>
        <v/>
      </c>
    </row>
    <row r="1545" spans="13:13" hidden="1" x14ac:dyDescent="0.3">
      <c r="M1545" s="9" t="str">
        <f t="shared" si="24"/>
        <v/>
      </c>
    </row>
    <row r="1546" spans="13:13" hidden="1" x14ac:dyDescent="0.3">
      <c r="M1546" s="9" t="str">
        <f t="shared" si="24"/>
        <v/>
      </c>
    </row>
    <row r="1547" spans="13:13" hidden="1" x14ac:dyDescent="0.3">
      <c r="M1547" s="9" t="str">
        <f t="shared" si="24"/>
        <v/>
      </c>
    </row>
    <row r="1548" spans="13:13" hidden="1" x14ac:dyDescent="0.3">
      <c r="M1548" s="9" t="str">
        <f t="shared" si="24"/>
        <v/>
      </c>
    </row>
    <row r="1549" spans="13:13" hidden="1" x14ac:dyDescent="0.3">
      <c r="M1549" s="9" t="str">
        <f t="shared" si="24"/>
        <v/>
      </c>
    </row>
    <row r="1550" spans="13:13" hidden="1" x14ac:dyDescent="0.3">
      <c r="M1550" s="9" t="str">
        <f t="shared" si="24"/>
        <v/>
      </c>
    </row>
    <row r="1551" spans="13:13" hidden="1" x14ac:dyDescent="0.3">
      <c r="M1551" s="9" t="str">
        <f t="shared" si="24"/>
        <v/>
      </c>
    </row>
    <row r="1552" spans="13:13" hidden="1" x14ac:dyDescent="0.3">
      <c r="M1552" s="9" t="str">
        <f t="shared" si="24"/>
        <v/>
      </c>
    </row>
    <row r="1553" spans="13:13" hidden="1" x14ac:dyDescent="0.3">
      <c r="M1553" s="9" t="str">
        <f t="shared" si="24"/>
        <v/>
      </c>
    </row>
    <row r="1554" spans="13:13" hidden="1" x14ac:dyDescent="0.3">
      <c r="M1554" s="9" t="str">
        <f t="shared" si="24"/>
        <v/>
      </c>
    </row>
    <row r="1555" spans="13:13" hidden="1" x14ac:dyDescent="0.3">
      <c r="M1555" s="9" t="str">
        <f t="shared" si="24"/>
        <v/>
      </c>
    </row>
    <row r="1556" spans="13:13" hidden="1" x14ac:dyDescent="0.3">
      <c r="M1556" s="9" t="str">
        <f t="shared" si="24"/>
        <v/>
      </c>
    </row>
    <row r="1557" spans="13:13" hidden="1" x14ac:dyDescent="0.3">
      <c r="M1557" s="9" t="str">
        <f t="shared" si="24"/>
        <v/>
      </c>
    </row>
    <row r="1558" spans="13:13" hidden="1" x14ac:dyDescent="0.3">
      <c r="M1558" s="9" t="str">
        <f t="shared" si="24"/>
        <v/>
      </c>
    </row>
    <row r="1559" spans="13:13" hidden="1" x14ac:dyDescent="0.3">
      <c r="M1559" s="9" t="str">
        <f t="shared" si="24"/>
        <v/>
      </c>
    </row>
    <row r="1560" spans="13:13" hidden="1" x14ac:dyDescent="0.3">
      <c r="M1560" s="9" t="str">
        <f t="shared" si="24"/>
        <v/>
      </c>
    </row>
    <row r="1561" spans="13:13" hidden="1" x14ac:dyDescent="0.3">
      <c r="M1561" s="9" t="str">
        <f t="shared" si="24"/>
        <v/>
      </c>
    </row>
    <row r="1562" spans="13:13" hidden="1" x14ac:dyDescent="0.3">
      <c r="M1562" s="9" t="str">
        <f t="shared" si="24"/>
        <v/>
      </c>
    </row>
    <row r="1563" spans="13:13" hidden="1" x14ac:dyDescent="0.3">
      <c r="M1563" s="9" t="str">
        <f t="shared" si="24"/>
        <v/>
      </c>
    </row>
    <row r="1564" spans="13:13" hidden="1" x14ac:dyDescent="0.3">
      <c r="M1564" s="9" t="str">
        <f t="shared" si="24"/>
        <v/>
      </c>
    </row>
    <row r="1565" spans="13:13" hidden="1" x14ac:dyDescent="0.3">
      <c r="M1565" s="9" t="str">
        <f t="shared" si="24"/>
        <v/>
      </c>
    </row>
    <row r="1566" spans="13:13" hidden="1" x14ac:dyDescent="0.3">
      <c r="M1566" s="9" t="str">
        <f t="shared" si="24"/>
        <v/>
      </c>
    </row>
    <row r="1567" spans="13:13" hidden="1" x14ac:dyDescent="0.3">
      <c r="M1567" s="9" t="str">
        <f t="shared" si="24"/>
        <v/>
      </c>
    </row>
    <row r="1568" spans="13:13" hidden="1" x14ac:dyDescent="0.3">
      <c r="M1568" s="9" t="str">
        <f t="shared" si="24"/>
        <v/>
      </c>
    </row>
    <row r="1569" spans="13:13" hidden="1" x14ac:dyDescent="0.3">
      <c r="M1569" s="9" t="str">
        <f t="shared" si="24"/>
        <v/>
      </c>
    </row>
    <row r="1570" spans="13:13" hidden="1" x14ac:dyDescent="0.3">
      <c r="M1570" s="9" t="str">
        <f t="shared" si="24"/>
        <v/>
      </c>
    </row>
    <row r="1571" spans="13:13" hidden="1" x14ac:dyDescent="0.3">
      <c r="M1571" s="9" t="str">
        <f t="shared" si="24"/>
        <v/>
      </c>
    </row>
    <row r="1572" spans="13:13" hidden="1" x14ac:dyDescent="0.3">
      <c r="M1572" s="9" t="str">
        <f t="shared" si="24"/>
        <v/>
      </c>
    </row>
    <row r="1573" spans="13:13" hidden="1" x14ac:dyDescent="0.3">
      <c r="M1573" s="9" t="str">
        <f t="shared" si="24"/>
        <v/>
      </c>
    </row>
    <row r="1574" spans="13:13" hidden="1" x14ac:dyDescent="0.3">
      <c r="M1574" s="9" t="str">
        <f t="shared" si="24"/>
        <v/>
      </c>
    </row>
    <row r="1575" spans="13:13" hidden="1" x14ac:dyDescent="0.3">
      <c r="M1575" s="9" t="str">
        <f t="shared" si="24"/>
        <v/>
      </c>
    </row>
    <row r="1576" spans="13:13" hidden="1" x14ac:dyDescent="0.3">
      <c r="M1576" s="9" t="str">
        <f t="shared" si="24"/>
        <v/>
      </c>
    </row>
    <row r="1577" spans="13:13" hidden="1" x14ac:dyDescent="0.3">
      <c r="M1577" s="9" t="str">
        <f t="shared" si="24"/>
        <v/>
      </c>
    </row>
    <row r="1578" spans="13:13" hidden="1" x14ac:dyDescent="0.3">
      <c r="M1578" s="9" t="str">
        <f t="shared" si="24"/>
        <v/>
      </c>
    </row>
    <row r="1579" spans="13:13" hidden="1" x14ac:dyDescent="0.3">
      <c r="M1579" s="9" t="str">
        <f t="shared" si="24"/>
        <v/>
      </c>
    </row>
    <row r="1580" spans="13:13" hidden="1" x14ac:dyDescent="0.3">
      <c r="M1580" s="9" t="str">
        <f t="shared" si="24"/>
        <v/>
      </c>
    </row>
    <row r="1581" spans="13:13" hidden="1" x14ac:dyDescent="0.3">
      <c r="M1581" s="9" t="str">
        <f t="shared" si="24"/>
        <v/>
      </c>
    </row>
    <row r="1582" spans="13:13" hidden="1" x14ac:dyDescent="0.3">
      <c r="M1582" s="9" t="str">
        <f t="shared" si="24"/>
        <v/>
      </c>
    </row>
    <row r="1583" spans="13:13" hidden="1" x14ac:dyDescent="0.3">
      <c r="M1583" s="9" t="str">
        <f t="shared" si="24"/>
        <v/>
      </c>
    </row>
    <row r="1584" spans="13:13" hidden="1" x14ac:dyDescent="0.3">
      <c r="M1584" s="9" t="str">
        <f t="shared" si="24"/>
        <v/>
      </c>
    </row>
    <row r="1585" spans="13:13" hidden="1" x14ac:dyDescent="0.3">
      <c r="M1585" s="9" t="str">
        <f t="shared" si="24"/>
        <v/>
      </c>
    </row>
    <row r="1586" spans="13:13" hidden="1" x14ac:dyDescent="0.3">
      <c r="M1586" s="9" t="str">
        <f t="shared" si="24"/>
        <v/>
      </c>
    </row>
    <row r="1587" spans="13:13" hidden="1" x14ac:dyDescent="0.3">
      <c r="M1587" s="9" t="str">
        <f t="shared" si="24"/>
        <v/>
      </c>
    </row>
    <row r="1588" spans="13:13" hidden="1" x14ac:dyDescent="0.3">
      <c r="M1588" s="9" t="str">
        <f t="shared" si="24"/>
        <v/>
      </c>
    </row>
    <row r="1589" spans="13:13" hidden="1" x14ac:dyDescent="0.3">
      <c r="M1589" s="9" t="str">
        <f t="shared" si="24"/>
        <v/>
      </c>
    </row>
    <row r="1590" spans="13:13" hidden="1" x14ac:dyDescent="0.3">
      <c r="M1590" s="9" t="str">
        <f t="shared" si="24"/>
        <v/>
      </c>
    </row>
    <row r="1591" spans="13:13" hidden="1" x14ac:dyDescent="0.3">
      <c r="M1591" s="9" t="str">
        <f t="shared" si="24"/>
        <v/>
      </c>
    </row>
    <row r="1592" spans="13:13" hidden="1" x14ac:dyDescent="0.3">
      <c r="M1592" s="9" t="str">
        <f t="shared" si="24"/>
        <v/>
      </c>
    </row>
    <row r="1593" spans="13:13" hidden="1" x14ac:dyDescent="0.3">
      <c r="M1593" s="9" t="str">
        <f t="shared" si="24"/>
        <v/>
      </c>
    </row>
    <row r="1594" spans="13:13" hidden="1" x14ac:dyDescent="0.3">
      <c r="M1594" s="9" t="str">
        <f t="shared" si="24"/>
        <v/>
      </c>
    </row>
    <row r="1595" spans="13:13" hidden="1" x14ac:dyDescent="0.3">
      <c r="M1595" s="9" t="str">
        <f t="shared" si="24"/>
        <v/>
      </c>
    </row>
    <row r="1596" spans="13:13" hidden="1" x14ac:dyDescent="0.3">
      <c r="M1596" s="9" t="str">
        <f t="shared" si="24"/>
        <v/>
      </c>
    </row>
    <row r="1597" spans="13:13" hidden="1" x14ac:dyDescent="0.3">
      <c r="M1597" s="9" t="str">
        <f t="shared" si="24"/>
        <v/>
      </c>
    </row>
    <row r="1598" spans="13:13" hidden="1" x14ac:dyDescent="0.3">
      <c r="M1598" s="9" t="str">
        <f t="shared" si="24"/>
        <v/>
      </c>
    </row>
    <row r="1599" spans="13:13" hidden="1" x14ac:dyDescent="0.3">
      <c r="M1599" s="9" t="str">
        <f t="shared" si="24"/>
        <v/>
      </c>
    </row>
    <row r="1600" spans="13:13" hidden="1" x14ac:dyDescent="0.3">
      <c r="M1600" s="9" t="str">
        <f t="shared" si="24"/>
        <v/>
      </c>
    </row>
    <row r="1601" spans="13:13" hidden="1" x14ac:dyDescent="0.3">
      <c r="M1601" s="9" t="str">
        <f t="shared" si="24"/>
        <v/>
      </c>
    </row>
    <row r="1602" spans="13:13" hidden="1" x14ac:dyDescent="0.3">
      <c r="M1602" s="9" t="str">
        <f t="shared" si="24"/>
        <v/>
      </c>
    </row>
    <row r="1603" spans="13:13" hidden="1" x14ac:dyDescent="0.3">
      <c r="M1603" s="9" t="str">
        <f t="shared" ref="M1603:M1666" si="25">IF(OR(LEN(TRIM(A1603)) = 0, LEN(TRIM(B1603)) = 0), "", "SELECT '"&amp;TRIM(A1603)&amp;"' AS [LookupCategory],'"&amp;TRIM(B1603)&amp;"' AS [Value],"&amp;IF(LEN(TRIM(C1603)) &lt;&gt; 0, "'" &amp; TRIM(C1603) &amp; "'", "NULL") &amp;" AS [Image],"&amp;IF(LEN(TRIM(D1603)) &lt;&gt; 0, "'" &amp; TRIM(D1603) &amp; "'", "'report_problem'") &amp;" AS [Icon] UNION")</f>
        <v/>
      </c>
    </row>
    <row r="1604" spans="13:13" hidden="1" x14ac:dyDescent="0.3">
      <c r="M1604" s="9" t="str">
        <f t="shared" si="25"/>
        <v/>
      </c>
    </row>
    <row r="1605" spans="13:13" hidden="1" x14ac:dyDescent="0.3">
      <c r="M1605" s="9" t="str">
        <f t="shared" si="25"/>
        <v/>
      </c>
    </row>
    <row r="1606" spans="13:13" hidden="1" x14ac:dyDescent="0.3">
      <c r="M1606" s="9" t="str">
        <f t="shared" si="25"/>
        <v/>
      </c>
    </row>
    <row r="1607" spans="13:13" hidden="1" x14ac:dyDescent="0.3">
      <c r="M1607" s="9" t="str">
        <f t="shared" si="25"/>
        <v/>
      </c>
    </row>
    <row r="1608" spans="13:13" hidden="1" x14ac:dyDescent="0.3">
      <c r="M1608" s="9" t="str">
        <f t="shared" si="25"/>
        <v/>
      </c>
    </row>
    <row r="1609" spans="13:13" hidden="1" x14ac:dyDescent="0.3">
      <c r="M1609" s="9" t="str">
        <f t="shared" si="25"/>
        <v/>
      </c>
    </row>
    <row r="1610" spans="13:13" hidden="1" x14ac:dyDescent="0.3">
      <c r="M1610" s="9" t="str">
        <f t="shared" si="25"/>
        <v/>
      </c>
    </row>
    <row r="1611" spans="13:13" hidden="1" x14ac:dyDescent="0.3">
      <c r="M1611" s="9" t="str">
        <f t="shared" si="25"/>
        <v/>
      </c>
    </row>
    <row r="1612" spans="13:13" hidden="1" x14ac:dyDescent="0.3">
      <c r="M1612" s="9" t="str">
        <f t="shared" si="25"/>
        <v/>
      </c>
    </row>
    <row r="1613" spans="13:13" hidden="1" x14ac:dyDescent="0.3">
      <c r="M1613" s="9" t="str">
        <f t="shared" si="25"/>
        <v/>
      </c>
    </row>
    <row r="1614" spans="13:13" hidden="1" x14ac:dyDescent="0.3">
      <c r="M1614" s="9" t="str">
        <f t="shared" si="25"/>
        <v/>
      </c>
    </row>
    <row r="1615" spans="13:13" hidden="1" x14ac:dyDescent="0.3">
      <c r="M1615" s="9" t="str">
        <f t="shared" si="25"/>
        <v/>
      </c>
    </row>
    <row r="1616" spans="13:13" hidden="1" x14ac:dyDescent="0.3">
      <c r="M1616" s="9" t="str">
        <f t="shared" si="25"/>
        <v/>
      </c>
    </row>
    <row r="1617" spans="13:13" hidden="1" x14ac:dyDescent="0.3">
      <c r="M1617" s="9" t="str">
        <f t="shared" si="25"/>
        <v/>
      </c>
    </row>
    <row r="1618" spans="13:13" hidden="1" x14ac:dyDescent="0.3">
      <c r="M1618" s="9" t="str">
        <f t="shared" si="25"/>
        <v/>
      </c>
    </row>
    <row r="1619" spans="13:13" hidden="1" x14ac:dyDescent="0.3">
      <c r="M1619" s="9" t="str">
        <f t="shared" si="25"/>
        <v/>
      </c>
    </row>
    <row r="1620" spans="13:13" hidden="1" x14ac:dyDescent="0.3">
      <c r="M1620" s="9" t="str">
        <f t="shared" si="25"/>
        <v/>
      </c>
    </row>
    <row r="1621" spans="13:13" hidden="1" x14ac:dyDescent="0.3">
      <c r="M1621" s="9" t="str">
        <f t="shared" si="25"/>
        <v/>
      </c>
    </row>
    <row r="1622" spans="13:13" hidden="1" x14ac:dyDescent="0.3">
      <c r="M1622" s="9" t="str">
        <f t="shared" si="25"/>
        <v/>
      </c>
    </row>
    <row r="1623" spans="13:13" hidden="1" x14ac:dyDescent="0.3">
      <c r="M1623" s="9" t="str">
        <f t="shared" si="25"/>
        <v/>
      </c>
    </row>
    <row r="1624" spans="13:13" hidden="1" x14ac:dyDescent="0.3">
      <c r="M1624" s="9" t="str">
        <f t="shared" si="25"/>
        <v/>
      </c>
    </row>
    <row r="1625" spans="13:13" hidden="1" x14ac:dyDescent="0.3">
      <c r="M1625" s="9" t="str">
        <f t="shared" si="25"/>
        <v/>
      </c>
    </row>
    <row r="1626" spans="13:13" hidden="1" x14ac:dyDescent="0.3">
      <c r="M1626" s="9" t="str">
        <f t="shared" si="25"/>
        <v/>
      </c>
    </row>
    <row r="1627" spans="13:13" hidden="1" x14ac:dyDescent="0.3">
      <c r="M1627" s="9" t="str">
        <f t="shared" si="25"/>
        <v/>
      </c>
    </row>
    <row r="1628" spans="13:13" hidden="1" x14ac:dyDescent="0.3">
      <c r="M1628" s="9" t="str">
        <f t="shared" si="25"/>
        <v/>
      </c>
    </row>
    <row r="1629" spans="13:13" hidden="1" x14ac:dyDescent="0.3">
      <c r="M1629" s="9" t="str">
        <f t="shared" si="25"/>
        <v/>
      </c>
    </row>
    <row r="1630" spans="13:13" hidden="1" x14ac:dyDescent="0.3">
      <c r="M1630" s="9" t="str">
        <f t="shared" si="25"/>
        <v/>
      </c>
    </row>
    <row r="1631" spans="13:13" hidden="1" x14ac:dyDescent="0.3">
      <c r="M1631" s="9" t="str">
        <f t="shared" si="25"/>
        <v/>
      </c>
    </row>
    <row r="1632" spans="13:13" hidden="1" x14ac:dyDescent="0.3">
      <c r="M1632" s="9" t="str">
        <f t="shared" si="25"/>
        <v/>
      </c>
    </row>
    <row r="1633" spans="13:13" hidden="1" x14ac:dyDescent="0.3">
      <c r="M1633" s="9" t="str">
        <f t="shared" si="25"/>
        <v/>
      </c>
    </row>
    <row r="1634" spans="13:13" hidden="1" x14ac:dyDescent="0.3">
      <c r="M1634" s="9" t="str">
        <f t="shared" si="25"/>
        <v/>
      </c>
    </row>
    <row r="1635" spans="13:13" hidden="1" x14ac:dyDescent="0.3">
      <c r="M1635" s="9" t="str">
        <f t="shared" si="25"/>
        <v/>
      </c>
    </row>
    <row r="1636" spans="13:13" hidden="1" x14ac:dyDescent="0.3">
      <c r="M1636" s="9" t="str">
        <f t="shared" si="25"/>
        <v/>
      </c>
    </row>
    <row r="1637" spans="13:13" hidden="1" x14ac:dyDescent="0.3">
      <c r="M1637" s="9" t="str">
        <f t="shared" si="25"/>
        <v/>
      </c>
    </row>
    <row r="1638" spans="13:13" hidden="1" x14ac:dyDescent="0.3">
      <c r="M1638" s="9" t="str">
        <f t="shared" si="25"/>
        <v/>
      </c>
    </row>
    <row r="1639" spans="13:13" hidden="1" x14ac:dyDescent="0.3">
      <c r="M1639" s="9" t="str">
        <f t="shared" si="25"/>
        <v/>
      </c>
    </row>
    <row r="1640" spans="13:13" hidden="1" x14ac:dyDescent="0.3">
      <c r="M1640" s="9" t="str">
        <f t="shared" si="25"/>
        <v/>
      </c>
    </row>
    <row r="1641" spans="13:13" hidden="1" x14ac:dyDescent="0.3">
      <c r="M1641" s="9" t="str">
        <f t="shared" si="25"/>
        <v/>
      </c>
    </row>
    <row r="1642" spans="13:13" hidden="1" x14ac:dyDescent="0.3">
      <c r="M1642" s="9" t="str">
        <f t="shared" si="25"/>
        <v/>
      </c>
    </row>
    <row r="1643" spans="13:13" hidden="1" x14ac:dyDescent="0.3">
      <c r="M1643" s="9" t="str">
        <f t="shared" si="25"/>
        <v/>
      </c>
    </row>
    <row r="1644" spans="13:13" hidden="1" x14ac:dyDescent="0.3">
      <c r="M1644" s="9" t="str">
        <f t="shared" si="25"/>
        <v/>
      </c>
    </row>
    <row r="1645" spans="13:13" hidden="1" x14ac:dyDescent="0.3">
      <c r="M1645" s="9" t="str">
        <f t="shared" si="25"/>
        <v/>
      </c>
    </row>
    <row r="1646" spans="13:13" hidden="1" x14ac:dyDescent="0.3">
      <c r="M1646" s="9" t="str">
        <f t="shared" si="25"/>
        <v/>
      </c>
    </row>
    <row r="1647" spans="13:13" hidden="1" x14ac:dyDescent="0.3">
      <c r="M1647" s="9" t="str">
        <f t="shared" si="25"/>
        <v/>
      </c>
    </row>
    <row r="1648" spans="13:13" hidden="1" x14ac:dyDescent="0.3">
      <c r="M1648" s="9" t="str">
        <f t="shared" si="25"/>
        <v/>
      </c>
    </row>
    <row r="1649" spans="13:13" hidden="1" x14ac:dyDescent="0.3">
      <c r="M1649" s="9" t="str">
        <f t="shared" si="25"/>
        <v/>
      </c>
    </row>
    <row r="1650" spans="13:13" hidden="1" x14ac:dyDescent="0.3">
      <c r="M1650" s="9" t="str">
        <f t="shared" si="25"/>
        <v/>
      </c>
    </row>
    <row r="1651" spans="13:13" hidden="1" x14ac:dyDescent="0.3">
      <c r="M1651" s="9" t="str">
        <f t="shared" si="25"/>
        <v/>
      </c>
    </row>
    <row r="1652" spans="13:13" hidden="1" x14ac:dyDescent="0.3">
      <c r="M1652" s="9" t="str">
        <f t="shared" si="25"/>
        <v/>
      </c>
    </row>
    <row r="1653" spans="13:13" hidden="1" x14ac:dyDescent="0.3">
      <c r="M1653" s="9" t="str">
        <f t="shared" si="25"/>
        <v/>
      </c>
    </row>
    <row r="1654" spans="13:13" hidden="1" x14ac:dyDescent="0.3">
      <c r="M1654" s="9" t="str">
        <f t="shared" si="25"/>
        <v/>
      </c>
    </row>
    <row r="1655" spans="13:13" hidden="1" x14ac:dyDescent="0.3">
      <c r="M1655" s="9" t="str">
        <f t="shared" si="25"/>
        <v/>
      </c>
    </row>
    <row r="1656" spans="13:13" hidden="1" x14ac:dyDescent="0.3">
      <c r="M1656" s="9" t="str">
        <f t="shared" si="25"/>
        <v/>
      </c>
    </row>
    <row r="1657" spans="13:13" hidden="1" x14ac:dyDescent="0.3">
      <c r="M1657" s="9" t="str">
        <f t="shared" si="25"/>
        <v/>
      </c>
    </row>
    <row r="1658" spans="13:13" hidden="1" x14ac:dyDescent="0.3">
      <c r="M1658" s="9" t="str">
        <f t="shared" si="25"/>
        <v/>
      </c>
    </row>
    <row r="1659" spans="13:13" hidden="1" x14ac:dyDescent="0.3">
      <c r="M1659" s="9" t="str">
        <f t="shared" si="25"/>
        <v/>
      </c>
    </row>
    <row r="1660" spans="13:13" hidden="1" x14ac:dyDescent="0.3">
      <c r="M1660" s="9" t="str">
        <f t="shared" si="25"/>
        <v/>
      </c>
    </row>
    <row r="1661" spans="13:13" hidden="1" x14ac:dyDescent="0.3">
      <c r="M1661" s="9" t="str">
        <f t="shared" si="25"/>
        <v/>
      </c>
    </row>
    <row r="1662" spans="13:13" hidden="1" x14ac:dyDescent="0.3">
      <c r="M1662" s="9" t="str">
        <f t="shared" si="25"/>
        <v/>
      </c>
    </row>
    <row r="1663" spans="13:13" hidden="1" x14ac:dyDescent="0.3">
      <c r="M1663" s="9" t="str">
        <f t="shared" si="25"/>
        <v/>
      </c>
    </row>
    <row r="1664" spans="13:13" hidden="1" x14ac:dyDescent="0.3">
      <c r="M1664" s="9" t="str">
        <f t="shared" si="25"/>
        <v/>
      </c>
    </row>
    <row r="1665" spans="13:13" hidden="1" x14ac:dyDescent="0.3">
      <c r="M1665" s="9" t="str">
        <f t="shared" si="25"/>
        <v/>
      </c>
    </row>
    <row r="1666" spans="13:13" hidden="1" x14ac:dyDescent="0.3">
      <c r="M1666" s="9" t="str">
        <f t="shared" si="25"/>
        <v/>
      </c>
    </row>
    <row r="1667" spans="13:13" hidden="1" x14ac:dyDescent="0.3">
      <c r="M1667" s="9" t="str">
        <f t="shared" ref="M1667:M1730" si="26">IF(OR(LEN(TRIM(A1667)) = 0, LEN(TRIM(B1667)) = 0), "", "SELECT '"&amp;TRIM(A1667)&amp;"' AS [LookupCategory],'"&amp;TRIM(B1667)&amp;"' AS [Value],"&amp;IF(LEN(TRIM(C1667)) &lt;&gt; 0, "'" &amp; TRIM(C1667) &amp; "'", "NULL") &amp;" AS [Image],"&amp;IF(LEN(TRIM(D1667)) &lt;&gt; 0, "'" &amp; TRIM(D1667) &amp; "'", "'report_problem'") &amp;" AS [Icon] UNION")</f>
        <v/>
      </c>
    </row>
    <row r="1668" spans="13:13" hidden="1" x14ac:dyDescent="0.3">
      <c r="M1668" s="9" t="str">
        <f t="shared" si="26"/>
        <v/>
      </c>
    </row>
    <row r="1669" spans="13:13" hidden="1" x14ac:dyDescent="0.3">
      <c r="M1669" s="9" t="str">
        <f t="shared" si="26"/>
        <v/>
      </c>
    </row>
    <row r="1670" spans="13:13" hidden="1" x14ac:dyDescent="0.3">
      <c r="M1670" s="9" t="str">
        <f t="shared" si="26"/>
        <v/>
      </c>
    </row>
    <row r="1671" spans="13:13" hidden="1" x14ac:dyDescent="0.3">
      <c r="M1671" s="9" t="str">
        <f t="shared" si="26"/>
        <v/>
      </c>
    </row>
    <row r="1672" spans="13:13" hidden="1" x14ac:dyDescent="0.3">
      <c r="M1672" s="9" t="str">
        <f t="shared" si="26"/>
        <v/>
      </c>
    </row>
    <row r="1673" spans="13:13" hidden="1" x14ac:dyDescent="0.3">
      <c r="M1673" s="9" t="str">
        <f t="shared" si="26"/>
        <v/>
      </c>
    </row>
    <row r="1674" spans="13:13" hidden="1" x14ac:dyDescent="0.3">
      <c r="M1674" s="9" t="str">
        <f t="shared" si="26"/>
        <v/>
      </c>
    </row>
    <row r="1675" spans="13:13" hidden="1" x14ac:dyDescent="0.3">
      <c r="M1675" s="9" t="str">
        <f t="shared" si="26"/>
        <v/>
      </c>
    </row>
    <row r="1676" spans="13:13" hidden="1" x14ac:dyDescent="0.3">
      <c r="M1676" s="9" t="str">
        <f t="shared" si="26"/>
        <v/>
      </c>
    </row>
    <row r="1677" spans="13:13" hidden="1" x14ac:dyDescent="0.3">
      <c r="M1677" s="9" t="str">
        <f t="shared" si="26"/>
        <v/>
      </c>
    </row>
    <row r="1678" spans="13:13" hidden="1" x14ac:dyDescent="0.3">
      <c r="M1678" s="9" t="str">
        <f t="shared" si="26"/>
        <v/>
      </c>
    </row>
    <row r="1679" spans="13:13" hidden="1" x14ac:dyDescent="0.3">
      <c r="M1679" s="9" t="str">
        <f t="shared" si="26"/>
        <v/>
      </c>
    </row>
    <row r="1680" spans="13:13" hidden="1" x14ac:dyDescent="0.3">
      <c r="M1680" s="9" t="str">
        <f t="shared" si="26"/>
        <v/>
      </c>
    </row>
    <row r="1681" spans="13:13" hidden="1" x14ac:dyDescent="0.3">
      <c r="M1681" s="9" t="str">
        <f t="shared" si="26"/>
        <v/>
      </c>
    </row>
    <row r="1682" spans="13:13" x14ac:dyDescent="0.3">
      <c r="M1682" s="9" t="str">
        <f t="shared" si="26"/>
        <v/>
      </c>
    </row>
    <row r="1683" spans="13:13" x14ac:dyDescent="0.3">
      <c r="M1683" s="9" t="str">
        <f t="shared" si="26"/>
        <v/>
      </c>
    </row>
    <row r="1684" spans="13:13" x14ac:dyDescent="0.3">
      <c r="M1684" s="9" t="str">
        <f t="shared" si="26"/>
        <v/>
      </c>
    </row>
    <row r="1685" spans="13:13" x14ac:dyDescent="0.3">
      <c r="M1685" s="9" t="str">
        <f t="shared" si="26"/>
        <v/>
      </c>
    </row>
    <row r="1686" spans="13:13" x14ac:dyDescent="0.3">
      <c r="M1686" s="9" t="str">
        <f t="shared" si="26"/>
        <v/>
      </c>
    </row>
    <row r="1687" spans="13:13" x14ac:dyDescent="0.3">
      <c r="M1687" s="9" t="str">
        <f t="shared" si="26"/>
        <v/>
      </c>
    </row>
    <row r="1688" spans="13:13" x14ac:dyDescent="0.3">
      <c r="M1688" s="9" t="str">
        <f t="shared" si="26"/>
        <v/>
      </c>
    </row>
    <row r="1689" spans="13:13" x14ac:dyDescent="0.3">
      <c r="M1689" s="9" t="str">
        <f t="shared" si="26"/>
        <v/>
      </c>
    </row>
    <row r="1690" spans="13:13" x14ac:dyDescent="0.3">
      <c r="M1690" s="9" t="str">
        <f t="shared" si="26"/>
        <v/>
      </c>
    </row>
    <row r="1691" spans="13:13" x14ac:dyDescent="0.3">
      <c r="M1691" s="9" t="str">
        <f t="shared" si="26"/>
        <v/>
      </c>
    </row>
    <row r="1692" spans="13:13" x14ac:dyDescent="0.3">
      <c r="M1692" s="9" t="str">
        <f t="shared" si="26"/>
        <v/>
      </c>
    </row>
    <row r="1693" spans="13:13" x14ac:dyDescent="0.3">
      <c r="M1693" s="9" t="str">
        <f t="shared" si="26"/>
        <v/>
      </c>
    </row>
    <row r="1694" spans="13:13" x14ac:dyDescent="0.3">
      <c r="M1694" s="9" t="str">
        <f t="shared" si="26"/>
        <v/>
      </c>
    </row>
    <row r="1695" spans="13:13" x14ac:dyDescent="0.3">
      <c r="M1695" s="9" t="str">
        <f t="shared" si="26"/>
        <v/>
      </c>
    </row>
    <row r="1696" spans="13:13" x14ac:dyDescent="0.3">
      <c r="M1696" s="9" t="str">
        <f t="shared" si="26"/>
        <v/>
      </c>
    </row>
    <row r="1697" spans="13:13" x14ac:dyDescent="0.3">
      <c r="M1697" s="9" t="str">
        <f t="shared" si="26"/>
        <v/>
      </c>
    </row>
    <row r="1698" spans="13:13" x14ac:dyDescent="0.3">
      <c r="M1698" s="9" t="str">
        <f t="shared" si="26"/>
        <v/>
      </c>
    </row>
    <row r="1699" spans="13:13" x14ac:dyDescent="0.3">
      <c r="M1699" s="9" t="str">
        <f t="shared" si="26"/>
        <v/>
      </c>
    </row>
    <row r="1700" spans="13:13" x14ac:dyDescent="0.3">
      <c r="M1700" s="9" t="str">
        <f t="shared" si="26"/>
        <v/>
      </c>
    </row>
    <row r="1701" spans="13:13" x14ac:dyDescent="0.3">
      <c r="M1701" s="9" t="str">
        <f t="shared" si="26"/>
        <v/>
      </c>
    </row>
    <row r="1702" spans="13:13" x14ac:dyDescent="0.3">
      <c r="M1702" s="9" t="str">
        <f t="shared" si="26"/>
        <v/>
      </c>
    </row>
    <row r="1703" spans="13:13" x14ac:dyDescent="0.3">
      <c r="M1703" s="9" t="str">
        <f t="shared" si="26"/>
        <v/>
      </c>
    </row>
    <row r="1704" spans="13:13" x14ac:dyDescent="0.3">
      <c r="M1704" s="9" t="str">
        <f t="shared" si="26"/>
        <v/>
      </c>
    </row>
    <row r="1705" spans="13:13" x14ac:dyDescent="0.3">
      <c r="M1705" s="9" t="str">
        <f t="shared" si="26"/>
        <v/>
      </c>
    </row>
    <row r="1706" spans="13:13" x14ac:dyDescent="0.3">
      <c r="M1706" s="9" t="str">
        <f t="shared" si="26"/>
        <v/>
      </c>
    </row>
    <row r="1707" spans="13:13" x14ac:dyDescent="0.3">
      <c r="M1707" s="9" t="str">
        <f t="shared" si="26"/>
        <v/>
      </c>
    </row>
    <row r="1708" spans="13:13" x14ac:dyDescent="0.3">
      <c r="M1708" s="9" t="str">
        <f t="shared" si="26"/>
        <v/>
      </c>
    </row>
    <row r="1709" spans="13:13" x14ac:dyDescent="0.3">
      <c r="M1709" s="9" t="str">
        <f t="shared" si="26"/>
        <v/>
      </c>
    </row>
    <row r="1710" spans="13:13" x14ac:dyDescent="0.3">
      <c r="M1710" s="9" t="str">
        <f t="shared" si="26"/>
        <v/>
      </c>
    </row>
    <row r="1711" spans="13:13" x14ac:dyDescent="0.3">
      <c r="M1711" s="9" t="str">
        <f t="shared" si="26"/>
        <v/>
      </c>
    </row>
    <row r="1712" spans="13:13" x14ac:dyDescent="0.3">
      <c r="M1712" s="9" t="str">
        <f t="shared" si="26"/>
        <v/>
      </c>
    </row>
    <row r="1713" spans="13:13" x14ac:dyDescent="0.3">
      <c r="M1713" s="9" t="str">
        <f t="shared" si="26"/>
        <v/>
      </c>
    </row>
    <row r="1714" spans="13:13" x14ac:dyDescent="0.3">
      <c r="M1714" s="9" t="str">
        <f t="shared" si="26"/>
        <v/>
      </c>
    </row>
    <row r="1715" spans="13:13" x14ac:dyDescent="0.3">
      <c r="M1715" s="9" t="str">
        <f t="shared" si="26"/>
        <v/>
      </c>
    </row>
    <row r="1716" spans="13:13" x14ac:dyDescent="0.3">
      <c r="M1716" s="9" t="str">
        <f t="shared" si="26"/>
        <v/>
      </c>
    </row>
    <row r="1717" spans="13:13" x14ac:dyDescent="0.3">
      <c r="M1717" s="9" t="str">
        <f t="shared" si="26"/>
        <v/>
      </c>
    </row>
    <row r="1718" spans="13:13" x14ac:dyDescent="0.3">
      <c r="M1718" s="9" t="str">
        <f t="shared" si="26"/>
        <v/>
      </c>
    </row>
    <row r="1719" spans="13:13" x14ac:dyDescent="0.3">
      <c r="M1719" s="9" t="str">
        <f t="shared" si="26"/>
        <v/>
      </c>
    </row>
    <row r="1720" spans="13:13" x14ac:dyDescent="0.3">
      <c r="M1720" s="9" t="str">
        <f t="shared" si="26"/>
        <v/>
      </c>
    </row>
    <row r="1721" spans="13:13" x14ac:dyDescent="0.3">
      <c r="M1721" s="9" t="str">
        <f t="shared" si="26"/>
        <v/>
      </c>
    </row>
    <row r="1722" spans="13:13" x14ac:dyDescent="0.3">
      <c r="M1722" s="9" t="str">
        <f t="shared" si="26"/>
        <v/>
      </c>
    </row>
    <row r="1723" spans="13:13" x14ac:dyDescent="0.3">
      <c r="M1723" s="9" t="str">
        <f t="shared" si="26"/>
        <v/>
      </c>
    </row>
    <row r="1724" spans="13:13" x14ac:dyDescent="0.3">
      <c r="M1724" s="9" t="str">
        <f t="shared" si="26"/>
        <v/>
      </c>
    </row>
    <row r="1725" spans="13:13" x14ac:dyDescent="0.3">
      <c r="M1725" s="9" t="str">
        <f t="shared" si="26"/>
        <v/>
      </c>
    </row>
    <row r="1726" spans="13:13" x14ac:dyDescent="0.3">
      <c r="M1726" s="9" t="str">
        <f t="shared" si="26"/>
        <v/>
      </c>
    </row>
    <row r="1727" spans="13:13" x14ac:dyDescent="0.3">
      <c r="M1727" s="9" t="str">
        <f t="shared" si="26"/>
        <v/>
      </c>
    </row>
    <row r="1728" spans="13:13" x14ac:dyDescent="0.3">
      <c r="M1728" s="9" t="str">
        <f t="shared" si="26"/>
        <v/>
      </c>
    </row>
    <row r="1729" spans="13:13" x14ac:dyDescent="0.3">
      <c r="M1729" s="9" t="str">
        <f t="shared" si="26"/>
        <v/>
      </c>
    </row>
    <row r="1730" spans="13:13" x14ac:dyDescent="0.3">
      <c r="M1730" s="9" t="str">
        <f t="shared" si="26"/>
        <v/>
      </c>
    </row>
    <row r="1731" spans="13:13" x14ac:dyDescent="0.3">
      <c r="M1731" s="9" t="str">
        <f t="shared" ref="M1731:M1794" si="27">IF(OR(LEN(TRIM(A1731)) = 0, LEN(TRIM(B1731)) = 0), "", "SELECT '"&amp;TRIM(A1731)&amp;"' AS [LookupCategory],'"&amp;TRIM(B1731)&amp;"' AS [Value],"&amp;IF(LEN(TRIM(C1731)) &lt;&gt; 0, "'" &amp; TRIM(C1731) &amp; "'", "NULL") &amp;" AS [Image],"&amp;IF(LEN(TRIM(D1731)) &lt;&gt; 0, "'" &amp; TRIM(D1731) &amp; "'", "'report_problem'") &amp;" AS [Icon] UNION")</f>
        <v/>
      </c>
    </row>
    <row r="1732" spans="13:13" x14ac:dyDescent="0.3">
      <c r="M1732" s="9" t="str">
        <f t="shared" si="27"/>
        <v/>
      </c>
    </row>
    <row r="1733" spans="13:13" x14ac:dyDescent="0.3">
      <c r="M1733" s="9" t="str">
        <f t="shared" si="27"/>
        <v/>
      </c>
    </row>
    <row r="1734" spans="13:13" x14ac:dyDescent="0.3">
      <c r="M1734" s="9" t="str">
        <f t="shared" si="27"/>
        <v/>
      </c>
    </row>
    <row r="1735" spans="13:13" x14ac:dyDescent="0.3">
      <c r="M1735" s="9" t="str">
        <f t="shared" si="27"/>
        <v/>
      </c>
    </row>
    <row r="1736" spans="13:13" x14ac:dyDescent="0.3">
      <c r="M1736" s="9" t="str">
        <f t="shared" si="27"/>
        <v/>
      </c>
    </row>
    <row r="1737" spans="13:13" x14ac:dyDescent="0.3">
      <c r="M1737" s="9" t="str">
        <f t="shared" si="27"/>
        <v/>
      </c>
    </row>
    <row r="1738" spans="13:13" x14ac:dyDescent="0.3">
      <c r="M1738" s="9" t="str">
        <f t="shared" si="27"/>
        <v/>
      </c>
    </row>
    <row r="1739" spans="13:13" x14ac:dyDescent="0.3">
      <c r="M1739" s="9" t="str">
        <f t="shared" si="27"/>
        <v/>
      </c>
    </row>
    <row r="1740" spans="13:13" x14ac:dyDescent="0.3">
      <c r="M1740" s="9" t="str">
        <f t="shared" si="27"/>
        <v/>
      </c>
    </row>
    <row r="1741" spans="13:13" x14ac:dyDescent="0.3">
      <c r="M1741" s="9" t="str">
        <f t="shared" si="27"/>
        <v/>
      </c>
    </row>
    <row r="1742" spans="13:13" x14ac:dyDescent="0.3">
      <c r="M1742" s="9" t="str">
        <f t="shared" si="27"/>
        <v/>
      </c>
    </row>
    <row r="1743" spans="13:13" x14ac:dyDescent="0.3">
      <c r="M1743" s="9" t="str">
        <f t="shared" si="27"/>
        <v/>
      </c>
    </row>
    <row r="1744" spans="13:13" x14ac:dyDescent="0.3">
      <c r="M1744" s="9" t="str">
        <f t="shared" si="27"/>
        <v/>
      </c>
    </row>
    <row r="1745" spans="13:13" x14ac:dyDescent="0.3">
      <c r="M1745" s="9" t="str">
        <f t="shared" si="27"/>
        <v/>
      </c>
    </row>
    <row r="1746" spans="13:13" x14ac:dyDescent="0.3">
      <c r="M1746" s="9" t="str">
        <f t="shared" si="27"/>
        <v/>
      </c>
    </row>
    <row r="1747" spans="13:13" x14ac:dyDescent="0.3">
      <c r="M1747" s="9" t="str">
        <f t="shared" si="27"/>
        <v/>
      </c>
    </row>
    <row r="1748" spans="13:13" x14ac:dyDescent="0.3">
      <c r="M1748" s="9" t="str">
        <f t="shared" si="27"/>
        <v/>
      </c>
    </row>
    <row r="1749" spans="13:13" x14ac:dyDescent="0.3">
      <c r="M1749" s="9" t="str">
        <f t="shared" si="27"/>
        <v/>
      </c>
    </row>
    <row r="1750" spans="13:13" x14ac:dyDescent="0.3">
      <c r="M1750" s="9" t="str">
        <f t="shared" si="27"/>
        <v/>
      </c>
    </row>
    <row r="1751" spans="13:13" x14ac:dyDescent="0.3">
      <c r="M1751" s="9" t="str">
        <f t="shared" si="27"/>
        <v/>
      </c>
    </row>
    <row r="1752" spans="13:13" x14ac:dyDescent="0.3">
      <c r="M1752" s="9" t="str">
        <f t="shared" si="27"/>
        <v/>
      </c>
    </row>
    <row r="1753" spans="13:13" x14ac:dyDescent="0.3">
      <c r="M1753" s="9" t="str">
        <f t="shared" si="27"/>
        <v/>
      </c>
    </row>
    <row r="1754" spans="13:13" x14ac:dyDescent="0.3">
      <c r="M1754" s="9" t="str">
        <f t="shared" si="27"/>
        <v/>
      </c>
    </row>
    <row r="1755" spans="13:13" x14ac:dyDescent="0.3">
      <c r="M1755" s="9" t="str">
        <f t="shared" si="27"/>
        <v/>
      </c>
    </row>
    <row r="1756" spans="13:13" x14ac:dyDescent="0.3">
      <c r="M1756" s="9" t="str">
        <f t="shared" si="27"/>
        <v/>
      </c>
    </row>
    <row r="1757" spans="13:13" x14ac:dyDescent="0.3">
      <c r="M1757" s="9" t="str">
        <f t="shared" si="27"/>
        <v/>
      </c>
    </row>
    <row r="1758" spans="13:13" x14ac:dyDescent="0.3">
      <c r="M1758" s="9" t="str">
        <f t="shared" si="27"/>
        <v/>
      </c>
    </row>
    <row r="1759" spans="13:13" x14ac:dyDescent="0.3">
      <c r="M1759" s="9" t="str">
        <f t="shared" si="27"/>
        <v/>
      </c>
    </row>
    <row r="1760" spans="13:13" x14ac:dyDescent="0.3">
      <c r="M1760" s="9" t="str">
        <f t="shared" si="27"/>
        <v/>
      </c>
    </row>
    <row r="1761" spans="13:13" x14ac:dyDescent="0.3">
      <c r="M1761" s="9" t="str">
        <f t="shared" si="27"/>
        <v/>
      </c>
    </row>
    <row r="1762" spans="13:13" x14ac:dyDescent="0.3">
      <c r="M1762" s="9" t="str">
        <f t="shared" si="27"/>
        <v/>
      </c>
    </row>
    <row r="1763" spans="13:13" x14ac:dyDescent="0.3">
      <c r="M1763" s="9" t="str">
        <f t="shared" si="27"/>
        <v/>
      </c>
    </row>
    <row r="1764" spans="13:13" x14ac:dyDescent="0.3">
      <c r="M1764" s="9" t="str">
        <f t="shared" si="27"/>
        <v/>
      </c>
    </row>
    <row r="1765" spans="13:13" x14ac:dyDescent="0.3">
      <c r="M1765" s="9" t="str">
        <f t="shared" si="27"/>
        <v/>
      </c>
    </row>
    <row r="1766" spans="13:13" x14ac:dyDescent="0.3">
      <c r="M1766" s="9" t="str">
        <f t="shared" si="27"/>
        <v/>
      </c>
    </row>
    <row r="1767" spans="13:13" x14ac:dyDescent="0.3">
      <c r="M1767" s="9" t="str">
        <f t="shared" si="27"/>
        <v/>
      </c>
    </row>
    <row r="1768" spans="13:13" x14ac:dyDescent="0.3">
      <c r="M1768" s="9" t="str">
        <f t="shared" si="27"/>
        <v/>
      </c>
    </row>
    <row r="1769" spans="13:13" x14ac:dyDescent="0.3">
      <c r="M1769" s="9" t="str">
        <f t="shared" si="27"/>
        <v/>
      </c>
    </row>
    <row r="1770" spans="13:13" x14ac:dyDescent="0.3">
      <c r="M1770" s="9" t="str">
        <f t="shared" si="27"/>
        <v/>
      </c>
    </row>
    <row r="1771" spans="13:13" x14ac:dyDescent="0.3">
      <c r="M1771" s="9" t="str">
        <f t="shared" si="27"/>
        <v/>
      </c>
    </row>
    <row r="1772" spans="13:13" x14ac:dyDescent="0.3">
      <c r="M1772" s="9" t="str">
        <f t="shared" si="27"/>
        <v/>
      </c>
    </row>
    <row r="1773" spans="13:13" x14ac:dyDescent="0.3">
      <c r="M1773" s="9" t="str">
        <f t="shared" si="27"/>
        <v/>
      </c>
    </row>
    <row r="1774" spans="13:13" x14ac:dyDescent="0.3">
      <c r="M1774" s="9" t="str">
        <f t="shared" si="27"/>
        <v/>
      </c>
    </row>
    <row r="1775" spans="13:13" x14ac:dyDescent="0.3">
      <c r="M1775" s="9" t="str">
        <f t="shared" si="27"/>
        <v/>
      </c>
    </row>
    <row r="1776" spans="13:13" x14ac:dyDescent="0.3">
      <c r="M1776" s="9" t="str">
        <f t="shared" si="27"/>
        <v/>
      </c>
    </row>
    <row r="1777" spans="13:13" x14ac:dyDescent="0.3">
      <c r="M1777" s="9" t="str">
        <f t="shared" si="27"/>
        <v/>
      </c>
    </row>
    <row r="1778" spans="13:13" x14ac:dyDescent="0.3">
      <c r="M1778" s="9" t="str">
        <f t="shared" si="27"/>
        <v/>
      </c>
    </row>
    <row r="1779" spans="13:13" x14ac:dyDescent="0.3">
      <c r="M1779" s="9" t="str">
        <f t="shared" si="27"/>
        <v/>
      </c>
    </row>
    <row r="1780" spans="13:13" x14ac:dyDescent="0.3">
      <c r="M1780" s="9" t="str">
        <f t="shared" si="27"/>
        <v/>
      </c>
    </row>
    <row r="1781" spans="13:13" x14ac:dyDescent="0.3">
      <c r="M1781" s="9" t="str">
        <f t="shared" si="27"/>
        <v/>
      </c>
    </row>
    <row r="1782" spans="13:13" x14ac:dyDescent="0.3">
      <c r="M1782" s="9" t="str">
        <f t="shared" si="27"/>
        <v/>
      </c>
    </row>
    <row r="1783" spans="13:13" x14ac:dyDescent="0.3">
      <c r="M1783" s="9" t="str">
        <f t="shared" si="27"/>
        <v/>
      </c>
    </row>
    <row r="1784" spans="13:13" x14ac:dyDescent="0.3">
      <c r="M1784" s="9" t="str">
        <f t="shared" si="27"/>
        <v/>
      </c>
    </row>
    <row r="1785" spans="13:13" x14ac:dyDescent="0.3">
      <c r="M1785" s="9" t="str">
        <f t="shared" si="27"/>
        <v/>
      </c>
    </row>
    <row r="1786" spans="13:13" x14ac:dyDescent="0.3">
      <c r="M1786" s="9" t="str">
        <f t="shared" si="27"/>
        <v/>
      </c>
    </row>
    <row r="1787" spans="13:13" x14ac:dyDescent="0.3">
      <c r="M1787" s="9" t="str">
        <f t="shared" si="27"/>
        <v/>
      </c>
    </row>
    <row r="1788" spans="13:13" x14ac:dyDescent="0.3">
      <c r="M1788" s="9" t="str">
        <f t="shared" si="27"/>
        <v/>
      </c>
    </row>
    <row r="1789" spans="13:13" x14ac:dyDescent="0.3">
      <c r="M1789" s="9" t="str">
        <f t="shared" si="27"/>
        <v/>
      </c>
    </row>
    <row r="1790" spans="13:13" x14ac:dyDescent="0.3">
      <c r="M1790" s="9" t="str">
        <f t="shared" si="27"/>
        <v/>
      </c>
    </row>
    <row r="1791" spans="13:13" x14ac:dyDescent="0.3">
      <c r="M1791" s="9" t="str">
        <f t="shared" si="27"/>
        <v/>
      </c>
    </row>
    <row r="1792" spans="13:13" x14ac:dyDescent="0.3">
      <c r="M1792" s="9" t="str">
        <f t="shared" si="27"/>
        <v/>
      </c>
    </row>
    <row r="1793" spans="13:13" x14ac:dyDescent="0.3">
      <c r="M1793" s="9" t="str">
        <f t="shared" si="27"/>
        <v/>
      </c>
    </row>
    <row r="1794" spans="13:13" x14ac:dyDescent="0.3">
      <c r="M1794" s="9" t="str">
        <f t="shared" si="27"/>
        <v/>
      </c>
    </row>
    <row r="1795" spans="13:13" x14ac:dyDescent="0.3">
      <c r="M1795" s="9" t="str">
        <f t="shared" ref="M1795:M1858" si="28">IF(OR(LEN(TRIM(A1795)) = 0, LEN(TRIM(B1795)) = 0), "", "SELECT '"&amp;TRIM(A1795)&amp;"' AS [LookupCategory],'"&amp;TRIM(B1795)&amp;"' AS [Value],"&amp;IF(LEN(TRIM(C1795)) &lt;&gt; 0, "'" &amp; TRIM(C1795) &amp; "'", "NULL") &amp;" AS [Image],"&amp;IF(LEN(TRIM(D1795)) &lt;&gt; 0, "'" &amp; TRIM(D1795) &amp; "'", "'report_problem'") &amp;" AS [Icon] UNION")</f>
        <v/>
      </c>
    </row>
    <row r="1796" spans="13:13" x14ac:dyDescent="0.3">
      <c r="M1796" s="9" t="str">
        <f t="shared" si="28"/>
        <v/>
      </c>
    </row>
    <row r="1797" spans="13:13" x14ac:dyDescent="0.3">
      <c r="M1797" s="9" t="str">
        <f t="shared" si="28"/>
        <v/>
      </c>
    </row>
    <row r="1798" spans="13:13" x14ac:dyDescent="0.3">
      <c r="M1798" s="9" t="str">
        <f t="shared" si="28"/>
        <v/>
      </c>
    </row>
    <row r="1799" spans="13:13" x14ac:dyDescent="0.3">
      <c r="M1799" s="9" t="str">
        <f t="shared" si="28"/>
        <v/>
      </c>
    </row>
    <row r="1800" spans="13:13" x14ac:dyDescent="0.3">
      <c r="M1800" s="9" t="str">
        <f t="shared" si="28"/>
        <v/>
      </c>
    </row>
    <row r="1801" spans="13:13" x14ac:dyDescent="0.3">
      <c r="M1801" s="9" t="str">
        <f t="shared" si="28"/>
        <v/>
      </c>
    </row>
    <row r="1802" spans="13:13" x14ac:dyDescent="0.3">
      <c r="M1802" s="9" t="str">
        <f t="shared" si="28"/>
        <v/>
      </c>
    </row>
    <row r="1803" spans="13:13" x14ac:dyDescent="0.3">
      <c r="M1803" s="9" t="str">
        <f t="shared" si="28"/>
        <v/>
      </c>
    </row>
    <row r="1804" spans="13:13" x14ac:dyDescent="0.3">
      <c r="M1804" s="9" t="str">
        <f t="shared" si="28"/>
        <v/>
      </c>
    </row>
    <row r="1805" spans="13:13" x14ac:dyDescent="0.3">
      <c r="M1805" s="9" t="str">
        <f t="shared" si="28"/>
        <v/>
      </c>
    </row>
    <row r="1806" spans="13:13" x14ac:dyDescent="0.3">
      <c r="M1806" s="9" t="str">
        <f t="shared" si="28"/>
        <v/>
      </c>
    </row>
    <row r="1807" spans="13:13" x14ac:dyDescent="0.3">
      <c r="M1807" s="9" t="str">
        <f t="shared" si="28"/>
        <v/>
      </c>
    </row>
    <row r="1808" spans="13:13" x14ac:dyDescent="0.3">
      <c r="M1808" s="9" t="str">
        <f t="shared" si="28"/>
        <v/>
      </c>
    </row>
    <row r="1809" spans="13:13" x14ac:dyDescent="0.3">
      <c r="M1809" s="9" t="str">
        <f t="shared" si="28"/>
        <v/>
      </c>
    </row>
    <row r="1810" spans="13:13" x14ac:dyDescent="0.3">
      <c r="M1810" s="9" t="str">
        <f t="shared" si="28"/>
        <v/>
      </c>
    </row>
    <row r="1811" spans="13:13" x14ac:dyDescent="0.3">
      <c r="M1811" s="9" t="str">
        <f t="shared" si="28"/>
        <v/>
      </c>
    </row>
    <row r="1812" spans="13:13" x14ac:dyDescent="0.3">
      <c r="M1812" s="9" t="str">
        <f t="shared" si="28"/>
        <v/>
      </c>
    </row>
    <row r="1813" spans="13:13" x14ac:dyDescent="0.3">
      <c r="M1813" s="9" t="str">
        <f t="shared" si="28"/>
        <v/>
      </c>
    </row>
    <row r="1814" spans="13:13" x14ac:dyDescent="0.3">
      <c r="M1814" s="9" t="str">
        <f t="shared" si="28"/>
        <v/>
      </c>
    </row>
    <row r="1815" spans="13:13" x14ac:dyDescent="0.3">
      <c r="M1815" s="9" t="str">
        <f t="shared" si="28"/>
        <v/>
      </c>
    </row>
    <row r="1816" spans="13:13" x14ac:dyDescent="0.3">
      <c r="M1816" s="9" t="str">
        <f t="shared" si="28"/>
        <v/>
      </c>
    </row>
    <row r="1817" spans="13:13" x14ac:dyDescent="0.3">
      <c r="M1817" s="9" t="str">
        <f t="shared" si="28"/>
        <v/>
      </c>
    </row>
    <row r="1818" spans="13:13" x14ac:dyDescent="0.3">
      <c r="M1818" s="9" t="str">
        <f t="shared" si="28"/>
        <v/>
      </c>
    </row>
    <row r="1819" spans="13:13" x14ac:dyDescent="0.3">
      <c r="M1819" s="9" t="str">
        <f t="shared" si="28"/>
        <v/>
      </c>
    </row>
    <row r="1820" spans="13:13" x14ac:dyDescent="0.3">
      <c r="M1820" s="9" t="str">
        <f t="shared" si="28"/>
        <v/>
      </c>
    </row>
    <row r="1821" spans="13:13" x14ac:dyDescent="0.3">
      <c r="M1821" s="9" t="str">
        <f t="shared" si="28"/>
        <v/>
      </c>
    </row>
    <row r="1822" spans="13:13" x14ac:dyDescent="0.3">
      <c r="M1822" s="9" t="str">
        <f t="shared" si="28"/>
        <v/>
      </c>
    </row>
    <row r="1823" spans="13:13" x14ac:dyDescent="0.3">
      <c r="M1823" s="9" t="str">
        <f t="shared" si="28"/>
        <v/>
      </c>
    </row>
    <row r="1824" spans="13:13" x14ac:dyDescent="0.3">
      <c r="M1824" s="9" t="str">
        <f t="shared" si="28"/>
        <v/>
      </c>
    </row>
    <row r="1825" spans="13:13" x14ac:dyDescent="0.3">
      <c r="M1825" s="9" t="str">
        <f t="shared" si="28"/>
        <v/>
      </c>
    </row>
    <row r="1826" spans="13:13" x14ac:dyDescent="0.3">
      <c r="M1826" s="9" t="str">
        <f t="shared" si="28"/>
        <v/>
      </c>
    </row>
    <row r="1827" spans="13:13" x14ac:dyDescent="0.3">
      <c r="M1827" s="9" t="str">
        <f t="shared" si="28"/>
        <v/>
      </c>
    </row>
    <row r="1828" spans="13:13" x14ac:dyDescent="0.3">
      <c r="M1828" s="9" t="str">
        <f t="shared" si="28"/>
        <v/>
      </c>
    </row>
    <row r="1829" spans="13:13" x14ac:dyDescent="0.3">
      <c r="M1829" s="9" t="str">
        <f t="shared" si="28"/>
        <v/>
      </c>
    </row>
    <row r="1830" spans="13:13" x14ac:dyDescent="0.3">
      <c r="M1830" s="9" t="str">
        <f t="shared" si="28"/>
        <v/>
      </c>
    </row>
    <row r="1831" spans="13:13" x14ac:dyDescent="0.3">
      <c r="M1831" s="9" t="str">
        <f t="shared" si="28"/>
        <v/>
      </c>
    </row>
    <row r="1832" spans="13:13" x14ac:dyDescent="0.3">
      <c r="M1832" s="9" t="str">
        <f t="shared" si="28"/>
        <v/>
      </c>
    </row>
    <row r="1833" spans="13:13" x14ac:dyDescent="0.3">
      <c r="M1833" s="9" t="str">
        <f t="shared" si="28"/>
        <v/>
      </c>
    </row>
    <row r="1834" spans="13:13" x14ac:dyDescent="0.3">
      <c r="M1834" s="9" t="str">
        <f t="shared" si="28"/>
        <v/>
      </c>
    </row>
    <row r="1835" spans="13:13" x14ac:dyDescent="0.3">
      <c r="M1835" s="9" t="str">
        <f t="shared" si="28"/>
        <v/>
      </c>
    </row>
    <row r="1836" spans="13:13" x14ac:dyDescent="0.3">
      <c r="M1836" s="9" t="str">
        <f t="shared" si="28"/>
        <v/>
      </c>
    </row>
    <row r="1837" spans="13:13" x14ac:dyDescent="0.3">
      <c r="M1837" s="9" t="str">
        <f t="shared" si="28"/>
        <v/>
      </c>
    </row>
    <row r="1838" spans="13:13" x14ac:dyDescent="0.3">
      <c r="M1838" s="9" t="str">
        <f t="shared" si="28"/>
        <v/>
      </c>
    </row>
    <row r="1839" spans="13:13" x14ac:dyDescent="0.3">
      <c r="M1839" s="9" t="str">
        <f t="shared" si="28"/>
        <v/>
      </c>
    </row>
    <row r="1840" spans="13:13" x14ac:dyDescent="0.3">
      <c r="M1840" s="9" t="str">
        <f t="shared" si="28"/>
        <v/>
      </c>
    </row>
    <row r="1841" spans="13:13" x14ac:dyDescent="0.3">
      <c r="M1841" s="9" t="str">
        <f t="shared" si="28"/>
        <v/>
      </c>
    </row>
    <row r="1842" spans="13:13" x14ac:dyDescent="0.3">
      <c r="M1842" s="9" t="str">
        <f t="shared" si="28"/>
        <v/>
      </c>
    </row>
    <row r="1843" spans="13:13" x14ac:dyDescent="0.3">
      <c r="M1843" s="9" t="str">
        <f t="shared" si="28"/>
        <v/>
      </c>
    </row>
    <row r="1844" spans="13:13" x14ac:dyDescent="0.3">
      <c r="M1844" s="9" t="str">
        <f t="shared" si="28"/>
        <v/>
      </c>
    </row>
    <row r="1845" spans="13:13" x14ac:dyDescent="0.3">
      <c r="M1845" s="9" t="str">
        <f t="shared" si="28"/>
        <v/>
      </c>
    </row>
    <row r="1846" spans="13:13" x14ac:dyDescent="0.3">
      <c r="M1846" s="9" t="str">
        <f t="shared" si="28"/>
        <v/>
      </c>
    </row>
    <row r="1847" spans="13:13" x14ac:dyDescent="0.3">
      <c r="M1847" s="9" t="str">
        <f t="shared" si="28"/>
        <v/>
      </c>
    </row>
    <row r="1848" spans="13:13" x14ac:dyDescent="0.3">
      <c r="M1848" s="9" t="str">
        <f t="shared" si="28"/>
        <v/>
      </c>
    </row>
    <row r="1849" spans="13:13" x14ac:dyDescent="0.3">
      <c r="M1849" s="9" t="str">
        <f t="shared" si="28"/>
        <v/>
      </c>
    </row>
    <row r="1850" spans="13:13" x14ac:dyDescent="0.3">
      <c r="M1850" s="9" t="str">
        <f t="shared" si="28"/>
        <v/>
      </c>
    </row>
    <row r="1851" spans="13:13" x14ac:dyDescent="0.3">
      <c r="M1851" s="9" t="str">
        <f t="shared" si="28"/>
        <v/>
      </c>
    </row>
    <row r="1852" spans="13:13" x14ac:dyDescent="0.3">
      <c r="M1852" s="9" t="str">
        <f t="shared" si="28"/>
        <v/>
      </c>
    </row>
    <row r="1853" spans="13:13" x14ac:dyDescent="0.3">
      <c r="M1853" s="9" t="str">
        <f t="shared" si="28"/>
        <v/>
      </c>
    </row>
    <row r="1854" spans="13:13" x14ac:dyDescent="0.3">
      <c r="M1854" s="9" t="str">
        <f t="shared" si="28"/>
        <v/>
      </c>
    </row>
    <row r="1855" spans="13:13" x14ac:dyDescent="0.3">
      <c r="M1855" s="9" t="str">
        <f t="shared" si="28"/>
        <v/>
      </c>
    </row>
    <row r="1856" spans="13:13" x14ac:dyDescent="0.3">
      <c r="M1856" s="9" t="str">
        <f t="shared" si="28"/>
        <v/>
      </c>
    </row>
    <row r="1857" spans="13:13" x14ac:dyDescent="0.3">
      <c r="M1857" s="9" t="str">
        <f t="shared" si="28"/>
        <v/>
      </c>
    </row>
    <row r="1858" spans="13:13" x14ac:dyDescent="0.3">
      <c r="M1858" s="9" t="str">
        <f t="shared" si="28"/>
        <v/>
      </c>
    </row>
    <row r="1859" spans="13:13" x14ac:dyDescent="0.3">
      <c r="M1859" s="9" t="str">
        <f t="shared" ref="M1859:M1922" si="29">IF(OR(LEN(TRIM(A1859)) = 0, LEN(TRIM(B1859)) = 0), "", "SELECT '"&amp;TRIM(A1859)&amp;"' AS [LookupCategory],'"&amp;TRIM(B1859)&amp;"' AS [Value],"&amp;IF(LEN(TRIM(C1859)) &lt;&gt; 0, "'" &amp; TRIM(C1859) &amp; "'", "NULL") &amp;" AS [Image],"&amp;IF(LEN(TRIM(D1859)) &lt;&gt; 0, "'" &amp; TRIM(D1859) &amp; "'", "'report_problem'") &amp;" AS [Icon] UNION")</f>
        <v/>
      </c>
    </row>
    <row r="1860" spans="13:13" x14ac:dyDescent="0.3">
      <c r="M1860" s="9" t="str">
        <f t="shared" si="29"/>
        <v/>
      </c>
    </row>
    <row r="1861" spans="13:13" x14ac:dyDescent="0.3">
      <c r="M1861" s="9" t="str">
        <f t="shared" si="29"/>
        <v/>
      </c>
    </row>
    <row r="1862" spans="13:13" x14ac:dyDescent="0.3">
      <c r="M1862" s="9" t="str">
        <f t="shared" si="29"/>
        <v/>
      </c>
    </row>
    <row r="1863" spans="13:13" x14ac:dyDescent="0.3">
      <c r="M1863" s="9" t="str">
        <f t="shared" si="29"/>
        <v/>
      </c>
    </row>
    <row r="1864" spans="13:13" x14ac:dyDescent="0.3">
      <c r="M1864" s="9" t="str">
        <f t="shared" si="29"/>
        <v/>
      </c>
    </row>
    <row r="1865" spans="13:13" x14ac:dyDescent="0.3">
      <c r="M1865" s="9" t="str">
        <f t="shared" si="29"/>
        <v/>
      </c>
    </row>
    <row r="1866" spans="13:13" x14ac:dyDescent="0.3">
      <c r="M1866" s="9" t="str">
        <f t="shared" si="29"/>
        <v/>
      </c>
    </row>
    <row r="1867" spans="13:13" x14ac:dyDescent="0.3">
      <c r="M1867" s="9" t="str">
        <f t="shared" si="29"/>
        <v/>
      </c>
    </row>
    <row r="1868" spans="13:13" x14ac:dyDescent="0.3">
      <c r="M1868" s="9" t="str">
        <f t="shared" si="29"/>
        <v/>
      </c>
    </row>
    <row r="1869" spans="13:13" x14ac:dyDescent="0.3">
      <c r="M1869" s="9" t="str">
        <f t="shared" si="29"/>
        <v/>
      </c>
    </row>
    <row r="1870" spans="13:13" x14ac:dyDescent="0.3">
      <c r="M1870" s="9" t="str">
        <f t="shared" si="29"/>
        <v/>
      </c>
    </row>
    <row r="1871" spans="13:13" x14ac:dyDescent="0.3">
      <c r="M1871" s="9" t="str">
        <f t="shared" si="29"/>
        <v/>
      </c>
    </row>
    <row r="1872" spans="13:13" x14ac:dyDescent="0.3">
      <c r="M1872" s="9" t="str">
        <f t="shared" si="29"/>
        <v/>
      </c>
    </row>
    <row r="1873" spans="13:13" x14ac:dyDescent="0.3">
      <c r="M1873" s="9" t="str">
        <f t="shared" si="29"/>
        <v/>
      </c>
    </row>
    <row r="1874" spans="13:13" x14ac:dyDescent="0.3">
      <c r="M1874" s="9" t="str">
        <f t="shared" si="29"/>
        <v/>
      </c>
    </row>
    <row r="1875" spans="13:13" x14ac:dyDescent="0.3">
      <c r="M1875" s="9" t="str">
        <f t="shared" si="29"/>
        <v/>
      </c>
    </row>
    <row r="1876" spans="13:13" x14ac:dyDescent="0.3">
      <c r="M1876" s="9" t="str">
        <f t="shared" si="29"/>
        <v/>
      </c>
    </row>
    <row r="1877" spans="13:13" x14ac:dyDescent="0.3">
      <c r="M1877" s="9" t="str">
        <f t="shared" si="29"/>
        <v/>
      </c>
    </row>
    <row r="1878" spans="13:13" x14ac:dyDescent="0.3">
      <c r="M1878" s="9" t="str">
        <f t="shared" si="29"/>
        <v/>
      </c>
    </row>
    <row r="1879" spans="13:13" x14ac:dyDescent="0.3">
      <c r="M1879" s="9" t="str">
        <f t="shared" si="29"/>
        <v/>
      </c>
    </row>
    <row r="1880" spans="13:13" x14ac:dyDescent="0.3">
      <c r="M1880" s="9" t="str">
        <f t="shared" si="29"/>
        <v/>
      </c>
    </row>
    <row r="1881" spans="13:13" x14ac:dyDescent="0.3">
      <c r="M1881" s="9" t="str">
        <f t="shared" si="29"/>
        <v/>
      </c>
    </row>
    <row r="1882" spans="13:13" x14ac:dyDescent="0.3">
      <c r="M1882" s="9" t="str">
        <f t="shared" si="29"/>
        <v/>
      </c>
    </row>
    <row r="1883" spans="13:13" x14ac:dyDescent="0.3">
      <c r="M1883" s="9" t="str">
        <f t="shared" si="29"/>
        <v/>
      </c>
    </row>
    <row r="1884" spans="13:13" x14ac:dyDescent="0.3">
      <c r="M1884" s="9" t="str">
        <f t="shared" si="29"/>
        <v/>
      </c>
    </row>
    <row r="1885" spans="13:13" x14ac:dyDescent="0.3">
      <c r="M1885" s="9" t="str">
        <f t="shared" si="29"/>
        <v/>
      </c>
    </row>
    <row r="1886" spans="13:13" x14ac:dyDescent="0.3">
      <c r="M1886" s="9" t="str">
        <f t="shared" si="29"/>
        <v/>
      </c>
    </row>
    <row r="1887" spans="13:13" x14ac:dyDescent="0.3">
      <c r="M1887" s="9" t="str">
        <f t="shared" si="29"/>
        <v/>
      </c>
    </row>
    <row r="1888" spans="13:13" x14ac:dyDescent="0.3">
      <c r="M1888" s="9" t="str">
        <f t="shared" si="29"/>
        <v/>
      </c>
    </row>
    <row r="1889" spans="13:13" x14ac:dyDescent="0.3">
      <c r="M1889" s="9" t="str">
        <f t="shared" si="29"/>
        <v/>
      </c>
    </row>
    <row r="1890" spans="13:13" x14ac:dyDescent="0.3">
      <c r="M1890" s="9" t="str">
        <f t="shared" si="29"/>
        <v/>
      </c>
    </row>
    <row r="1891" spans="13:13" x14ac:dyDescent="0.3">
      <c r="M1891" s="9" t="str">
        <f t="shared" si="29"/>
        <v/>
      </c>
    </row>
    <row r="1892" spans="13:13" x14ac:dyDescent="0.3">
      <c r="M1892" s="9" t="str">
        <f t="shared" si="29"/>
        <v/>
      </c>
    </row>
    <row r="1893" spans="13:13" x14ac:dyDescent="0.3">
      <c r="M1893" s="9" t="str">
        <f t="shared" si="29"/>
        <v/>
      </c>
    </row>
    <row r="1894" spans="13:13" x14ac:dyDescent="0.3">
      <c r="M1894" s="9" t="str">
        <f t="shared" si="29"/>
        <v/>
      </c>
    </row>
    <row r="1895" spans="13:13" x14ac:dyDescent="0.3">
      <c r="M1895" s="9" t="str">
        <f t="shared" si="29"/>
        <v/>
      </c>
    </row>
    <row r="1896" spans="13:13" x14ac:dyDescent="0.3">
      <c r="M1896" s="9" t="str">
        <f t="shared" si="29"/>
        <v/>
      </c>
    </row>
    <row r="1897" spans="13:13" x14ac:dyDescent="0.3">
      <c r="M1897" s="9" t="str">
        <f t="shared" si="29"/>
        <v/>
      </c>
    </row>
    <row r="1898" spans="13:13" x14ac:dyDescent="0.3">
      <c r="M1898" s="9" t="str">
        <f t="shared" si="29"/>
        <v/>
      </c>
    </row>
    <row r="1899" spans="13:13" x14ac:dyDescent="0.3">
      <c r="M1899" s="9" t="str">
        <f t="shared" si="29"/>
        <v/>
      </c>
    </row>
    <row r="1900" spans="13:13" x14ac:dyDescent="0.3">
      <c r="M1900" s="9" t="str">
        <f t="shared" si="29"/>
        <v/>
      </c>
    </row>
    <row r="1901" spans="13:13" x14ac:dyDescent="0.3">
      <c r="M1901" s="9" t="str">
        <f t="shared" si="29"/>
        <v/>
      </c>
    </row>
    <row r="1902" spans="13:13" x14ac:dyDescent="0.3">
      <c r="M1902" s="9" t="str">
        <f t="shared" si="29"/>
        <v/>
      </c>
    </row>
    <row r="1903" spans="13:13" x14ac:dyDescent="0.3">
      <c r="M1903" s="9" t="str">
        <f t="shared" si="29"/>
        <v/>
      </c>
    </row>
    <row r="1904" spans="13:13" x14ac:dyDescent="0.3">
      <c r="M1904" s="9" t="str">
        <f t="shared" si="29"/>
        <v/>
      </c>
    </row>
    <row r="1905" spans="13:13" x14ac:dyDescent="0.3">
      <c r="M1905" s="9" t="str">
        <f t="shared" si="29"/>
        <v/>
      </c>
    </row>
    <row r="1906" spans="13:13" x14ac:dyDescent="0.3">
      <c r="M1906" s="9" t="str">
        <f t="shared" si="29"/>
        <v/>
      </c>
    </row>
    <row r="1907" spans="13:13" x14ac:dyDescent="0.3">
      <c r="M1907" s="9" t="str">
        <f t="shared" si="29"/>
        <v/>
      </c>
    </row>
    <row r="1908" spans="13:13" x14ac:dyDescent="0.3">
      <c r="M1908" s="9" t="str">
        <f t="shared" si="29"/>
        <v/>
      </c>
    </row>
    <row r="1909" spans="13:13" x14ac:dyDescent="0.3">
      <c r="M1909" s="9" t="str">
        <f t="shared" si="29"/>
        <v/>
      </c>
    </row>
    <row r="1910" spans="13:13" x14ac:dyDescent="0.3">
      <c r="M1910" s="9" t="str">
        <f t="shared" si="29"/>
        <v/>
      </c>
    </row>
    <row r="1911" spans="13:13" x14ac:dyDescent="0.3">
      <c r="M1911" s="9" t="str">
        <f t="shared" si="29"/>
        <v/>
      </c>
    </row>
    <row r="1912" spans="13:13" x14ac:dyDescent="0.3">
      <c r="M1912" s="9" t="str">
        <f t="shared" si="29"/>
        <v/>
      </c>
    </row>
    <row r="1913" spans="13:13" x14ac:dyDescent="0.3">
      <c r="M1913" s="9" t="str">
        <f t="shared" si="29"/>
        <v/>
      </c>
    </row>
    <row r="1914" spans="13:13" x14ac:dyDescent="0.3">
      <c r="M1914" s="9" t="str">
        <f t="shared" si="29"/>
        <v/>
      </c>
    </row>
    <row r="1915" spans="13:13" x14ac:dyDescent="0.3">
      <c r="M1915" s="9" t="str">
        <f t="shared" si="29"/>
        <v/>
      </c>
    </row>
    <row r="1916" spans="13:13" x14ac:dyDescent="0.3">
      <c r="M1916" s="9" t="str">
        <f t="shared" si="29"/>
        <v/>
      </c>
    </row>
    <row r="1917" spans="13:13" x14ac:dyDescent="0.3">
      <c r="M1917" s="9" t="str">
        <f t="shared" si="29"/>
        <v/>
      </c>
    </row>
    <row r="1918" spans="13:13" x14ac:dyDescent="0.3">
      <c r="M1918" s="9" t="str">
        <f t="shared" si="29"/>
        <v/>
      </c>
    </row>
    <row r="1919" spans="13:13" x14ac:dyDescent="0.3">
      <c r="M1919" s="9" t="str">
        <f t="shared" si="29"/>
        <v/>
      </c>
    </row>
    <row r="1920" spans="13:13" x14ac:dyDescent="0.3">
      <c r="M1920" s="9" t="str">
        <f t="shared" si="29"/>
        <v/>
      </c>
    </row>
    <row r="1921" spans="13:13" x14ac:dyDescent="0.3">
      <c r="M1921" s="9" t="str">
        <f t="shared" si="29"/>
        <v/>
      </c>
    </row>
    <row r="1922" spans="13:13" x14ac:dyDescent="0.3">
      <c r="M1922" s="9" t="str">
        <f t="shared" si="29"/>
        <v/>
      </c>
    </row>
    <row r="1923" spans="13:13" x14ac:dyDescent="0.3">
      <c r="M1923" s="9" t="str">
        <f t="shared" ref="M1923:M1986" si="30">IF(OR(LEN(TRIM(A1923)) = 0, LEN(TRIM(B1923)) = 0), "", "SELECT '"&amp;TRIM(A1923)&amp;"' AS [LookupCategory],'"&amp;TRIM(B1923)&amp;"' AS [Value],"&amp;IF(LEN(TRIM(C1923)) &lt;&gt; 0, "'" &amp; TRIM(C1923) &amp; "'", "NULL") &amp;" AS [Image],"&amp;IF(LEN(TRIM(D1923)) &lt;&gt; 0, "'" &amp; TRIM(D1923) &amp; "'", "'report_problem'") &amp;" AS [Icon] UNION")</f>
        <v/>
      </c>
    </row>
    <row r="1924" spans="13:13" x14ac:dyDescent="0.3">
      <c r="M1924" s="9" t="str">
        <f t="shared" si="30"/>
        <v/>
      </c>
    </row>
    <row r="1925" spans="13:13" x14ac:dyDescent="0.3">
      <c r="M1925" s="9" t="str">
        <f t="shared" si="30"/>
        <v/>
      </c>
    </row>
    <row r="1926" spans="13:13" x14ac:dyDescent="0.3">
      <c r="M1926" s="9" t="str">
        <f t="shared" si="30"/>
        <v/>
      </c>
    </row>
    <row r="1927" spans="13:13" x14ac:dyDescent="0.3">
      <c r="M1927" s="9" t="str">
        <f t="shared" si="30"/>
        <v/>
      </c>
    </row>
    <row r="1928" spans="13:13" x14ac:dyDescent="0.3">
      <c r="M1928" s="9" t="str">
        <f t="shared" si="30"/>
        <v/>
      </c>
    </row>
    <row r="1929" spans="13:13" x14ac:dyDescent="0.3">
      <c r="M1929" s="9" t="str">
        <f t="shared" si="30"/>
        <v/>
      </c>
    </row>
    <row r="1930" spans="13:13" x14ac:dyDescent="0.3">
      <c r="M1930" s="9" t="str">
        <f t="shared" si="30"/>
        <v/>
      </c>
    </row>
    <row r="1931" spans="13:13" x14ac:dyDescent="0.3">
      <c r="M1931" s="9" t="str">
        <f t="shared" si="30"/>
        <v/>
      </c>
    </row>
    <row r="1932" spans="13:13" x14ac:dyDescent="0.3">
      <c r="M1932" s="9" t="str">
        <f t="shared" si="30"/>
        <v/>
      </c>
    </row>
    <row r="1933" spans="13:13" x14ac:dyDescent="0.3">
      <c r="M1933" s="9" t="str">
        <f t="shared" si="30"/>
        <v/>
      </c>
    </row>
    <row r="1934" spans="13:13" x14ac:dyDescent="0.3">
      <c r="M1934" s="9" t="str">
        <f t="shared" si="30"/>
        <v/>
      </c>
    </row>
    <row r="1935" spans="13:13" x14ac:dyDescent="0.3">
      <c r="M1935" s="9" t="str">
        <f t="shared" si="30"/>
        <v/>
      </c>
    </row>
    <row r="1936" spans="13:13" x14ac:dyDescent="0.3">
      <c r="M1936" s="9" t="str">
        <f t="shared" si="30"/>
        <v/>
      </c>
    </row>
    <row r="1937" spans="13:13" x14ac:dyDescent="0.3">
      <c r="M1937" s="9" t="str">
        <f t="shared" si="30"/>
        <v/>
      </c>
    </row>
    <row r="1938" spans="13:13" x14ac:dyDescent="0.3">
      <c r="M1938" s="9" t="str">
        <f t="shared" si="30"/>
        <v/>
      </c>
    </row>
    <row r="1939" spans="13:13" x14ac:dyDescent="0.3">
      <c r="M1939" s="9" t="str">
        <f t="shared" si="30"/>
        <v/>
      </c>
    </row>
    <row r="1940" spans="13:13" x14ac:dyDescent="0.3">
      <c r="M1940" s="9" t="str">
        <f t="shared" si="30"/>
        <v/>
      </c>
    </row>
    <row r="1941" spans="13:13" x14ac:dyDescent="0.3">
      <c r="M1941" s="9" t="str">
        <f t="shared" si="30"/>
        <v/>
      </c>
    </row>
    <row r="1942" spans="13:13" x14ac:dyDescent="0.3">
      <c r="M1942" s="9" t="str">
        <f t="shared" si="30"/>
        <v/>
      </c>
    </row>
    <row r="1943" spans="13:13" x14ac:dyDescent="0.3">
      <c r="M1943" s="9" t="str">
        <f t="shared" si="30"/>
        <v/>
      </c>
    </row>
    <row r="1944" spans="13:13" x14ac:dyDescent="0.3">
      <c r="M1944" s="9" t="str">
        <f t="shared" si="30"/>
        <v/>
      </c>
    </row>
    <row r="1945" spans="13:13" x14ac:dyDescent="0.3">
      <c r="M1945" s="9" t="str">
        <f t="shared" si="30"/>
        <v/>
      </c>
    </row>
    <row r="1946" spans="13:13" x14ac:dyDescent="0.3">
      <c r="M1946" s="9" t="str">
        <f t="shared" si="30"/>
        <v/>
      </c>
    </row>
    <row r="1947" spans="13:13" x14ac:dyDescent="0.3">
      <c r="M1947" s="9" t="str">
        <f t="shared" si="30"/>
        <v/>
      </c>
    </row>
    <row r="1948" spans="13:13" x14ac:dyDescent="0.3">
      <c r="M1948" s="9" t="str">
        <f t="shared" si="30"/>
        <v/>
      </c>
    </row>
    <row r="1949" spans="13:13" x14ac:dyDescent="0.3">
      <c r="M1949" s="9" t="str">
        <f t="shared" si="30"/>
        <v/>
      </c>
    </row>
    <row r="1950" spans="13:13" x14ac:dyDescent="0.3">
      <c r="M1950" s="9" t="str">
        <f t="shared" si="30"/>
        <v/>
      </c>
    </row>
    <row r="1951" spans="13:13" x14ac:dyDescent="0.3">
      <c r="M1951" s="9" t="str">
        <f t="shared" si="30"/>
        <v/>
      </c>
    </row>
    <row r="1952" spans="13:13" x14ac:dyDescent="0.3">
      <c r="M1952" s="9" t="str">
        <f t="shared" si="30"/>
        <v/>
      </c>
    </row>
    <row r="1953" spans="13:13" x14ac:dyDescent="0.3">
      <c r="M1953" s="9" t="str">
        <f t="shared" si="30"/>
        <v/>
      </c>
    </row>
    <row r="1954" spans="13:13" x14ac:dyDescent="0.3">
      <c r="M1954" s="9" t="str">
        <f t="shared" si="30"/>
        <v/>
      </c>
    </row>
    <row r="1955" spans="13:13" x14ac:dyDescent="0.3">
      <c r="M1955" s="9" t="str">
        <f t="shared" si="30"/>
        <v/>
      </c>
    </row>
    <row r="1956" spans="13:13" x14ac:dyDescent="0.3">
      <c r="M1956" s="9" t="str">
        <f t="shared" si="30"/>
        <v/>
      </c>
    </row>
    <row r="1957" spans="13:13" x14ac:dyDescent="0.3">
      <c r="M1957" s="9" t="str">
        <f t="shared" si="30"/>
        <v/>
      </c>
    </row>
    <row r="1958" spans="13:13" x14ac:dyDescent="0.3">
      <c r="M1958" s="9" t="str">
        <f t="shared" si="30"/>
        <v/>
      </c>
    </row>
    <row r="1959" spans="13:13" x14ac:dyDescent="0.3">
      <c r="M1959" s="9" t="str">
        <f t="shared" si="30"/>
        <v/>
      </c>
    </row>
    <row r="1960" spans="13:13" x14ac:dyDescent="0.3">
      <c r="M1960" s="9" t="str">
        <f t="shared" si="30"/>
        <v/>
      </c>
    </row>
    <row r="1961" spans="13:13" x14ac:dyDescent="0.3">
      <c r="M1961" s="9" t="str">
        <f t="shared" si="30"/>
        <v/>
      </c>
    </row>
    <row r="1962" spans="13:13" x14ac:dyDescent="0.3">
      <c r="M1962" s="9" t="str">
        <f t="shared" si="30"/>
        <v/>
      </c>
    </row>
    <row r="1963" spans="13:13" x14ac:dyDescent="0.3">
      <c r="M1963" s="9" t="str">
        <f t="shared" si="30"/>
        <v/>
      </c>
    </row>
    <row r="1964" spans="13:13" x14ac:dyDescent="0.3">
      <c r="M1964" s="9" t="str">
        <f t="shared" si="30"/>
        <v/>
      </c>
    </row>
    <row r="1965" spans="13:13" x14ac:dyDescent="0.3">
      <c r="M1965" s="9" t="str">
        <f t="shared" si="30"/>
        <v/>
      </c>
    </row>
    <row r="1966" spans="13:13" x14ac:dyDescent="0.3">
      <c r="M1966" s="9" t="str">
        <f t="shared" si="30"/>
        <v/>
      </c>
    </row>
    <row r="1967" spans="13:13" x14ac:dyDescent="0.3">
      <c r="M1967" s="9" t="str">
        <f t="shared" si="30"/>
        <v/>
      </c>
    </row>
    <row r="1968" spans="13:13" x14ac:dyDescent="0.3">
      <c r="M1968" s="9" t="str">
        <f t="shared" si="30"/>
        <v/>
      </c>
    </row>
    <row r="1969" spans="13:13" x14ac:dyDescent="0.3">
      <c r="M1969" s="9" t="str">
        <f t="shared" si="30"/>
        <v/>
      </c>
    </row>
    <row r="1970" spans="13:13" x14ac:dyDescent="0.3">
      <c r="M1970" s="9" t="str">
        <f t="shared" si="30"/>
        <v/>
      </c>
    </row>
    <row r="1971" spans="13:13" x14ac:dyDescent="0.3">
      <c r="M1971" s="9" t="str">
        <f t="shared" si="30"/>
        <v/>
      </c>
    </row>
    <row r="1972" spans="13:13" x14ac:dyDescent="0.3">
      <c r="M1972" s="9" t="str">
        <f t="shared" si="30"/>
        <v/>
      </c>
    </row>
    <row r="1973" spans="13:13" x14ac:dyDescent="0.3">
      <c r="M1973" s="9" t="str">
        <f t="shared" si="30"/>
        <v/>
      </c>
    </row>
    <row r="1974" spans="13:13" x14ac:dyDescent="0.3">
      <c r="M1974" s="9" t="str">
        <f t="shared" si="30"/>
        <v/>
      </c>
    </row>
    <row r="1975" spans="13:13" x14ac:dyDescent="0.3">
      <c r="M1975" s="9" t="str">
        <f t="shared" si="30"/>
        <v/>
      </c>
    </row>
    <row r="1976" spans="13:13" x14ac:dyDescent="0.3">
      <c r="M1976" s="9" t="str">
        <f t="shared" si="30"/>
        <v/>
      </c>
    </row>
    <row r="1977" spans="13:13" x14ac:dyDescent="0.3">
      <c r="M1977" s="9" t="str">
        <f t="shared" si="30"/>
        <v/>
      </c>
    </row>
    <row r="1978" spans="13:13" x14ac:dyDescent="0.3">
      <c r="M1978" s="9" t="str">
        <f t="shared" si="30"/>
        <v/>
      </c>
    </row>
    <row r="1979" spans="13:13" x14ac:dyDescent="0.3">
      <c r="M1979" s="9" t="str">
        <f t="shared" si="30"/>
        <v/>
      </c>
    </row>
    <row r="1980" spans="13:13" x14ac:dyDescent="0.3">
      <c r="M1980" s="9" t="str">
        <f t="shared" si="30"/>
        <v/>
      </c>
    </row>
    <row r="1981" spans="13:13" x14ac:dyDescent="0.3">
      <c r="M1981" s="9" t="str">
        <f t="shared" si="30"/>
        <v/>
      </c>
    </row>
    <row r="1982" spans="13:13" x14ac:dyDescent="0.3">
      <c r="M1982" s="9" t="str">
        <f t="shared" si="30"/>
        <v/>
      </c>
    </row>
    <row r="1983" spans="13:13" x14ac:dyDescent="0.3">
      <c r="M1983" s="9" t="str">
        <f t="shared" si="30"/>
        <v/>
      </c>
    </row>
    <row r="1984" spans="13:13" x14ac:dyDescent="0.3">
      <c r="M1984" s="9" t="str">
        <f t="shared" si="30"/>
        <v/>
      </c>
    </row>
    <row r="1985" spans="13:13" x14ac:dyDescent="0.3">
      <c r="M1985" s="9" t="str">
        <f t="shared" si="30"/>
        <v/>
      </c>
    </row>
    <row r="1986" spans="13:13" x14ac:dyDescent="0.3">
      <c r="M1986" s="9" t="str">
        <f t="shared" si="30"/>
        <v/>
      </c>
    </row>
    <row r="1987" spans="13:13" x14ac:dyDescent="0.3">
      <c r="M1987" s="9" t="str">
        <f t="shared" ref="M1987:M2050" si="31">IF(OR(LEN(TRIM(A1987)) = 0, LEN(TRIM(B1987)) = 0), "", "SELECT '"&amp;TRIM(A1987)&amp;"' AS [LookupCategory],'"&amp;TRIM(B1987)&amp;"' AS [Value],"&amp;IF(LEN(TRIM(C1987)) &lt;&gt; 0, "'" &amp; TRIM(C1987) &amp; "'", "NULL") &amp;" AS [Image],"&amp;IF(LEN(TRIM(D1987)) &lt;&gt; 0, "'" &amp; TRIM(D1987) &amp; "'", "'report_problem'") &amp;" AS [Icon] UNION")</f>
        <v/>
      </c>
    </row>
    <row r="1988" spans="13:13" x14ac:dyDescent="0.3">
      <c r="M1988" s="9" t="str">
        <f t="shared" si="31"/>
        <v/>
      </c>
    </row>
    <row r="1989" spans="13:13" x14ac:dyDescent="0.3">
      <c r="M1989" s="9" t="str">
        <f t="shared" si="31"/>
        <v/>
      </c>
    </row>
    <row r="1990" spans="13:13" x14ac:dyDescent="0.3">
      <c r="M1990" s="9" t="str">
        <f t="shared" si="31"/>
        <v/>
      </c>
    </row>
    <row r="1991" spans="13:13" x14ac:dyDescent="0.3">
      <c r="M1991" s="9" t="str">
        <f t="shared" si="31"/>
        <v/>
      </c>
    </row>
    <row r="1992" spans="13:13" x14ac:dyDescent="0.3">
      <c r="M1992" s="9" t="str">
        <f t="shared" si="31"/>
        <v/>
      </c>
    </row>
    <row r="1993" spans="13:13" x14ac:dyDescent="0.3">
      <c r="M1993" s="9" t="str">
        <f t="shared" si="31"/>
        <v/>
      </c>
    </row>
    <row r="1994" spans="13:13" x14ac:dyDescent="0.3">
      <c r="M1994" s="9" t="str">
        <f t="shared" si="31"/>
        <v/>
      </c>
    </row>
    <row r="1995" spans="13:13" x14ac:dyDescent="0.3">
      <c r="M1995" s="9" t="str">
        <f t="shared" si="31"/>
        <v/>
      </c>
    </row>
    <row r="1996" spans="13:13" x14ac:dyDescent="0.3">
      <c r="M1996" s="9" t="str">
        <f t="shared" si="31"/>
        <v/>
      </c>
    </row>
    <row r="1997" spans="13:13" x14ac:dyDescent="0.3">
      <c r="M1997" s="9" t="str">
        <f t="shared" si="31"/>
        <v/>
      </c>
    </row>
    <row r="1998" spans="13:13" x14ac:dyDescent="0.3">
      <c r="M1998" s="9" t="str">
        <f t="shared" si="31"/>
        <v/>
      </c>
    </row>
    <row r="1999" spans="13:13" x14ac:dyDescent="0.3">
      <c r="M1999" s="9" t="str">
        <f t="shared" si="31"/>
        <v/>
      </c>
    </row>
    <row r="2000" spans="13:13" x14ac:dyDescent="0.3">
      <c r="M2000" s="9" t="str">
        <f t="shared" si="31"/>
        <v/>
      </c>
    </row>
    <row r="2001" spans="13:13" x14ac:dyDescent="0.3">
      <c r="M2001" s="9" t="str">
        <f t="shared" si="31"/>
        <v/>
      </c>
    </row>
    <row r="2002" spans="13:13" x14ac:dyDescent="0.3">
      <c r="M2002" s="9" t="str">
        <f t="shared" si="31"/>
        <v/>
      </c>
    </row>
    <row r="2003" spans="13:13" x14ac:dyDescent="0.3">
      <c r="M2003" s="9" t="str">
        <f t="shared" si="31"/>
        <v/>
      </c>
    </row>
    <row r="2004" spans="13:13" x14ac:dyDescent="0.3">
      <c r="M2004" s="9" t="str">
        <f t="shared" si="31"/>
        <v/>
      </c>
    </row>
    <row r="2005" spans="13:13" x14ac:dyDescent="0.3">
      <c r="M2005" s="9" t="str">
        <f t="shared" si="31"/>
        <v/>
      </c>
    </row>
    <row r="2006" spans="13:13" x14ac:dyDescent="0.3">
      <c r="M2006" s="9" t="str">
        <f t="shared" si="31"/>
        <v/>
      </c>
    </row>
    <row r="2007" spans="13:13" x14ac:dyDescent="0.3">
      <c r="M2007" s="9" t="str">
        <f t="shared" si="31"/>
        <v/>
      </c>
    </row>
    <row r="2008" spans="13:13" x14ac:dyDescent="0.3">
      <c r="M2008" s="9" t="str">
        <f t="shared" si="31"/>
        <v/>
      </c>
    </row>
    <row r="2009" spans="13:13" x14ac:dyDescent="0.3">
      <c r="M2009" s="9" t="str">
        <f t="shared" si="31"/>
        <v/>
      </c>
    </row>
    <row r="2010" spans="13:13" x14ac:dyDescent="0.3">
      <c r="M2010" s="9" t="str">
        <f t="shared" si="31"/>
        <v/>
      </c>
    </row>
    <row r="2011" spans="13:13" x14ac:dyDescent="0.3">
      <c r="M2011" s="9" t="str">
        <f t="shared" si="31"/>
        <v/>
      </c>
    </row>
    <row r="2012" spans="13:13" x14ac:dyDescent="0.3">
      <c r="M2012" s="9" t="str">
        <f t="shared" si="31"/>
        <v/>
      </c>
    </row>
    <row r="2013" spans="13:13" x14ac:dyDescent="0.3">
      <c r="M2013" s="9" t="str">
        <f t="shared" si="31"/>
        <v/>
      </c>
    </row>
    <row r="2014" spans="13:13" x14ac:dyDescent="0.3">
      <c r="M2014" s="9" t="str">
        <f t="shared" si="31"/>
        <v/>
      </c>
    </row>
    <row r="2015" spans="13:13" x14ac:dyDescent="0.3">
      <c r="M2015" s="9" t="str">
        <f t="shared" si="31"/>
        <v/>
      </c>
    </row>
    <row r="2016" spans="13:13" x14ac:dyDescent="0.3">
      <c r="M2016" s="9" t="str">
        <f t="shared" si="31"/>
        <v/>
      </c>
    </row>
    <row r="2017" spans="13:13" x14ac:dyDescent="0.3">
      <c r="M2017" s="9" t="str">
        <f t="shared" si="31"/>
        <v/>
      </c>
    </row>
    <row r="2018" spans="13:13" x14ac:dyDescent="0.3">
      <c r="M2018" s="9" t="str">
        <f t="shared" si="31"/>
        <v/>
      </c>
    </row>
    <row r="2019" spans="13:13" x14ac:dyDescent="0.3">
      <c r="M2019" s="9" t="str">
        <f t="shared" si="31"/>
        <v/>
      </c>
    </row>
    <row r="2020" spans="13:13" x14ac:dyDescent="0.3">
      <c r="M2020" s="9" t="str">
        <f t="shared" si="31"/>
        <v/>
      </c>
    </row>
    <row r="2021" spans="13:13" x14ac:dyDescent="0.3">
      <c r="M2021" s="9" t="str">
        <f t="shared" si="31"/>
        <v/>
      </c>
    </row>
    <row r="2022" spans="13:13" x14ac:dyDescent="0.3">
      <c r="M2022" s="9" t="str">
        <f t="shared" si="31"/>
        <v/>
      </c>
    </row>
    <row r="2023" spans="13:13" x14ac:dyDescent="0.3">
      <c r="M2023" s="9" t="str">
        <f t="shared" si="31"/>
        <v/>
      </c>
    </row>
    <row r="2024" spans="13:13" x14ac:dyDescent="0.3">
      <c r="M2024" s="9" t="str">
        <f t="shared" si="31"/>
        <v/>
      </c>
    </row>
    <row r="2025" spans="13:13" x14ac:dyDescent="0.3">
      <c r="M2025" s="9" t="str">
        <f t="shared" si="31"/>
        <v/>
      </c>
    </row>
    <row r="2026" spans="13:13" x14ac:dyDescent="0.3">
      <c r="M2026" s="9" t="str">
        <f t="shared" si="31"/>
        <v/>
      </c>
    </row>
    <row r="2027" spans="13:13" x14ac:dyDescent="0.3">
      <c r="M2027" s="9" t="str">
        <f t="shared" si="31"/>
        <v/>
      </c>
    </row>
    <row r="2028" spans="13:13" x14ac:dyDescent="0.3">
      <c r="M2028" s="9" t="str">
        <f t="shared" si="31"/>
        <v/>
      </c>
    </row>
    <row r="2029" spans="13:13" x14ac:dyDescent="0.3">
      <c r="M2029" s="9" t="str">
        <f t="shared" si="31"/>
        <v/>
      </c>
    </row>
    <row r="2030" spans="13:13" x14ac:dyDescent="0.3">
      <c r="M2030" s="9" t="str">
        <f t="shared" si="31"/>
        <v/>
      </c>
    </row>
    <row r="2031" spans="13:13" x14ac:dyDescent="0.3">
      <c r="M2031" s="9" t="str">
        <f t="shared" si="31"/>
        <v/>
      </c>
    </row>
    <row r="2032" spans="13:13" x14ac:dyDescent="0.3">
      <c r="M2032" s="9" t="str">
        <f t="shared" si="31"/>
        <v/>
      </c>
    </row>
    <row r="2033" spans="13:13" x14ac:dyDescent="0.3">
      <c r="M2033" s="9" t="str">
        <f t="shared" si="31"/>
        <v/>
      </c>
    </row>
    <row r="2034" spans="13:13" x14ac:dyDescent="0.3">
      <c r="M2034" s="9" t="str">
        <f t="shared" si="31"/>
        <v/>
      </c>
    </row>
    <row r="2035" spans="13:13" x14ac:dyDescent="0.3">
      <c r="M2035" s="9" t="str">
        <f t="shared" si="31"/>
        <v/>
      </c>
    </row>
    <row r="2036" spans="13:13" x14ac:dyDescent="0.3">
      <c r="M2036" s="9" t="str">
        <f t="shared" si="31"/>
        <v/>
      </c>
    </row>
    <row r="2037" spans="13:13" x14ac:dyDescent="0.3">
      <c r="M2037" s="9" t="str">
        <f t="shared" si="31"/>
        <v/>
      </c>
    </row>
    <row r="2038" spans="13:13" x14ac:dyDescent="0.3">
      <c r="M2038" s="9" t="str">
        <f t="shared" si="31"/>
        <v/>
      </c>
    </row>
    <row r="2039" spans="13:13" x14ac:dyDescent="0.3">
      <c r="M2039" s="9" t="str">
        <f t="shared" si="31"/>
        <v/>
      </c>
    </row>
    <row r="2040" spans="13:13" x14ac:dyDescent="0.3">
      <c r="M2040" s="9" t="str">
        <f t="shared" si="31"/>
        <v/>
      </c>
    </row>
    <row r="2041" spans="13:13" x14ac:dyDescent="0.3">
      <c r="M2041" s="9" t="str">
        <f t="shared" si="31"/>
        <v/>
      </c>
    </row>
    <row r="2042" spans="13:13" x14ac:dyDescent="0.3">
      <c r="M2042" s="9" t="str">
        <f t="shared" si="31"/>
        <v/>
      </c>
    </row>
    <row r="2043" spans="13:13" x14ac:dyDescent="0.3">
      <c r="M2043" s="9" t="str">
        <f t="shared" si="31"/>
        <v/>
      </c>
    </row>
    <row r="2044" spans="13:13" x14ac:dyDescent="0.3">
      <c r="M2044" s="9" t="str">
        <f t="shared" si="31"/>
        <v/>
      </c>
    </row>
    <row r="2045" spans="13:13" x14ac:dyDescent="0.3">
      <c r="M2045" s="9" t="str">
        <f t="shared" si="31"/>
        <v/>
      </c>
    </row>
    <row r="2046" spans="13:13" x14ac:dyDescent="0.3">
      <c r="M2046" s="9" t="str">
        <f t="shared" si="31"/>
        <v/>
      </c>
    </row>
    <row r="2047" spans="13:13" x14ac:dyDescent="0.3">
      <c r="M2047" s="9" t="str">
        <f t="shared" si="31"/>
        <v/>
      </c>
    </row>
    <row r="2048" spans="13:13" x14ac:dyDescent="0.3">
      <c r="M2048" s="9" t="str">
        <f t="shared" si="31"/>
        <v/>
      </c>
    </row>
    <row r="2049" spans="13:13" x14ac:dyDescent="0.3">
      <c r="M2049" s="9" t="str">
        <f t="shared" si="31"/>
        <v/>
      </c>
    </row>
    <row r="2050" spans="13:13" x14ac:dyDescent="0.3">
      <c r="M2050" s="9" t="str">
        <f t="shared" si="31"/>
        <v/>
      </c>
    </row>
    <row r="2051" spans="13:13" x14ac:dyDescent="0.3">
      <c r="M2051" s="9" t="str">
        <f t="shared" ref="M2051:M2114" si="32">IF(OR(LEN(TRIM(A2051)) = 0, LEN(TRIM(B2051)) = 0), "", "SELECT '"&amp;TRIM(A2051)&amp;"' AS [LookupCategory],'"&amp;TRIM(B2051)&amp;"' AS [Value],"&amp;IF(LEN(TRIM(C2051)) &lt;&gt; 0, "'" &amp; TRIM(C2051) &amp; "'", "NULL") &amp;" AS [Image],"&amp;IF(LEN(TRIM(D2051)) &lt;&gt; 0, "'" &amp; TRIM(D2051) &amp; "'", "'report_problem'") &amp;" AS [Icon] UNION")</f>
        <v/>
      </c>
    </row>
    <row r="2052" spans="13:13" x14ac:dyDescent="0.3">
      <c r="M2052" s="9" t="str">
        <f t="shared" si="32"/>
        <v/>
      </c>
    </row>
    <row r="2053" spans="13:13" x14ac:dyDescent="0.3">
      <c r="M2053" s="9" t="str">
        <f t="shared" si="32"/>
        <v/>
      </c>
    </row>
    <row r="2054" spans="13:13" x14ac:dyDescent="0.3">
      <c r="M2054" s="9" t="str">
        <f t="shared" si="32"/>
        <v/>
      </c>
    </row>
    <row r="2055" spans="13:13" x14ac:dyDescent="0.3">
      <c r="M2055" s="9" t="str">
        <f t="shared" si="32"/>
        <v/>
      </c>
    </row>
    <row r="2056" spans="13:13" x14ac:dyDescent="0.3">
      <c r="M2056" s="9" t="str">
        <f t="shared" si="32"/>
        <v/>
      </c>
    </row>
    <row r="2057" spans="13:13" x14ac:dyDescent="0.3">
      <c r="M2057" s="9" t="str">
        <f t="shared" si="32"/>
        <v/>
      </c>
    </row>
    <row r="2058" spans="13:13" x14ac:dyDescent="0.3">
      <c r="M2058" s="9" t="str">
        <f t="shared" si="32"/>
        <v/>
      </c>
    </row>
    <row r="2059" spans="13:13" x14ac:dyDescent="0.3">
      <c r="M2059" s="9" t="str">
        <f t="shared" si="32"/>
        <v/>
      </c>
    </row>
    <row r="2060" spans="13:13" x14ac:dyDescent="0.3">
      <c r="M2060" s="9" t="str">
        <f t="shared" si="32"/>
        <v/>
      </c>
    </row>
    <row r="2061" spans="13:13" x14ac:dyDescent="0.3">
      <c r="M2061" s="9" t="str">
        <f t="shared" si="32"/>
        <v/>
      </c>
    </row>
    <row r="2062" spans="13:13" x14ac:dyDescent="0.3">
      <c r="M2062" s="9" t="str">
        <f t="shared" si="32"/>
        <v/>
      </c>
    </row>
    <row r="2063" spans="13:13" x14ac:dyDescent="0.3">
      <c r="M2063" s="9" t="str">
        <f t="shared" si="32"/>
        <v/>
      </c>
    </row>
    <row r="2064" spans="13:13" x14ac:dyDescent="0.3">
      <c r="M2064" s="9" t="str">
        <f t="shared" si="32"/>
        <v/>
      </c>
    </row>
    <row r="2065" spans="13:13" x14ac:dyDescent="0.3">
      <c r="M2065" s="9" t="str">
        <f t="shared" si="32"/>
        <v/>
      </c>
    </row>
    <row r="2066" spans="13:13" x14ac:dyDescent="0.3">
      <c r="M2066" s="9" t="str">
        <f t="shared" si="32"/>
        <v/>
      </c>
    </row>
    <row r="2067" spans="13:13" x14ac:dyDescent="0.3">
      <c r="M2067" s="9" t="str">
        <f t="shared" si="32"/>
        <v/>
      </c>
    </row>
    <row r="2068" spans="13:13" x14ac:dyDescent="0.3">
      <c r="M2068" s="9" t="str">
        <f t="shared" si="32"/>
        <v/>
      </c>
    </row>
    <row r="2069" spans="13:13" x14ac:dyDescent="0.3">
      <c r="M2069" s="9" t="str">
        <f t="shared" si="32"/>
        <v/>
      </c>
    </row>
    <row r="2070" spans="13:13" x14ac:dyDescent="0.3">
      <c r="M2070" s="9" t="str">
        <f t="shared" si="32"/>
        <v/>
      </c>
    </row>
    <row r="2071" spans="13:13" x14ac:dyDescent="0.3">
      <c r="M2071" s="9" t="str">
        <f t="shared" si="32"/>
        <v/>
      </c>
    </row>
    <row r="2072" spans="13:13" x14ac:dyDescent="0.3">
      <c r="M2072" s="9" t="str">
        <f t="shared" si="32"/>
        <v/>
      </c>
    </row>
    <row r="2073" spans="13:13" x14ac:dyDescent="0.3">
      <c r="M2073" s="9" t="str">
        <f t="shared" si="32"/>
        <v/>
      </c>
    </row>
    <row r="2074" spans="13:13" x14ac:dyDescent="0.3">
      <c r="M2074" s="9" t="str">
        <f t="shared" si="32"/>
        <v/>
      </c>
    </row>
    <row r="2075" spans="13:13" x14ac:dyDescent="0.3">
      <c r="M2075" s="9" t="str">
        <f t="shared" si="32"/>
        <v/>
      </c>
    </row>
    <row r="2076" spans="13:13" x14ac:dyDescent="0.3">
      <c r="M2076" s="9" t="str">
        <f t="shared" si="32"/>
        <v/>
      </c>
    </row>
    <row r="2077" spans="13:13" x14ac:dyDescent="0.3">
      <c r="M2077" s="9" t="str">
        <f t="shared" si="32"/>
        <v/>
      </c>
    </row>
    <row r="2078" spans="13:13" x14ac:dyDescent="0.3">
      <c r="M2078" s="9" t="str">
        <f t="shared" si="32"/>
        <v/>
      </c>
    </row>
    <row r="2079" spans="13:13" x14ac:dyDescent="0.3">
      <c r="M2079" s="9" t="str">
        <f t="shared" si="32"/>
        <v/>
      </c>
    </row>
    <row r="2080" spans="13:13" x14ac:dyDescent="0.3">
      <c r="M2080" s="9" t="str">
        <f t="shared" si="32"/>
        <v/>
      </c>
    </row>
    <row r="2081" spans="13:13" x14ac:dyDescent="0.3">
      <c r="M2081" s="9" t="str">
        <f t="shared" si="32"/>
        <v/>
      </c>
    </row>
    <row r="2082" spans="13:13" x14ac:dyDescent="0.3">
      <c r="M2082" s="9" t="str">
        <f t="shared" si="32"/>
        <v/>
      </c>
    </row>
    <row r="2083" spans="13:13" x14ac:dyDescent="0.3">
      <c r="M2083" s="9" t="str">
        <f t="shared" si="32"/>
        <v/>
      </c>
    </row>
    <row r="2084" spans="13:13" x14ac:dyDescent="0.3">
      <c r="M2084" s="9" t="str">
        <f t="shared" si="32"/>
        <v/>
      </c>
    </row>
    <row r="2085" spans="13:13" x14ac:dyDescent="0.3">
      <c r="M2085" s="9" t="str">
        <f t="shared" si="32"/>
        <v/>
      </c>
    </row>
    <row r="2086" spans="13:13" x14ac:dyDescent="0.3">
      <c r="M2086" s="9" t="str">
        <f t="shared" si="32"/>
        <v/>
      </c>
    </row>
    <row r="2087" spans="13:13" x14ac:dyDescent="0.3">
      <c r="M2087" s="9" t="str">
        <f t="shared" si="32"/>
        <v/>
      </c>
    </row>
    <row r="2088" spans="13:13" x14ac:dyDescent="0.3">
      <c r="M2088" s="9" t="str">
        <f t="shared" si="32"/>
        <v/>
      </c>
    </row>
    <row r="2089" spans="13:13" x14ac:dyDescent="0.3">
      <c r="M2089" s="9" t="str">
        <f t="shared" si="32"/>
        <v/>
      </c>
    </row>
    <row r="2090" spans="13:13" x14ac:dyDescent="0.3">
      <c r="M2090" s="9" t="str">
        <f t="shared" si="32"/>
        <v/>
      </c>
    </row>
    <row r="2091" spans="13:13" x14ac:dyDescent="0.3">
      <c r="M2091" s="9" t="str">
        <f t="shared" si="32"/>
        <v/>
      </c>
    </row>
    <row r="2092" spans="13:13" x14ac:dyDescent="0.3">
      <c r="M2092" s="9" t="str">
        <f t="shared" si="32"/>
        <v/>
      </c>
    </row>
    <row r="2093" spans="13:13" x14ac:dyDescent="0.3">
      <c r="M2093" s="9" t="str">
        <f t="shared" si="32"/>
        <v/>
      </c>
    </row>
    <row r="2094" spans="13:13" x14ac:dyDescent="0.3">
      <c r="M2094" s="9" t="str">
        <f t="shared" si="32"/>
        <v/>
      </c>
    </row>
    <row r="2095" spans="13:13" x14ac:dyDescent="0.3">
      <c r="M2095" s="9" t="str">
        <f t="shared" si="32"/>
        <v/>
      </c>
    </row>
    <row r="2096" spans="13:13" x14ac:dyDescent="0.3">
      <c r="M2096" s="9" t="str">
        <f t="shared" si="32"/>
        <v/>
      </c>
    </row>
    <row r="2097" spans="13:13" x14ac:dyDescent="0.3">
      <c r="M2097" s="9" t="str">
        <f t="shared" si="32"/>
        <v/>
      </c>
    </row>
    <row r="2098" spans="13:13" x14ac:dyDescent="0.3">
      <c r="M2098" s="9" t="str">
        <f t="shared" si="32"/>
        <v/>
      </c>
    </row>
    <row r="2099" spans="13:13" x14ac:dyDescent="0.3">
      <c r="M2099" s="9" t="str">
        <f t="shared" si="32"/>
        <v/>
      </c>
    </row>
    <row r="2100" spans="13:13" x14ac:dyDescent="0.3">
      <c r="M2100" s="9" t="str">
        <f t="shared" si="32"/>
        <v/>
      </c>
    </row>
    <row r="2101" spans="13:13" x14ac:dyDescent="0.3">
      <c r="M2101" s="9" t="str">
        <f t="shared" si="32"/>
        <v/>
      </c>
    </row>
    <row r="2102" spans="13:13" x14ac:dyDescent="0.3">
      <c r="M2102" s="9" t="str">
        <f t="shared" si="32"/>
        <v/>
      </c>
    </row>
    <row r="2103" spans="13:13" x14ac:dyDescent="0.3">
      <c r="M2103" s="9" t="str">
        <f t="shared" si="32"/>
        <v/>
      </c>
    </row>
    <row r="2104" spans="13:13" x14ac:dyDescent="0.3">
      <c r="M2104" s="9" t="str">
        <f t="shared" si="32"/>
        <v/>
      </c>
    </row>
    <row r="2105" spans="13:13" x14ac:dyDescent="0.3">
      <c r="M2105" s="9" t="str">
        <f t="shared" si="32"/>
        <v/>
      </c>
    </row>
    <row r="2106" spans="13:13" x14ac:dyDescent="0.3">
      <c r="M2106" s="9" t="str">
        <f t="shared" si="32"/>
        <v/>
      </c>
    </row>
    <row r="2107" spans="13:13" x14ac:dyDescent="0.3">
      <c r="M2107" s="9" t="str">
        <f t="shared" si="32"/>
        <v/>
      </c>
    </row>
    <row r="2108" spans="13:13" x14ac:dyDescent="0.3">
      <c r="M2108" s="9" t="str">
        <f t="shared" si="32"/>
        <v/>
      </c>
    </row>
    <row r="2109" spans="13:13" x14ac:dyDescent="0.3">
      <c r="M2109" s="9" t="str">
        <f t="shared" si="32"/>
        <v/>
      </c>
    </row>
    <row r="2110" spans="13:13" x14ac:dyDescent="0.3">
      <c r="M2110" s="9" t="str">
        <f t="shared" si="32"/>
        <v/>
      </c>
    </row>
    <row r="2111" spans="13:13" x14ac:dyDescent="0.3">
      <c r="M2111" s="9" t="str">
        <f t="shared" si="32"/>
        <v/>
      </c>
    </row>
    <row r="2112" spans="13:13" x14ac:dyDescent="0.3">
      <c r="M2112" s="9" t="str">
        <f t="shared" si="32"/>
        <v/>
      </c>
    </row>
    <row r="2113" spans="13:13" x14ac:dyDescent="0.3">
      <c r="M2113" s="9" t="str">
        <f t="shared" si="32"/>
        <v/>
      </c>
    </row>
    <row r="2114" spans="13:13" x14ac:dyDescent="0.3">
      <c r="M2114" s="9" t="str">
        <f t="shared" si="32"/>
        <v/>
      </c>
    </row>
    <row r="2115" spans="13:13" x14ac:dyDescent="0.3">
      <c r="M2115" s="9" t="str">
        <f t="shared" ref="M2115:M2178" si="33">IF(OR(LEN(TRIM(A2115)) = 0, LEN(TRIM(B2115)) = 0), "", "SELECT '"&amp;TRIM(A2115)&amp;"' AS [LookupCategory],'"&amp;TRIM(B2115)&amp;"' AS [Value],"&amp;IF(LEN(TRIM(C2115)) &lt;&gt; 0, "'" &amp; TRIM(C2115) &amp; "'", "NULL") &amp;" AS [Image],"&amp;IF(LEN(TRIM(D2115)) &lt;&gt; 0, "'" &amp; TRIM(D2115) &amp; "'", "'report_problem'") &amp;" AS [Icon] UNION")</f>
        <v/>
      </c>
    </row>
    <row r="2116" spans="13:13" x14ac:dyDescent="0.3">
      <c r="M2116" s="9" t="str">
        <f t="shared" si="33"/>
        <v/>
      </c>
    </row>
    <row r="2117" spans="13:13" x14ac:dyDescent="0.3">
      <c r="M2117" s="9" t="str">
        <f t="shared" si="33"/>
        <v/>
      </c>
    </row>
    <row r="2118" spans="13:13" x14ac:dyDescent="0.3">
      <c r="M2118" s="9" t="str">
        <f t="shared" si="33"/>
        <v/>
      </c>
    </row>
    <row r="2119" spans="13:13" x14ac:dyDescent="0.3">
      <c r="M2119" s="9" t="str">
        <f t="shared" si="33"/>
        <v/>
      </c>
    </row>
    <row r="2120" spans="13:13" x14ac:dyDescent="0.3">
      <c r="M2120" s="9" t="str">
        <f t="shared" si="33"/>
        <v/>
      </c>
    </row>
    <row r="2121" spans="13:13" x14ac:dyDescent="0.3">
      <c r="M2121" s="9" t="str">
        <f t="shared" si="33"/>
        <v/>
      </c>
    </row>
    <row r="2122" spans="13:13" x14ac:dyDescent="0.3">
      <c r="M2122" s="9" t="str">
        <f t="shared" si="33"/>
        <v/>
      </c>
    </row>
    <row r="2123" spans="13:13" x14ac:dyDescent="0.3">
      <c r="M2123" s="9" t="str">
        <f t="shared" si="33"/>
        <v/>
      </c>
    </row>
    <row r="2124" spans="13:13" x14ac:dyDescent="0.3">
      <c r="M2124" s="9" t="str">
        <f t="shared" si="33"/>
        <v/>
      </c>
    </row>
    <row r="2125" spans="13:13" x14ac:dyDescent="0.3">
      <c r="M2125" s="9" t="str">
        <f t="shared" si="33"/>
        <v/>
      </c>
    </row>
    <row r="2126" spans="13:13" x14ac:dyDescent="0.3">
      <c r="M2126" s="9" t="str">
        <f t="shared" si="33"/>
        <v/>
      </c>
    </row>
    <row r="2127" spans="13:13" x14ac:dyDescent="0.3">
      <c r="M2127" s="9" t="str">
        <f t="shared" si="33"/>
        <v/>
      </c>
    </row>
    <row r="2128" spans="13:13" x14ac:dyDescent="0.3">
      <c r="M2128" s="9" t="str">
        <f t="shared" si="33"/>
        <v/>
      </c>
    </row>
    <row r="2129" spans="13:13" x14ac:dyDescent="0.3">
      <c r="M2129" s="9" t="str">
        <f t="shared" si="33"/>
        <v/>
      </c>
    </row>
    <row r="2130" spans="13:13" x14ac:dyDescent="0.3">
      <c r="M2130" s="9" t="str">
        <f t="shared" si="33"/>
        <v/>
      </c>
    </row>
    <row r="2131" spans="13:13" x14ac:dyDescent="0.3">
      <c r="M2131" s="9" t="str">
        <f t="shared" si="33"/>
        <v/>
      </c>
    </row>
    <row r="2132" spans="13:13" x14ac:dyDescent="0.3">
      <c r="M2132" s="9" t="str">
        <f t="shared" si="33"/>
        <v/>
      </c>
    </row>
    <row r="2133" spans="13:13" x14ac:dyDescent="0.3">
      <c r="M2133" s="9" t="str">
        <f t="shared" si="33"/>
        <v/>
      </c>
    </row>
    <row r="2134" spans="13:13" x14ac:dyDescent="0.3">
      <c r="M2134" s="9" t="str">
        <f t="shared" si="33"/>
        <v/>
      </c>
    </row>
    <row r="2135" spans="13:13" x14ac:dyDescent="0.3">
      <c r="M2135" s="9" t="str">
        <f t="shared" si="33"/>
        <v/>
      </c>
    </row>
    <row r="2136" spans="13:13" x14ac:dyDescent="0.3">
      <c r="M2136" s="9" t="str">
        <f t="shared" si="33"/>
        <v/>
      </c>
    </row>
    <row r="2137" spans="13:13" x14ac:dyDescent="0.3">
      <c r="M2137" s="9" t="str">
        <f t="shared" si="33"/>
        <v/>
      </c>
    </row>
    <row r="2138" spans="13:13" x14ac:dyDescent="0.3">
      <c r="M2138" s="9" t="str">
        <f t="shared" si="33"/>
        <v/>
      </c>
    </row>
    <row r="2139" spans="13:13" x14ac:dyDescent="0.3">
      <c r="M2139" s="9" t="str">
        <f t="shared" si="33"/>
        <v/>
      </c>
    </row>
    <row r="2140" spans="13:13" x14ac:dyDescent="0.3">
      <c r="M2140" s="9" t="str">
        <f t="shared" si="33"/>
        <v/>
      </c>
    </row>
    <row r="2141" spans="13:13" x14ac:dyDescent="0.3">
      <c r="M2141" s="9" t="str">
        <f t="shared" si="33"/>
        <v/>
      </c>
    </row>
    <row r="2142" spans="13:13" x14ac:dyDescent="0.3">
      <c r="M2142" s="9" t="str">
        <f t="shared" si="33"/>
        <v/>
      </c>
    </row>
    <row r="2143" spans="13:13" x14ac:dyDescent="0.3">
      <c r="M2143" s="9" t="str">
        <f t="shared" si="33"/>
        <v/>
      </c>
    </row>
    <row r="2144" spans="13:13" x14ac:dyDescent="0.3">
      <c r="M2144" s="9" t="str">
        <f t="shared" si="33"/>
        <v/>
      </c>
    </row>
    <row r="2145" spans="13:13" x14ac:dyDescent="0.3">
      <c r="M2145" s="9" t="str">
        <f t="shared" si="33"/>
        <v/>
      </c>
    </row>
    <row r="2146" spans="13:13" x14ac:dyDescent="0.3">
      <c r="M2146" s="9" t="str">
        <f t="shared" si="33"/>
        <v/>
      </c>
    </row>
    <row r="2147" spans="13:13" x14ac:dyDescent="0.3">
      <c r="M2147" s="9" t="str">
        <f t="shared" si="33"/>
        <v/>
      </c>
    </row>
    <row r="2148" spans="13:13" x14ac:dyDescent="0.3">
      <c r="M2148" s="9" t="str">
        <f t="shared" si="33"/>
        <v/>
      </c>
    </row>
    <row r="2149" spans="13:13" x14ac:dyDescent="0.3">
      <c r="M2149" s="9" t="str">
        <f t="shared" si="33"/>
        <v/>
      </c>
    </row>
    <row r="2150" spans="13:13" x14ac:dyDescent="0.3">
      <c r="M2150" s="9" t="str">
        <f t="shared" si="33"/>
        <v/>
      </c>
    </row>
    <row r="2151" spans="13:13" x14ac:dyDescent="0.3">
      <c r="M2151" s="9" t="str">
        <f t="shared" si="33"/>
        <v/>
      </c>
    </row>
    <row r="2152" spans="13:13" x14ac:dyDescent="0.3">
      <c r="M2152" s="9" t="str">
        <f t="shared" si="33"/>
        <v/>
      </c>
    </row>
    <row r="2153" spans="13:13" x14ac:dyDescent="0.3">
      <c r="M2153" s="9" t="str">
        <f t="shared" si="33"/>
        <v/>
      </c>
    </row>
    <row r="2154" spans="13:13" x14ac:dyDescent="0.3">
      <c r="M2154" s="9" t="str">
        <f t="shared" si="33"/>
        <v/>
      </c>
    </row>
    <row r="2155" spans="13:13" x14ac:dyDescent="0.3">
      <c r="M2155" s="9" t="str">
        <f t="shared" si="33"/>
        <v/>
      </c>
    </row>
    <row r="2156" spans="13:13" x14ac:dyDescent="0.3">
      <c r="M2156" s="9" t="str">
        <f t="shared" si="33"/>
        <v/>
      </c>
    </row>
    <row r="2157" spans="13:13" x14ac:dyDescent="0.3">
      <c r="M2157" s="9" t="str">
        <f t="shared" si="33"/>
        <v/>
      </c>
    </row>
    <row r="2158" spans="13:13" x14ac:dyDescent="0.3">
      <c r="M2158" s="9" t="str">
        <f t="shared" si="33"/>
        <v/>
      </c>
    </row>
    <row r="2159" spans="13:13" x14ac:dyDescent="0.3">
      <c r="M2159" s="9" t="str">
        <f t="shared" si="33"/>
        <v/>
      </c>
    </row>
    <row r="2160" spans="13:13" x14ac:dyDescent="0.3">
      <c r="M2160" s="9" t="str">
        <f t="shared" si="33"/>
        <v/>
      </c>
    </row>
    <row r="2161" spans="13:13" x14ac:dyDescent="0.3">
      <c r="M2161" s="9" t="str">
        <f t="shared" si="33"/>
        <v/>
      </c>
    </row>
    <row r="2162" spans="13:13" x14ac:dyDescent="0.3">
      <c r="M2162" s="9" t="str">
        <f t="shared" si="33"/>
        <v/>
      </c>
    </row>
    <row r="2163" spans="13:13" x14ac:dyDescent="0.3">
      <c r="M2163" s="9" t="str">
        <f t="shared" si="33"/>
        <v/>
      </c>
    </row>
    <row r="2164" spans="13:13" x14ac:dyDescent="0.3">
      <c r="M2164" s="9" t="str">
        <f t="shared" si="33"/>
        <v/>
      </c>
    </row>
    <row r="2165" spans="13:13" x14ac:dyDescent="0.3">
      <c r="M2165" s="9" t="str">
        <f t="shared" si="33"/>
        <v/>
      </c>
    </row>
    <row r="2166" spans="13:13" x14ac:dyDescent="0.3">
      <c r="M2166" s="9" t="str">
        <f t="shared" si="33"/>
        <v/>
      </c>
    </row>
    <row r="2167" spans="13:13" x14ac:dyDescent="0.3">
      <c r="M2167" s="9" t="str">
        <f t="shared" si="33"/>
        <v/>
      </c>
    </row>
    <row r="2168" spans="13:13" x14ac:dyDescent="0.3">
      <c r="M2168" s="9" t="str">
        <f t="shared" si="33"/>
        <v/>
      </c>
    </row>
    <row r="2169" spans="13:13" x14ac:dyDescent="0.3">
      <c r="M2169" s="9" t="str">
        <f t="shared" si="33"/>
        <v/>
      </c>
    </row>
    <row r="2170" spans="13:13" x14ac:dyDescent="0.3">
      <c r="M2170" s="9" t="str">
        <f t="shared" si="33"/>
        <v/>
      </c>
    </row>
    <row r="2171" spans="13:13" x14ac:dyDescent="0.3">
      <c r="M2171" s="9" t="str">
        <f t="shared" si="33"/>
        <v/>
      </c>
    </row>
    <row r="2172" spans="13:13" x14ac:dyDescent="0.3">
      <c r="M2172" s="9" t="str">
        <f t="shared" si="33"/>
        <v/>
      </c>
    </row>
    <row r="2173" spans="13:13" x14ac:dyDescent="0.3">
      <c r="M2173" s="9" t="str">
        <f t="shared" si="33"/>
        <v/>
      </c>
    </row>
    <row r="2174" spans="13:13" x14ac:dyDescent="0.3">
      <c r="M2174" s="9" t="str">
        <f t="shared" si="33"/>
        <v/>
      </c>
    </row>
    <row r="2175" spans="13:13" x14ac:dyDescent="0.3">
      <c r="M2175" s="9" t="str">
        <f t="shared" si="33"/>
        <v/>
      </c>
    </row>
    <row r="2176" spans="13:13" x14ac:dyDescent="0.3">
      <c r="M2176" s="9" t="str">
        <f t="shared" si="33"/>
        <v/>
      </c>
    </row>
    <row r="2177" spans="13:13" x14ac:dyDescent="0.3">
      <c r="M2177" s="9" t="str">
        <f t="shared" si="33"/>
        <v/>
      </c>
    </row>
    <row r="2178" spans="13:13" x14ac:dyDescent="0.3">
      <c r="M2178" s="9" t="str">
        <f t="shared" si="33"/>
        <v/>
      </c>
    </row>
    <row r="2179" spans="13:13" x14ac:dyDescent="0.3">
      <c r="M2179" s="9" t="str">
        <f t="shared" ref="M2179:M2242" si="34">IF(OR(LEN(TRIM(A2179)) = 0, LEN(TRIM(B2179)) = 0), "", "SELECT '"&amp;TRIM(A2179)&amp;"' AS [LookupCategory],'"&amp;TRIM(B2179)&amp;"' AS [Value],"&amp;IF(LEN(TRIM(C2179)) &lt;&gt; 0, "'" &amp; TRIM(C2179) &amp; "'", "NULL") &amp;" AS [Image],"&amp;IF(LEN(TRIM(D2179)) &lt;&gt; 0, "'" &amp; TRIM(D2179) &amp; "'", "'report_problem'") &amp;" AS [Icon] UNION")</f>
        <v/>
      </c>
    </row>
    <row r="2180" spans="13:13" x14ac:dyDescent="0.3">
      <c r="M2180" s="9" t="str">
        <f t="shared" si="34"/>
        <v/>
      </c>
    </row>
    <row r="2181" spans="13:13" x14ac:dyDescent="0.3">
      <c r="M2181" s="9" t="str">
        <f t="shared" si="34"/>
        <v/>
      </c>
    </row>
    <row r="2182" spans="13:13" x14ac:dyDescent="0.3">
      <c r="M2182" s="9" t="str">
        <f t="shared" si="34"/>
        <v/>
      </c>
    </row>
    <row r="2183" spans="13:13" x14ac:dyDescent="0.3">
      <c r="M2183" s="9" t="str">
        <f t="shared" si="34"/>
        <v/>
      </c>
    </row>
    <row r="2184" spans="13:13" x14ac:dyDescent="0.3">
      <c r="M2184" s="9" t="str">
        <f t="shared" si="34"/>
        <v/>
      </c>
    </row>
    <row r="2185" spans="13:13" x14ac:dyDescent="0.3">
      <c r="M2185" s="9" t="str">
        <f t="shared" si="34"/>
        <v/>
      </c>
    </row>
    <row r="2186" spans="13:13" x14ac:dyDescent="0.3">
      <c r="M2186" s="9" t="str">
        <f t="shared" si="34"/>
        <v/>
      </c>
    </row>
    <row r="2187" spans="13:13" x14ac:dyDescent="0.3">
      <c r="M2187" s="9" t="str">
        <f t="shared" si="34"/>
        <v/>
      </c>
    </row>
    <row r="2188" spans="13:13" x14ac:dyDescent="0.3">
      <c r="M2188" s="9" t="str">
        <f t="shared" si="34"/>
        <v/>
      </c>
    </row>
    <row r="2189" spans="13:13" x14ac:dyDescent="0.3">
      <c r="M2189" s="9" t="str">
        <f t="shared" si="34"/>
        <v/>
      </c>
    </row>
    <row r="2190" spans="13:13" x14ac:dyDescent="0.3">
      <c r="M2190" s="9" t="str">
        <f t="shared" si="34"/>
        <v/>
      </c>
    </row>
    <row r="2191" spans="13:13" x14ac:dyDescent="0.3">
      <c r="M2191" s="9" t="str">
        <f t="shared" si="34"/>
        <v/>
      </c>
    </row>
    <row r="2192" spans="13:13" x14ac:dyDescent="0.3">
      <c r="M2192" s="9" t="str">
        <f t="shared" si="34"/>
        <v/>
      </c>
    </row>
    <row r="2193" spans="13:13" x14ac:dyDescent="0.3">
      <c r="M2193" s="9" t="str">
        <f t="shared" si="34"/>
        <v/>
      </c>
    </row>
    <row r="2194" spans="13:13" x14ac:dyDescent="0.3">
      <c r="M2194" s="9" t="str">
        <f t="shared" si="34"/>
        <v/>
      </c>
    </row>
    <row r="2195" spans="13:13" x14ac:dyDescent="0.3">
      <c r="M2195" s="9" t="str">
        <f t="shared" si="34"/>
        <v/>
      </c>
    </row>
    <row r="2196" spans="13:13" x14ac:dyDescent="0.3">
      <c r="M2196" s="9" t="str">
        <f t="shared" si="34"/>
        <v/>
      </c>
    </row>
    <row r="2197" spans="13:13" x14ac:dyDescent="0.3">
      <c r="M2197" s="9" t="str">
        <f t="shared" si="34"/>
        <v/>
      </c>
    </row>
    <row r="2198" spans="13:13" x14ac:dyDescent="0.3">
      <c r="M2198" s="9" t="str">
        <f t="shared" si="34"/>
        <v/>
      </c>
    </row>
    <row r="2199" spans="13:13" x14ac:dyDescent="0.3">
      <c r="M2199" s="9" t="str">
        <f t="shared" si="34"/>
        <v/>
      </c>
    </row>
    <row r="2200" spans="13:13" x14ac:dyDescent="0.3">
      <c r="M2200" s="9" t="str">
        <f t="shared" si="34"/>
        <v/>
      </c>
    </row>
    <row r="2201" spans="13:13" x14ac:dyDescent="0.3">
      <c r="M2201" s="9" t="str">
        <f t="shared" si="34"/>
        <v/>
      </c>
    </row>
    <row r="2202" spans="13:13" x14ac:dyDescent="0.3">
      <c r="M2202" s="9" t="str">
        <f t="shared" si="34"/>
        <v/>
      </c>
    </row>
    <row r="2203" spans="13:13" x14ac:dyDescent="0.3">
      <c r="M2203" s="9" t="str">
        <f t="shared" si="34"/>
        <v/>
      </c>
    </row>
    <row r="2204" spans="13:13" x14ac:dyDescent="0.3">
      <c r="M2204" s="9" t="str">
        <f t="shared" si="34"/>
        <v/>
      </c>
    </row>
    <row r="2205" spans="13:13" x14ac:dyDescent="0.3">
      <c r="M2205" s="9" t="str">
        <f t="shared" si="34"/>
        <v/>
      </c>
    </row>
    <row r="2206" spans="13:13" x14ac:dyDescent="0.3">
      <c r="M2206" s="9" t="str">
        <f t="shared" si="34"/>
        <v/>
      </c>
    </row>
    <row r="2207" spans="13:13" x14ac:dyDescent="0.3">
      <c r="M2207" s="9" t="str">
        <f t="shared" si="34"/>
        <v/>
      </c>
    </row>
    <row r="2208" spans="13:13" x14ac:dyDescent="0.3">
      <c r="M2208" s="9" t="str">
        <f t="shared" si="34"/>
        <v/>
      </c>
    </row>
    <row r="2209" spans="13:13" x14ac:dyDescent="0.3">
      <c r="M2209" s="9" t="str">
        <f t="shared" si="34"/>
        <v/>
      </c>
    </row>
    <row r="2210" spans="13:13" x14ac:dyDescent="0.3">
      <c r="M2210" s="9" t="str">
        <f t="shared" si="34"/>
        <v/>
      </c>
    </row>
    <row r="2211" spans="13:13" x14ac:dyDescent="0.3">
      <c r="M2211" s="9" t="str">
        <f t="shared" si="34"/>
        <v/>
      </c>
    </row>
    <row r="2212" spans="13:13" x14ac:dyDescent="0.3">
      <c r="M2212" s="9" t="str">
        <f t="shared" si="34"/>
        <v/>
      </c>
    </row>
    <row r="2213" spans="13:13" x14ac:dyDescent="0.3">
      <c r="M2213" s="9" t="str">
        <f t="shared" si="34"/>
        <v/>
      </c>
    </row>
    <row r="2214" spans="13:13" x14ac:dyDescent="0.3">
      <c r="M2214" s="9" t="str">
        <f t="shared" si="34"/>
        <v/>
      </c>
    </row>
    <row r="2215" spans="13:13" x14ac:dyDescent="0.3">
      <c r="M2215" s="9" t="str">
        <f t="shared" si="34"/>
        <v/>
      </c>
    </row>
    <row r="2216" spans="13:13" x14ac:dyDescent="0.3">
      <c r="M2216" s="9" t="str">
        <f t="shared" si="34"/>
        <v/>
      </c>
    </row>
    <row r="2217" spans="13:13" x14ac:dyDescent="0.3">
      <c r="M2217" s="9" t="str">
        <f t="shared" si="34"/>
        <v/>
      </c>
    </row>
    <row r="2218" spans="13:13" x14ac:dyDescent="0.3">
      <c r="M2218" s="9" t="str">
        <f t="shared" si="34"/>
        <v/>
      </c>
    </row>
    <row r="2219" spans="13:13" x14ac:dyDescent="0.3">
      <c r="M2219" s="9" t="str">
        <f t="shared" si="34"/>
        <v/>
      </c>
    </row>
    <row r="2220" spans="13:13" x14ac:dyDescent="0.3">
      <c r="M2220" s="9" t="str">
        <f t="shared" si="34"/>
        <v/>
      </c>
    </row>
    <row r="2221" spans="13:13" x14ac:dyDescent="0.3">
      <c r="M2221" s="9" t="str">
        <f t="shared" si="34"/>
        <v/>
      </c>
    </row>
    <row r="2222" spans="13:13" x14ac:dyDescent="0.3">
      <c r="M2222" s="9" t="str">
        <f t="shared" si="34"/>
        <v/>
      </c>
    </row>
    <row r="2223" spans="13:13" x14ac:dyDescent="0.3">
      <c r="M2223" s="9" t="str">
        <f t="shared" si="34"/>
        <v/>
      </c>
    </row>
    <row r="2224" spans="13:13" x14ac:dyDescent="0.3">
      <c r="M2224" s="9" t="str">
        <f t="shared" si="34"/>
        <v/>
      </c>
    </row>
    <row r="2225" spans="13:13" x14ac:dyDescent="0.3">
      <c r="M2225" s="9" t="str">
        <f t="shared" si="34"/>
        <v/>
      </c>
    </row>
    <row r="2226" spans="13:13" x14ac:dyDescent="0.3">
      <c r="M2226" s="9" t="str">
        <f t="shared" si="34"/>
        <v/>
      </c>
    </row>
    <row r="2227" spans="13:13" x14ac:dyDescent="0.3">
      <c r="M2227" s="9" t="str">
        <f t="shared" si="34"/>
        <v/>
      </c>
    </row>
    <row r="2228" spans="13:13" x14ac:dyDescent="0.3">
      <c r="M2228" s="9" t="str">
        <f t="shared" si="34"/>
        <v/>
      </c>
    </row>
    <row r="2229" spans="13:13" x14ac:dyDescent="0.3">
      <c r="M2229" s="9" t="str">
        <f t="shared" si="34"/>
        <v/>
      </c>
    </row>
    <row r="2230" spans="13:13" x14ac:dyDescent="0.3">
      <c r="M2230" s="9" t="str">
        <f t="shared" si="34"/>
        <v/>
      </c>
    </row>
    <row r="2231" spans="13:13" x14ac:dyDescent="0.3">
      <c r="M2231" s="9" t="str">
        <f t="shared" si="34"/>
        <v/>
      </c>
    </row>
    <row r="2232" spans="13:13" x14ac:dyDescent="0.3">
      <c r="M2232" s="9" t="str">
        <f t="shared" si="34"/>
        <v/>
      </c>
    </row>
    <row r="2233" spans="13:13" x14ac:dyDescent="0.3">
      <c r="M2233" s="9" t="str">
        <f t="shared" si="34"/>
        <v/>
      </c>
    </row>
    <row r="2234" spans="13:13" x14ac:dyDescent="0.3">
      <c r="M2234" s="9" t="str">
        <f t="shared" si="34"/>
        <v/>
      </c>
    </row>
    <row r="2235" spans="13:13" x14ac:dyDescent="0.3">
      <c r="M2235" s="9" t="str">
        <f t="shared" si="34"/>
        <v/>
      </c>
    </row>
    <row r="2236" spans="13:13" x14ac:dyDescent="0.3">
      <c r="M2236" s="9" t="str">
        <f t="shared" si="34"/>
        <v/>
      </c>
    </row>
    <row r="2237" spans="13:13" x14ac:dyDescent="0.3">
      <c r="M2237" s="9" t="str">
        <f t="shared" si="34"/>
        <v/>
      </c>
    </row>
    <row r="2238" spans="13:13" x14ac:dyDescent="0.3">
      <c r="M2238" s="9" t="str">
        <f t="shared" si="34"/>
        <v/>
      </c>
    </row>
    <row r="2239" spans="13:13" x14ac:dyDescent="0.3">
      <c r="M2239" s="9" t="str">
        <f t="shared" si="34"/>
        <v/>
      </c>
    </row>
    <row r="2240" spans="13:13" x14ac:dyDescent="0.3">
      <c r="M2240" s="9" t="str">
        <f t="shared" si="34"/>
        <v/>
      </c>
    </row>
    <row r="2241" spans="13:13" x14ac:dyDescent="0.3">
      <c r="M2241" s="9" t="str">
        <f t="shared" si="34"/>
        <v/>
      </c>
    </row>
    <row r="2242" spans="13:13" x14ac:dyDescent="0.3">
      <c r="M2242" s="9" t="str">
        <f t="shared" si="34"/>
        <v/>
      </c>
    </row>
    <row r="2243" spans="13:13" x14ac:dyDescent="0.3">
      <c r="M2243" s="9" t="str">
        <f t="shared" ref="M2243:M2306" si="35">IF(OR(LEN(TRIM(A2243)) = 0, LEN(TRIM(B2243)) = 0), "", "SELECT '"&amp;TRIM(A2243)&amp;"' AS [LookupCategory],'"&amp;TRIM(B2243)&amp;"' AS [Value],"&amp;IF(LEN(TRIM(C2243)) &lt;&gt; 0, "'" &amp; TRIM(C2243) &amp; "'", "NULL") &amp;" AS [Image],"&amp;IF(LEN(TRIM(D2243)) &lt;&gt; 0, "'" &amp; TRIM(D2243) &amp; "'", "'report_problem'") &amp;" AS [Icon] UNION")</f>
        <v/>
      </c>
    </row>
    <row r="2244" spans="13:13" x14ac:dyDescent="0.3">
      <c r="M2244" s="9" t="str">
        <f t="shared" si="35"/>
        <v/>
      </c>
    </row>
    <row r="2245" spans="13:13" x14ac:dyDescent="0.3">
      <c r="M2245" s="9" t="str">
        <f t="shared" si="35"/>
        <v/>
      </c>
    </row>
    <row r="2246" spans="13:13" x14ac:dyDescent="0.3">
      <c r="M2246" s="9" t="str">
        <f t="shared" si="35"/>
        <v/>
      </c>
    </row>
    <row r="2247" spans="13:13" x14ac:dyDescent="0.3">
      <c r="M2247" s="9" t="str">
        <f t="shared" si="35"/>
        <v/>
      </c>
    </row>
    <row r="2248" spans="13:13" x14ac:dyDescent="0.3">
      <c r="M2248" s="9" t="str">
        <f t="shared" si="35"/>
        <v/>
      </c>
    </row>
    <row r="2249" spans="13:13" x14ac:dyDescent="0.3">
      <c r="M2249" s="9" t="str">
        <f t="shared" si="35"/>
        <v/>
      </c>
    </row>
    <row r="2250" spans="13:13" x14ac:dyDescent="0.3">
      <c r="M2250" s="9" t="str">
        <f t="shared" si="35"/>
        <v/>
      </c>
    </row>
    <row r="2251" spans="13:13" x14ac:dyDescent="0.3">
      <c r="M2251" s="9" t="str">
        <f t="shared" si="35"/>
        <v/>
      </c>
    </row>
    <row r="2252" spans="13:13" x14ac:dyDescent="0.3">
      <c r="M2252" s="9" t="str">
        <f t="shared" si="35"/>
        <v/>
      </c>
    </row>
    <row r="2253" spans="13:13" x14ac:dyDescent="0.3">
      <c r="M2253" s="9" t="str">
        <f t="shared" si="35"/>
        <v/>
      </c>
    </row>
    <row r="2254" spans="13:13" x14ac:dyDescent="0.3">
      <c r="M2254" s="9" t="str">
        <f t="shared" si="35"/>
        <v/>
      </c>
    </row>
    <row r="2255" spans="13:13" x14ac:dyDescent="0.3">
      <c r="M2255" s="9" t="str">
        <f t="shared" si="35"/>
        <v/>
      </c>
    </row>
    <row r="2256" spans="13:13" x14ac:dyDescent="0.3">
      <c r="M2256" s="9" t="str">
        <f t="shared" si="35"/>
        <v/>
      </c>
    </row>
    <row r="2257" spans="13:13" x14ac:dyDescent="0.3">
      <c r="M2257" s="9" t="str">
        <f t="shared" si="35"/>
        <v/>
      </c>
    </row>
    <row r="2258" spans="13:13" x14ac:dyDescent="0.3">
      <c r="M2258" s="9" t="str">
        <f t="shared" si="35"/>
        <v/>
      </c>
    </row>
    <row r="2259" spans="13:13" x14ac:dyDescent="0.3">
      <c r="M2259" s="9" t="str">
        <f t="shared" si="35"/>
        <v/>
      </c>
    </row>
    <row r="2260" spans="13:13" x14ac:dyDescent="0.3">
      <c r="M2260" s="9" t="str">
        <f t="shared" si="35"/>
        <v/>
      </c>
    </row>
    <row r="2261" spans="13:13" x14ac:dyDescent="0.3">
      <c r="M2261" s="9" t="str">
        <f t="shared" si="35"/>
        <v/>
      </c>
    </row>
    <row r="2262" spans="13:13" x14ac:dyDescent="0.3">
      <c r="M2262" s="9" t="str">
        <f t="shared" si="35"/>
        <v/>
      </c>
    </row>
    <row r="2263" spans="13:13" x14ac:dyDescent="0.3">
      <c r="M2263" s="9" t="str">
        <f t="shared" si="35"/>
        <v/>
      </c>
    </row>
    <row r="2264" spans="13:13" x14ac:dyDescent="0.3">
      <c r="M2264" s="9" t="str">
        <f t="shared" si="35"/>
        <v/>
      </c>
    </row>
    <row r="2265" spans="13:13" x14ac:dyDescent="0.3">
      <c r="M2265" s="9" t="str">
        <f t="shared" si="35"/>
        <v/>
      </c>
    </row>
    <row r="2266" spans="13:13" x14ac:dyDescent="0.3">
      <c r="M2266" s="9" t="str">
        <f t="shared" si="35"/>
        <v/>
      </c>
    </row>
    <row r="2267" spans="13:13" x14ac:dyDescent="0.3">
      <c r="M2267" s="9" t="str">
        <f t="shared" si="35"/>
        <v/>
      </c>
    </row>
    <row r="2268" spans="13:13" x14ac:dyDescent="0.3">
      <c r="M2268" s="9" t="str">
        <f t="shared" si="35"/>
        <v/>
      </c>
    </row>
    <row r="2269" spans="13:13" x14ac:dyDescent="0.3">
      <c r="M2269" s="9" t="str">
        <f t="shared" si="35"/>
        <v/>
      </c>
    </row>
    <row r="2270" spans="13:13" x14ac:dyDescent="0.3">
      <c r="M2270" s="9" t="str">
        <f t="shared" si="35"/>
        <v/>
      </c>
    </row>
    <row r="2271" spans="13:13" x14ac:dyDescent="0.3">
      <c r="M2271" s="9" t="str">
        <f t="shared" si="35"/>
        <v/>
      </c>
    </row>
    <row r="2272" spans="13:13" x14ac:dyDescent="0.3">
      <c r="M2272" s="9" t="str">
        <f t="shared" si="35"/>
        <v/>
      </c>
    </row>
    <row r="2273" spans="13:13" x14ac:dyDescent="0.3">
      <c r="M2273" s="9" t="str">
        <f t="shared" si="35"/>
        <v/>
      </c>
    </row>
    <row r="2274" spans="13:13" x14ac:dyDescent="0.3">
      <c r="M2274" s="9" t="str">
        <f t="shared" si="35"/>
        <v/>
      </c>
    </row>
    <row r="2275" spans="13:13" x14ac:dyDescent="0.3">
      <c r="M2275" s="9" t="str">
        <f t="shared" si="35"/>
        <v/>
      </c>
    </row>
    <row r="2276" spans="13:13" x14ac:dyDescent="0.3">
      <c r="M2276" s="9" t="str">
        <f t="shared" si="35"/>
        <v/>
      </c>
    </row>
    <row r="2277" spans="13:13" x14ac:dyDescent="0.3">
      <c r="M2277" s="9" t="str">
        <f t="shared" si="35"/>
        <v/>
      </c>
    </row>
    <row r="2278" spans="13:13" x14ac:dyDescent="0.3">
      <c r="M2278" s="9" t="str">
        <f t="shared" si="35"/>
        <v/>
      </c>
    </row>
    <row r="2279" spans="13:13" x14ac:dyDescent="0.3">
      <c r="M2279" s="9" t="str">
        <f t="shared" si="35"/>
        <v/>
      </c>
    </row>
    <row r="2280" spans="13:13" x14ac:dyDescent="0.3">
      <c r="M2280" s="9" t="str">
        <f t="shared" si="35"/>
        <v/>
      </c>
    </row>
    <row r="2281" spans="13:13" x14ac:dyDescent="0.3">
      <c r="M2281" s="9" t="str">
        <f t="shared" si="35"/>
        <v/>
      </c>
    </row>
    <row r="2282" spans="13:13" x14ac:dyDescent="0.3">
      <c r="M2282" s="9" t="str">
        <f t="shared" si="35"/>
        <v/>
      </c>
    </row>
    <row r="2283" spans="13:13" x14ac:dyDescent="0.3">
      <c r="M2283" s="9" t="str">
        <f t="shared" si="35"/>
        <v/>
      </c>
    </row>
    <row r="2284" spans="13:13" x14ac:dyDescent="0.3">
      <c r="M2284" s="9" t="str">
        <f t="shared" si="35"/>
        <v/>
      </c>
    </row>
    <row r="2285" spans="13:13" x14ac:dyDescent="0.3">
      <c r="M2285" s="9" t="str">
        <f t="shared" si="35"/>
        <v/>
      </c>
    </row>
    <row r="2286" spans="13:13" x14ac:dyDescent="0.3">
      <c r="M2286" s="9" t="str">
        <f t="shared" si="35"/>
        <v/>
      </c>
    </row>
    <row r="2287" spans="13:13" x14ac:dyDescent="0.3">
      <c r="M2287" s="9" t="str">
        <f t="shared" si="35"/>
        <v/>
      </c>
    </row>
    <row r="2288" spans="13:13" x14ac:dyDescent="0.3">
      <c r="M2288" s="9" t="str">
        <f t="shared" si="35"/>
        <v/>
      </c>
    </row>
    <row r="2289" spans="13:13" x14ac:dyDescent="0.3">
      <c r="M2289" s="9" t="str">
        <f t="shared" si="35"/>
        <v/>
      </c>
    </row>
    <row r="2290" spans="13:13" x14ac:dyDescent="0.3">
      <c r="M2290" s="9" t="str">
        <f t="shared" si="35"/>
        <v/>
      </c>
    </row>
    <row r="2291" spans="13:13" x14ac:dyDescent="0.3">
      <c r="M2291" s="9" t="str">
        <f t="shared" si="35"/>
        <v/>
      </c>
    </row>
    <row r="2292" spans="13:13" x14ac:dyDescent="0.3">
      <c r="M2292" s="9" t="str">
        <f t="shared" si="35"/>
        <v/>
      </c>
    </row>
    <row r="2293" spans="13:13" x14ac:dyDescent="0.3">
      <c r="M2293" s="9" t="str">
        <f t="shared" si="35"/>
        <v/>
      </c>
    </row>
    <row r="2294" spans="13:13" x14ac:dyDescent="0.3">
      <c r="M2294" s="9" t="str">
        <f t="shared" si="35"/>
        <v/>
      </c>
    </row>
    <row r="2295" spans="13:13" x14ac:dyDescent="0.3">
      <c r="M2295" s="9" t="str">
        <f t="shared" si="35"/>
        <v/>
      </c>
    </row>
    <row r="2296" spans="13:13" x14ac:dyDescent="0.3">
      <c r="M2296" s="9" t="str">
        <f t="shared" si="35"/>
        <v/>
      </c>
    </row>
    <row r="2297" spans="13:13" x14ac:dyDescent="0.3">
      <c r="M2297" s="9" t="str">
        <f t="shared" si="35"/>
        <v/>
      </c>
    </row>
    <row r="2298" spans="13:13" x14ac:dyDescent="0.3">
      <c r="M2298" s="9" t="str">
        <f t="shared" si="35"/>
        <v/>
      </c>
    </row>
    <row r="2299" spans="13:13" x14ac:dyDescent="0.3">
      <c r="M2299" s="9" t="str">
        <f t="shared" si="35"/>
        <v/>
      </c>
    </row>
    <row r="2300" spans="13:13" x14ac:dyDescent="0.3">
      <c r="M2300" s="9" t="str">
        <f t="shared" si="35"/>
        <v/>
      </c>
    </row>
    <row r="2301" spans="13:13" x14ac:dyDescent="0.3">
      <c r="M2301" s="9" t="str">
        <f t="shared" si="35"/>
        <v/>
      </c>
    </row>
    <row r="2302" spans="13:13" x14ac:dyDescent="0.3">
      <c r="M2302" s="9" t="str">
        <f t="shared" si="35"/>
        <v/>
      </c>
    </row>
    <row r="2303" spans="13:13" x14ac:dyDescent="0.3">
      <c r="M2303" s="9" t="str">
        <f t="shared" si="35"/>
        <v/>
      </c>
    </row>
    <row r="2304" spans="13:13" x14ac:dyDescent="0.3">
      <c r="M2304" s="9" t="str">
        <f t="shared" si="35"/>
        <v/>
      </c>
    </row>
    <row r="2305" spans="13:13" x14ac:dyDescent="0.3">
      <c r="M2305" s="9" t="str">
        <f t="shared" si="35"/>
        <v/>
      </c>
    </row>
    <row r="2306" spans="13:13" x14ac:dyDescent="0.3">
      <c r="M2306" s="9" t="str">
        <f t="shared" si="35"/>
        <v/>
      </c>
    </row>
    <row r="2307" spans="13:13" x14ac:dyDescent="0.3">
      <c r="M2307" s="9" t="str">
        <f t="shared" ref="M2307:M2370" si="36">IF(OR(LEN(TRIM(A2307)) = 0, LEN(TRIM(B2307)) = 0), "", "SELECT '"&amp;TRIM(A2307)&amp;"' AS [LookupCategory],'"&amp;TRIM(B2307)&amp;"' AS [Value],"&amp;IF(LEN(TRIM(C2307)) &lt;&gt; 0, "'" &amp; TRIM(C2307) &amp; "'", "NULL") &amp;" AS [Image],"&amp;IF(LEN(TRIM(D2307)) &lt;&gt; 0, "'" &amp; TRIM(D2307) &amp; "'", "'report_problem'") &amp;" AS [Icon] UNION")</f>
        <v/>
      </c>
    </row>
    <row r="2308" spans="13:13" x14ac:dyDescent="0.3">
      <c r="M2308" s="9" t="str">
        <f t="shared" si="36"/>
        <v/>
      </c>
    </row>
    <row r="2309" spans="13:13" x14ac:dyDescent="0.3">
      <c r="M2309" s="9" t="str">
        <f t="shared" si="36"/>
        <v/>
      </c>
    </row>
    <row r="2310" spans="13:13" x14ac:dyDescent="0.3">
      <c r="M2310" s="9" t="str">
        <f t="shared" si="36"/>
        <v/>
      </c>
    </row>
    <row r="2311" spans="13:13" x14ac:dyDescent="0.3">
      <c r="M2311" s="9" t="str">
        <f t="shared" si="36"/>
        <v/>
      </c>
    </row>
    <row r="2312" spans="13:13" x14ac:dyDescent="0.3">
      <c r="M2312" s="9" t="str">
        <f t="shared" si="36"/>
        <v/>
      </c>
    </row>
    <row r="2313" spans="13:13" x14ac:dyDescent="0.3">
      <c r="M2313" s="9" t="str">
        <f t="shared" si="36"/>
        <v/>
      </c>
    </row>
    <row r="2314" spans="13:13" x14ac:dyDescent="0.3">
      <c r="M2314" s="9" t="str">
        <f t="shared" si="36"/>
        <v/>
      </c>
    </row>
    <row r="2315" spans="13:13" x14ac:dyDescent="0.3">
      <c r="M2315" s="9" t="str">
        <f t="shared" si="36"/>
        <v/>
      </c>
    </row>
    <row r="2316" spans="13:13" x14ac:dyDescent="0.3">
      <c r="M2316" s="9" t="str">
        <f t="shared" si="36"/>
        <v/>
      </c>
    </row>
    <row r="2317" spans="13:13" x14ac:dyDescent="0.3">
      <c r="M2317" s="9" t="str">
        <f t="shared" si="36"/>
        <v/>
      </c>
    </row>
    <row r="2318" spans="13:13" x14ac:dyDescent="0.3">
      <c r="M2318" s="9" t="str">
        <f t="shared" si="36"/>
        <v/>
      </c>
    </row>
    <row r="2319" spans="13:13" x14ac:dyDescent="0.3">
      <c r="M2319" s="9" t="str">
        <f t="shared" si="36"/>
        <v/>
      </c>
    </row>
    <row r="2320" spans="13:13" x14ac:dyDescent="0.3">
      <c r="M2320" s="9" t="str">
        <f t="shared" si="36"/>
        <v/>
      </c>
    </row>
    <row r="2321" spans="13:13" x14ac:dyDescent="0.3">
      <c r="M2321" s="9" t="str">
        <f t="shared" si="36"/>
        <v/>
      </c>
    </row>
    <row r="2322" spans="13:13" x14ac:dyDescent="0.3">
      <c r="M2322" s="9" t="str">
        <f t="shared" si="36"/>
        <v/>
      </c>
    </row>
    <row r="2323" spans="13:13" x14ac:dyDescent="0.3">
      <c r="M2323" s="9" t="str">
        <f t="shared" si="36"/>
        <v/>
      </c>
    </row>
    <row r="2324" spans="13:13" x14ac:dyDescent="0.3">
      <c r="M2324" s="9" t="str">
        <f t="shared" si="36"/>
        <v/>
      </c>
    </row>
    <row r="2325" spans="13:13" x14ac:dyDescent="0.3">
      <c r="M2325" s="9" t="str">
        <f t="shared" si="36"/>
        <v/>
      </c>
    </row>
    <row r="2326" spans="13:13" x14ac:dyDescent="0.3">
      <c r="M2326" s="9" t="str">
        <f t="shared" si="36"/>
        <v/>
      </c>
    </row>
    <row r="2327" spans="13:13" x14ac:dyDescent="0.3">
      <c r="M2327" s="9" t="str">
        <f t="shared" si="36"/>
        <v/>
      </c>
    </row>
    <row r="2328" spans="13:13" x14ac:dyDescent="0.3">
      <c r="M2328" s="9" t="str">
        <f t="shared" si="36"/>
        <v/>
      </c>
    </row>
    <row r="2329" spans="13:13" x14ac:dyDescent="0.3">
      <c r="M2329" s="9" t="str">
        <f t="shared" si="36"/>
        <v/>
      </c>
    </row>
    <row r="2330" spans="13:13" x14ac:dyDescent="0.3">
      <c r="M2330" s="9" t="str">
        <f t="shared" si="36"/>
        <v/>
      </c>
    </row>
    <row r="2331" spans="13:13" x14ac:dyDescent="0.3">
      <c r="M2331" s="9" t="str">
        <f t="shared" si="36"/>
        <v/>
      </c>
    </row>
    <row r="2332" spans="13:13" x14ac:dyDescent="0.3">
      <c r="M2332" s="9" t="str">
        <f t="shared" si="36"/>
        <v/>
      </c>
    </row>
    <row r="2333" spans="13:13" x14ac:dyDescent="0.3">
      <c r="M2333" s="9" t="str">
        <f t="shared" si="36"/>
        <v/>
      </c>
    </row>
    <row r="2334" spans="13:13" x14ac:dyDescent="0.3">
      <c r="M2334" s="9" t="str">
        <f t="shared" si="36"/>
        <v/>
      </c>
    </row>
    <row r="2335" spans="13:13" x14ac:dyDescent="0.3">
      <c r="M2335" s="9" t="str">
        <f t="shared" si="36"/>
        <v/>
      </c>
    </row>
    <row r="2336" spans="13:13" x14ac:dyDescent="0.3">
      <c r="M2336" s="9" t="str">
        <f t="shared" si="36"/>
        <v/>
      </c>
    </row>
    <row r="2337" spans="13:13" x14ac:dyDescent="0.3">
      <c r="M2337" s="9" t="str">
        <f t="shared" si="36"/>
        <v/>
      </c>
    </row>
    <row r="2338" spans="13:13" x14ac:dyDescent="0.3">
      <c r="M2338" s="9" t="str">
        <f t="shared" si="36"/>
        <v/>
      </c>
    </row>
    <row r="2339" spans="13:13" x14ac:dyDescent="0.3">
      <c r="M2339" s="9" t="str">
        <f t="shared" si="36"/>
        <v/>
      </c>
    </row>
    <row r="2340" spans="13:13" x14ac:dyDescent="0.3">
      <c r="M2340" s="9" t="str">
        <f t="shared" si="36"/>
        <v/>
      </c>
    </row>
    <row r="2341" spans="13:13" x14ac:dyDescent="0.3">
      <c r="M2341" s="9" t="str">
        <f t="shared" si="36"/>
        <v/>
      </c>
    </row>
    <row r="2342" spans="13:13" x14ac:dyDescent="0.3">
      <c r="M2342" s="9" t="str">
        <f t="shared" si="36"/>
        <v/>
      </c>
    </row>
    <row r="2343" spans="13:13" x14ac:dyDescent="0.3">
      <c r="M2343" s="9" t="str">
        <f t="shared" si="36"/>
        <v/>
      </c>
    </row>
    <row r="2344" spans="13:13" x14ac:dyDescent="0.3">
      <c r="M2344" s="9" t="str">
        <f t="shared" si="36"/>
        <v/>
      </c>
    </row>
    <row r="2345" spans="13:13" x14ac:dyDescent="0.3">
      <c r="M2345" s="9" t="str">
        <f t="shared" si="36"/>
        <v/>
      </c>
    </row>
    <row r="2346" spans="13:13" x14ac:dyDescent="0.3">
      <c r="M2346" s="9" t="str">
        <f t="shared" si="36"/>
        <v/>
      </c>
    </row>
    <row r="2347" spans="13:13" x14ac:dyDescent="0.3">
      <c r="M2347" s="9" t="str">
        <f t="shared" si="36"/>
        <v/>
      </c>
    </row>
    <row r="2348" spans="13:13" x14ac:dyDescent="0.3">
      <c r="M2348" s="9" t="str">
        <f t="shared" si="36"/>
        <v/>
      </c>
    </row>
    <row r="2349" spans="13:13" x14ac:dyDescent="0.3">
      <c r="M2349" s="9" t="str">
        <f t="shared" si="36"/>
        <v/>
      </c>
    </row>
    <row r="2350" spans="13:13" x14ac:dyDescent="0.3">
      <c r="M2350" s="9" t="str">
        <f t="shared" si="36"/>
        <v/>
      </c>
    </row>
    <row r="2351" spans="13:13" x14ac:dyDescent="0.3">
      <c r="M2351" s="9" t="str">
        <f t="shared" si="36"/>
        <v/>
      </c>
    </row>
    <row r="2352" spans="13:13" x14ac:dyDescent="0.3">
      <c r="M2352" s="9" t="str">
        <f t="shared" si="36"/>
        <v/>
      </c>
    </row>
    <row r="2353" spans="13:13" x14ac:dyDescent="0.3">
      <c r="M2353" s="9" t="str">
        <f t="shared" si="36"/>
        <v/>
      </c>
    </row>
    <row r="2354" spans="13:13" x14ac:dyDescent="0.3">
      <c r="M2354" s="9" t="str">
        <f t="shared" si="36"/>
        <v/>
      </c>
    </row>
    <row r="2355" spans="13:13" x14ac:dyDescent="0.3">
      <c r="M2355" s="9" t="str">
        <f t="shared" si="36"/>
        <v/>
      </c>
    </row>
    <row r="2356" spans="13:13" x14ac:dyDescent="0.3">
      <c r="M2356" s="9" t="str">
        <f t="shared" si="36"/>
        <v/>
      </c>
    </row>
    <row r="2357" spans="13:13" x14ac:dyDescent="0.3">
      <c r="M2357" s="9" t="str">
        <f t="shared" si="36"/>
        <v/>
      </c>
    </row>
    <row r="2358" spans="13:13" x14ac:dyDescent="0.3">
      <c r="M2358" s="9" t="str">
        <f t="shared" si="36"/>
        <v/>
      </c>
    </row>
    <row r="2359" spans="13:13" x14ac:dyDescent="0.3">
      <c r="M2359" s="9" t="str">
        <f t="shared" si="36"/>
        <v/>
      </c>
    </row>
    <row r="2360" spans="13:13" x14ac:dyDescent="0.3">
      <c r="M2360" s="9" t="str">
        <f t="shared" si="36"/>
        <v/>
      </c>
    </row>
    <row r="2361" spans="13:13" x14ac:dyDescent="0.3">
      <c r="M2361" s="9" t="str">
        <f t="shared" si="36"/>
        <v/>
      </c>
    </row>
    <row r="2362" spans="13:13" x14ac:dyDescent="0.3">
      <c r="M2362" s="9" t="str">
        <f t="shared" si="36"/>
        <v/>
      </c>
    </row>
    <row r="2363" spans="13:13" x14ac:dyDescent="0.3">
      <c r="M2363" s="9" t="str">
        <f t="shared" si="36"/>
        <v/>
      </c>
    </row>
    <row r="2364" spans="13:13" x14ac:dyDescent="0.3">
      <c r="M2364" s="9" t="str">
        <f t="shared" si="36"/>
        <v/>
      </c>
    </row>
    <row r="2365" spans="13:13" x14ac:dyDescent="0.3">
      <c r="M2365" s="9" t="str">
        <f t="shared" si="36"/>
        <v/>
      </c>
    </row>
    <row r="2366" spans="13:13" x14ac:dyDescent="0.3">
      <c r="M2366" s="9" t="str">
        <f t="shared" si="36"/>
        <v/>
      </c>
    </row>
    <row r="2367" spans="13:13" x14ac:dyDescent="0.3">
      <c r="M2367" s="9" t="str">
        <f t="shared" si="36"/>
        <v/>
      </c>
    </row>
    <row r="2368" spans="13:13" x14ac:dyDescent="0.3">
      <c r="M2368" s="9" t="str">
        <f t="shared" si="36"/>
        <v/>
      </c>
    </row>
    <row r="2369" spans="13:13" x14ac:dyDescent="0.3">
      <c r="M2369" s="9" t="str">
        <f t="shared" si="36"/>
        <v/>
      </c>
    </row>
    <row r="2370" spans="13:13" x14ac:dyDescent="0.3">
      <c r="M2370" s="9" t="str">
        <f t="shared" si="36"/>
        <v/>
      </c>
    </row>
    <row r="2371" spans="13:13" x14ac:dyDescent="0.3">
      <c r="M2371" s="9" t="str">
        <f t="shared" ref="M2371:M2434" si="37">IF(OR(LEN(TRIM(A2371)) = 0, LEN(TRIM(B2371)) = 0), "", "SELECT '"&amp;TRIM(A2371)&amp;"' AS [LookupCategory],'"&amp;TRIM(B2371)&amp;"' AS [Value],"&amp;IF(LEN(TRIM(C2371)) &lt;&gt; 0, "'" &amp; TRIM(C2371) &amp; "'", "NULL") &amp;" AS [Image],"&amp;IF(LEN(TRIM(D2371)) &lt;&gt; 0, "'" &amp; TRIM(D2371) &amp; "'", "'report_problem'") &amp;" AS [Icon] UNION")</f>
        <v/>
      </c>
    </row>
    <row r="2372" spans="13:13" x14ac:dyDescent="0.3">
      <c r="M2372" s="9" t="str">
        <f t="shared" si="37"/>
        <v/>
      </c>
    </row>
    <row r="2373" spans="13:13" x14ac:dyDescent="0.3">
      <c r="M2373" s="9" t="str">
        <f t="shared" si="37"/>
        <v/>
      </c>
    </row>
    <row r="2374" spans="13:13" x14ac:dyDescent="0.3">
      <c r="M2374" s="9" t="str">
        <f t="shared" si="37"/>
        <v/>
      </c>
    </row>
    <row r="2375" spans="13:13" x14ac:dyDescent="0.3">
      <c r="M2375" s="9" t="str">
        <f t="shared" si="37"/>
        <v/>
      </c>
    </row>
    <row r="2376" spans="13:13" x14ac:dyDescent="0.3">
      <c r="M2376" s="9" t="str">
        <f t="shared" si="37"/>
        <v/>
      </c>
    </row>
    <row r="2377" spans="13:13" x14ac:dyDescent="0.3">
      <c r="M2377" s="9" t="str">
        <f t="shared" si="37"/>
        <v/>
      </c>
    </row>
    <row r="2378" spans="13:13" x14ac:dyDescent="0.3">
      <c r="M2378" s="9" t="str">
        <f t="shared" si="37"/>
        <v/>
      </c>
    </row>
    <row r="2379" spans="13:13" x14ac:dyDescent="0.3">
      <c r="M2379" s="9" t="str">
        <f t="shared" si="37"/>
        <v/>
      </c>
    </row>
    <row r="2380" spans="13:13" x14ac:dyDescent="0.3">
      <c r="M2380" s="9" t="str">
        <f t="shared" si="37"/>
        <v/>
      </c>
    </row>
    <row r="2381" spans="13:13" x14ac:dyDescent="0.3">
      <c r="M2381" s="9" t="str">
        <f t="shared" si="37"/>
        <v/>
      </c>
    </row>
    <row r="2382" spans="13:13" x14ac:dyDescent="0.3">
      <c r="M2382" s="9" t="str">
        <f t="shared" si="37"/>
        <v/>
      </c>
    </row>
    <row r="2383" spans="13:13" x14ac:dyDescent="0.3">
      <c r="M2383" s="9" t="str">
        <f t="shared" si="37"/>
        <v/>
      </c>
    </row>
    <row r="2384" spans="13:13" x14ac:dyDescent="0.3">
      <c r="M2384" s="9" t="str">
        <f t="shared" si="37"/>
        <v/>
      </c>
    </row>
    <row r="2385" spans="13:13" x14ac:dyDescent="0.3">
      <c r="M2385" s="9" t="str">
        <f t="shared" si="37"/>
        <v/>
      </c>
    </row>
    <row r="2386" spans="13:13" x14ac:dyDescent="0.3">
      <c r="M2386" s="9" t="str">
        <f t="shared" si="37"/>
        <v/>
      </c>
    </row>
    <row r="2387" spans="13:13" x14ac:dyDescent="0.3">
      <c r="M2387" s="9" t="str">
        <f t="shared" si="37"/>
        <v/>
      </c>
    </row>
    <row r="2388" spans="13:13" x14ac:dyDescent="0.3">
      <c r="M2388" s="9" t="str">
        <f t="shared" si="37"/>
        <v/>
      </c>
    </row>
    <row r="2389" spans="13:13" x14ac:dyDescent="0.3">
      <c r="M2389" s="9" t="str">
        <f t="shared" si="37"/>
        <v/>
      </c>
    </row>
    <row r="2390" spans="13:13" x14ac:dyDescent="0.3">
      <c r="M2390" s="9" t="str">
        <f t="shared" si="37"/>
        <v/>
      </c>
    </row>
    <row r="2391" spans="13:13" x14ac:dyDescent="0.3">
      <c r="M2391" s="9" t="str">
        <f t="shared" si="37"/>
        <v/>
      </c>
    </row>
    <row r="2392" spans="13:13" x14ac:dyDescent="0.3">
      <c r="M2392" s="9" t="str">
        <f t="shared" si="37"/>
        <v/>
      </c>
    </row>
    <row r="2393" spans="13:13" x14ac:dyDescent="0.3">
      <c r="M2393" s="9" t="str">
        <f t="shared" si="37"/>
        <v/>
      </c>
    </row>
    <row r="2394" spans="13:13" x14ac:dyDescent="0.3">
      <c r="M2394" s="9" t="str">
        <f t="shared" si="37"/>
        <v/>
      </c>
    </row>
    <row r="2395" spans="13:13" x14ac:dyDescent="0.3">
      <c r="M2395" s="9" t="str">
        <f t="shared" si="37"/>
        <v/>
      </c>
    </row>
    <row r="2396" spans="13:13" x14ac:dyDescent="0.3">
      <c r="M2396" s="9" t="str">
        <f t="shared" si="37"/>
        <v/>
      </c>
    </row>
    <row r="2397" spans="13:13" x14ac:dyDescent="0.3">
      <c r="M2397" s="9" t="str">
        <f t="shared" si="37"/>
        <v/>
      </c>
    </row>
    <row r="2398" spans="13:13" x14ac:dyDescent="0.3">
      <c r="M2398" s="9" t="str">
        <f t="shared" si="37"/>
        <v/>
      </c>
    </row>
    <row r="2399" spans="13:13" x14ac:dyDescent="0.3">
      <c r="M2399" s="9" t="str">
        <f t="shared" si="37"/>
        <v/>
      </c>
    </row>
    <row r="2400" spans="13:13" x14ac:dyDescent="0.3">
      <c r="M2400" s="9" t="str">
        <f t="shared" si="37"/>
        <v/>
      </c>
    </row>
    <row r="2401" spans="13:13" x14ac:dyDescent="0.3">
      <c r="M2401" s="9" t="str">
        <f t="shared" si="37"/>
        <v/>
      </c>
    </row>
    <row r="2402" spans="13:13" x14ac:dyDescent="0.3">
      <c r="M2402" s="9" t="str">
        <f t="shared" si="37"/>
        <v/>
      </c>
    </row>
    <row r="2403" spans="13:13" x14ac:dyDescent="0.3">
      <c r="M2403" s="9" t="str">
        <f t="shared" si="37"/>
        <v/>
      </c>
    </row>
    <row r="2404" spans="13:13" x14ac:dyDescent="0.3">
      <c r="M2404" s="9" t="str">
        <f t="shared" si="37"/>
        <v/>
      </c>
    </row>
    <row r="2405" spans="13:13" x14ac:dyDescent="0.3">
      <c r="M2405" s="9" t="str">
        <f t="shared" si="37"/>
        <v/>
      </c>
    </row>
    <row r="2406" spans="13:13" x14ac:dyDescent="0.3">
      <c r="M2406" s="9" t="str">
        <f t="shared" si="37"/>
        <v/>
      </c>
    </row>
    <row r="2407" spans="13:13" x14ac:dyDescent="0.3">
      <c r="M2407" s="9" t="str">
        <f t="shared" si="37"/>
        <v/>
      </c>
    </row>
    <row r="2408" spans="13:13" x14ac:dyDescent="0.3">
      <c r="M2408" s="9" t="str">
        <f t="shared" si="37"/>
        <v/>
      </c>
    </row>
    <row r="2409" spans="13:13" x14ac:dyDescent="0.3">
      <c r="M2409" s="9" t="str">
        <f t="shared" si="37"/>
        <v/>
      </c>
    </row>
    <row r="2410" spans="13:13" x14ac:dyDescent="0.3">
      <c r="M2410" s="9" t="str">
        <f t="shared" si="37"/>
        <v/>
      </c>
    </row>
    <row r="2411" spans="13:13" x14ac:dyDescent="0.3">
      <c r="M2411" s="9" t="str">
        <f t="shared" si="37"/>
        <v/>
      </c>
    </row>
    <row r="2412" spans="13:13" x14ac:dyDescent="0.3">
      <c r="M2412" s="9" t="str">
        <f t="shared" si="37"/>
        <v/>
      </c>
    </row>
    <row r="2413" spans="13:13" x14ac:dyDescent="0.3">
      <c r="M2413" s="9" t="str">
        <f t="shared" si="37"/>
        <v/>
      </c>
    </row>
    <row r="2414" spans="13:13" x14ac:dyDescent="0.3">
      <c r="M2414" s="9" t="str">
        <f t="shared" si="37"/>
        <v/>
      </c>
    </row>
    <row r="2415" spans="13:13" x14ac:dyDescent="0.3">
      <c r="M2415" s="9" t="str">
        <f t="shared" si="37"/>
        <v/>
      </c>
    </row>
    <row r="2416" spans="13:13" x14ac:dyDescent="0.3">
      <c r="M2416" s="9" t="str">
        <f t="shared" si="37"/>
        <v/>
      </c>
    </row>
    <row r="2417" spans="13:13" x14ac:dyDescent="0.3">
      <c r="M2417" s="9" t="str">
        <f t="shared" si="37"/>
        <v/>
      </c>
    </row>
    <row r="2418" spans="13:13" x14ac:dyDescent="0.3">
      <c r="M2418" s="9" t="str">
        <f t="shared" si="37"/>
        <v/>
      </c>
    </row>
    <row r="2419" spans="13:13" x14ac:dyDescent="0.3">
      <c r="M2419" s="9" t="str">
        <f t="shared" si="37"/>
        <v/>
      </c>
    </row>
    <row r="2420" spans="13:13" x14ac:dyDescent="0.3">
      <c r="M2420" s="9" t="str">
        <f t="shared" si="37"/>
        <v/>
      </c>
    </row>
    <row r="2421" spans="13:13" x14ac:dyDescent="0.3">
      <c r="M2421" s="9" t="str">
        <f t="shared" si="37"/>
        <v/>
      </c>
    </row>
    <row r="2422" spans="13:13" x14ac:dyDescent="0.3">
      <c r="M2422" s="9" t="str">
        <f t="shared" si="37"/>
        <v/>
      </c>
    </row>
    <row r="2423" spans="13:13" x14ac:dyDescent="0.3">
      <c r="M2423" s="9" t="str">
        <f t="shared" si="37"/>
        <v/>
      </c>
    </row>
    <row r="2424" spans="13:13" x14ac:dyDescent="0.3">
      <c r="M2424" s="9" t="str">
        <f t="shared" si="37"/>
        <v/>
      </c>
    </row>
    <row r="2425" spans="13:13" x14ac:dyDescent="0.3">
      <c r="M2425" s="9" t="str">
        <f t="shared" si="37"/>
        <v/>
      </c>
    </row>
    <row r="2426" spans="13:13" x14ac:dyDescent="0.3">
      <c r="M2426" s="9" t="str">
        <f t="shared" si="37"/>
        <v/>
      </c>
    </row>
    <row r="2427" spans="13:13" x14ac:dyDescent="0.3">
      <c r="M2427" s="9" t="str">
        <f t="shared" si="37"/>
        <v/>
      </c>
    </row>
    <row r="2428" spans="13:13" x14ac:dyDescent="0.3">
      <c r="M2428" s="9" t="str">
        <f t="shared" si="37"/>
        <v/>
      </c>
    </row>
    <row r="2429" spans="13:13" x14ac:dyDescent="0.3">
      <c r="M2429" s="9" t="str">
        <f t="shared" si="37"/>
        <v/>
      </c>
    </row>
    <row r="2430" spans="13:13" x14ac:dyDescent="0.3">
      <c r="M2430" s="9" t="str">
        <f t="shared" si="37"/>
        <v/>
      </c>
    </row>
    <row r="2431" spans="13:13" x14ac:dyDescent="0.3">
      <c r="M2431" s="9" t="str">
        <f t="shared" si="37"/>
        <v/>
      </c>
    </row>
    <row r="2432" spans="13:13" x14ac:dyDescent="0.3">
      <c r="M2432" s="9" t="str">
        <f t="shared" si="37"/>
        <v/>
      </c>
    </row>
    <row r="2433" spans="13:13" x14ac:dyDescent="0.3">
      <c r="M2433" s="9" t="str">
        <f t="shared" si="37"/>
        <v/>
      </c>
    </row>
    <row r="2434" spans="13:13" x14ac:dyDescent="0.3">
      <c r="M2434" s="9" t="str">
        <f t="shared" si="37"/>
        <v/>
      </c>
    </row>
    <row r="2435" spans="13:13" x14ac:dyDescent="0.3">
      <c r="M2435" s="9" t="str">
        <f t="shared" ref="M2435:M2498" si="38">IF(OR(LEN(TRIM(A2435)) = 0, LEN(TRIM(B2435)) = 0), "", "SELECT '"&amp;TRIM(A2435)&amp;"' AS [LookupCategory],'"&amp;TRIM(B2435)&amp;"' AS [Value],"&amp;IF(LEN(TRIM(C2435)) &lt;&gt; 0, "'" &amp; TRIM(C2435) &amp; "'", "NULL") &amp;" AS [Image],"&amp;IF(LEN(TRIM(D2435)) &lt;&gt; 0, "'" &amp; TRIM(D2435) &amp; "'", "'report_problem'") &amp;" AS [Icon] UNION")</f>
        <v/>
      </c>
    </row>
    <row r="2436" spans="13:13" x14ac:dyDescent="0.3">
      <c r="M2436" s="9" t="str">
        <f t="shared" si="38"/>
        <v/>
      </c>
    </row>
    <row r="2437" spans="13:13" x14ac:dyDescent="0.3">
      <c r="M2437" s="9" t="str">
        <f t="shared" si="38"/>
        <v/>
      </c>
    </row>
    <row r="2438" spans="13:13" x14ac:dyDescent="0.3">
      <c r="M2438" s="9" t="str">
        <f t="shared" si="38"/>
        <v/>
      </c>
    </row>
    <row r="2439" spans="13:13" x14ac:dyDescent="0.3">
      <c r="M2439" s="9" t="str">
        <f t="shared" si="38"/>
        <v/>
      </c>
    </row>
    <row r="2440" spans="13:13" x14ac:dyDescent="0.3">
      <c r="M2440" s="9" t="str">
        <f t="shared" si="38"/>
        <v/>
      </c>
    </row>
    <row r="2441" spans="13:13" x14ac:dyDescent="0.3">
      <c r="M2441" s="9" t="str">
        <f t="shared" si="38"/>
        <v/>
      </c>
    </row>
    <row r="2442" spans="13:13" x14ac:dyDescent="0.3">
      <c r="M2442" s="9" t="str">
        <f t="shared" si="38"/>
        <v/>
      </c>
    </row>
    <row r="2443" spans="13:13" x14ac:dyDescent="0.3">
      <c r="M2443" s="9" t="str">
        <f t="shared" si="38"/>
        <v/>
      </c>
    </row>
    <row r="2444" spans="13:13" x14ac:dyDescent="0.3">
      <c r="M2444" s="9" t="str">
        <f t="shared" si="38"/>
        <v/>
      </c>
    </row>
    <row r="2445" spans="13:13" x14ac:dyDescent="0.3">
      <c r="M2445" s="9" t="str">
        <f t="shared" si="38"/>
        <v/>
      </c>
    </row>
    <row r="2446" spans="13:13" x14ac:dyDescent="0.3">
      <c r="M2446" s="9" t="str">
        <f t="shared" si="38"/>
        <v/>
      </c>
    </row>
    <row r="2447" spans="13:13" x14ac:dyDescent="0.3">
      <c r="M2447" s="9" t="str">
        <f t="shared" si="38"/>
        <v/>
      </c>
    </row>
    <row r="2448" spans="13:13" x14ac:dyDescent="0.3">
      <c r="M2448" s="9" t="str">
        <f t="shared" si="38"/>
        <v/>
      </c>
    </row>
    <row r="2449" spans="13:13" x14ac:dyDescent="0.3">
      <c r="M2449" s="9" t="str">
        <f t="shared" si="38"/>
        <v/>
      </c>
    </row>
    <row r="2450" spans="13:13" x14ac:dyDescent="0.3">
      <c r="M2450" s="9" t="str">
        <f t="shared" si="38"/>
        <v/>
      </c>
    </row>
    <row r="2451" spans="13:13" x14ac:dyDescent="0.3">
      <c r="M2451" s="9" t="str">
        <f t="shared" si="38"/>
        <v/>
      </c>
    </row>
    <row r="2452" spans="13:13" x14ac:dyDescent="0.3">
      <c r="M2452" s="9" t="str">
        <f t="shared" si="38"/>
        <v/>
      </c>
    </row>
    <row r="2453" spans="13:13" x14ac:dyDescent="0.3">
      <c r="M2453" s="9" t="str">
        <f t="shared" si="38"/>
        <v/>
      </c>
    </row>
    <row r="2454" spans="13:13" x14ac:dyDescent="0.3">
      <c r="M2454" s="9" t="str">
        <f t="shared" si="38"/>
        <v/>
      </c>
    </row>
    <row r="2455" spans="13:13" x14ac:dyDescent="0.3">
      <c r="M2455" s="9" t="str">
        <f t="shared" si="38"/>
        <v/>
      </c>
    </row>
    <row r="2456" spans="13:13" x14ac:dyDescent="0.3">
      <c r="M2456" s="9" t="str">
        <f t="shared" si="38"/>
        <v/>
      </c>
    </row>
    <row r="2457" spans="13:13" x14ac:dyDescent="0.3">
      <c r="M2457" s="9" t="str">
        <f t="shared" si="38"/>
        <v/>
      </c>
    </row>
    <row r="2458" spans="13:13" x14ac:dyDescent="0.3">
      <c r="M2458" s="9" t="str">
        <f t="shared" si="38"/>
        <v/>
      </c>
    </row>
    <row r="2459" spans="13:13" x14ac:dyDescent="0.3">
      <c r="M2459" s="9" t="str">
        <f t="shared" si="38"/>
        <v/>
      </c>
    </row>
    <row r="2460" spans="13:13" x14ac:dyDescent="0.3">
      <c r="M2460" s="9" t="str">
        <f t="shared" si="38"/>
        <v/>
      </c>
    </row>
    <row r="2461" spans="13:13" x14ac:dyDescent="0.3">
      <c r="M2461" s="9" t="str">
        <f t="shared" si="38"/>
        <v/>
      </c>
    </row>
    <row r="2462" spans="13:13" x14ac:dyDescent="0.3">
      <c r="M2462" s="9" t="str">
        <f t="shared" si="38"/>
        <v/>
      </c>
    </row>
    <row r="2463" spans="13:13" x14ac:dyDescent="0.3">
      <c r="M2463" s="9" t="str">
        <f t="shared" si="38"/>
        <v/>
      </c>
    </row>
    <row r="2464" spans="13:13" x14ac:dyDescent="0.3">
      <c r="M2464" s="9" t="str">
        <f t="shared" si="38"/>
        <v/>
      </c>
    </row>
    <row r="2465" spans="13:13" x14ac:dyDescent="0.3">
      <c r="M2465" s="9" t="str">
        <f t="shared" si="38"/>
        <v/>
      </c>
    </row>
    <row r="2466" spans="13:13" x14ac:dyDescent="0.3">
      <c r="M2466" s="9" t="str">
        <f t="shared" si="38"/>
        <v/>
      </c>
    </row>
    <row r="2467" spans="13:13" x14ac:dyDescent="0.3">
      <c r="M2467" s="9" t="str">
        <f t="shared" si="38"/>
        <v/>
      </c>
    </row>
    <row r="2468" spans="13:13" x14ac:dyDescent="0.3">
      <c r="M2468" s="9" t="str">
        <f t="shared" si="38"/>
        <v/>
      </c>
    </row>
    <row r="2469" spans="13:13" x14ac:dyDescent="0.3">
      <c r="M2469" s="9" t="str">
        <f t="shared" si="38"/>
        <v/>
      </c>
    </row>
    <row r="2470" spans="13:13" x14ac:dyDescent="0.3">
      <c r="M2470" s="9" t="str">
        <f t="shared" si="38"/>
        <v/>
      </c>
    </row>
    <row r="2471" spans="13:13" x14ac:dyDescent="0.3">
      <c r="M2471" s="9" t="str">
        <f t="shared" si="38"/>
        <v/>
      </c>
    </row>
    <row r="2472" spans="13:13" x14ac:dyDescent="0.3">
      <c r="M2472" s="9" t="str">
        <f t="shared" si="38"/>
        <v/>
      </c>
    </row>
    <row r="2473" spans="13:13" x14ac:dyDescent="0.3">
      <c r="M2473" s="9" t="str">
        <f t="shared" si="38"/>
        <v/>
      </c>
    </row>
    <row r="2474" spans="13:13" x14ac:dyDescent="0.3">
      <c r="M2474" s="9" t="str">
        <f t="shared" si="38"/>
        <v/>
      </c>
    </row>
    <row r="2475" spans="13:13" x14ac:dyDescent="0.3">
      <c r="M2475" s="9" t="str">
        <f t="shared" si="38"/>
        <v/>
      </c>
    </row>
    <row r="2476" spans="13:13" x14ac:dyDescent="0.3">
      <c r="M2476" s="9" t="str">
        <f t="shared" si="38"/>
        <v/>
      </c>
    </row>
    <row r="2477" spans="13:13" x14ac:dyDescent="0.3">
      <c r="M2477" s="9" t="str">
        <f t="shared" si="38"/>
        <v/>
      </c>
    </row>
    <row r="2478" spans="13:13" x14ac:dyDescent="0.3">
      <c r="M2478" s="9" t="str">
        <f t="shared" si="38"/>
        <v/>
      </c>
    </row>
    <row r="2479" spans="13:13" x14ac:dyDescent="0.3">
      <c r="M2479" s="9" t="str">
        <f t="shared" si="38"/>
        <v/>
      </c>
    </row>
    <row r="2480" spans="13:13" x14ac:dyDescent="0.3">
      <c r="M2480" s="9" t="str">
        <f t="shared" si="38"/>
        <v/>
      </c>
    </row>
    <row r="2481" spans="13:13" x14ac:dyDescent="0.3">
      <c r="M2481" s="9" t="str">
        <f t="shared" si="38"/>
        <v/>
      </c>
    </row>
    <row r="2482" spans="13:13" x14ac:dyDescent="0.3">
      <c r="M2482" s="9" t="str">
        <f t="shared" si="38"/>
        <v/>
      </c>
    </row>
    <row r="2483" spans="13:13" x14ac:dyDescent="0.3">
      <c r="M2483" s="9" t="str">
        <f t="shared" si="38"/>
        <v/>
      </c>
    </row>
    <row r="2484" spans="13:13" x14ac:dyDescent="0.3">
      <c r="M2484" s="9" t="str">
        <f t="shared" si="38"/>
        <v/>
      </c>
    </row>
    <row r="2485" spans="13:13" x14ac:dyDescent="0.3">
      <c r="M2485" s="9" t="str">
        <f t="shared" si="38"/>
        <v/>
      </c>
    </row>
    <row r="2486" spans="13:13" x14ac:dyDescent="0.3">
      <c r="M2486" s="9" t="str">
        <f t="shared" si="38"/>
        <v/>
      </c>
    </row>
    <row r="2487" spans="13:13" x14ac:dyDescent="0.3">
      <c r="M2487" s="9" t="str">
        <f t="shared" si="38"/>
        <v/>
      </c>
    </row>
    <row r="2488" spans="13:13" x14ac:dyDescent="0.3">
      <c r="M2488" s="9" t="str">
        <f t="shared" si="38"/>
        <v/>
      </c>
    </row>
    <row r="2489" spans="13:13" x14ac:dyDescent="0.3">
      <c r="M2489" s="9" t="str">
        <f t="shared" si="38"/>
        <v/>
      </c>
    </row>
    <row r="2490" spans="13:13" x14ac:dyDescent="0.3">
      <c r="M2490" s="9" t="str">
        <f t="shared" si="38"/>
        <v/>
      </c>
    </row>
    <row r="2491" spans="13:13" x14ac:dyDescent="0.3">
      <c r="M2491" s="9" t="str">
        <f t="shared" si="38"/>
        <v/>
      </c>
    </row>
    <row r="2492" spans="13:13" x14ac:dyDescent="0.3">
      <c r="M2492" s="9" t="str">
        <f t="shared" si="38"/>
        <v/>
      </c>
    </row>
    <row r="2493" spans="13:13" x14ac:dyDescent="0.3">
      <c r="M2493" s="9" t="str">
        <f t="shared" si="38"/>
        <v/>
      </c>
    </row>
    <row r="2494" spans="13:13" x14ac:dyDescent="0.3">
      <c r="M2494" s="9" t="str">
        <f t="shared" si="38"/>
        <v/>
      </c>
    </row>
    <row r="2495" spans="13:13" x14ac:dyDescent="0.3">
      <c r="M2495" s="9" t="str">
        <f t="shared" si="38"/>
        <v/>
      </c>
    </row>
    <row r="2496" spans="13:13" x14ac:dyDescent="0.3">
      <c r="M2496" s="9" t="str">
        <f t="shared" si="38"/>
        <v/>
      </c>
    </row>
    <row r="2497" spans="13:13" x14ac:dyDescent="0.3">
      <c r="M2497" s="9" t="str">
        <f t="shared" si="38"/>
        <v/>
      </c>
    </row>
    <row r="2498" spans="13:13" x14ac:dyDescent="0.3">
      <c r="M2498" s="9" t="str">
        <f t="shared" si="38"/>
        <v/>
      </c>
    </row>
    <row r="2499" spans="13:13" x14ac:dyDescent="0.3">
      <c r="M2499" s="9" t="str">
        <f t="shared" ref="M2499:M2562" si="39">IF(OR(LEN(TRIM(A2499)) = 0, LEN(TRIM(B2499)) = 0), "", "SELECT '"&amp;TRIM(A2499)&amp;"' AS [LookupCategory],'"&amp;TRIM(B2499)&amp;"' AS [Value],"&amp;IF(LEN(TRIM(C2499)) &lt;&gt; 0, "'" &amp; TRIM(C2499) &amp; "'", "NULL") &amp;" AS [Image],"&amp;IF(LEN(TRIM(D2499)) &lt;&gt; 0, "'" &amp; TRIM(D2499) &amp; "'", "'report_problem'") &amp;" AS [Icon] UNION")</f>
        <v/>
      </c>
    </row>
    <row r="2500" spans="13:13" x14ac:dyDescent="0.3">
      <c r="M2500" s="9" t="str">
        <f t="shared" si="39"/>
        <v/>
      </c>
    </row>
    <row r="2501" spans="13:13" x14ac:dyDescent="0.3">
      <c r="M2501" s="9" t="str">
        <f t="shared" si="39"/>
        <v/>
      </c>
    </row>
    <row r="2502" spans="13:13" x14ac:dyDescent="0.3">
      <c r="M2502" s="9" t="str">
        <f t="shared" si="39"/>
        <v/>
      </c>
    </row>
    <row r="2503" spans="13:13" x14ac:dyDescent="0.3">
      <c r="M2503" s="9" t="str">
        <f t="shared" si="39"/>
        <v/>
      </c>
    </row>
    <row r="2504" spans="13:13" x14ac:dyDescent="0.3">
      <c r="M2504" s="9" t="str">
        <f t="shared" si="39"/>
        <v/>
      </c>
    </row>
    <row r="2505" spans="13:13" x14ac:dyDescent="0.3">
      <c r="M2505" s="9" t="str">
        <f t="shared" si="39"/>
        <v/>
      </c>
    </row>
    <row r="2506" spans="13:13" x14ac:dyDescent="0.3">
      <c r="M2506" s="9" t="str">
        <f t="shared" si="39"/>
        <v/>
      </c>
    </row>
    <row r="2507" spans="13:13" x14ac:dyDescent="0.3">
      <c r="M2507" s="9" t="str">
        <f t="shared" si="39"/>
        <v/>
      </c>
    </row>
    <row r="2508" spans="13:13" x14ac:dyDescent="0.3">
      <c r="M2508" s="9" t="str">
        <f t="shared" si="39"/>
        <v/>
      </c>
    </row>
    <row r="2509" spans="13:13" x14ac:dyDescent="0.3">
      <c r="M2509" s="9" t="str">
        <f t="shared" si="39"/>
        <v/>
      </c>
    </row>
    <row r="2510" spans="13:13" x14ac:dyDescent="0.3">
      <c r="M2510" s="9" t="str">
        <f t="shared" si="39"/>
        <v/>
      </c>
    </row>
    <row r="2511" spans="13:13" x14ac:dyDescent="0.3">
      <c r="M2511" s="9" t="str">
        <f t="shared" si="39"/>
        <v/>
      </c>
    </row>
    <row r="2512" spans="13:13" x14ac:dyDescent="0.3">
      <c r="M2512" s="9" t="str">
        <f t="shared" si="39"/>
        <v/>
      </c>
    </row>
    <row r="2513" spans="13:13" x14ac:dyDescent="0.3">
      <c r="M2513" s="9" t="str">
        <f t="shared" si="39"/>
        <v/>
      </c>
    </row>
    <row r="2514" spans="13:13" x14ac:dyDescent="0.3">
      <c r="M2514" s="9" t="str">
        <f t="shared" si="39"/>
        <v/>
      </c>
    </row>
    <row r="2515" spans="13:13" x14ac:dyDescent="0.3">
      <c r="M2515" s="9" t="str">
        <f t="shared" si="39"/>
        <v/>
      </c>
    </row>
    <row r="2516" spans="13:13" x14ac:dyDescent="0.3">
      <c r="M2516" s="9" t="str">
        <f t="shared" si="39"/>
        <v/>
      </c>
    </row>
    <row r="2517" spans="13:13" x14ac:dyDescent="0.3">
      <c r="M2517" s="9" t="str">
        <f t="shared" si="39"/>
        <v/>
      </c>
    </row>
    <row r="2518" spans="13:13" x14ac:dyDescent="0.3">
      <c r="M2518" s="9" t="str">
        <f t="shared" si="39"/>
        <v/>
      </c>
    </row>
    <row r="2519" spans="13:13" x14ac:dyDescent="0.3">
      <c r="M2519" s="9" t="str">
        <f t="shared" si="39"/>
        <v/>
      </c>
    </row>
    <row r="2520" spans="13:13" x14ac:dyDescent="0.3">
      <c r="M2520" s="9" t="str">
        <f t="shared" si="39"/>
        <v/>
      </c>
    </row>
    <row r="2521" spans="13:13" x14ac:dyDescent="0.3">
      <c r="M2521" s="9" t="str">
        <f t="shared" si="39"/>
        <v/>
      </c>
    </row>
    <row r="2522" spans="13:13" x14ac:dyDescent="0.3">
      <c r="M2522" s="9" t="str">
        <f t="shared" si="39"/>
        <v/>
      </c>
    </row>
    <row r="2523" spans="13:13" x14ac:dyDescent="0.3">
      <c r="M2523" s="9" t="str">
        <f t="shared" si="39"/>
        <v/>
      </c>
    </row>
    <row r="2524" spans="13:13" x14ac:dyDescent="0.3">
      <c r="M2524" s="9" t="str">
        <f t="shared" si="39"/>
        <v/>
      </c>
    </row>
    <row r="2525" spans="13:13" x14ac:dyDescent="0.3">
      <c r="M2525" s="9" t="str">
        <f t="shared" si="39"/>
        <v/>
      </c>
    </row>
    <row r="2526" spans="13:13" x14ac:dyDescent="0.3">
      <c r="M2526" s="9" t="str">
        <f t="shared" si="39"/>
        <v/>
      </c>
    </row>
    <row r="2527" spans="13:13" x14ac:dyDescent="0.3">
      <c r="M2527" s="9" t="str">
        <f t="shared" si="39"/>
        <v/>
      </c>
    </row>
    <row r="2528" spans="13:13" x14ac:dyDescent="0.3">
      <c r="M2528" s="9" t="str">
        <f t="shared" si="39"/>
        <v/>
      </c>
    </row>
    <row r="2529" spans="13:13" x14ac:dyDescent="0.3">
      <c r="M2529" s="9" t="str">
        <f t="shared" si="39"/>
        <v/>
      </c>
    </row>
    <row r="2530" spans="13:13" x14ac:dyDescent="0.3">
      <c r="M2530" s="9" t="str">
        <f t="shared" si="39"/>
        <v/>
      </c>
    </row>
    <row r="2531" spans="13:13" x14ac:dyDescent="0.3">
      <c r="M2531" s="9" t="str">
        <f t="shared" si="39"/>
        <v/>
      </c>
    </row>
    <row r="2532" spans="13:13" x14ac:dyDescent="0.3">
      <c r="M2532" s="9" t="str">
        <f t="shared" si="39"/>
        <v/>
      </c>
    </row>
    <row r="2533" spans="13:13" x14ac:dyDescent="0.3">
      <c r="M2533" s="9" t="str">
        <f t="shared" si="39"/>
        <v/>
      </c>
    </row>
    <row r="2534" spans="13:13" x14ac:dyDescent="0.3">
      <c r="M2534" s="9" t="str">
        <f t="shared" si="39"/>
        <v/>
      </c>
    </row>
    <row r="2535" spans="13:13" x14ac:dyDescent="0.3">
      <c r="M2535" s="9" t="str">
        <f t="shared" si="39"/>
        <v/>
      </c>
    </row>
    <row r="2536" spans="13:13" x14ac:dyDescent="0.3">
      <c r="M2536" s="9" t="str">
        <f t="shared" si="39"/>
        <v/>
      </c>
    </row>
    <row r="2537" spans="13:13" x14ac:dyDescent="0.3">
      <c r="M2537" s="9" t="str">
        <f t="shared" si="39"/>
        <v/>
      </c>
    </row>
    <row r="2538" spans="13:13" x14ac:dyDescent="0.3">
      <c r="M2538" s="9" t="str">
        <f t="shared" si="39"/>
        <v/>
      </c>
    </row>
    <row r="2539" spans="13:13" x14ac:dyDescent="0.3">
      <c r="M2539" s="9" t="str">
        <f t="shared" si="39"/>
        <v/>
      </c>
    </row>
    <row r="2540" spans="13:13" x14ac:dyDescent="0.3">
      <c r="M2540" s="9" t="str">
        <f t="shared" si="39"/>
        <v/>
      </c>
    </row>
    <row r="2541" spans="13:13" x14ac:dyDescent="0.3">
      <c r="M2541" s="9" t="str">
        <f t="shared" si="39"/>
        <v/>
      </c>
    </row>
    <row r="2542" spans="13:13" x14ac:dyDescent="0.3">
      <c r="M2542" s="9" t="str">
        <f t="shared" si="39"/>
        <v/>
      </c>
    </row>
    <row r="2543" spans="13:13" x14ac:dyDescent="0.3">
      <c r="M2543" s="9" t="str">
        <f t="shared" si="39"/>
        <v/>
      </c>
    </row>
    <row r="2544" spans="13:13" x14ac:dyDescent="0.3">
      <c r="M2544" s="9" t="str">
        <f t="shared" si="39"/>
        <v/>
      </c>
    </row>
    <row r="2545" spans="13:13" x14ac:dyDescent="0.3">
      <c r="M2545" s="9" t="str">
        <f t="shared" si="39"/>
        <v/>
      </c>
    </row>
    <row r="2546" spans="13:13" x14ac:dyDescent="0.3">
      <c r="M2546" s="9" t="str">
        <f t="shared" si="39"/>
        <v/>
      </c>
    </row>
    <row r="2547" spans="13:13" x14ac:dyDescent="0.3">
      <c r="M2547" s="9" t="str">
        <f t="shared" si="39"/>
        <v/>
      </c>
    </row>
    <row r="2548" spans="13:13" x14ac:dyDescent="0.3">
      <c r="M2548" s="9" t="str">
        <f t="shared" si="39"/>
        <v/>
      </c>
    </row>
    <row r="2549" spans="13:13" x14ac:dyDescent="0.3">
      <c r="M2549" s="9" t="str">
        <f t="shared" si="39"/>
        <v/>
      </c>
    </row>
    <row r="2550" spans="13:13" x14ac:dyDescent="0.3">
      <c r="M2550" s="9" t="str">
        <f t="shared" si="39"/>
        <v/>
      </c>
    </row>
    <row r="2551" spans="13:13" x14ac:dyDescent="0.3">
      <c r="M2551" s="9" t="str">
        <f t="shared" si="39"/>
        <v/>
      </c>
    </row>
    <row r="2552" spans="13:13" x14ac:dyDescent="0.3">
      <c r="M2552" s="9" t="str">
        <f t="shared" si="39"/>
        <v/>
      </c>
    </row>
    <row r="2553" spans="13:13" x14ac:dyDescent="0.3">
      <c r="M2553" s="9" t="str">
        <f t="shared" si="39"/>
        <v/>
      </c>
    </row>
    <row r="2554" spans="13:13" x14ac:dyDescent="0.3">
      <c r="M2554" s="9" t="str">
        <f t="shared" si="39"/>
        <v/>
      </c>
    </row>
    <row r="2555" spans="13:13" x14ac:dyDescent="0.3">
      <c r="M2555" s="9" t="str">
        <f t="shared" si="39"/>
        <v/>
      </c>
    </row>
    <row r="2556" spans="13:13" x14ac:dyDescent="0.3">
      <c r="M2556" s="9" t="str">
        <f t="shared" si="39"/>
        <v/>
      </c>
    </row>
    <row r="2557" spans="13:13" x14ac:dyDescent="0.3">
      <c r="M2557" s="9" t="str">
        <f t="shared" si="39"/>
        <v/>
      </c>
    </row>
    <row r="2558" spans="13:13" x14ac:dyDescent="0.3">
      <c r="M2558" s="9" t="str">
        <f t="shared" si="39"/>
        <v/>
      </c>
    </row>
    <row r="2559" spans="13:13" x14ac:dyDescent="0.3">
      <c r="M2559" s="9" t="str">
        <f t="shared" si="39"/>
        <v/>
      </c>
    </row>
    <row r="2560" spans="13:13" x14ac:dyDescent="0.3">
      <c r="M2560" s="9" t="str">
        <f t="shared" si="39"/>
        <v/>
      </c>
    </row>
    <row r="2561" spans="13:13" x14ac:dyDescent="0.3">
      <c r="M2561" s="9" t="str">
        <f t="shared" si="39"/>
        <v/>
      </c>
    </row>
    <row r="2562" spans="13:13" x14ac:dyDescent="0.3">
      <c r="M2562" s="9" t="str">
        <f t="shared" si="39"/>
        <v/>
      </c>
    </row>
    <row r="2563" spans="13:13" x14ac:dyDescent="0.3">
      <c r="M2563" s="9" t="str">
        <f t="shared" ref="M2563:M2626" si="40">IF(OR(LEN(TRIM(A2563)) = 0, LEN(TRIM(B2563)) = 0), "", "SELECT '"&amp;TRIM(A2563)&amp;"' AS [LookupCategory],'"&amp;TRIM(B2563)&amp;"' AS [Value],"&amp;IF(LEN(TRIM(C2563)) &lt;&gt; 0, "'" &amp; TRIM(C2563) &amp; "'", "NULL") &amp;" AS [Image],"&amp;IF(LEN(TRIM(D2563)) &lt;&gt; 0, "'" &amp; TRIM(D2563) &amp; "'", "'report_problem'") &amp;" AS [Icon] UNION")</f>
        <v/>
      </c>
    </row>
    <row r="2564" spans="13:13" x14ac:dyDescent="0.3">
      <c r="M2564" s="9" t="str">
        <f t="shared" si="40"/>
        <v/>
      </c>
    </row>
    <row r="2565" spans="13:13" x14ac:dyDescent="0.3">
      <c r="M2565" s="9" t="str">
        <f t="shared" si="40"/>
        <v/>
      </c>
    </row>
    <row r="2566" spans="13:13" x14ac:dyDescent="0.3">
      <c r="M2566" s="9" t="str">
        <f t="shared" si="40"/>
        <v/>
      </c>
    </row>
    <row r="2567" spans="13:13" x14ac:dyDescent="0.3">
      <c r="M2567" s="9" t="str">
        <f t="shared" si="40"/>
        <v/>
      </c>
    </row>
    <row r="2568" spans="13:13" x14ac:dyDescent="0.3">
      <c r="M2568" s="9" t="str">
        <f t="shared" si="40"/>
        <v/>
      </c>
    </row>
    <row r="2569" spans="13:13" x14ac:dyDescent="0.3">
      <c r="M2569" s="9" t="str">
        <f t="shared" si="40"/>
        <v/>
      </c>
    </row>
    <row r="2570" spans="13:13" x14ac:dyDescent="0.3">
      <c r="M2570" s="9" t="str">
        <f t="shared" si="40"/>
        <v/>
      </c>
    </row>
    <row r="2571" spans="13:13" x14ac:dyDescent="0.3">
      <c r="M2571" s="9" t="str">
        <f t="shared" si="40"/>
        <v/>
      </c>
    </row>
    <row r="2572" spans="13:13" x14ac:dyDescent="0.3">
      <c r="M2572" s="9" t="str">
        <f t="shared" si="40"/>
        <v/>
      </c>
    </row>
    <row r="2573" spans="13:13" x14ac:dyDescent="0.3">
      <c r="M2573" s="9" t="str">
        <f t="shared" si="40"/>
        <v/>
      </c>
    </row>
    <row r="2574" spans="13:13" x14ac:dyDescent="0.3">
      <c r="M2574" s="9" t="str">
        <f t="shared" si="40"/>
        <v/>
      </c>
    </row>
    <row r="2575" spans="13:13" x14ac:dyDescent="0.3">
      <c r="M2575" s="9" t="str">
        <f t="shared" si="40"/>
        <v/>
      </c>
    </row>
    <row r="2576" spans="13:13" x14ac:dyDescent="0.3">
      <c r="M2576" s="9" t="str">
        <f t="shared" si="40"/>
        <v/>
      </c>
    </row>
    <row r="2577" spans="13:13" x14ac:dyDescent="0.3">
      <c r="M2577" s="9" t="str">
        <f t="shared" si="40"/>
        <v/>
      </c>
    </row>
    <row r="2578" spans="13:13" x14ac:dyDescent="0.3">
      <c r="M2578" s="9" t="str">
        <f t="shared" si="40"/>
        <v/>
      </c>
    </row>
    <row r="2579" spans="13:13" x14ac:dyDescent="0.3">
      <c r="M2579" s="9" t="str">
        <f t="shared" si="40"/>
        <v/>
      </c>
    </row>
    <row r="2580" spans="13:13" x14ac:dyDescent="0.3">
      <c r="M2580" s="9" t="str">
        <f t="shared" si="40"/>
        <v/>
      </c>
    </row>
    <row r="2581" spans="13:13" x14ac:dyDescent="0.3">
      <c r="M2581" s="9" t="str">
        <f t="shared" si="40"/>
        <v/>
      </c>
    </row>
    <row r="2582" spans="13:13" x14ac:dyDescent="0.3">
      <c r="M2582" s="9" t="str">
        <f t="shared" si="40"/>
        <v/>
      </c>
    </row>
    <row r="2583" spans="13:13" x14ac:dyDescent="0.3">
      <c r="M2583" s="9" t="str">
        <f t="shared" si="40"/>
        <v/>
      </c>
    </row>
    <row r="2584" spans="13:13" x14ac:dyDescent="0.3">
      <c r="M2584" s="9" t="str">
        <f t="shared" si="40"/>
        <v/>
      </c>
    </row>
    <row r="2585" spans="13:13" x14ac:dyDescent="0.3">
      <c r="M2585" s="9" t="str">
        <f t="shared" si="40"/>
        <v/>
      </c>
    </row>
    <row r="2586" spans="13:13" x14ac:dyDescent="0.3">
      <c r="M2586" s="9" t="str">
        <f t="shared" si="40"/>
        <v/>
      </c>
    </row>
    <row r="2587" spans="13:13" x14ac:dyDescent="0.3">
      <c r="M2587" s="9" t="str">
        <f t="shared" si="40"/>
        <v/>
      </c>
    </row>
    <row r="2588" spans="13:13" x14ac:dyDescent="0.3">
      <c r="M2588" s="9" t="str">
        <f t="shared" si="40"/>
        <v/>
      </c>
    </row>
    <row r="2589" spans="13:13" x14ac:dyDescent="0.3">
      <c r="M2589" s="9" t="str">
        <f t="shared" si="40"/>
        <v/>
      </c>
    </row>
    <row r="2590" spans="13:13" x14ac:dyDescent="0.3">
      <c r="M2590" s="9" t="str">
        <f t="shared" si="40"/>
        <v/>
      </c>
    </row>
    <row r="2591" spans="13:13" x14ac:dyDescent="0.3">
      <c r="M2591" s="9" t="str">
        <f t="shared" si="40"/>
        <v/>
      </c>
    </row>
    <row r="2592" spans="13:13" x14ac:dyDescent="0.3">
      <c r="M2592" s="9" t="str">
        <f t="shared" si="40"/>
        <v/>
      </c>
    </row>
    <row r="2593" spans="13:13" x14ac:dyDescent="0.3">
      <c r="M2593" s="9" t="str">
        <f t="shared" si="40"/>
        <v/>
      </c>
    </row>
    <row r="2594" spans="13:13" x14ac:dyDescent="0.3">
      <c r="M2594" s="9" t="str">
        <f t="shared" si="40"/>
        <v/>
      </c>
    </row>
    <row r="2595" spans="13:13" x14ac:dyDescent="0.3">
      <c r="M2595" s="9" t="str">
        <f t="shared" si="40"/>
        <v/>
      </c>
    </row>
    <row r="2596" spans="13:13" x14ac:dyDescent="0.3">
      <c r="M2596" s="9" t="str">
        <f t="shared" si="40"/>
        <v/>
      </c>
    </row>
    <row r="2597" spans="13:13" x14ac:dyDescent="0.3">
      <c r="M2597" s="9" t="str">
        <f t="shared" si="40"/>
        <v/>
      </c>
    </row>
    <row r="2598" spans="13:13" x14ac:dyDescent="0.3">
      <c r="M2598" s="9" t="str">
        <f t="shared" si="40"/>
        <v/>
      </c>
    </row>
    <row r="2599" spans="13:13" x14ac:dyDescent="0.3">
      <c r="M2599" s="9" t="str">
        <f t="shared" si="40"/>
        <v/>
      </c>
    </row>
    <row r="2600" spans="13:13" x14ac:dyDescent="0.3">
      <c r="M2600" s="9" t="str">
        <f t="shared" si="40"/>
        <v/>
      </c>
    </row>
    <row r="2601" spans="13:13" x14ac:dyDescent="0.3">
      <c r="M2601" s="9" t="str">
        <f t="shared" si="40"/>
        <v/>
      </c>
    </row>
    <row r="2602" spans="13:13" x14ac:dyDescent="0.3">
      <c r="M2602" s="9" t="str">
        <f t="shared" si="40"/>
        <v/>
      </c>
    </row>
    <row r="2603" spans="13:13" x14ac:dyDescent="0.3">
      <c r="M2603" s="9" t="str">
        <f t="shared" si="40"/>
        <v/>
      </c>
    </row>
    <row r="2604" spans="13:13" x14ac:dyDescent="0.3">
      <c r="M2604" s="9" t="str">
        <f t="shared" si="40"/>
        <v/>
      </c>
    </row>
    <row r="2605" spans="13:13" x14ac:dyDescent="0.3">
      <c r="M2605" s="9" t="str">
        <f t="shared" si="40"/>
        <v/>
      </c>
    </row>
    <row r="2606" spans="13:13" x14ac:dyDescent="0.3">
      <c r="M2606" s="9" t="str">
        <f t="shared" si="40"/>
        <v/>
      </c>
    </row>
    <row r="2607" spans="13:13" x14ac:dyDescent="0.3">
      <c r="M2607" s="9" t="str">
        <f t="shared" si="40"/>
        <v/>
      </c>
    </row>
    <row r="2608" spans="13:13" x14ac:dyDescent="0.3">
      <c r="M2608" s="9" t="str">
        <f t="shared" si="40"/>
        <v/>
      </c>
    </row>
    <row r="2609" spans="13:13" x14ac:dyDescent="0.3">
      <c r="M2609" s="9" t="str">
        <f t="shared" si="40"/>
        <v/>
      </c>
    </row>
    <row r="2610" spans="13:13" x14ac:dyDescent="0.3">
      <c r="M2610" s="9" t="str">
        <f t="shared" si="40"/>
        <v/>
      </c>
    </row>
    <row r="2611" spans="13:13" x14ac:dyDescent="0.3">
      <c r="M2611" s="9" t="str">
        <f t="shared" si="40"/>
        <v/>
      </c>
    </row>
    <row r="2612" spans="13:13" x14ac:dyDescent="0.3">
      <c r="M2612" s="9" t="str">
        <f t="shared" si="40"/>
        <v/>
      </c>
    </row>
    <row r="2613" spans="13:13" x14ac:dyDescent="0.3">
      <c r="M2613" s="9" t="str">
        <f t="shared" si="40"/>
        <v/>
      </c>
    </row>
    <row r="2614" spans="13:13" x14ac:dyDescent="0.3">
      <c r="M2614" s="9" t="str">
        <f t="shared" si="40"/>
        <v/>
      </c>
    </row>
    <row r="2615" spans="13:13" x14ac:dyDescent="0.3">
      <c r="M2615" s="9" t="str">
        <f t="shared" si="40"/>
        <v/>
      </c>
    </row>
    <row r="2616" spans="13:13" x14ac:dyDescent="0.3">
      <c r="M2616" s="9" t="str">
        <f t="shared" si="40"/>
        <v/>
      </c>
    </row>
    <row r="2617" spans="13:13" x14ac:dyDescent="0.3">
      <c r="M2617" s="9" t="str">
        <f t="shared" si="40"/>
        <v/>
      </c>
    </row>
    <row r="2618" spans="13:13" x14ac:dyDescent="0.3">
      <c r="M2618" s="9" t="str">
        <f t="shared" si="40"/>
        <v/>
      </c>
    </row>
    <row r="2619" spans="13:13" x14ac:dyDescent="0.3">
      <c r="M2619" s="9" t="str">
        <f t="shared" si="40"/>
        <v/>
      </c>
    </row>
    <row r="2620" spans="13:13" x14ac:dyDescent="0.3">
      <c r="M2620" s="9" t="str">
        <f t="shared" si="40"/>
        <v/>
      </c>
    </row>
    <row r="2621" spans="13:13" x14ac:dyDescent="0.3">
      <c r="M2621" s="9" t="str">
        <f t="shared" si="40"/>
        <v/>
      </c>
    </row>
    <row r="2622" spans="13:13" x14ac:dyDescent="0.3">
      <c r="M2622" s="9" t="str">
        <f t="shared" si="40"/>
        <v/>
      </c>
    </row>
    <row r="2623" spans="13:13" x14ac:dyDescent="0.3">
      <c r="M2623" s="9" t="str">
        <f t="shared" si="40"/>
        <v/>
      </c>
    </row>
    <row r="2624" spans="13:13" x14ac:dyDescent="0.3">
      <c r="M2624" s="9" t="str">
        <f t="shared" si="40"/>
        <v/>
      </c>
    </row>
    <row r="2625" spans="13:13" x14ac:dyDescent="0.3">
      <c r="M2625" s="9" t="str">
        <f t="shared" si="40"/>
        <v/>
      </c>
    </row>
    <row r="2626" spans="13:13" x14ac:dyDescent="0.3">
      <c r="M2626" s="9" t="str">
        <f t="shared" si="40"/>
        <v/>
      </c>
    </row>
    <row r="2627" spans="13:13" x14ac:dyDescent="0.3">
      <c r="M2627" s="9" t="str">
        <f t="shared" ref="M2627:M2690" si="41">IF(OR(LEN(TRIM(A2627)) = 0, LEN(TRIM(B2627)) = 0), "", "SELECT '"&amp;TRIM(A2627)&amp;"' AS [LookupCategory],'"&amp;TRIM(B2627)&amp;"' AS [Value],"&amp;IF(LEN(TRIM(C2627)) &lt;&gt; 0, "'" &amp; TRIM(C2627) &amp; "'", "NULL") &amp;" AS [Image],"&amp;IF(LEN(TRIM(D2627)) &lt;&gt; 0, "'" &amp; TRIM(D2627) &amp; "'", "'report_problem'") &amp;" AS [Icon] UNION")</f>
        <v/>
      </c>
    </row>
    <row r="2628" spans="13:13" x14ac:dyDescent="0.3">
      <c r="M2628" s="9" t="str">
        <f t="shared" si="41"/>
        <v/>
      </c>
    </row>
    <row r="2629" spans="13:13" x14ac:dyDescent="0.3">
      <c r="M2629" s="9" t="str">
        <f t="shared" si="41"/>
        <v/>
      </c>
    </row>
    <row r="2630" spans="13:13" x14ac:dyDescent="0.3">
      <c r="M2630" s="9" t="str">
        <f t="shared" si="41"/>
        <v/>
      </c>
    </row>
    <row r="2631" spans="13:13" x14ac:dyDescent="0.3">
      <c r="M2631" s="9" t="str">
        <f t="shared" si="41"/>
        <v/>
      </c>
    </row>
    <row r="2632" spans="13:13" x14ac:dyDescent="0.3">
      <c r="M2632" s="9" t="str">
        <f t="shared" si="41"/>
        <v/>
      </c>
    </row>
    <row r="2633" spans="13:13" x14ac:dyDescent="0.3">
      <c r="M2633" s="9" t="str">
        <f t="shared" si="41"/>
        <v/>
      </c>
    </row>
    <row r="2634" spans="13:13" x14ac:dyDescent="0.3">
      <c r="M2634" s="9" t="str">
        <f t="shared" si="41"/>
        <v/>
      </c>
    </row>
    <row r="2635" spans="13:13" x14ac:dyDescent="0.3">
      <c r="M2635" s="9" t="str">
        <f t="shared" si="41"/>
        <v/>
      </c>
    </row>
    <row r="2636" spans="13:13" x14ac:dyDescent="0.3">
      <c r="M2636" s="9" t="str">
        <f t="shared" si="41"/>
        <v/>
      </c>
    </row>
    <row r="2637" spans="13:13" x14ac:dyDescent="0.3">
      <c r="M2637" s="9" t="str">
        <f t="shared" si="41"/>
        <v/>
      </c>
    </row>
    <row r="2638" spans="13:13" x14ac:dyDescent="0.3">
      <c r="M2638" s="9" t="str">
        <f t="shared" si="41"/>
        <v/>
      </c>
    </row>
    <row r="2639" spans="13:13" x14ac:dyDescent="0.3">
      <c r="M2639" s="9" t="str">
        <f t="shared" si="41"/>
        <v/>
      </c>
    </row>
    <row r="2640" spans="13:13" x14ac:dyDescent="0.3">
      <c r="M2640" s="9" t="str">
        <f t="shared" si="41"/>
        <v/>
      </c>
    </row>
    <row r="2641" spans="13:13" x14ac:dyDescent="0.3">
      <c r="M2641" s="9" t="str">
        <f t="shared" si="41"/>
        <v/>
      </c>
    </row>
    <row r="2642" spans="13:13" x14ac:dyDescent="0.3">
      <c r="M2642" s="9" t="str">
        <f t="shared" si="41"/>
        <v/>
      </c>
    </row>
    <row r="2643" spans="13:13" x14ac:dyDescent="0.3">
      <c r="M2643" s="9" t="str">
        <f t="shared" si="41"/>
        <v/>
      </c>
    </row>
    <row r="2644" spans="13:13" x14ac:dyDescent="0.3">
      <c r="M2644" s="9" t="str">
        <f t="shared" si="41"/>
        <v/>
      </c>
    </row>
    <row r="2645" spans="13:13" x14ac:dyDescent="0.3">
      <c r="M2645" s="9" t="str">
        <f t="shared" si="41"/>
        <v/>
      </c>
    </row>
    <row r="2646" spans="13:13" x14ac:dyDescent="0.3">
      <c r="M2646" s="9" t="str">
        <f t="shared" si="41"/>
        <v/>
      </c>
    </row>
    <row r="2647" spans="13:13" x14ac:dyDescent="0.3">
      <c r="M2647" s="9" t="str">
        <f t="shared" si="41"/>
        <v/>
      </c>
    </row>
    <row r="2648" spans="13:13" x14ac:dyDescent="0.3">
      <c r="M2648" s="9" t="str">
        <f t="shared" si="41"/>
        <v/>
      </c>
    </row>
    <row r="2649" spans="13:13" x14ac:dyDescent="0.3">
      <c r="M2649" s="9" t="str">
        <f t="shared" si="41"/>
        <v/>
      </c>
    </row>
    <row r="2650" spans="13:13" x14ac:dyDescent="0.3">
      <c r="M2650" s="9" t="str">
        <f t="shared" si="41"/>
        <v/>
      </c>
    </row>
    <row r="2651" spans="13:13" x14ac:dyDescent="0.3">
      <c r="M2651" s="9" t="str">
        <f t="shared" si="41"/>
        <v/>
      </c>
    </row>
    <row r="2652" spans="13:13" x14ac:dyDescent="0.3">
      <c r="M2652" s="9" t="str">
        <f t="shared" si="41"/>
        <v/>
      </c>
    </row>
    <row r="2653" spans="13:13" x14ac:dyDescent="0.3">
      <c r="M2653" s="9" t="str">
        <f t="shared" si="41"/>
        <v/>
      </c>
    </row>
    <row r="2654" spans="13:13" x14ac:dyDescent="0.3">
      <c r="M2654" s="9" t="str">
        <f t="shared" si="41"/>
        <v/>
      </c>
    </row>
    <row r="2655" spans="13:13" x14ac:dyDescent="0.3">
      <c r="M2655" s="9" t="str">
        <f t="shared" si="41"/>
        <v/>
      </c>
    </row>
    <row r="2656" spans="13:13" x14ac:dyDescent="0.3">
      <c r="M2656" s="9" t="str">
        <f t="shared" si="41"/>
        <v/>
      </c>
    </row>
    <row r="2657" spans="13:13" x14ac:dyDescent="0.3">
      <c r="M2657" s="9" t="str">
        <f t="shared" si="41"/>
        <v/>
      </c>
    </row>
    <row r="2658" spans="13:13" x14ac:dyDescent="0.3">
      <c r="M2658" s="9" t="str">
        <f t="shared" si="41"/>
        <v/>
      </c>
    </row>
    <row r="2659" spans="13:13" x14ac:dyDescent="0.3">
      <c r="M2659" s="9" t="str">
        <f t="shared" si="41"/>
        <v/>
      </c>
    </row>
    <row r="2660" spans="13:13" x14ac:dyDescent="0.3">
      <c r="M2660" s="9" t="str">
        <f t="shared" si="41"/>
        <v/>
      </c>
    </row>
    <row r="2661" spans="13:13" x14ac:dyDescent="0.3">
      <c r="M2661" s="9" t="str">
        <f t="shared" si="41"/>
        <v/>
      </c>
    </row>
    <row r="2662" spans="13:13" x14ac:dyDescent="0.3">
      <c r="M2662" s="9" t="str">
        <f t="shared" si="41"/>
        <v/>
      </c>
    </row>
    <row r="2663" spans="13:13" x14ac:dyDescent="0.3">
      <c r="M2663" s="9" t="str">
        <f t="shared" si="41"/>
        <v/>
      </c>
    </row>
    <row r="2664" spans="13:13" x14ac:dyDescent="0.3">
      <c r="M2664" s="9" t="str">
        <f t="shared" si="41"/>
        <v/>
      </c>
    </row>
    <row r="2665" spans="13:13" x14ac:dyDescent="0.3">
      <c r="M2665" s="9" t="str">
        <f t="shared" si="41"/>
        <v/>
      </c>
    </row>
    <row r="2666" spans="13:13" x14ac:dyDescent="0.3">
      <c r="M2666" s="9" t="str">
        <f t="shared" si="41"/>
        <v/>
      </c>
    </row>
    <row r="2667" spans="13:13" x14ac:dyDescent="0.3">
      <c r="M2667" s="9" t="str">
        <f t="shared" si="41"/>
        <v/>
      </c>
    </row>
    <row r="2668" spans="13:13" x14ac:dyDescent="0.3">
      <c r="M2668" s="9" t="str">
        <f t="shared" si="41"/>
        <v/>
      </c>
    </row>
    <row r="2669" spans="13:13" x14ac:dyDescent="0.3">
      <c r="M2669" s="9" t="str">
        <f t="shared" si="41"/>
        <v/>
      </c>
    </row>
    <row r="2670" spans="13:13" x14ac:dyDescent="0.3">
      <c r="M2670" s="9" t="str">
        <f t="shared" si="41"/>
        <v/>
      </c>
    </row>
    <row r="2671" spans="13:13" x14ac:dyDescent="0.3">
      <c r="M2671" s="9" t="str">
        <f t="shared" si="41"/>
        <v/>
      </c>
    </row>
    <row r="2672" spans="13:13" x14ac:dyDescent="0.3">
      <c r="M2672" s="9" t="str">
        <f t="shared" si="41"/>
        <v/>
      </c>
    </row>
    <row r="2673" spans="13:13" x14ac:dyDescent="0.3">
      <c r="M2673" s="9" t="str">
        <f t="shared" si="41"/>
        <v/>
      </c>
    </row>
    <row r="2674" spans="13:13" x14ac:dyDescent="0.3">
      <c r="M2674" s="9" t="str">
        <f t="shared" si="41"/>
        <v/>
      </c>
    </row>
    <row r="2675" spans="13:13" x14ac:dyDescent="0.3">
      <c r="M2675" s="9" t="str">
        <f t="shared" si="41"/>
        <v/>
      </c>
    </row>
    <row r="2676" spans="13:13" x14ac:dyDescent="0.3">
      <c r="M2676" s="9" t="str">
        <f t="shared" si="41"/>
        <v/>
      </c>
    </row>
    <row r="2677" spans="13:13" x14ac:dyDescent="0.3">
      <c r="M2677" s="9" t="str">
        <f t="shared" si="41"/>
        <v/>
      </c>
    </row>
    <row r="2678" spans="13:13" x14ac:dyDescent="0.3">
      <c r="M2678" s="9" t="str">
        <f t="shared" si="41"/>
        <v/>
      </c>
    </row>
    <row r="2679" spans="13:13" x14ac:dyDescent="0.3">
      <c r="M2679" s="9" t="str">
        <f t="shared" si="41"/>
        <v/>
      </c>
    </row>
    <row r="2680" spans="13:13" x14ac:dyDescent="0.3">
      <c r="M2680" s="9" t="str">
        <f t="shared" si="41"/>
        <v/>
      </c>
    </row>
    <row r="2681" spans="13:13" x14ac:dyDescent="0.3">
      <c r="M2681" s="9" t="str">
        <f t="shared" si="41"/>
        <v/>
      </c>
    </row>
    <row r="2682" spans="13:13" x14ac:dyDescent="0.3">
      <c r="M2682" s="9" t="str">
        <f t="shared" si="41"/>
        <v/>
      </c>
    </row>
    <row r="2683" spans="13:13" x14ac:dyDescent="0.3">
      <c r="M2683" s="9" t="str">
        <f t="shared" si="41"/>
        <v/>
      </c>
    </row>
    <row r="2684" spans="13:13" x14ac:dyDescent="0.3">
      <c r="M2684" s="9" t="str">
        <f t="shared" si="41"/>
        <v/>
      </c>
    </row>
    <row r="2685" spans="13:13" x14ac:dyDescent="0.3">
      <c r="M2685" s="9" t="str">
        <f t="shared" si="41"/>
        <v/>
      </c>
    </row>
    <row r="2686" spans="13:13" x14ac:dyDescent="0.3">
      <c r="M2686" s="9" t="str">
        <f t="shared" si="41"/>
        <v/>
      </c>
    </row>
    <row r="2687" spans="13:13" x14ac:dyDescent="0.3">
      <c r="M2687" s="9" t="str">
        <f t="shared" si="41"/>
        <v/>
      </c>
    </row>
    <row r="2688" spans="13:13" x14ac:dyDescent="0.3">
      <c r="M2688" s="9" t="str">
        <f t="shared" si="41"/>
        <v/>
      </c>
    </row>
    <row r="2689" spans="13:13" x14ac:dyDescent="0.3">
      <c r="M2689" s="9" t="str">
        <f t="shared" si="41"/>
        <v/>
      </c>
    </row>
    <row r="2690" spans="13:13" x14ac:dyDescent="0.3">
      <c r="M2690" s="9" t="str">
        <f t="shared" si="41"/>
        <v/>
      </c>
    </row>
    <row r="2691" spans="13:13" x14ac:dyDescent="0.3">
      <c r="M2691" s="9" t="str">
        <f t="shared" ref="M2691:M2754" si="42">IF(OR(LEN(TRIM(A2691)) = 0, LEN(TRIM(B2691)) = 0), "", "SELECT '"&amp;TRIM(A2691)&amp;"' AS [LookupCategory],'"&amp;TRIM(B2691)&amp;"' AS [Value],"&amp;IF(LEN(TRIM(C2691)) &lt;&gt; 0, "'" &amp; TRIM(C2691) &amp; "'", "NULL") &amp;" AS [Image],"&amp;IF(LEN(TRIM(D2691)) &lt;&gt; 0, "'" &amp; TRIM(D2691) &amp; "'", "'report_problem'") &amp;" AS [Icon] UNION")</f>
        <v/>
      </c>
    </row>
    <row r="2692" spans="13:13" x14ac:dyDescent="0.3">
      <c r="M2692" s="9" t="str">
        <f t="shared" si="42"/>
        <v/>
      </c>
    </row>
    <row r="2693" spans="13:13" x14ac:dyDescent="0.3">
      <c r="M2693" s="9" t="str">
        <f t="shared" si="42"/>
        <v/>
      </c>
    </row>
    <row r="2694" spans="13:13" x14ac:dyDescent="0.3">
      <c r="M2694" s="9" t="str">
        <f t="shared" si="42"/>
        <v/>
      </c>
    </row>
    <row r="2695" spans="13:13" x14ac:dyDescent="0.3">
      <c r="M2695" s="9" t="str">
        <f t="shared" si="42"/>
        <v/>
      </c>
    </row>
    <row r="2696" spans="13:13" x14ac:dyDescent="0.3">
      <c r="M2696" s="9" t="str">
        <f t="shared" si="42"/>
        <v/>
      </c>
    </row>
    <row r="2697" spans="13:13" x14ac:dyDescent="0.3">
      <c r="M2697" s="9" t="str">
        <f t="shared" si="42"/>
        <v/>
      </c>
    </row>
    <row r="2698" spans="13:13" x14ac:dyDescent="0.3">
      <c r="M2698" s="9" t="str">
        <f t="shared" si="42"/>
        <v/>
      </c>
    </row>
    <row r="2699" spans="13:13" x14ac:dyDescent="0.3">
      <c r="M2699" s="9" t="str">
        <f t="shared" si="42"/>
        <v/>
      </c>
    </row>
    <row r="2700" spans="13:13" x14ac:dyDescent="0.3">
      <c r="M2700" s="9" t="str">
        <f t="shared" si="42"/>
        <v/>
      </c>
    </row>
    <row r="2701" spans="13:13" x14ac:dyDescent="0.3">
      <c r="M2701" s="9" t="str">
        <f t="shared" si="42"/>
        <v/>
      </c>
    </row>
    <row r="2702" spans="13:13" x14ac:dyDescent="0.3">
      <c r="M2702" s="9" t="str">
        <f t="shared" si="42"/>
        <v/>
      </c>
    </row>
    <row r="2703" spans="13:13" x14ac:dyDescent="0.3">
      <c r="M2703" s="9" t="str">
        <f t="shared" si="42"/>
        <v/>
      </c>
    </row>
    <row r="2704" spans="13:13" x14ac:dyDescent="0.3">
      <c r="M2704" s="9" t="str">
        <f t="shared" si="42"/>
        <v/>
      </c>
    </row>
    <row r="2705" spans="13:13" x14ac:dyDescent="0.3">
      <c r="M2705" s="9" t="str">
        <f t="shared" si="42"/>
        <v/>
      </c>
    </row>
    <row r="2706" spans="13:13" x14ac:dyDescent="0.3">
      <c r="M2706" s="9" t="str">
        <f t="shared" si="42"/>
        <v/>
      </c>
    </row>
    <row r="2707" spans="13:13" x14ac:dyDescent="0.3">
      <c r="M2707" s="9" t="str">
        <f t="shared" si="42"/>
        <v/>
      </c>
    </row>
    <row r="2708" spans="13:13" x14ac:dyDescent="0.3">
      <c r="M2708" s="9" t="str">
        <f t="shared" si="42"/>
        <v/>
      </c>
    </row>
    <row r="2709" spans="13:13" x14ac:dyDescent="0.3">
      <c r="M2709" s="9" t="str">
        <f t="shared" si="42"/>
        <v/>
      </c>
    </row>
    <row r="2710" spans="13:13" x14ac:dyDescent="0.3">
      <c r="M2710" s="9" t="str">
        <f t="shared" si="42"/>
        <v/>
      </c>
    </row>
    <row r="2711" spans="13:13" x14ac:dyDescent="0.3">
      <c r="M2711" s="9" t="str">
        <f t="shared" si="42"/>
        <v/>
      </c>
    </row>
    <row r="2712" spans="13:13" x14ac:dyDescent="0.3">
      <c r="M2712" s="9" t="str">
        <f t="shared" si="42"/>
        <v/>
      </c>
    </row>
    <row r="2713" spans="13:13" x14ac:dyDescent="0.3">
      <c r="M2713" s="9" t="str">
        <f t="shared" si="42"/>
        <v/>
      </c>
    </row>
    <row r="2714" spans="13:13" x14ac:dyDescent="0.3">
      <c r="M2714" s="9" t="str">
        <f t="shared" si="42"/>
        <v/>
      </c>
    </row>
    <row r="2715" spans="13:13" x14ac:dyDescent="0.3">
      <c r="M2715" s="9" t="str">
        <f t="shared" si="42"/>
        <v/>
      </c>
    </row>
    <row r="2716" spans="13:13" x14ac:dyDescent="0.3">
      <c r="M2716" s="9" t="str">
        <f t="shared" si="42"/>
        <v/>
      </c>
    </row>
    <row r="2717" spans="13:13" x14ac:dyDescent="0.3">
      <c r="M2717" s="9" t="str">
        <f t="shared" si="42"/>
        <v/>
      </c>
    </row>
    <row r="2718" spans="13:13" x14ac:dyDescent="0.3">
      <c r="M2718" s="9" t="str">
        <f t="shared" si="42"/>
        <v/>
      </c>
    </row>
    <row r="2719" spans="13:13" x14ac:dyDescent="0.3">
      <c r="M2719" s="9" t="str">
        <f t="shared" si="42"/>
        <v/>
      </c>
    </row>
    <row r="2720" spans="13:13" x14ac:dyDescent="0.3">
      <c r="M2720" s="9" t="str">
        <f t="shared" si="42"/>
        <v/>
      </c>
    </row>
    <row r="2721" spans="13:13" x14ac:dyDescent="0.3">
      <c r="M2721" s="9" t="str">
        <f t="shared" si="42"/>
        <v/>
      </c>
    </row>
    <row r="2722" spans="13:13" x14ac:dyDescent="0.3">
      <c r="M2722" s="9" t="str">
        <f t="shared" si="42"/>
        <v/>
      </c>
    </row>
    <row r="2723" spans="13:13" x14ac:dyDescent="0.3">
      <c r="M2723" s="9" t="str">
        <f t="shared" si="42"/>
        <v/>
      </c>
    </row>
    <row r="2724" spans="13:13" x14ac:dyDescent="0.3">
      <c r="M2724" s="9" t="str">
        <f t="shared" si="42"/>
        <v/>
      </c>
    </row>
    <row r="2725" spans="13:13" x14ac:dyDescent="0.3">
      <c r="M2725" s="9" t="str">
        <f t="shared" si="42"/>
        <v/>
      </c>
    </row>
    <row r="2726" spans="13:13" x14ac:dyDescent="0.3">
      <c r="M2726" s="9" t="str">
        <f t="shared" si="42"/>
        <v/>
      </c>
    </row>
    <row r="2727" spans="13:13" x14ac:dyDescent="0.3">
      <c r="M2727" s="9" t="str">
        <f t="shared" si="42"/>
        <v/>
      </c>
    </row>
    <row r="2728" spans="13:13" x14ac:dyDescent="0.3">
      <c r="M2728" s="9" t="str">
        <f t="shared" si="42"/>
        <v/>
      </c>
    </row>
    <row r="2729" spans="13:13" x14ac:dyDescent="0.3">
      <c r="M2729" s="9" t="str">
        <f t="shared" si="42"/>
        <v/>
      </c>
    </row>
    <row r="2730" spans="13:13" x14ac:dyDescent="0.3">
      <c r="M2730" s="9" t="str">
        <f t="shared" si="42"/>
        <v/>
      </c>
    </row>
    <row r="2731" spans="13:13" x14ac:dyDescent="0.3">
      <c r="M2731" s="9" t="str">
        <f t="shared" si="42"/>
        <v/>
      </c>
    </row>
    <row r="2732" spans="13:13" x14ac:dyDescent="0.3">
      <c r="M2732" s="9" t="str">
        <f t="shared" si="42"/>
        <v/>
      </c>
    </row>
    <row r="2733" spans="13:13" x14ac:dyDescent="0.3">
      <c r="M2733" s="9" t="str">
        <f t="shared" si="42"/>
        <v/>
      </c>
    </row>
    <row r="2734" spans="13:13" x14ac:dyDescent="0.3">
      <c r="M2734" s="9" t="str">
        <f t="shared" si="42"/>
        <v/>
      </c>
    </row>
    <row r="2735" spans="13:13" x14ac:dyDescent="0.3">
      <c r="M2735" s="9" t="str">
        <f t="shared" si="42"/>
        <v/>
      </c>
    </row>
    <row r="2736" spans="13:13" x14ac:dyDescent="0.3">
      <c r="M2736" s="9" t="str">
        <f t="shared" si="42"/>
        <v/>
      </c>
    </row>
    <row r="2737" spans="13:13" x14ac:dyDescent="0.3">
      <c r="M2737" s="9" t="str">
        <f t="shared" si="42"/>
        <v/>
      </c>
    </row>
    <row r="2738" spans="13:13" x14ac:dyDescent="0.3">
      <c r="M2738" s="9" t="str">
        <f t="shared" si="42"/>
        <v/>
      </c>
    </row>
    <row r="2739" spans="13:13" x14ac:dyDescent="0.3">
      <c r="M2739" s="9" t="str">
        <f t="shared" si="42"/>
        <v/>
      </c>
    </row>
    <row r="2740" spans="13:13" x14ac:dyDescent="0.3">
      <c r="M2740" s="9" t="str">
        <f t="shared" si="42"/>
        <v/>
      </c>
    </row>
    <row r="2741" spans="13:13" x14ac:dyDescent="0.3">
      <c r="M2741" s="9" t="str">
        <f t="shared" si="42"/>
        <v/>
      </c>
    </row>
    <row r="2742" spans="13:13" x14ac:dyDescent="0.3">
      <c r="M2742" s="9" t="str">
        <f t="shared" si="42"/>
        <v/>
      </c>
    </row>
    <row r="2743" spans="13:13" x14ac:dyDescent="0.3">
      <c r="M2743" s="9" t="str">
        <f t="shared" si="42"/>
        <v/>
      </c>
    </row>
    <row r="2744" spans="13:13" x14ac:dyDescent="0.3">
      <c r="M2744" s="9" t="str">
        <f t="shared" si="42"/>
        <v/>
      </c>
    </row>
    <row r="2745" spans="13:13" x14ac:dyDescent="0.3">
      <c r="M2745" s="9" t="str">
        <f t="shared" si="42"/>
        <v/>
      </c>
    </row>
    <row r="2746" spans="13:13" x14ac:dyDescent="0.3">
      <c r="M2746" s="9" t="str">
        <f t="shared" si="42"/>
        <v/>
      </c>
    </row>
    <row r="2747" spans="13:13" x14ac:dyDescent="0.3">
      <c r="M2747" s="9" t="str">
        <f t="shared" si="42"/>
        <v/>
      </c>
    </row>
    <row r="2748" spans="13:13" x14ac:dyDescent="0.3">
      <c r="M2748" s="9" t="str">
        <f t="shared" si="42"/>
        <v/>
      </c>
    </row>
    <row r="2749" spans="13:13" x14ac:dyDescent="0.3">
      <c r="M2749" s="9" t="str">
        <f t="shared" si="42"/>
        <v/>
      </c>
    </row>
    <row r="2750" spans="13:13" x14ac:dyDescent="0.3">
      <c r="M2750" s="9" t="str">
        <f t="shared" si="42"/>
        <v/>
      </c>
    </row>
    <row r="2751" spans="13:13" x14ac:dyDescent="0.3">
      <c r="M2751" s="9" t="str">
        <f t="shared" si="42"/>
        <v/>
      </c>
    </row>
    <row r="2752" spans="13:13" x14ac:dyDescent="0.3">
      <c r="M2752" s="9" t="str">
        <f t="shared" si="42"/>
        <v/>
      </c>
    </row>
    <row r="2753" spans="13:13" x14ac:dyDescent="0.3">
      <c r="M2753" s="9" t="str">
        <f t="shared" si="42"/>
        <v/>
      </c>
    </row>
    <row r="2754" spans="13:13" x14ac:dyDescent="0.3">
      <c r="M2754" s="9" t="str">
        <f t="shared" si="42"/>
        <v/>
      </c>
    </row>
    <row r="2755" spans="13:13" x14ac:dyDescent="0.3">
      <c r="M2755" s="9" t="str">
        <f t="shared" ref="M2755:M2818" si="43">IF(OR(LEN(TRIM(A2755)) = 0, LEN(TRIM(B2755)) = 0), "", "SELECT '"&amp;TRIM(A2755)&amp;"' AS [LookupCategory],'"&amp;TRIM(B2755)&amp;"' AS [Value],"&amp;IF(LEN(TRIM(C2755)) &lt;&gt; 0, "'" &amp; TRIM(C2755) &amp; "'", "NULL") &amp;" AS [Image],"&amp;IF(LEN(TRIM(D2755)) &lt;&gt; 0, "'" &amp; TRIM(D2755) &amp; "'", "'report_problem'") &amp;" AS [Icon] UNION")</f>
        <v/>
      </c>
    </row>
    <row r="2756" spans="13:13" x14ac:dyDescent="0.3">
      <c r="M2756" s="9" t="str">
        <f t="shared" si="43"/>
        <v/>
      </c>
    </row>
    <row r="2757" spans="13:13" x14ac:dyDescent="0.3">
      <c r="M2757" s="9" t="str">
        <f t="shared" si="43"/>
        <v/>
      </c>
    </row>
    <row r="2758" spans="13:13" x14ac:dyDescent="0.3">
      <c r="M2758" s="9" t="str">
        <f t="shared" si="43"/>
        <v/>
      </c>
    </row>
    <row r="2759" spans="13:13" x14ac:dyDescent="0.3">
      <c r="M2759" s="9" t="str">
        <f t="shared" si="43"/>
        <v/>
      </c>
    </row>
    <row r="2760" spans="13:13" x14ac:dyDescent="0.3">
      <c r="M2760" s="9" t="str">
        <f t="shared" si="43"/>
        <v/>
      </c>
    </row>
    <row r="2761" spans="13:13" x14ac:dyDescent="0.3">
      <c r="M2761" s="9" t="str">
        <f t="shared" si="43"/>
        <v/>
      </c>
    </row>
    <row r="2762" spans="13:13" x14ac:dyDescent="0.3">
      <c r="M2762" s="9" t="str">
        <f t="shared" si="43"/>
        <v/>
      </c>
    </row>
    <row r="2763" spans="13:13" x14ac:dyDescent="0.3">
      <c r="M2763" s="9" t="str">
        <f t="shared" si="43"/>
        <v/>
      </c>
    </row>
    <row r="2764" spans="13:13" x14ac:dyDescent="0.3">
      <c r="M2764" s="9" t="str">
        <f t="shared" si="43"/>
        <v/>
      </c>
    </row>
    <row r="2765" spans="13:13" x14ac:dyDescent="0.3">
      <c r="M2765" s="9" t="str">
        <f t="shared" si="43"/>
        <v/>
      </c>
    </row>
    <row r="2766" spans="13:13" x14ac:dyDescent="0.3">
      <c r="M2766" s="9" t="str">
        <f t="shared" si="43"/>
        <v/>
      </c>
    </row>
    <row r="2767" spans="13:13" x14ac:dyDescent="0.3">
      <c r="M2767" s="9" t="str">
        <f t="shared" si="43"/>
        <v/>
      </c>
    </row>
    <row r="2768" spans="13:13" x14ac:dyDescent="0.3">
      <c r="M2768" s="9" t="str">
        <f t="shared" si="43"/>
        <v/>
      </c>
    </row>
    <row r="2769" spans="13:13" x14ac:dyDescent="0.3">
      <c r="M2769" s="9" t="str">
        <f t="shared" si="43"/>
        <v/>
      </c>
    </row>
    <row r="2770" spans="13:13" x14ac:dyDescent="0.3">
      <c r="M2770" s="9" t="str">
        <f t="shared" si="43"/>
        <v/>
      </c>
    </row>
    <row r="2771" spans="13:13" x14ac:dyDescent="0.3">
      <c r="M2771" s="9" t="str">
        <f t="shared" si="43"/>
        <v/>
      </c>
    </row>
    <row r="2772" spans="13:13" x14ac:dyDescent="0.3">
      <c r="M2772" s="9" t="str">
        <f t="shared" si="43"/>
        <v/>
      </c>
    </row>
    <row r="2773" spans="13:13" x14ac:dyDescent="0.3">
      <c r="M2773" s="9" t="str">
        <f t="shared" si="43"/>
        <v/>
      </c>
    </row>
    <row r="2774" spans="13:13" x14ac:dyDescent="0.3">
      <c r="M2774" s="9" t="str">
        <f t="shared" si="43"/>
        <v/>
      </c>
    </row>
    <row r="2775" spans="13:13" x14ac:dyDescent="0.3">
      <c r="M2775" s="9" t="str">
        <f t="shared" si="43"/>
        <v/>
      </c>
    </row>
    <row r="2776" spans="13:13" x14ac:dyDescent="0.3">
      <c r="M2776" s="9" t="str">
        <f t="shared" si="43"/>
        <v/>
      </c>
    </row>
    <row r="2777" spans="13:13" x14ac:dyDescent="0.3">
      <c r="M2777" s="9" t="str">
        <f t="shared" si="43"/>
        <v/>
      </c>
    </row>
    <row r="2778" spans="13:13" x14ac:dyDescent="0.3">
      <c r="M2778" s="9" t="str">
        <f t="shared" si="43"/>
        <v/>
      </c>
    </row>
    <row r="2779" spans="13:13" x14ac:dyDescent="0.3">
      <c r="M2779" s="9" t="str">
        <f t="shared" si="43"/>
        <v/>
      </c>
    </row>
    <row r="2780" spans="13:13" x14ac:dyDescent="0.3">
      <c r="M2780" s="9" t="str">
        <f t="shared" si="43"/>
        <v/>
      </c>
    </row>
    <row r="2781" spans="13:13" x14ac:dyDescent="0.3">
      <c r="M2781" s="9" t="str">
        <f t="shared" si="43"/>
        <v/>
      </c>
    </row>
    <row r="2782" spans="13:13" x14ac:dyDescent="0.3">
      <c r="M2782" s="9" t="str">
        <f t="shared" si="43"/>
        <v/>
      </c>
    </row>
    <row r="2783" spans="13:13" x14ac:dyDescent="0.3">
      <c r="M2783" s="9" t="str">
        <f t="shared" si="43"/>
        <v/>
      </c>
    </row>
    <row r="2784" spans="13:13" x14ac:dyDescent="0.3">
      <c r="M2784" s="9" t="str">
        <f t="shared" si="43"/>
        <v/>
      </c>
    </row>
    <row r="2785" spans="13:13" x14ac:dyDescent="0.3">
      <c r="M2785" s="9" t="str">
        <f t="shared" si="43"/>
        <v/>
      </c>
    </row>
    <row r="2786" spans="13:13" x14ac:dyDescent="0.3">
      <c r="M2786" s="9" t="str">
        <f t="shared" si="43"/>
        <v/>
      </c>
    </row>
    <row r="2787" spans="13:13" x14ac:dyDescent="0.3">
      <c r="M2787" s="9" t="str">
        <f t="shared" si="43"/>
        <v/>
      </c>
    </row>
    <row r="2788" spans="13:13" x14ac:dyDescent="0.3">
      <c r="M2788" s="9" t="str">
        <f t="shared" si="43"/>
        <v/>
      </c>
    </row>
    <row r="2789" spans="13:13" x14ac:dyDescent="0.3">
      <c r="M2789" s="9" t="str">
        <f t="shared" si="43"/>
        <v/>
      </c>
    </row>
    <row r="2790" spans="13:13" x14ac:dyDescent="0.3">
      <c r="M2790" s="9" t="str">
        <f t="shared" si="43"/>
        <v/>
      </c>
    </row>
    <row r="2791" spans="13:13" x14ac:dyDescent="0.3">
      <c r="M2791" s="9" t="str">
        <f t="shared" si="43"/>
        <v/>
      </c>
    </row>
    <row r="2792" spans="13:13" x14ac:dyDescent="0.3">
      <c r="M2792" s="9" t="str">
        <f t="shared" si="43"/>
        <v/>
      </c>
    </row>
    <row r="2793" spans="13:13" x14ac:dyDescent="0.3">
      <c r="M2793" s="9" t="str">
        <f t="shared" si="43"/>
        <v/>
      </c>
    </row>
    <row r="2794" spans="13:13" x14ac:dyDescent="0.3">
      <c r="M2794" s="9" t="str">
        <f t="shared" si="43"/>
        <v/>
      </c>
    </row>
    <row r="2795" spans="13:13" x14ac:dyDescent="0.3">
      <c r="M2795" s="9" t="str">
        <f t="shared" si="43"/>
        <v/>
      </c>
    </row>
    <row r="2796" spans="13:13" x14ac:dyDescent="0.3">
      <c r="M2796" s="9" t="str">
        <f t="shared" si="43"/>
        <v/>
      </c>
    </row>
    <row r="2797" spans="13:13" x14ac:dyDescent="0.3">
      <c r="M2797" s="9" t="str">
        <f t="shared" si="43"/>
        <v/>
      </c>
    </row>
    <row r="2798" spans="13:13" x14ac:dyDescent="0.3">
      <c r="M2798" s="9" t="str">
        <f t="shared" si="43"/>
        <v/>
      </c>
    </row>
    <row r="2799" spans="13:13" x14ac:dyDescent="0.3">
      <c r="M2799" s="9" t="str">
        <f t="shared" si="43"/>
        <v/>
      </c>
    </row>
    <row r="2800" spans="13:13" x14ac:dyDescent="0.3">
      <c r="M2800" s="9" t="str">
        <f t="shared" si="43"/>
        <v/>
      </c>
    </row>
    <row r="2801" spans="13:13" x14ac:dyDescent="0.3">
      <c r="M2801" s="9" t="str">
        <f t="shared" si="43"/>
        <v/>
      </c>
    </row>
    <row r="2802" spans="13:13" x14ac:dyDescent="0.3">
      <c r="M2802" s="9" t="str">
        <f t="shared" si="43"/>
        <v/>
      </c>
    </row>
    <row r="2803" spans="13:13" x14ac:dyDescent="0.3">
      <c r="M2803" s="9" t="str">
        <f t="shared" si="43"/>
        <v/>
      </c>
    </row>
    <row r="2804" spans="13:13" x14ac:dyDescent="0.3">
      <c r="M2804" s="9" t="str">
        <f t="shared" si="43"/>
        <v/>
      </c>
    </row>
    <row r="2805" spans="13:13" x14ac:dyDescent="0.3">
      <c r="M2805" s="9" t="str">
        <f t="shared" si="43"/>
        <v/>
      </c>
    </row>
    <row r="2806" spans="13:13" x14ac:dyDescent="0.3">
      <c r="M2806" s="9" t="str">
        <f t="shared" si="43"/>
        <v/>
      </c>
    </row>
    <row r="2807" spans="13:13" x14ac:dyDescent="0.3">
      <c r="M2807" s="9" t="str">
        <f t="shared" si="43"/>
        <v/>
      </c>
    </row>
    <row r="2808" spans="13:13" x14ac:dyDescent="0.3">
      <c r="M2808" s="9" t="str">
        <f t="shared" si="43"/>
        <v/>
      </c>
    </row>
    <row r="2809" spans="13:13" x14ac:dyDescent="0.3">
      <c r="M2809" s="9" t="str">
        <f t="shared" si="43"/>
        <v/>
      </c>
    </row>
    <row r="2810" spans="13:13" x14ac:dyDescent="0.3">
      <c r="M2810" s="9" t="str">
        <f t="shared" si="43"/>
        <v/>
      </c>
    </row>
    <row r="2811" spans="13:13" x14ac:dyDescent="0.3">
      <c r="M2811" s="9" t="str">
        <f t="shared" si="43"/>
        <v/>
      </c>
    </row>
    <row r="2812" spans="13:13" x14ac:dyDescent="0.3">
      <c r="M2812" s="9" t="str">
        <f t="shared" si="43"/>
        <v/>
      </c>
    </row>
    <row r="2813" spans="13:13" x14ac:dyDescent="0.3">
      <c r="M2813" s="9" t="str">
        <f t="shared" si="43"/>
        <v/>
      </c>
    </row>
    <row r="2814" spans="13:13" x14ac:dyDescent="0.3">
      <c r="M2814" s="9" t="str">
        <f t="shared" si="43"/>
        <v/>
      </c>
    </row>
    <row r="2815" spans="13:13" x14ac:dyDescent="0.3">
      <c r="M2815" s="9" t="str">
        <f t="shared" si="43"/>
        <v/>
      </c>
    </row>
    <row r="2816" spans="13:13" x14ac:dyDescent="0.3">
      <c r="M2816" s="9" t="str">
        <f t="shared" si="43"/>
        <v/>
      </c>
    </row>
    <row r="2817" spans="13:13" x14ac:dyDescent="0.3">
      <c r="M2817" s="9" t="str">
        <f t="shared" si="43"/>
        <v/>
      </c>
    </row>
    <row r="2818" spans="13:13" x14ac:dyDescent="0.3">
      <c r="M2818" s="9" t="str">
        <f t="shared" si="43"/>
        <v/>
      </c>
    </row>
    <row r="2819" spans="13:13" x14ac:dyDescent="0.3">
      <c r="M2819" s="9" t="str">
        <f t="shared" ref="M2819:M2882" si="44">IF(OR(LEN(TRIM(A2819)) = 0, LEN(TRIM(B2819)) = 0), "", "SELECT '"&amp;TRIM(A2819)&amp;"' AS [LookupCategory],'"&amp;TRIM(B2819)&amp;"' AS [Value],"&amp;IF(LEN(TRIM(C2819)) &lt;&gt; 0, "'" &amp; TRIM(C2819) &amp; "'", "NULL") &amp;" AS [Image],"&amp;IF(LEN(TRIM(D2819)) &lt;&gt; 0, "'" &amp; TRIM(D2819) &amp; "'", "'report_problem'") &amp;" AS [Icon] UNION")</f>
        <v/>
      </c>
    </row>
    <row r="2820" spans="13:13" x14ac:dyDescent="0.3">
      <c r="M2820" s="9" t="str">
        <f t="shared" si="44"/>
        <v/>
      </c>
    </row>
    <row r="2821" spans="13:13" x14ac:dyDescent="0.3">
      <c r="M2821" s="9" t="str">
        <f t="shared" si="44"/>
        <v/>
      </c>
    </row>
    <row r="2822" spans="13:13" x14ac:dyDescent="0.3">
      <c r="M2822" s="9" t="str">
        <f t="shared" si="44"/>
        <v/>
      </c>
    </row>
    <row r="2823" spans="13:13" x14ac:dyDescent="0.3">
      <c r="M2823" s="9" t="str">
        <f t="shared" si="44"/>
        <v/>
      </c>
    </row>
    <row r="2824" spans="13:13" x14ac:dyDescent="0.3">
      <c r="M2824" s="9" t="str">
        <f t="shared" si="44"/>
        <v/>
      </c>
    </row>
    <row r="2825" spans="13:13" x14ac:dyDescent="0.3">
      <c r="M2825" s="9" t="str">
        <f t="shared" si="44"/>
        <v/>
      </c>
    </row>
    <row r="2826" spans="13:13" x14ac:dyDescent="0.3">
      <c r="M2826" s="9" t="str">
        <f t="shared" si="44"/>
        <v/>
      </c>
    </row>
    <row r="2827" spans="13:13" x14ac:dyDescent="0.3">
      <c r="M2827" s="9" t="str">
        <f t="shared" si="44"/>
        <v/>
      </c>
    </row>
    <row r="2828" spans="13:13" x14ac:dyDescent="0.3">
      <c r="M2828" s="9" t="str">
        <f t="shared" si="44"/>
        <v/>
      </c>
    </row>
    <row r="2829" spans="13:13" x14ac:dyDescent="0.3">
      <c r="M2829" s="9" t="str">
        <f t="shared" si="44"/>
        <v/>
      </c>
    </row>
    <row r="2830" spans="13:13" x14ac:dyDescent="0.3">
      <c r="M2830" s="9" t="str">
        <f t="shared" si="44"/>
        <v/>
      </c>
    </row>
    <row r="2831" spans="13:13" x14ac:dyDescent="0.3">
      <c r="M2831" s="9" t="str">
        <f t="shared" si="44"/>
        <v/>
      </c>
    </row>
    <row r="2832" spans="13:13" x14ac:dyDescent="0.3">
      <c r="M2832" s="9" t="str">
        <f t="shared" si="44"/>
        <v/>
      </c>
    </row>
    <row r="2833" spans="13:13" x14ac:dyDescent="0.3">
      <c r="M2833" s="9" t="str">
        <f t="shared" si="44"/>
        <v/>
      </c>
    </row>
    <row r="2834" spans="13:13" x14ac:dyDescent="0.3">
      <c r="M2834" s="9" t="str">
        <f t="shared" si="44"/>
        <v/>
      </c>
    </row>
    <row r="2835" spans="13:13" x14ac:dyDescent="0.3">
      <c r="M2835" s="9" t="str">
        <f t="shared" si="44"/>
        <v/>
      </c>
    </row>
    <row r="2836" spans="13:13" x14ac:dyDescent="0.3">
      <c r="M2836" s="9" t="str">
        <f t="shared" si="44"/>
        <v/>
      </c>
    </row>
    <row r="2837" spans="13:13" x14ac:dyDescent="0.3">
      <c r="M2837" s="9" t="str">
        <f t="shared" si="44"/>
        <v/>
      </c>
    </row>
    <row r="2838" spans="13:13" x14ac:dyDescent="0.3">
      <c r="M2838" s="9" t="str">
        <f t="shared" si="44"/>
        <v/>
      </c>
    </row>
    <row r="2839" spans="13:13" x14ac:dyDescent="0.3">
      <c r="M2839" s="9" t="str">
        <f t="shared" si="44"/>
        <v/>
      </c>
    </row>
    <row r="2840" spans="13:13" x14ac:dyDescent="0.3">
      <c r="M2840" s="9" t="str">
        <f t="shared" si="44"/>
        <v/>
      </c>
    </row>
    <row r="2841" spans="13:13" x14ac:dyDescent="0.3">
      <c r="M2841" s="9" t="str">
        <f t="shared" si="44"/>
        <v/>
      </c>
    </row>
    <row r="2842" spans="13:13" x14ac:dyDescent="0.3">
      <c r="M2842" s="9" t="str">
        <f t="shared" si="44"/>
        <v/>
      </c>
    </row>
    <row r="2843" spans="13:13" x14ac:dyDescent="0.3">
      <c r="M2843" s="9" t="str">
        <f t="shared" si="44"/>
        <v/>
      </c>
    </row>
    <row r="2844" spans="13:13" x14ac:dyDescent="0.3">
      <c r="M2844" s="9" t="str">
        <f t="shared" si="44"/>
        <v/>
      </c>
    </row>
    <row r="2845" spans="13:13" x14ac:dyDescent="0.3">
      <c r="M2845" s="9" t="str">
        <f t="shared" si="44"/>
        <v/>
      </c>
    </row>
    <row r="2846" spans="13:13" x14ac:dyDescent="0.3">
      <c r="M2846" s="9" t="str">
        <f t="shared" si="44"/>
        <v/>
      </c>
    </row>
    <row r="2847" spans="13:13" x14ac:dyDescent="0.3">
      <c r="M2847" s="9" t="str">
        <f t="shared" si="44"/>
        <v/>
      </c>
    </row>
    <row r="2848" spans="13:13" x14ac:dyDescent="0.3">
      <c r="M2848" s="9" t="str">
        <f t="shared" si="44"/>
        <v/>
      </c>
    </row>
    <row r="2849" spans="13:13" x14ac:dyDescent="0.3">
      <c r="M2849" s="9" t="str">
        <f t="shared" si="44"/>
        <v/>
      </c>
    </row>
    <row r="2850" spans="13:13" x14ac:dyDescent="0.3">
      <c r="M2850" s="9" t="str">
        <f t="shared" si="44"/>
        <v/>
      </c>
    </row>
    <row r="2851" spans="13:13" x14ac:dyDescent="0.3">
      <c r="M2851" s="9" t="str">
        <f t="shared" si="44"/>
        <v/>
      </c>
    </row>
    <row r="2852" spans="13:13" x14ac:dyDescent="0.3">
      <c r="M2852" s="9" t="str">
        <f t="shared" si="44"/>
        <v/>
      </c>
    </row>
    <row r="2853" spans="13:13" x14ac:dyDescent="0.3">
      <c r="M2853" s="9" t="str">
        <f t="shared" si="44"/>
        <v/>
      </c>
    </row>
    <row r="2854" spans="13:13" x14ac:dyDescent="0.3">
      <c r="M2854" s="9" t="str">
        <f t="shared" si="44"/>
        <v/>
      </c>
    </row>
    <row r="2855" spans="13:13" x14ac:dyDescent="0.3">
      <c r="M2855" s="9" t="str">
        <f t="shared" si="44"/>
        <v/>
      </c>
    </row>
    <row r="2856" spans="13:13" x14ac:dyDescent="0.3">
      <c r="M2856" s="9" t="str">
        <f t="shared" si="44"/>
        <v/>
      </c>
    </row>
    <row r="2857" spans="13:13" x14ac:dyDescent="0.3">
      <c r="M2857" s="9" t="str">
        <f t="shared" si="44"/>
        <v/>
      </c>
    </row>
    <row r="2858" spans="13:13" x14ac:dyDescent="0.3">
      <c r="M2858" s="9" t="str">
        <f t="shared" si="44"/>
        <v/>
      </c>
    </row>
    <row r="2859" spans="13:13" x14ac:dyDescent="0.3">
      <c r="M2859" s="9" t="str">
        <f t="shared" si="44"/>
        <v/>
      </c>
    </row>
    <row r="2860" spans="13:13" x14ac:dyDescent="0.3">
      <c r="M2860" s="9" t="str">
        <f t="shared" si="44"/>
        <v/>
      </c>
    </row>
    <row r="2861" spans="13:13" x14ac:dyDescent="0.3">
      <c r="M2861" s="9" t="str">
        <f t="shared" si="44"/>
        <v/>
      </c>
    </row>
    <row r="2862" spans="13:13" x14ac:dyDescent="0.3">
      <c r="M2862" s="9" t="str">
        <f t="shared" si="44"/>
        <v/>
      </c>
    </row>
    <row r="2863" spans="13:13" x14ac:dyDescent="0.3">
      <c r="M2863" s="9" t="str">
        <f t="shared" si="44"/>
        <v/>
      </c>
    </row>
    <row r="2864" spans="13:13" x14ac:dyDescent="0.3">
      <c r="M2864" s="9" t="str">
        <f t="shared" si="44"/>
        <v/>
      </c>
    </row>
    <row r="2865" spans="13:13" x14ac:dyDescent="0.3">
      <c r="M2865" s="9" t="str">
        <f t="shared" si="44"/>
        <v/>
      </c>
    </row>
    <row r="2866" spans="13:13" x14ac:dyDescent="0.3">
      <c r="M2866" s="9" t="str">
        <f t="shared" si="44"/>
        <v/>
      </c>
    </row>
    <row r="2867" spans="13:13" x14ac:dyDescent="0.3">
      <c r="M2867" s="9" t="str">
        <f t="shared" si="44"/>
        <v/>
      </c>
    </row>
    <row r="2868" spans="13:13" x14ac:dyDescent="0.3">
      <c r="M2868" s="9" t="str">
        <f t="shared" si="44"/>
        <v/>
      </c>
    </row>
    <row r="2869" spans="13:13" x14ac:dyDescent="0.3">
      <c r="M2869" s="9" t="str">
        <f t="shared" si="44"/>
        <v/>
      </c>
    </row>
    <row r="2870" spans="13:13" x14ac:dyDescent="0.3">
      <c r="M2870" s="9" t="str">
        <f t="shared" si="44"/>
        <v/>
      </c>
    </row>
    <row r="2871" spans="13:13" x14ac:dyDescent="0.3">
      <c r="M2871" s="9" t="str">
        <f t="shared" si="44"/>
        <v/>
      </c>
    </row>
    <row r="2872" spans="13:13" x14ac:dyDescent="0.3">
      <c r="M2872" s="9" t="str">
        <f t="shared" si="44"/>
        <v/>
      </c>
    </row>
    <row r="2873" spans="13:13" x14ac:dyDescent="0.3">
      <c r="M2873" s="9" t="str">
        <f t="shared" si="44"/>
        <v/>
      </c>
    </row>
    <row r="2874" spans="13:13" x14ac:dyDescent="0.3">
      <c r="M2874" s="9" t="str">
        <f t="shared" si="44"/>
        <v/>
      </c>
    </row>
    <row r="2875" spans="13:13" x14ac:dyDescent="0.3">
      <c r="M2875" s="9" t="str">
        <f t="shared" si="44"/>
        <v/>
      </c>
    </row>
    <row r="2876" spans="13:13" x14ac:dyDescent="0.3">
      <c r="M2876" s="9" t="str">
        <f t="shared" si="44"/>
        <v/>
      </c>
    </row>
    <row r="2877" spans="13:13" x14ac:dyDescent="0.3">
      <c r="M2877" s="9" t="str">
        <f t="shared" si="44"/>
        <v/>
      </c>
    </row>
    <row r="2878" spans="13:13" x14ac:dyDescent="0.3">
      <c r="M2878" s="9" t="str">
        <f t="shared" si="44"/>
        <v/>
      </c>
    </row>
    <row r="2879" spans="13:13" x14ac:dyDescent="0.3">
      <c r="M2879" s="9" t="str">
        <f t="shared" si="44"/>
        <v/>
      </c>
    </row>
    <row r="2880" spans="13:13" x14ac:dyDescent="0.3">
      <c r="M2880" s="9" t="str">
        <f t="shared" si="44"/>
        <v/>
      </c>
    </row>
    <row r="2881" spans="13:13" x14ac:dyDescent="0.3">
      <c r="M2881" s="9" t="str">
        <f t="shared" si="44"/>
        <v/>
      </c>
    </row>
    <row r="2882" spans="13:13" x14ac:dyDescent="0.3">
      <c r="M2882" s="9" t="str">
        <f t="shared" si="44"/>
        <v/>
      </c>
    </row>
    <row r="2883" spans="13:13" x14ac:dyDescent="0.3">
      <c r="M2883" s="9" t="str">
        <f t="shared" ref="M2883:M2946" si="45">IF(OR(LEN(TRIM(A2883)) = 0, LEN(TRIM(B2883)) = 0), "", "SELECT '"&amp;TRIM(A2883)&amp;"' AS [LookupCategory],'"&amp;TRIM(B2883)&amp;"' AS [Value],"&amp;IF(LEN(TRIM(C2883)) &lt;&gt; 0, "'" &amp; TRIM(C2883) &amp; "'", "NULL") &amp;" AS [Image],"&amp;IF(LEN(TRIM(D2883)) &lt;&gt; 0, "'" &amp; TRIM(D2883) &amp; "'", "'report_problem'") &amp;" AS [Icon] UNION")</f>
        <v/>
      </c>
    </row>
    <row r="2884" spans="13:13" x14ac:dyDescent="0.3">
      <c r="M2884" s="9" t="str">
        <f t="shared" si="45"/>
        <v/>
      </c>
    </row>
    <row r="2885" spans="13:13" x14ac:dyDescent="0.3">
      <c r="M2885" s="9" t="str">
        <f t="shared" si="45"/>
        <v/>
      </c>
    </row>
    <row r="2886" spans="13:13" x14ac:dyDescent="0.3">
      <c r="M2886" s="9" t="str">
        <f t="shared" si="45"/>
        <v/>
      </c>
    </row>
    <row r="2887" spans="13:13" x14ac:dyDescent="0.3">
      <c r="M2887" s="9" t="str">
        <f t="shared" si="45"/>
        <v/>
      </c>
    </row>
    <row r="2888" spans="13:13" x14ac:dyDescent="0.3">
      <c r="M2888" s="9" t="str">
        <f t="shared" si="45"/>
        <v/>
      </c>
    </row>
    <row r="2889" spans="13:13" x14ac:dyDescent="0.3">
      <c r="M2889" s="9" t="str">
        <f t="shared" si="45"/>
        <v/>
      </c>
    </row>
    <row r="2890" spans="13:13" x14ac:dyDescent="0.3">
      <c r="M2890" s="9" t="str">
        <f t="shared" si="45"/>
        <v/>
      </c>
    </row>
    <row r="2891" spans="13:13" x14ac:dyDescent="0.3">
      <c r="M2891" s="9" t="str">
        <f t="shared" si="45"/>
        <v/>
      </c>
    </row>
    <row r="2892" spans="13:13" x14ac:dyDescent="0.3">
      <c r="M2892" s="9" t="str">
        <f t="shared" si="45"/>
        <v/>
      </c>
    </row>
    <row r="2893" spans="13:13" x14ac:dyDescent="0.3">
      <c r="M2893" s="9" t="str">
        <f t="shared" si="45"/>
        <v/>
      </c>
    </row>
    <row r="2894" spans="13:13" x14ac:dyDescent="0.3">
      <c r="M2894" s="9" t="str">
        <f t="shared" si="45"/>
        <v/>
      </c>
    </row>
    <row r="2895" spans="13:13" x14ac:dyDescent="0.3">
      <c r="M2895" s="9" t="str">
        <f t="shared" si="45"/>
        <v/>
      </c>
    </row>
    <row r="2896" spans="13:13" x14ac:dyDescent="0.3">
      <c r="M2896" s="9" t="str">
        <f t="shared" si="45"/>
        <v/>
      </c>
    </row>
    <row r="2897" spans="13:13" x14ac:dyDescent="0.3">
      <c r="M2897" s="9" t="str">
        <f t="shared" si="45"/>
        <v/>
      </c>
    </row>
    <row r="2898" spans="13:13" x14ac:dyDescent="0.3">
      <c r="M2898" s="9" t="str">
        <f t="shared" si="45"/>
        <v/>
      </c>
    </row>
    <row r="2899" spans="13:13" x14ac:dyDescent="0.3">
      <c r="M2899" s="9" t="str">
        <f t="shared" si="45"/>
        <v/>
      </c>
    </row>
    <row r="2900" spans="13:13" x14ac:dyDescent="0.3">
      <c r="M2900" s="9" t="str">
        <f t="shared" si="45"/>
        <v/>
      </c>
    </row>
    <row r="2901" spans="13:13" x14ac:dyDescent="0.3">
      <c r="M2901" s="9" t="str">
        <f t="shared" si="45"/>
        <v/>
      </c>
    </row>
    <row r="2902" spans="13:13" x14ac:dyDescent="0.3">
      <c r="M2902" s="9" t="str">
        <f t="shared" si="45"/>
        <v/>
      </c>
    </row>
    <row r="2903" spans="13:13" x14ac:dyDescent="0.3">
      <c r="M2903" s="9" t="str">
        <f t="shared" si="45"/>
        <v/>
      </c>
    </row>
    <row r="2904" spans="13:13" x14ac:dyDescent="0.3">
      <c r="M2904" s="9" t="str">
        <f t="shared" si="45"/>
        <v/>
      </c>
    </row>
    <row r="2905" spans="13:13" x14ac:dyDescent="0.3">
      <c r="M2905" s="9" t="str">
        <f t="shared" si="45"/>
        <v/>
      </c>
    </row>
    <row r="2906" spans="13:13" x14ac:dyDescent="0.3">
      <c r="M2906" s="9" t="str">
        <f t="shared" si="45"/>
        <v/>
      </c>
    </row>
    <row r="2907" spans="13:13" x14ac:dyDescent="0.3">
      <c r="M2907" s="9" t="str">
        <f t="shared" si="45"/>
        <v/>
      </c>
    </row>
    <row r="2908" spans="13:13" x14ac:dyDescent="0.3">
      <c r="M2908" s="9" t="str">
        <f t="shared" si="45"/>
        <v/>
      </c>
    </row>
    <row r="2909" spans="13:13" x14ac:dyDescent="0.3">
      <c r="M2909" s="9" t="str">
        <f t="shared" si="45"/>
        <v/>
      </c>
    </row>
    <row r="2910" spans="13:13" x14ac:dyDescent="0.3">
      <c r="M2910" s="9" t="str">
        <f t="shared" si="45"/>
        <v/>
      </c>
    </row>
    <row r="2911" spans="13:13" x14ac:dyDescent="0.3">
      <c r="M2911" s="9" t="str">
        <f t="shared" si="45"/>
        <v/>
      </c>
    </row>
    <row r="2912" spans="13:13" x14ac:dyDescent="0.3">
      <c r="M2912" s="9" t="str">
        <f t="shared" si="45"/>
        <v/>
      </c>
    </row>
    <row r="2913" spans="13:13" x14ac:dyDescent="0.3">
      <c r="M2913" s="9" t="str">
        <f t="shared" si="45"/>
        <v/>
      </c>
    </row>
    <row r="2914" spans="13:13" x14ac:dyDescent="0.3">
      <c r="M2914" s="9" t="str">
        <f t="shared" si="45"/>
        <v/>
      </c>
    </row>
    <row r="2915" spans="13:13" x14ac:dyDescent="0.3">
      <c r="M2915" s="9" t="str">
        <f t="shared" si="45"/>
        <v/>
      </c>
    </row>
    <row r="2916" spans="13:13" x14ac:dyDescent="0.3">
      <c r="M2916" s="9" t="str">
        <f t="shared" si="45"/>
        <v/>
      </c>
    </row>
    <row r="2917" spans="13:13" x14ac:dyDescent="0.3">
      <c r="M2917" s="9" t="str">
        <f t="shared" si="45"/>
        <v/>
      </c>
    </row>
    <row r="2918" spans="13:13" x14ac:dyDescent="0.3">
      <c r="M2918" s="9" t="str">
        <f t="shared" si="45"/>
        <v/>
      </c>
    </row>
    <row r="2919" spans="13:13" x14ac:dyDescent="0.3">
      <c r="M2919" s="9" t="str">
        <f t="shared" si="45"/>
        <v/>
      </c>
    </row>
    <row r="2920" spans="13:13" x14ac:dyDescent="0.3">
      <c r="M2920" s="9" t="str">
        <f t="shared" si="45"/>
        <v/>
      </c>
    </row>
    <row r="2921" spans="13:13" x14ac:dyDescent="0.3">
      <c r="M2921" s="9" t="str">
        <f t="shared" si="45"/>
        <v/>
      </c>
    </row>
    <row r="2922" spans="13:13" x14ac:dyDescent="0.3">
      <c r="M2922" s="9" t="str">
        <f t="shared" si="45"/>
        <v/>
      </c>
    </row>
    <row r="2923" spans="13:13" x14ac:dyDescent="0.3">
      <c r="M2923" s="9" t="str">
        <f t="shared" si="45"/>
        <v/>
      </c>
    </row>
    <row r="2924" spans="13:13" x14ac:dyDescent="0.3">
      <c r="M2924" s="9" t="str">
        <f t="shared" si="45"/>
        <v/>
      </c>
    </row>
    <row r="2925" spans="13:13" x14ac:dyDescent="0.3">
      <c r="M2925" s="9" t="str">
        <f t="shared" si="45"/>
        <v/>
      </c>
    </row>
    <row r="2926" spans="13:13" x14ac:dyDescent="0.3">
      <c r="M2926" s="9" t="str">
        <f t="shared" si="45"/>
        <v/>
      </c>
    </row>
    <row r="2927" spans="13:13" x14ac:dyDescent="0.3">
      <c r="M2927" s="9" t="str">
        <f t="shared" si="45"/>
        <v/>
      </c>
    </row>
    <row r="2928" spans="13:13" x14ac:dyDescent="0.3">
      <c r="M2928" s="9" t="str">
        <f t="shared" si="45"/>
        <v/>
      </c>
    </row>
    <row r="2929" spans="13:13" x14ac:dyDescent="0.3">
      <c r="M2929" s="9" t="str">
        <f t="shared" si="45"/>
        <v/>
      </c>
    </row>
    <row r="2930" spans="13:13" x14ac:dyDescent="0.3">
      <c r="M2930" s="9" t="str">
        <f t="shared" si="45"/>
        <v/>
      </c>
    </row>
    <row r="2931" spans="13:13" x14ac:dyDescent="0.3">
      <c r="M2931" s="9" t="str">
        <f t="shared" si="45"/>
        <v/>
      </c>
    </row>
    <row r="2932" spans="13:13" x14ac:dyDescent="0.3">
      <c r="M2932" s="9" t="str">
        <f t="shared" si="45"/>
        <v/>
      </c>
    </row>
    <row r="2933" spans="13:13" x14ac:dyDescent="0.3">
      <c r="M2933" s="9" t="str">
        <f t="shared" si="45"/>
        <v/>
      </c>
    </row>
    <row r="2934" spans="13:13" x14ac:dyDescent="0.3">
      <c r="M2934" s="9" t="str">
        <f t="shared" si="45"/>
        <v/>
      </c>
    </row>
    <row r="2935" spans="13:13" x14ac:dyDescent="0.3">
      <c r="M2935" s="9" t="str">
        <f t="shared" si="45"/>
        <v/>
      </c>
    </row>
    <row r="2936" spans="13:13" x14ac:dyDescent="0.3">
      <c r="M2936" s="9" t="str">
        <f t="shared" si="45"/>
        <v/>
      </c>
    </row>
    <row r="2937" spans="13:13" x14ac:dyDescent="0.3">
      <c r="M2937" s="9" t="str">
        <f t="shared" si="45"/>
        <v/>
      </c>
    </row>
    <row r="2938" spans="13:13" x14ac:dyDescent="0.3">
      <c r="M2938" s="9" t="str">
        <f t="shared" si="45"/>
        <v/>
      </c>
    </row>
    <row r="2939" spans="13:13" x14ac:dyDescent="0.3">
      <c r="M2939" s="9" t="str">
        <f t="shared" si="45"/>
        <v/>
      </c>
    </row>
    <row r="2940" spans="13:13" x14ac:dyDescent="0.3">
      <c r="M2940" s="9" t="str">
        <f t="shared" si="45"/>
        <v/>
      </c>
    </row>
    <row r="2941" spans="13:13" x14ac:dyDescent="0.3">
      <c r="M2941" s="9" t="str">
        <f t="shared" si="45"/>
        <v/>
      </c>
    </row>
    <row r="2942" spans="13:13" x14ac:dyDescent="0.3">
      <c r="M2942" s="9" t="str">
        <f t="shared" si="45"/>
        <v/>
      </c>
    </row>
    <row r="2943" spans="13:13" x14ac:dyDescent="0.3">
      <c r="M2943" s="9" t="str">
        <f t="shared" si="45"/>
        <v/>
      </c>
    </row>
    <row r="2944" spans="13:13" x14ac:dyDescent="0.3">
      <c r="M2944" s="9" t="str">
        <f t="shared" si="45"/>
        <v/>
      </c>
    </row>
    <row r="2945" spans="13:13" x14ac:dyDescent="0.3">
      <c r="M2945" s="9" t="str">
        <f t="shared" si="45"/>
        <v/>
      </c>
    </row>
    <row r="2946" spans="13:13" x14ac:dyDescent="0.3">
      <c r="M2946" s="9" t="str">
        <f t="shared" si="45"/>
        <v/>
      </c>
    </row>
    <row r="2947" spans="13:13" x14ac:dyDescent="0.3">
      <c r="M2947" s="9" t="str">
        <f t="shared" ref="M2947:M3010" si="46">IF(OR(LEN(TRIM(A2947)) = 0, LEN(TRIM(B2947)) = 0), "", "SELECT '"&amp;TRIM(A2947)&amp;"' AS [LookupCategory],'"&amp;TRIM(B2947)&amp;"' AS [Value],"&amp;IF(LEN(TRIM(C2947)) &lt;&gt; 0, "'" &amp; TRIM(C2947) &amp; "'", "NULL") &amp;" AS [Image],"&amp;IF(LEN(TRIM(D2947)) &lt;&gt; 0, "'" &amp; TRIM(D2947) &amp; "'", "'report_problem'") &amp;" AS [Icon] UNION")</f>
        <v/>
      </c>
    </row>
    <row r="2948" spans="13:13" x14ac:dyDescent="0.3">
      <c r="M2948" s="9" t="str">
        <f t="shared" si="46"/>
        <v/>
      </c>
    </row>
    <row r="2949" spans="13:13" x14ac:dyDescent="0.3">
      <c r="M2949" s="9" t="str">
        <f t="shared" si="46"/>
        <v/>
      </c>
    </row>
    <row r="2950" spans="13:13" x14ac:dyDescent="0.3">
      <c r="M2950" s="9" t="str">
        <f t="shared" si="46"/>
        <v/>
      </c>
    </row>
    <row r="2951" spans="13:13" x14ac:dyDescent="0.3">
      <c r="M2951" s="9" t="str">
        <f t="shared" si="46"/>
        <v/>
      </c>
    </row>
    <row r="2952" spans="13:13" x14ac:dyDescent="0.3">
      <c r="M2952" s="9" t="str">
        <f t="shared" si="46"/>
        <v/>
      </c>
    </row>
    <row r="2953" spans="13:13" x14ac:dyDescent="0.3">
      <c r="M2953" s="9" t="str">
        <f t="shared" si="46"/>
        <v/>
      </c>
    </row>
    <row r="2954" spans="13:13" x14ac:dyDescent="0.3">
      <c r="M2954" s="9" t="str">
        <f t="shared" si="46"/>
        <v/>
      </c>
    </row>
    <row r="2955" spans="13:13" x14ac:dyDescent="0.3">
      <c r="M2955" s="9" t="str">
        <f t="shared" si="46"/>
        <v/>
      </c>
    </row>
    <row r="2956" spans="13:13" x14ac:dyDescent="0.3">
      <c r="M2956" s="9" t="str">
        <f t="shared" si="46"/>
        <v/>
      </c>
    </row>
    <row r="2957" spans="13:13" x14ac:dyDescent="0.3">
      <c r="M2957" s="9" t="str">
        <f t="shared" si="46"/>
        <v/>
      </c>
    </row>
    <row r="2958" spans="13:13" x14ac:dyDescent="0.3">
      <c r="M2958" s="9" t="str">
        <f t="shared" si="46"/>
        <v/>
      </c>
    </row>
    <row r="2959" spans="13:13" x14ac:dyDescent="0.3">
      <c r="M2959" s="9" t="str">
        <f t="shared" si="46"/>
        <v/>
      </c>
    </row>
    <row r="2960" spans="13:13" x14ac:dyDescent="0.3">
      <c r="M2960" s="9" t="str">
        <f t="shared" si="46"/>
        <v/>
      </c>
    </row>
    <row r="2961" spans="13:13" x14ac:dyDescent="0.3">
      <c r="M2961" s="9" t="str">
        <f t="shared" si="46"/>
        <v/>
      </c>
    </row>
    <row r="2962" spans="13:13" x14ac:dyDescent="0.3">
      <c r="M2962" s="9" t="str">
        <f t="shared" si="46"/>
        <v/>
      </c>
    </row>
    <row r="2963" spans="13:13" x14ac:dyDescent="0.3">
      <c r="M2963" s="9" t="str">
        <f t="shared" si="46"/>
        <v/>
      </c>
    </row>
    <row r="2964" spans="13:13" x14ac:dyDescent="0.3">
      <c r="M2964" s="9" t="str">
        <f t="shared" si="46"/>
        <v/>
      </c>
    </row>
    <row r="2965" spans="13:13" x14ac:dyDescent="0.3">
      <c r="M2965" s="9" t="str">
        <f t="shared" si="46"/>
        <v/>
      </c>
    </row>
    <row r="2966" spans="13:13" x14ac:dyDescent="0.3">
      <c r="M2966" s="9" t="str">
        <f t="shared" si="46"/>
        <v/>
      </c>
    </row>
    <row r="2967" spans="13:13" x14ac:dyDescent="0.3">
      <c r="M2967" s="9" t="str">
        <f t="shared" si="46"/>
        <v/>
      </c>
    </row>
    <row r="2968" spans="13:13" x14ac:dyDescent="0.3">
      <c r="M2968" s="9" t="str">
        <f t="shared" si="46"/>
        <v/>
      </c>
    </row>
    <row r="2969" spans="13:13" x14ac:dyDescent="0.3">
      <c r="M2969" s="9" t="str">
        <f t="shared" si="46"/>
        <v/>
      </c>
    </row>
    <row r="2970" spans="13:13" x14ac:dyDescent="0.3">
      <c r="M2970" s="9" t="str">
        <f t="shared" si="46"/>
        <v/>
      </c>
    </row>
    <row r="2971" spans="13:13" x14ac:dyDescent="0.3">
      <c r="M2971" s="9" t="str">
        <f t="shared" si="46"/>
        <v/>
      </c>
    </row>
    <row r="2972" spans="13:13" x14ac:dyDescent="0.3">
      <c r="M2972" s="9" t="str">
        <f t="shared" si="46"/>
        <v/>
      </c>
    </row>
    <row r="2973" spans="13:13" x14ac:dyDescent="0.3">
      <c r="M2973" s="9" t="str">
        <f t="shared" si="46"/>
        <v/>
      </c>
    </row>
    <row r="2974" spans="13:13" x14ac:dyDescent="0.3">
      <c r="M2974" s="9" t="str">
        <f t="shared" si="46"/>
        <v/>
      </c>
    </row>
    <row r="2975" spans="13:13" x14ac:dyDescent="0.3">
      <c r="M2975" s="9" t="str">
        <f t="shared" si="46"/>
        <v/>
      </c>
    </row>
    <row r="2976" spans="13:13" x14ac:dyDescent="0.3">
      <c r="M2976" s="9" t="str">
        <f t="shared" si="46"/>
        <v/>
      </c>
    </row>
    <row r="2977" spans="13:13" x14ac:dyDescent="0.3">
      <c r="M2977" s="9" t="str">
        <f t="shared" si="46"/>
        <v/>
      </c>
    </row>
    <row r="2978" spans="13:13" x14ac:dyDescent="0.3">
      <c r="M2978" s="9" t="str">
        <f t="shared" si="46"/>
        <v/>
      </c>
    </row>
    <row r="2979" spans="13:13" x14ac:dyDescent="0.3">
      <c r="M2979" s="9" t="str">
        <f t="shared" si="46"/>
        <v/>
      </c>
    </row>
    <row r="2980" spans="13:13" x14ac:dyDescent="0.3">
      <c r="M2980" s="9" t="str">
        <f t="shared" si="46"/>
        <v/>
      </c>
    </row>
    <row r="2981" spans="13:13" x14ac:dyDescent="0.3">
      <c r="M2981" s="9" t="str">
        <f t="shared" si="46"/>
        <v/>
      </c>
    </row>
    <row r="2982" spans="13:13" x14ac:dyDescent="0.3">
      <c r="M2982" s="9" t="str">
        <f t="shared" si="46"/>
        <v/>
      </c>
    </row>
    <row r="2983" spans="13:13" x14ac:dyDescent="0.3">
      <c r="M2983" s="9" t="str">
        <f t="shared" si="46"/>
        <v/>
      </c>
    </row>
    <row r="2984" spans="13:13" x14ac:dyDescent="0.3">
      <c r="M2984" s="9" t="str">
        <f t="shared" si="46"/>
        <v/>
      </c>
    </row>
    <row r="2985" spans="13:13" x14ac:dyDescent="0.3">
      <c r="M2985" s="9" t="str">
        <f t="shared" si="46"/>
        <v/>
      </c>
    </row>
    <row r="2986" spans="13:13" x14ac:dyDescent="0.3">
      <c r="M2986" s="9" t="str">
        <f t="shared" si="46"/>
        <v/>
      </c>
    </row>
    <row r="2987" spans="13:13" x14ac:dyDescent="0.3">
      <c r="M2987" s="9" t="str">
        <f t="shared" si="46"/>
        <v/>
      </c>
    </row>
    <row r="2988" spans="13:13" x14ac:dyDescent="0.3">
      <c r="M2988" s="9" t="str">
        <f t="shared" si="46"/>
        <v/>
      </c>
    </row>
    <row r="2989" spans="13:13" x14ac:dyDescent="0.3">
      <c r="M2989" s="9" t="str">
        <f t="shared" si="46"/>
        <v/>
      </c>
    </row>
    <row r="2990" spans="13:13" x14ac:dyDescent="0.3">
      <c r="M2990" s="9" t="str">
        <f t="shared" si="46"/>
        <v/>
      </c>
    </row>
    <row r="2991" spans="13:13" x14ac:dyDescent="0.3">
      <c r="M2991" s="9" t="str">
        <f t="shared" si="46"/>
        <v/>
      </c>
    </row>
    <row r="2992" spans="13:13" x14ac:dyDescent="0.3">
      <c r="M2992" s="9" t="str">
        <f t="shared" si="46"/>
        <v/>
      </c>
    </row>
    <row r="2993" spans="13:13" x14ac:dyDescent="0.3">
      <c r="M2993" s="9" t="str">
        <f t="shared" si="46"/>
        <v/>
      </c>
    </row>
    <row r="2994" spans="13:13" x14ac:dyDescent="0.3">
      <c r="M2994" s="9" t="str">
        <f t="shared" si="46"/>
        <v/>
      </c>
    </row>
    <row r="2995" spans="13:13" x14ac:dyDescent="0.3">
      <c r="M2995" s="9" t="str">
        <f t="shared" si="46"/>
        <v/>
      </c>
    </row>
    <row r="2996" spans="13:13" x14ac:dyDescent="0.3">
      <c r="M2996" s="9" t="str">
        <f t="shared" si="46"/>
        <v/>
      </c>
    </row>
    <row r="2997" spans="13:13" x14ac:dyDescent="0.3">
      <c r="M2997" s="9" t="str">
        <f t="shared" si="46"/>
        <v/>
      </c>
    </row>
    <row r="2998" spans="13:13" x14ac:dyDescent="0.3">
      <c r="M2998" s="9" t="str">
        <f t="shared" si="46"/>
        <v/>
      </c>
    </row>
    <row r="2999" spans="13:13" x14ac:dyDescent="0.3">
      <c r="M2999" s="9" t="str">
        <f t="shared" si="46"/>
        <v/>
      </c>
    </row>
    <row r="3000" spans="13:13" x14ac:dyDescent="0.3">
      <c r="M3000" s="9" t="str">
        <f t="shared" si="46"/>
        <v/>
      </c>
    </row>
    <row r="3001" spans="13:13" x14ac:dyDescent="0.3">
      <c r="M3001" s="9" t="str">
        <f t="shared" si="46"/>
        <v/>
      </c>
    </row>
    <row r="3002" spans="13:13" x14ac:dyDescent="0.3">
      <c r="M3002" s="9" t="str">
        <f t="shared" si="46"/>
        <v/>
      </c>
    </row>
    <row r="3003" spans="13:13" x14ac:dyDescent="0.3">
      <c r="M3003" s="9" t="str">
        <f t="shared" si="46"/>
        <v/>
      </c>
    </row>
    <row r="3004" spans="13:13" x14ac:dyDescent="0.3">
      <c r="M3004" s="9" t="str">
        <f t="shared" si="46"/>
        <v/>
      </c>
    </row>
    <row r="3005" spans="13:13" x14ac:dyDescent="0.3">
      <c r="M3005" s="9" t="str">
        <f t="shared" si="46"/>
        <v/>
      </c>
    </row>
    <row r="3006" spans="13:13" x14ac:dyDescent="0.3">
      <c r="M3006" s="9" t="str">
        <f t="shared" si="46"/>
        <v/>
      </c>
    </row>
    <row r="3007" spans="13:13" x14ac:dyDescent="0.3">
      <c r="M3007" s="9" t="str">
        <f t="shared" si="46"/>
        <v/>
      </c>
    </row>
    <row r="3008" spans="13:13" x14ac:dyDescent="0.3">
      <c r="M3008" s="9" t="str">
        <f t="shared" si="46"/>
        <v/>
      </c>
    </row>
    <row r="3009" spans="13:13" x14ac:dyDescent="0.3">
      <c r="M3009" s="9" t="str">
        <f t="shared" si="46"/>
        <v/>
      </c>
    </row>
    <row r="3010" spans="13:13" x14ac:dyDescent="0.3">
      <c r="M3010" s="9" t="str">
        <f t="shared" si="46"/>
        <v/>
      </c>
    </row>
    <row r="3011" spans="13:13" x14ac:dyDescent="0.3">
      <c r="M3011" s="9" t="str">
        <f t="shared" ref="M3011:M3074" si="47">IF(OR(LEN(TRIM(A3011)) = 0, LEN(TRIM(B3011)) = 0), "", "SELECT '"&amp;TRIM(A3011)&amp;"' AS [LookupCategory],'"&amp;TRIM(B3011)&amp;"' AS [Value],"&amp;IF(LEN(TRIM(C3011)) &lt;&gt; 0, "'" &amp; TRIM(C3011) &amp; "'", "NULL") &amp;" AS [Image],"&amp;IF(LEN(TRIM(D3011)) &lt;&gt; 0, "'" &amp; TRIM(D3011) &amp; "'", "'report_problem'") &amp;" AS [Icon] UNION")</f>
        <v/>
      </c>
    </row>
    <row r="3012" spans="13:13" x14ac:dyDescent="0.3">
      <c r="M3012" s="9" t="str">
        <f t="shared" si="47"/>
        <v/>
      </c>
    </row>
    <row r="3013" spans="13:13" x14ac:dyDescent="0.3">
      <c r="M3013" s="9" t="str">
        <f t="shared" si="47"/>
        <v/>
      </c>
    </row>
    <row r="3014" spans="13:13" x14ac:dyDescent="0.3">
      <c r="M3014" s="9" t="str">
        <f t="shared" si="47"/>
        <v/>
      </c>
    </row>
    <row r="3015" spans="13:13" x14ac:dyDescent="0.3">
      <c r="M3015" s="9" t="str">
        <f t="shared" si="47"/>
        <v/>
      </c>
    </row>
    <row r="3016" spans="13:13" x14ac:dyDescent="0.3">
      <c r="M3016" s="9" t="str">
        <f t="shared" si="47"/>
        <v/>
      </c>
    </row>
    <row r="3017" spans="13:13" x14ac:dyDescent="0.3">
      <c r="M3017" s="9" t="str">
        <f t="shared" si="47"/>
        <v/>
      </c>
    </row>
    <row r="3018" spans="13:13" x14ac:dyDescent="0.3">
      <c r="M3018" s="9" t="str">
        <f t="shared" si="47"/>
        <v/>
      </c>
    </row>
    <row r="3019" spans="13:13" x14ac:dyDescent="0.3">
      <c r="M3019" s="9" t="str">
        <f t="shared" si="47"/>
        <v/>
      </c>
    </row>
    <row r="3020" spans="13:13" x14ac:dyDescent="0.3">
      <c r="M3020" s="9" t="str">
        <f t="shared" si="47"/>
        <v/>
      </c>
    </row>
    <row r="3021" spans="13:13" x14ac:dyDescent="0.3">
      <c r="M3021" s="9" t="str">
        <f t="shared" si="47"/>
        <v/>
      </c>
    </row>
    <row r="3022" spans="13:13" x14ac:dyDescent="0.3">
      <c r="M3022" s="9" t="str">
        <f t="shared" si="47"/>
        <v/>
      </c>
    </row>
    <row r="3023" spans="13:13" x14ac:dyDescent="0.3">
      <c r="M3023" s="9" t="str">
        <f t="shared" si="47"/>
        <v/>
      </c>
    </row>
    <row r="3024" spans="13:13" x14ac:dyDescent="0.3">
      <c r="M3024" s="9" t="str">
        <f t="shared" si="47"/>
        <v/>
      </c>
    </row>
    <row r="3025" spans="13:13" x14ac:dyDescent="0.3">
      <c r="M3025" s="9" t="str">
        <f t="shared" si="47"/>
        <v/>
      </c>
    </row>
    <row r="3026" spans="13:13" x14ac:dyDescent="0.3">
      <c r="M3026" s="9" t="str">
        <f t="shared" si="47"/>
        <v/>
      </c>
    </row>
    <row r="3027" spans="13:13" x14ac:dyDescent="0.3">
      <c r="M3027" s="9" t="str">
        <f t="shared" si="47"/>
        <v/>
      </c>
    </row>
    <row r="3028" spans="13:13" x14ac:dyDescent="0.3">
      <c r="M3028" s="9" t="str">
        <f t="shared" si="47"/>
        <v/>
      </c>
    </row>
    <row r="3029" spans="13:13" x14ac:dyDescent="0.3">
      <c r="M3029" s="9" t="str">
        <f t="shared" si="47"/>
        <v/>
      </c>
    </row>
    <row r="3030" spans="13:13" x14ac:dyDescent="0.3">
      <c r="M3030" s="9" t="str">
        <f t="shared" si="47"/>
        <v/>
      </c>
    </row>
    <row r="3031" spans="13:13" x14ac:dyDescent="0.3">
      <c r="M3031" s="9" t="str">
        <f t="shared" si="47"/>
        <v/>
      </c>
    </row>
    <row r="3032" spans="13:13" x14ac:dyDescent="0.3">
      <c r="M3032" s="9" t="str">
        <f t="shared" si="47"/>
        <v/>
      </c>
    </row>
    <row r="3033" spans="13:13" x14ac:dyDescent="0.3">
      <c r="M3033" s="9" t="str">
        <f t="shared" si="47"/>
        <v/>
      </c>
    </row>
    <row r="3034" spans="13:13" x14ac:dyDescent="0.3">
      <c r="M3034" s="9" t="str">
        <f t="shared" si="47"/>
        <v/>
      </c>
    </row>
    <row r="3035" spans="13:13" x14ac:dyDescent="0.3">
      <c r="M3035" s="9" t="str">
        <f t="shared" si="47"/>
        <v/>
      </c>
    </row>
    <row r="3036" spans="13:13" x14ac:dyDescent="0.3">
      <c r="M3036" s="9" t="str">
        <f t="shared" si="47"/>
        <v/>
      </c>
    </row>
    <row r="3037" spans="13:13" x14ac:dyDescent="0.3">
      <c r="M3037" s="9" t="str">
        <f t="shared" si="47"/>
        <v/>
      </c>
    </row>
    <row r="3038" spans="13:13" x14ac:dyDescent="0.3">
      <c r="M3038" s="9" t="str">
        <f t="shared" si="47"/>
        <v/>
      </c>
    </row>
    <row r="3039" spans="13:13" x14ac:dyDescent="0.3">
      <c r="M3039" s="9" t="str">
        <f t="shared" si="47"/>
        <v/>
      </c>
    </row>
    <row r="3040" spans="13:13" x14ac:dyDescent="0.3">
      <c r="M3040" s="9" t="str">
        <f t="shared" si="47"/>
        <v/>
      </c>
    </row>
    <row r="3041" spans="13:13" x14ac:dyDescent="0.3">
      <c r="M3041" s="9" t="str">
        <f t="shared" si="47"/>
        <v/>
      </c>
    </row>
    <row r="3042" spans="13:13" x14ac:dyDescent="0.3">
      <c r="M3042" s="9" t="str">
        <f t="shared" si="47"/>
        <v/>
      </c>
    </row>
    <row r="3043" spans="13:13" x14ac:dyDescent="0.3">
      <c r="M3043" s="9" t="str">
        <f t="shared" si="47"/>
        <v/>
      </c>
    </row>
    <row r="3044" spans="13:13" x14ac:dyDescent="0.3">
      <c r="M3044" s="9" t="str">
        <f t="shared" si="47"/>
        <v/>
      </c>
    </row>
    <row r="3045" spans="13:13" x14ac:dyDescent="0.3">
      <c r="M3045" s="9" t="str">
        <f t="shared" si="47"/>
        <v/>
      </c>
    </row>
    <row r="3046" spans="13:13" x14ac:dyDescent="0.3">
      <c r="M3046" s="9" t="str">
        <f t="shared" si="47"/>
        <v/>
      </c>
    </row>
    <row r="3047" spans="13:13" x14ac:dyDescent="0.3">
      <c r="M3047" s="9" t="str">
        <f t="shared" si="47"/>
        <v/>
      </c>
    </row>
    <row r="3048" spans="13:13" x14ac:dyDescent="0.3">
      <c r="M3048" s="9" t="str">
        <f t="shared" si="47"/>
        <v/>
      </c>
    </row>
    <row r="3049" spans="13:13" x14ac:dyDescent="0.3">
      <c r="M3049" s="9" t="str">
        <f t="shared" si="47"/>
        <v/>
      </c>
    </row>
    <row r="3050" spans="13:13" x14ac:dyDescent="0.3">
      <c r="M3050" s="9" t="str">
        <f t="shared" si="47"/>
        <v/>
      </c>
    </row>
    <row r="3051" spans="13:13" x14ac:dyDescent="0.3">
      <c r="M3051" s="9" t="str">
        <f t="shared" si="47"/>
        <v/>
      </c>
    </row>
    <row r="3052" spans="13:13" x14ac:dyDescent="0.3">
      <c r="M3052" s="9" t="str">
        <f t="shared" si="47"/>
        <v/>
      </c>
    </row>
    <row r="3053" spans="13:13" x14ac:dyDescent="0.3">
      <c r="M3053" s="9" t="str">
        <f t="shared" si="47"/>
        <v/>
      </c>
    </row>
    <row r="3054" spans="13:13" x14ac:dyDescent="0.3">
      <c r="M3054" s="9" t="str">
        <f t="shared" si="47"/>
        <v/>
      </c>
    </row>
    <row r="3055" spans="13:13" x14ac:dyDescent="0.3">
      <c r="M3055" s="9" t="str">
        <f t="shared" si="47"/>
        <v/>
      </c>
    </row>
    <row r="3056" spans="13:13" x14ac:dyDescent="0.3">
      <c r="M3056" s="9" t="str">
        <f t="shared" si="47"/>
        <v/>
      </c>
    </row>
    <row r="3057" spans="13:13" x14ac:dyDescent="0.3">
      <c r="M3057" s="9" t="str">
        <f t="shared" si="47"/>
        <v/>
      </c>
    </row>
    <row r="3058" spans="13:13" x14ac:dyDescent="0.3">
      <c r="M3058" s="9" t="str">
        <f t="shared" si="47"/>
        <v/>
      </c>
    </row>
    <row r="3059" spans="13:13" x14ac:dyDescent="0.3">
      <c r="M3059" s="9" t="str">
        <f t="shared" si="47"/>
        <v/>
      </c>
    </row>
    <row r="3060" spans="13:13" x14ac:dyDescent="0.3">
      <c r="M3060" s="9" t="str">
        <f t="shared" si="47"/>
        <v/>
      </c>
    </row>
    <row r="3061" spans="13:13" x14ac:dyDescent="0.3">
      <c r="M3061" s="9" t="str">
        <f t="shared" si="47"/>
        <v/>
      </c>
    </row>
    <row r="3062" spans="13:13" x14ac:dyDescent="0.3">
      <c r="M3062" s="9" t="str">
        <f t="shared" si="47"/>
        <v/>
      </c>
    </row>
    <row r="3063" spans="13:13" x14ac:dyDescent="0.3">
      <c r="M3063" s="9" t="str">
        <f t="shared" si="47"/>
        <v/>
      </c>
    </row>
    <row r="3064" spans="13:13" x14ac:dyDescent="0.3">
      <c r="M3064" s="9" t="str">
        <f t="shared" si="47"/>
        <v/>
      </c>
    </row>
    <row r="3065" spans="13:13" x14ac:dyDescent="0.3">
      <c r="M3065" s="9" t="str">
        <f t="shared" si="47"/>
        <v/>
      </c>
    </row>
    <row r="3066" spans="13:13" x14ac:dyDescent="0.3">
      <c r="M3066" s="9" t="str">
        <f t="shared" si="47"/>
        <v/>
      </c>
    </row>
    <row r="3067" spans="13:13" x14ac:dyDescent="0.3">
      <c r="M3067" s="9" t="str">
        <f t="shared" si="47"/>
        <v/>
      </c>
    </row>
    <row r="3068" spans="13:13" x14ac:dyDescent="0.3">
      <c r="M3068" s="9" t="str">
        <f t="shared" si="47"/>
        <v/>
      </c>
    </row>
    <row r="3069" spans="13:13" x14ac:dyDescent="0.3">
      <c r="M3069" s="9" t="str">
        <f t="shared" si="47"/>
        <v/>
      </c>
    </row>
    <row r="3070" spans="13:13" x14ac:dyDescent="0.3">
      <c r="M3070" s="9" t="str">
        <f t="shared" si="47"/>
        <v/>
      </c>
    </row>
    <row r="3071" spans="13:13" x14ac:dyDescent="0.3">
      <c r="M3071" s="9" t="str">
        <f t="shared" si="47"/>
        <v/>
      </c>
    </row>
    <row r="3072" spans="13:13" x14ac:dyDescent="0.3">
      <c r="M3072" s="9" t="str">
        <f t="shared" si="47"/>
        <v/>
      </c>
    </row>
    <row r="3073" spans="13:13" x14ac:dyDescent="0.3">
      <c r="M3073" s="9" t="str">
        <f t="shared" si="47"/>
        <v/>
      </c>
    </row>
    <row r="3074" spans="13:13" x14ac:dyDescent="0.3">
      <c r="M3074" s="9" t="str">
        <f t="shared" si="47"/>
        <v/>
      </c>
    </row>
    <row r="3075" spans="13:13" x14ac:dyDescent="0.3">
      <c r="M3075" s="9" t="str">
        <f t="shared" ref="M3075:M3138" si="48">IF(OR(LEN(TRIM(A3075)) = 0, LEN(TRIM(B3075)) = 0), "", "SELECT '"&amp;TRIM(A3075)&amp;"' AS [LookupCategory],'"&amp;TRIM(B3075)&amp;"' AS [Value],"&amp;IF(LEN(TRIM(C3075)) &lt;&gt; 0, "'" &amp; TRIM(C3075) &amp; "'", "NULL") &amp;" AS [Image],"&amp;IF(LEN(TRIM(D3075)) &lt;&gt; 0, "'" &amp; TRIM(D3075) &amp; "'", "'report_problem'") &amp;" AS [Icon] UNION")</f>
        <v/>
      </c>
    </row>
    <row r="3076" spans="13:13" x14ac:dyDescent="0.3">
      <c r="M3076" s="9" t="str">
        <f t="shared" si="48"/>
        <v/>
      </c>
    </row>
    <row r="3077" spans="13:13" x14ac:dyDescent="0.3">
      <c r="M3077" s="9" t="str">
        <f t="shared" si="48"/>
        <v/>
      </c>
    </row>
    <row r="3078" spans="13:13" x14ac:dyDescent="0.3">
      <c r="M3078" s="9" t="str">
        <f t="shared" si="48"/>
        <v/>
      </c>
    </row>
    <row r="3079" spans="13:13" x14ac:dyDescent="0.3">
      <c r="M3079" s="9" t="str">
        <f t="shared" si="48"/>
        <v/>
      </c>
    </row>
    <row r="3080" spans="13:13" x14ac:dyDescent="0.3">
      <c r="M3080" s="9" t="str">
        <f t="shared" si="48"/>
        <v/>
      </c>
    </row>
    <row r="3081" spans="13:13" x14ac:dyDescent="0.3">
      <c r="M3081" s="9" t="str">
        <f t="shared" si="48"/>
        <v/>
      </c>
    </row>
    <row r="3082" spans="13:13" x14ac:dyDescent="0.3">
      <c r="M3082" s="9" t="str">
        <f t="shared" si="48"/>
        <v/>
      </c>
    </row>
    <row r="3083" spans="13:13" x14ac:dyDescent="0.3">
      <c r="M3083" s="9" t="str">
        <f t="shared" si="48"/>
        <v/>
      </c>
    </row>
    <row r="3084" spans="13:13" x14ac:dyDescent="0.3">
      <c r="M3084" s="9" t="str">
        <f t="shared" si="48"/>
        <v/>
      </c>
    </row>
    <row r="3085" spans="13:13" x14ac:dyDescent="0.3">
      <c r="M3085" s="9" t="str">
        <f t="shared" si="48"/>
        <v/>
      </c>
    </row>
    <row r="3086" spans="13:13" x14ac:dyDescent="0.3">
      <c r="M3086" s="9" t="str">
        <f t="shared" si="48"/>
        <v/>
      </c>
    </row>
    <row r="3087" spans="13:13" x14ac:dyDescent="0.3">
      <c r="M3087" s="9" t="str">
        <f t="shared" si="48"/>
        <v/>
      </c>
    </row>
    <row r="3088" spans="13:13" x14ac:dyDescent="0.3">
      <c r="M3088" s="9" t="str">
        <f t="shared" si="48"/>
        <v/>
      </c>
    </row>
    <row r="3089" spans="13:13" x14ac:dyDescent="0.3">
      <c r="M3089" s="9" t="str">
        <f t="shared" si="48"/>
        <v/>
      </c>
    </row>
    <row r="3090" spans="13:13" x14ac:dyDescent="0.3">
      <c r="M3090" s="9" t="str">
        <f t="shared" si="48"/>
        <v/>
      </c>
    </row>
    <row r="3091" spans="13:13" x14ac:dyDescent="0.3">
      <c r="M3091" s="9" t="str">
        <f t="shared" si="48"/>
        <v/>
      </c>
    </row>
    <row r="3092" spans="13:13" x14ac:dyDescent="0.3">
      <c r="M3092" s="9" t="str">
        <f t="shared" si="48"/>
        <v/>
      </c>
    </row>
    <row r="3093" spans="13:13" x14ac:dyDescent="0.3">
      <c r="M3093" s="9" t="str">
        <f t="shared" si="48"/>
        <v/>
      </c>
    </row>
    <row r="3094" spans="13:13" x14ac:dyDescent="0.3">
      <c r="M3094" s="9" t="str">
        <f t="shared" si="48"/>
        <v/>
      </c>
    </row>
    <row r="3095" spans="13:13" x14ac:dyDescent="0.3">
      <c r="M3095" s="9" t="str">
        <f t="shared" si="48"/>
        <v/>
      </c>
    </row>
    <row r="3096" spans="13:13" x14ac:dyDescent="0.3">
      <c r="M3096" s="9" t="str">
        <f t="shared" si="48"/>
        <v/>
      </c>
    </row>
    <row r="3097" spans="13:13" x14ac:dyDescent="0.3">
      <c r="M3097" s="9" t="str">
        <f t="shared" si="48"/>
        <v/>
      </c>
    </row>
    <row r="3098" spans="13:13" x14ac:dyDescent="0.3">
      <c r="M3098" s="9" t="str">
        <f t="shared" si="48"/>
        <v/>
      </c>
    </row>
    <row r="3099" spans="13:13" x14ac:dyDescent="0.3">
      <c r="M3099" s="9" t="str">
        <f t="shared" si="48"/>
        <v/>
      </c>
    </row>
    <row r="3100" spans="13:13" x14ac:dyDescent="0.3">
      <c r="M3100" s="9" t="str">
        <f t="shared" si="48"/>
        <v/>
      </c>
    </row>
    <row r="3101" spans="13:13" x14ac:dyDescent="0.3">
      <c r="M3101" s="9" t="str">
        <f t="shared" si="48"/>
        <v/>
      </c>
    </row>
    <row r="3102" spans="13:13" x14ac:dyDescent="0.3">
      <c r="M3102" s="9" t="str">
        <f t="shared" si="48"/>
        <v/>
      </c>
    </row>
    <row r="3103" spans="13:13" x14ac:dyDescent="0.3">
      <c r="M3103" s="9" t="str">
        <f t="shared" si="48"/>
        <v/>
      </c>
    </row>
    <row r="3104" spans="13:13" x14ac:dyDescent="0.3">
      <c r="M3104" s="9" t="str">
        <f t="shared" si="48"/>
        <v/>
      </c>
    </row>
    <row r="3105" spans="13:13" x14ac:dyDescent="0.3">
      <c r="M3105" s="9" t="str">
        <f t="shared" si="48"/>
        <v/>
      </c>
    </row>
    <row r="3106" spans="13:13" x14ac:dyDescent="0.3">
      <c r="M3106" s="9" t="str">
        <f t="shared" si="48"/>
        <v/>
      </c>
    </row>
    <row r="3107" spans="13:13" x14ac:dyDescent="0.3">
      <c r="M3107" s="9" t="str">
        <f t="shared" si="48"/>
        <v/>
      </c>
    </row>
    <row r="3108" spans="13:13" x14ac:dyDescent="0.3">
      <c r="M3108" s="9" t="str">
        <f t="shared" si="48"/>
        <v/>
      </c>
    </row>
    <row r="3109" spans="13:13" x14ac:dyDescent="0.3">
      <c r="M3109" s="9" t="str">
        <f t="shared" si="48"/>
        <v/>
      </c>
    </row>
    <row r="3110" spans="13:13" x14ac:dyDescent="0.3">
      <c r="M3110" s="9" t="str">
        <f t="shared" si="48"/>
        <v/>
      </c>
    </row>
    <row r="3111" spans="13:13" x14ac:dyDescent="0.3">
      <c r="M3111" s="9" t="str">
        <f t="shared" si="48"/>
        <v/>
      </c>
    </row>
    <row r="3112" spans="13:13" x14ac:dyDescent="0.3">
      <c r="M3112" s="9" t="str">
        <f t="shared" si="48"/>
        <v/>
      </c>
    </row>
    <row r="3113" spans="13:13" x14ac:dyDescent="0.3">
      <c r="M3113" s="9" t="str">
        <f t="shared" si="48"/>
        <v/>
      </c>
    </row>
    <row r="3114" spans="13:13" x14ac:dyDescent="0.3">
      <c r="M3114" s="9" t="str">
        <f t="shared" si="48"/>
        <v/>
      </c>
    </row>
    <row r="3115" spans="13:13" x14ac:dyDescent="0.3">
      <c r="M3115" s="9" t="str">
        <f t="shared" si="48"/>
        <v/>
      </c>
    </row>
    <row r="3116" spans="13:13" x14ac:dyDescent="0.3">
      <c r="M3116" s="9" t="str">
        <f t="shared" si="48"/>
        <v/>
      </c>
    </row>
    <row r="3117" spans="13:13" x14ac:dyDescent="0.3">
      <c r="M3117" s="9" t="str">
        <f t="shared" si="48"/>
        <v/>
      </c>
    </row>
    <row r="3118" spans="13:13" x14ac:dyDescent="0.3">
      <c r="M3118" s="9" t="str">
        <f t="shared" si="48"/>
        <v/>
      </c>
    </row>
    <row r="3119" spans="13:13" x14ac:dyDescent="0.3">
      <c r="M3119" s="9" t="str">
        <f t="shared" si="48"/>
        <v/>
      </c>
    </row>
    <row r="3120" spans="13:13" x14ac:dyDescent="0.3">
      <c r="M3120" s="9" t="str">
        <f t="shared" si="48"/>
        <v/>
      </c>
    </row>
    <row r="3121" spans="13:13" x14ac:dyDescent="0.3">
      <c r="M3121" s="9" t="str">
        <f t="shared" si="48"/>
        <v/>
      </c>
    </row>
    <row r="3122" spans="13:13" x14ac:dyDescent="0.3">
      <c r="M3122" s="9" t="str">
        <f t="shared" si="48"/>
        <v/>
      </c>
    </row>
    <row r="3123" spans="13:13" x14ac:dyDescent="0.3">
      <c r="M3123" s="9" t="str">
        <f t="shared" si="48"/>
        <v/>
      </c>
    </row>
    <row r="3124" spans="13:13" x14ac:dyDescent="0.3">
      <c r="M3124" s="9" t="str">
        <f t="shared" si="48"/>
        <v/>
      </c>
    </row>
    <row r="3125" spans="13:13" x14ac:dyDescent="0.3">
      <c r="M3125" s="9" t="str">
        <f t="shared" si="48"/>
        <v/>
      </c>
    </row>
    <row r="3126" spans="13:13" x14ac:dyDescent="0.3">
      <c r="M3126" s="9" t="str">
        <f t="shared" si="48"/>
        <v/>
      </c>
    </row>
    <row r="3127" spans="13:13" x14ac:dyDescent="0.3">
      <c r="M3127" s="9" t="str">
        <f t="shared" si="48"/>
        <v/>
      </c>
    </row>
    <row r="3128" spans="13:13" x14ac:dyDescent="0.3">
      <c r="M3128" s="9" t="str">
        <f t="shared" si="48"/>
        <v/>
      </c>
    </row>
    <row r="3129" spans="13:13" x14ac:dyDescent="0.3">
      <c r="M3129" s="9" t="str">
        <f t="shared" si="48"/>
        <v/>
      </c>
    </row>
    <row r="3130" spans="13:13" x14ac:dyDescent="0.3">
      <c r="M3130" s="9" t="str">
        <f t="shared" si="48"/>
        <v/>
      </c>
    </row>
    <row r="3131" spans="13:13" x14ac:dyDescent="0.3">
      <c r="M3131" s="9" t="str">
        <f t="shared" si="48"/>
        <v/>
      </c>
    </row>
    <row r="3132" spans="13:13" x14ac:dyDescent="0.3">
      <c r="M3132" s="9" t="str">
        <f t="shared" si="48"/>
        <v/>
      </c>
    </row>
    <row r="3133" spans="13:13" x14ac:dyDescent="0.3">
      <c r="M3133" s="9" t="str">
        <f t="shared" si="48"/>
        <v/>
      </c>
    </row>
    <row r="3134" spans="13:13" x14ac:dyDescent="0.3">
      <c r="M3134" s="9" t="str">
        <f t="shared" si="48"/>
        <v/>
      </c>
    </row>
    <row r="3135" spans="13:13" x14ac:dyDescent="0.3">
      <c r="M3135" s="9" t="str">
        <f t="shared" si="48"/>
        <v/>
      </c>
    </row>
    <row r="3136" spans="13:13" x14ac:dyDescent="0.3">
      <c r="M3136" s="9" t="str">
        <f t="shared" si="48"/>
        <v/>
      </c>
    </row>
    <row r="3137" spans="13:13" x14ac:dyDescent="0.3">
      <c r="M3137" s="9" t="str">
        <f t="shared" si="48"/>
        <v/>
      </c>
    </row>
    <row r="3138" spans="13:13" x14ac:dyDescent="0.3">
      <c r="M3138" s="9" t="str">
        <f t="shared" si="48"/>
        <v/>
      </c>
    </row>
    <row r="3139" spans="13:13" x14ac:dyDescent="0.3">
      <c r="M3139" s="9" t="str">
        <f t="shared" ref="M3139:M3202" si="49">IF(OR(LEN(TRIM(A3139)) = 0, LEN(TRIM(B3139)) = 0), "", "SELECT '"&amp;TRIM(A3139)&amp;"' AS [LookupCategory],'"&amp;TRIM(B3139)&amp;"' AS [Value],"&amp;IF(LEN(TRIM(C3139)) &lt;&gt; 0, "'" &amp; TRIM(C3139) &amp; "'", "NULL") &amp;" AS [Image],"&amp;IF(LEN(TRIM(D3139)) &lt;&gt; 0, "'" &amp; TRIM(D3139) &amp; "'", "'report_problem'") &amp;" AS [Icon] UNION")</f>
        <v/>
      </c>
    </row>
    <row r="3140" spans="13:13" x14ac:dyDescent="0.3">
      <c r="M3140" s="9" t="str">
        <f t="shared" si="49"/>
        <v/>
      </c>
    </row>
    <row r="3141" spans="13:13" x14ac:dyDescent="0.3">
      <c r="M3141" s="9" t="str">
        <f t="shared" si="49"/>
        <v/>
      </c>
    </row>
    <row r="3142" spans="13:13" x14ac:dyDescent="0.3">
      <c r="M3142" s="9" t="str">
        <f t="shared" si="49"/>
        <v/>
      </c>
    </row>
    <row r="3143" spans="13:13" x14ac:dyDescent="0.3">
      <c r="M3143" s="9" t="str">
        <f t="shared" si="49"/>
        <v/>
      </c>
    </row>
    <row r="3144" spans="13:13" x14ac:dyDescent="0.3">
      <c r="M3144" s="9" t="str">
        <f t="shared" si="49"/>
        <v/>
      </c>
    </row>
    <row r="3145" spans="13:13" x14ac:dyDescent="0.3">
      <c r="M3145" s="9" t="str">
        <f t="shared" si="49"/>
        <v/>
      </c>
    </row>
    <row r="3146" spans="13:13" x14ac:dyDescent="0.3">
      <c r="M3146" s="9" t="str">
        <f t="shared" si="49"/>
        <v/>
      </c>
    </row>
    <row r="3147" spans="13:13" x14ac:dyDescent="0.3">
      <c r="M3147" s="9" t="str">
        <f t="shared" si="49"/>
        <v/>
      </c>
    </row>
    <row r="3148" spans="13:13" x14ac:dyDescent="0.3">
      <c r="M3148" s="9" t="str">
        <f t="shared" si="49"/>
        <v/>
      </c>
    </row>
    <row r="3149" spans="13:13" x14ac:dyDescent="0.3">
      <c r="M3149" s="9" t="str">
        <f t="shared" si="49"/>
        <v/>
      </c>
    </row>
    <row r="3150" spans="13:13" x14ac:dyDescent="0.3">
      <c r="M3150" s="9" t="str">
        <f t="shared" si="49"/>
        <v/>
      </c>
    </row>
    <row r="3151" spans="13:13" x14ac:dyDescent="0.3">
      <c r="M3151" s="9" t="str">
        <f t="shared" si="49"/>
        <v/>
      </c>
    </row>
    <row r="3152" spans="13:13" x14ac:dyDescent="0.3">
      <c r="M3152" s="9" t="str">
        <f t="shared" si="49"/>
        <v/>
      </c>
    </row>
    <row r="3153" spans="13:13" x14ac:dyDescent="0.3">
      <c r="M3153" s="9" t="str">
        <f t="shared" si="49"/>
        <v/>
      </c>
    </row>
    <row r="3154" spans="13:13" x14ac:dyDescent="0.3">
      <c r="M3154" s="9" t="str">
        <f t="shared" si="49"/>
        <v/>
      </c>
    </row>
    <row r="3155" spans="13:13" x14ac:dyDescent="0.3">
      <c r="M3155" s="9" t="str">
        <f t="shared" si="49"/>
        <v/>
      </c>
    </row>
    <row r="3156" spans="13:13" x14ac:dyDescent="0.3">
      <c r="M3156" s="9" t="str">
        <f t="shared" si="49"/>
        <v/>
      </c>
    </row>
    <row r="3157" spans="13:13" x14ac:dyDescent="0.3">
      <c r="M3157" s="9" t="str">
        <f t="shared" si="49"/>
        <v/>
      </c>
    </row>
    <row r="3158" spans="13:13" x14ac:dyDescent="0.3">
      <c r="M3158" s="9" t="str">
        <f t="shared" si="49"/>
        <v/>
      </c>
    </row>
    <row r="3159" spans="13:13" x14ac:dyDescent="0.3">
      <c r="M3159" s="9" t="str">
        <f t="shared" si="49"/>
        <v/>
      </c>
    </row>
    <row r="3160" spans="13:13" x14ac:dyDescent="0.3">
      <c r="M3160" s="9" t="str">
        <f t="shared" si="49"/>
        <v/>
      </c>
    </row>
    <row r="3161" spans="13:13" x14ac:dyDescent="0.3">
      <c r="M3161" s="9" t="str">
        <f t="shared" si="49"/>
        <v/>
      </c>
    </row>
    <row r="3162" spans="13:13" x14ac:dyDescent="0.3">
      <c r="M3162" s="9" t="str">
        <f t="shared" si="49"/>
        <v/>
      </c>
    </row>
    <row r="3163" spans="13:13" x14ac:dyDescent="0.3">
      <c r="M3163" s="9" t="str">
        <f t="shared" si="49"/>
        <v/>
      </c>
    </row>
    <row r="3164" spans="13:13" x14ac:dyDescent="0.3">
      <c r="M3164" s="9" t="str">
        <f t="shared" si="49"/>
        <v/>
      </c>
    </row>
    <row r="3165" spans="13:13" x14ac:dyDescent="0.3">
      <c r="M3165" s="9" t="str">
        <f t="shared" si="49"/>
        <v/>
      </c>
    </row>
    <row r="3166" spans="13:13" x14ac:dyDescent="0.3">
      <c r="M3166" s="9" t="str">
        <f t="shared" si="49"/>
        <v/>
      </c>
    </row>
    <row r="3167" spans="13:13" x14ac:dyDescent="0.3">
      <c r="M3167" s="9" t="str">
        <f t="shared" si="49"/>
        <v/>
      </c>
    </row>
    <row r="3168" spans="13:13" x14ac:dyDescent="0.3">
      <c r="M3168" s="9" t="str">
        <f t="shared" si="49"/>
        <v/>
      </c>
    </row>
    <row r="3169" spans="13:13" x14ac:dyDescent="0.3">
      <c r="M3169" s="9" t="str">
        <f t="shared" si="49"/>
        <v/>
      </c>
    </row>
    <row r="3170" spans="13:13" x14ac:dyDescent="0.3">
      <c r="M3170" s="9" t="str">
        <f t="shared" si="49"/>
        <v/>
      </c>
    </row>
    <row r="3171" spans="13:13" x14ac:dyDescent="0.3">
      <c r="M3171" s="9" t="str">
        <f t="shared" si="49"/>
        <v/>
      </c>
    </row>
    <row r="3172" spans="13:13" x14ac:dyDescent="0.3">
      <c r="M3172" s="9" t="str">
        <f t="shared" si="49"/>
        <v/>
      </c>
    </row>
    <row r="3173" spans="13:13" x14ac:dyDescent="0.3">
      <c r="M3173" s="9" t="str">
        <f t="shared" si="49"/>
        <v/>
      </c>
    </row>
    <row r="3174" spans="13:13" x14ac:dyDescent="0.3">
      <c r="M3174" s="9" t="str">
        <f t="shared" si="49"/>
        <v/>
      </c>
    </row>
    <row r="3175" spans="13:13" x14ac:dyDescent="0.3">
      <c r="M3175" s="9" t="str">
        <f t="shared" si="49"/>
        <v/>
      </c>
    </row>
    <row r="3176" spans="13:13" x14ac:dyDescent="0.3">
      <c r="M3176" s="9" t="str">
        <f t="shared" si="49"/>
        <v/>
      </c>
    </row>
    <row r="3177" spans="13:13" x14ac:dyDescent="0.3">
      <c r="M3177" s="9" t="str">
        <f t="shared" si="49"/>
        <v/>
      </c>
    </row>
    <row r="3178" spans="13:13" x14ac:dyDescent="0.3">
      <c r="M3178" s="9" t="str">
        <f t="shared" si="49"/>
        <v/>
      </c>
    </row>
    <row r="3179" spans="13:13" x14ac:dyDescent="0.3">
      <c r="M3179" s="9" t="str">
        <f t="shared" si="49"/>
        <v/>
      </c>
    </row>
    <row r="3180" spans="13:13" x14ac:dyDescent="0.3">
      <c r="M3180" s="9" t="str">
        <f t="shared" si="49"/>
        <v/>
      </c>
    </row>
    <row r="3181" spans="13:13" x14ac:dyDescent="0.3">
      <c r="M3181" s="9" t="str">
        <f t="shared" si="49"/>
        <v/>
      </c>
    </row>
    <row r="3182" spans="13:13" x14ac:dyDescent="0.3">
      <c r="M3182" s="9" t="str">
        <f t="shared" si="49"/>
        <v/>
      </c>
    </row>
    <row r="3183" spans="13:13" x14ac:dyDescent="0.3">
      <c r="M3183" s="9" t="str">
        <f t="shared" si="49"/>
        <v/>
      </c>
    </row>
    <row r="3184" spans="13:13" x14ac:dyDescent="0.3">
      <c r="M3184" s="9" t="str">
        <f t="shared" si="49"/>
        <v/>
      </c>
    </row>
    <row r="3185" spans="13:13" x14ac:dyDescent="0.3">
      <c r="M3185" s="9" t="str">
        <f t="shared" si="49"/>
        <v/>
      </c>
    </row>
    <row r="3186" spans="13:13" x14ac:dyDescent="0.3">
      <c r="M3186" s="9" t="str">
        <f t="shared" si="49"/>
        <v/>
      </c>
    </row>
    <row r="3187" spans="13:13" x14ac:dyDescent="0.3">
      <c r="M3187" s="9" t="str">
        <f t="shared" si="49"/>
        <v/>
      </c>
    </row>
    <row r="3188" spans="13:13" x14ac:dyDescent="0.3">
      <c r="M3188" s="9" t="str">
        <f t="shared" si="49"/>
        <v/>
      </c>
    </row>
    <row r="3189" spans="13:13" x14ac:dyDescent="0.3">
      <c r="M3189" s="9" t="str">
        <f t="shared" si="49"/>
        <v/>
      </c>
    </row>
    <row r="3190" spans="13:13" x14ac:dyDescent="0.3">
      <c r="M3190" s="9" t="str">
        <f t="shared" si="49"/>
        <v/>
      </c>
    </row>
    <row r="3191" spans="13:13" x14ac:dyDescent="0.3">
      <c r="M3191" s="9" t="str">
        <f t="shared" si="49"/>
        <v/>
      </c>
    </row>
    <row r="3192" spans="13:13" x14ac:dyDescent="0.3">
      <c r="M3192" s="9" t="str">
        <f t="shared" si="49"/>
        <v/>
      </c>
    </row>
    <row r="3193" spans="13:13" x14ac:dyDescent="0.3">
      <c r="M3193" s="9" t="str">
        <f t="shared" si="49"/>
        <v/>
      </c>
    </row>
    <row r="3194" spans="13:13" x14ac:dyDescent="0.3">
      <c r="M3194" s="9" t="str">
        <f t="shared" si="49"/>
        <v/>
      </c>
    </row>
    <row r="3195" spans="13:13" x14ac:dyDescent="0.3">
      <c r="M3195" s="9" t="str">
        <f t="shared" si="49"/>
        <v/>
      </c>
    </row>
    <row r="3196" spans="13:13" x14ac:dyDescent="0.3">
      <c r="M3196" s="9" t="str">
        <f t="shared" si="49"/>
        <v/>
      </c>
    </row>
    <row r="3197" spans="13:13" x14ac:dyDescent="0.3">
      <c r="M3197" s="9" t="str">
        <f t="shared" si="49"/>
        <v/>
      </c>
    </row>
    <row r="3198" spans="13:13" x14ac:dyDescent="0.3">
      <c r="M3198" s="9" t="str">
        <f t="shared" si="49"/>
        <v/>
      </c>
    </row>
    <row r="3199" spans="13:13" x14ac:dyDescent="0.3">
      <c r="M3199" s="9" t="str">
        <f t="shared" si="49"/>
        <v/>
      </c>
    </row>
    <row r="3200" spans="13:13" x14ac:dyDescent="0.3">
      <c r="M3200" s="9" t="str">
        <f t="shared" si="49"/>
        <v/>
      </c>
    </row>
    <row r="3201" spans="13:13" x14ac:dyDescent="0.3">
      <c r="M3201" s="9" t="str">
        <f t="shared" si="49"/>
        <v/>
      </c>
    </row>
    <row r="3202" spans="13:13" x14ac:dyDescent="0.3">
      <c r="M3202" s="9" t="str">
        <f t="shared" si="49"/>
        <v/>
      </c>
    </row>
    <row r="3203" spans="13:13" x14ac:dyDescent="0.3">
      <c r="M3203" s="9" t="str">
        <f t="shared" ref="M3203:M3266" si="50">IF(OR(LEN(TRIM(A3203)) = 0, LEN(TRIM(B3203)) = 0), "", "SELECT '"&amp;TRIM(A3203)&amp;"' AS [LookupCategory],'"&amp;TRIM(B3203)&amp;"' AS [Value],"&amp;IF(LEN(TRIM(C3203)) &lt;&gt; 0, "'" &amp; TRIM(C3203) &amp; "'", "NULL") &amp;" AS [Image],"&amp;IF(LEN(TRIM(D3203)) &lt;&gt; 0, "'" &amp; TRIM(D3203) &amp; "'", "'report_problem'") &amp;" AS [Icon] UNION")</f>
        <v/>
      </c>
    </row>
    <row r="3204" spans="13:13" x14ac:dyDescent="0.3">
      <c r="M3204" s="9" t="str">
        <f t="shared" si="50"/>
        <v/>
      </c>
    </row>
    <row r="3205" spans="13:13" x14ac:dyDescent="0.3">
      <c r="M3205" s="9" t="str">
        <f t="shared" si="50"/>
        <v/>
      </c>
    </row>
    <row r="3206" spans="13:13" x14ac:dyDescent="0.3">
      <c r="M3206" s="9" t="str">
        <f t="shared" si="50"/>
        <v/>
      </c>
    </row>
    <row r="3207" spans="13:13" x14ac:dyDescent="0.3">
      <c r="M3207" s="9" t="str">
        <f t="shared" si="50"/>
        <v/>
      </c>
    </row>
    <row r="3208" spans="13:13" x14ac:dyDescent="0.3">
      <c r="M3208" s="9" t="str">
        <f t="shared" si="50"/>
        <v/>
      </c>
    </row>
    <row r="3209" spans="13:13" x14ac:dyDescent="0.3">
      <c r="M3209" s="9" t="str">
        <f t="shared" si="50"/>
        <v/>
      </c>
    </row>
    <row r="3210" spans="13:13" x14ac:dyDescent="0.3">
      <c r="M3210" s="9" t="str">
        <f t="shared" si="50"/>
        <v/>
      </c>
    </row>
    <row r="3211" spans="13:13" x14ac:dyDescent="0.3">
      <c r="M3211" s="9" t="str">
        <f t="shared" si="50"/>
        <v/>
      </c>
    </row>
    <row r="3212" spans="13:13" x14ac:dyDescent="0.3">
      <c r="M3212" s="9" t="str">
        <f t="shared" si="50"/>
        <v/>
      </c>
    </row>
    <row r="3213" spans="13:13" x14ac:dyDescent="0.3">
      <c r="M3213" s="9" t="str">
        <f t="shared" si="50"/>
        <v/>
      </c>
    </row>
    <row r="3214" spans="13:13" x14ac:dyDescent="0.3">
      <c r="M3214" s="9" t="str">
        <f t="shared" si="50"/>
        <v/>
      </c>
    </row>
    <row r="3215" spans="13:13" x14ac:dyDescent="0.3">
      <c r="M3215" s="9" t="str">
        <f t="shared" si="50"/>
        <v/>
      </c>
    </row>
    <row r="3216" spans="13:13" x14ac:dyDescent="0.3">
      <c r="M3216" s="9" t="str">
        <f t="shared" si="50"/>
        <v/>
      </c>
    </row>
    <row r="3217" spans="13:13" x14ac:dyDescent="0.3">
      <c r="M3217" s="9" t="str">
        <f t="shared" si="50"/>
        <v/>
      </c>
    </row>
    <row r="3218" spans="13:13" x14ac:dyDescent="0.3">
      <c r="M3218" s="9" t="str">
        <f t="shared" si="50"/>
        <v/>
      </c>
    </row>
    <row r="3219" spans="13:13" x14ac:dyDescent="0.3">
      <c r="M3219" s="9" t="str">
        <f t="shared" si="50"/>
        <v/>
      </c>
    </row>
    <row r="3220" spans="13:13" x14ac:dyDescent="0.3">
      <c r="M3220" s="9" t="str">
        <f t="shared" si="50"/>
        <v/>
      </c>
    </row>
    <row r="3221" spans="13:13" x14ac:dyDescent="0.3">
      <c r="M3221" s="9" t="str">
        <f t="shared" si="50"/>
        <v/>
      </c>
    </row>
    <row r="3222" spans="13:13" x14ac:dyDescent="0.3">
      <c r="M3222" s="9" t="str">
        <f t="shared" si="50"/>
        <v/>
      </c>
    </row>
    <row r="3223" spans="13:13" x14ac:dyDescent="0.3">
      <c r="M3223" s="9" t="str">
        <f t="shared" si="50"/>
        <v/>
      </c>
    </row>
    <row r="3224" spans="13:13" x14ac:dyDescent="0.3">
      <c r="M3224" s="9" t="str">
        <f t="shared" si="50"/>
        <v/>
      </c>
    </row>
    <row r="3225" spans="13:13" x14ac:dyDescent="0.3">
      <c r="M3225" s="9" t="str">
        <f t="shared" si="50"/>
        <v/>
      </c>
    </row>
    <row r="3226" spans="13:13" x14ac:dyDescent="0.3">
      <c r="M3226" s="9" t="str">
        <f t="shared" si="50"/>
        <v/>
      </c>
    </row>
    <row r="3227" spans="13:13" x14ac:dyDescent="0.3">
      <c r="M3227" s="9" t="str">
        <f t="shared" si="50"/>
        <v/>
      </c>
    </row>
    <row r="3228" spans="13:13" x14ac:dyDescent="0.3">
      <c r="M3228" s="9" t="str">
        <f t="shared" si="50"/>
        <v/>
      </c>
    </row>
    <row r="3229" spans="13:13" x14ac:dyDescent="0.3">
      <c r="M3229" s="9" t="str">
        <f t="shared" si="50"/>
        <v/>
      </c>
    </row>
    <row r="3230" spans="13:13" x14ac:dyDescent="0.3">
      <c r="M3230" s="9" t="str">
        <f t="shared" si="50"/>
        <v/>
      </c>
    </row>
    <row r="3231" spans="13:13" x14ac:dyDescent="0.3">
      <c r="M3231" s="9" t="str">
        <f t="shared" si="50"/>
        <v/>
      </c>
    </row>
    <row r="3232" spans="13:13" x14ac:dyDescent="0.3">
      <c r="M3232" s="9" t="str">
        <f t="shared" si="50"/>
        <v/>
      </c>
    </row>
    <row r="3233" spans="13:13" x14ac:dyDescent="0.3">
      <c r="M3233" s="9" t="str">
        <f t="shared" si="50"/>
        <v/>
      </c>
    </row>
    <row r="3234" spans="13:13" x14ac:dyDescent="0.3">
      <c r="M3234" s="9" t="str">
        <f t="shared" si="50"/>
        <v/>
      </c>
    </row>
    <row r="3235" spans="13:13" x14ac:dyDescent="0.3">
      <c r="M3235" s="9" t="str">
        <f t="shared" si="50"/>
        <v/>
      </c>
    </row>
    <row r="3236" spans="13:13" x14ac:dyDescent="0.3">
      <c r="M3236" s="9" t="str">
        <f t="shared" si="50"/>
        <v/>
      </c>
    </row>
    <row r="3237" spans="13:13" x14ac:dyDescent="0.3">
      <c r="M3237" s="9" t="str">
        <f t="shared" si="50"/>
        <v/>
      </c>
    </row>
    <row r="3238" spans="13:13" x14ac:dyDescent="0.3">
      <c r="M3238" s="9" t="str">
        <f t="shared" si="50"/>
        <v/>
      </c>
    </row>
    <row r="3239" spans="13:13" x14ac:dyDescent="0.3">
      <c r="M3239" s="9" t="str">
        <f t="shared" si="50"/>
        <v/>
      </c>
    </row>
    <row r="3240" spans="13:13" x14ac:dyDescent="0.3">
      <c r="M3240" s="9" t="str">
        <f t="shared" si="50"/>
        <v/>
      </c>
    </row>
    <row r="3241" spans="13:13" x14ac:dyDescent="0.3">
      <c r="M3241" s="9" t="str">
        <f t="shared" si="50"/>
        <v/>
      </c>
    </row>
    <row r="3242" spans="13:13" x14ac:dyDescent="0.3">
      <c r="M3242" s="9" t="str">
        <f t="shared" si="50"/>
        <v/>
      </c>
    </row>
    <row r="3243" spans="13:13" x14ac:dyDescent="0.3">
      <c r="M3243" s="9" t="str">
        <f t="shared" si="50"/>
        <v/>
      </c>
    </row>
    <row r="3244" spans="13:13" x14ac:dyDescent="0.3">
      <c r="M3244" s="9" t="str">
        <f t="shared" si="50"/>
        <v/>
      </c>
    </row>
    <row r="3245" spans="13:13" x14ac:dyDescent="0.3">
      <c r="M3245" s="9" t="str">
        <f t="shared" si="50"/>
        <v/>
      </c>
    </row>
    <row r="3246" spans="13:13" x14ac:dyDescent="0.3">
      <c r="M3246" s="9" t="str">
        <f t="shared" si="50"/>
        <v/>
      </c>
    </row>
    <row r="3247" spans="13:13" x14ac:dyDescent="0.3">
      <c r="M3247" s="9" t="str">
        <f t="shared" si="50"/>
        <v/>
      </c>
    </row>
    <row r="3248" spans="13:13" x14ac:dyDescent="0.3">
      <c r="M3248" s="9" t="str">
        <f t="shared" si="50"/>
        <v/>
      </c>
    </row>
    <row r="3249" spans="13:13" x14ac:dyDescent="0.3">
      <c r="M3249" s="9" t="str">
        <f t="shared" si="50"/>
        <v/>
      </c>
    </row>
    <row r="3250" spans="13:13" x14ac:dyDescent="0.3">
      <c r="M3250" s="9" t="str">
        <f t="shared" si="50"/>
        <v/>
      </c>
    </row>
    <row r="3251" spans="13:13" x14ac:dyDescent="0.3">
      <c r="M3251" s="9" t="str">
        <f t="shared" si="50"/>
        <v/>
      </c>
    </row>
    <row r="3252" spans="13:13" x14ac:dyDescent="0.3">
      <c r="M3252" s="9" t="str">
        <f t="shared" si="50"/>
        <v/>
      </c>
    </row>
    <row r="3253" spans="13:13" x14ac:dyDescent="0.3">
      <c r="M3253" s="9" t="str">
        <f t="shared" si="50"/>
        <v/>
      </c>
    </row>
    <row r="3254" spans="13:13" x14ac:dyDescent="0.3">
      <c r="M3254" s="9" t="str">
        <f t="shared" si="50"/>
        <v/>
      </c>
    </row>
    <row r="3255" spans="13:13" x14ac:dyDescent="0.3">
      <c r="M3255" s="9" t="str">
        <f t="shared" si="50"/>
        <v/>
      </c>
    </row>
    <row r="3256" spans="13:13" x14ac:dyDescent="0.3">
      <c r="M3256" s="9" t="str">
        <f t="shared" si="50"/>
        <v/>
      </c>
    </row>
    <row r="3257" spans="13:13" x14ac:dyDescent="0.3">
      <c r="M3257" s="9" t="str">
        <f t="shared" si="50"/>
        <v/>
      </c>
    </row>
    <row r="3258" spans="13:13" x14ac:dyDescent="0.3">
      <c r="M3258" s="9" t="str">
        <f t="shared" si="50"/>
        <v/>
      </c>
    </row>
    <row r="3259" spans="13:13" x14ac:dyDescent="0.3">
      <c r="M3259" s="9" t="str">
        <f t="shared" si="50"/>
        <v/>
      </c>
    </row>
    <row r="3260" spans="13:13" x14ac:dyDescent="0.3">
      <c r="M3260" s="9" t="str">
        <f t="shared" si="50"/>
        <v/>
      </c>
    </row>
    <row r="3261" spans="13:13" x14ac:dyDescent="0.3">
      <c r="M3261" s="9" t="str">
        <f t="shared" si="50"/>
        <v/>
      </c>
    </row>
    <row r="3262" spans="13:13" x14ac:dyDescent="0.3">
      <c r="M3262" s="9" t="str">
        <f t="shared" si="50"/>
        <v/>
      </c>
    </row>
    <row r="3263" spans="13:13" x14ac:dyDescent="0.3">
      <c r="M3263" s="9" t="str">
        <f t="shared" si="50"/>
        <v/>
      </c>
    </row>
    <row r="3264" spans="13:13" x14ac:dyDescent="0.3">
      <c r="M3264" s="9" t="str">
        <f t="shared" si="50"/>
        <v/>
      </c>
    </row>
    <row r="3265" spans="13:13" x14ac:dyDescent="0.3">
      <c r="M3265" s="9" t="str">
        <f t="shared" si="50"/>
        <v/>
      </c>
    </row>
    <row r="3266" spans="13:13" x14ac:dyDescent="0.3">
      <c r="M3266" s="9" t="str">
        <f t="shared" si="50"/>
        <v/>
      </c>
    </row>
    <row r="3267" spans="13:13" x14ac:dyDescent="0.3">
      <c r="M3267" s="9" t="str">
        <f t="shared" ref="M3267:M3330" si="51">IF(OR(LEN(TRIM(A3267)) = 0, LEN(TRIM(B3267)) = 0), "", "SELECT '"&amp;TRIM(A3267)&amp;"' AS [LookupCategory],'"&amp;TRIM(B3267)&amp;"' AS [Value],"&amp;IF(LEN(TRIM(C3267)) &lt;&gt; 0, "'" &amp; TRIM(C3267) &amp; "'", "NULL") &amp;" AS [Image],"&amp;IF(LEN(TRIM(D3267)) &lt;&gt; 0, "'" &amp; TRIM(D3267) &amp; "'", "'report_problem'") &amp;" AS [Icon] UNION")</f>
        <v/>
      </c>
    </row>
    <row r="3268" spans="13:13" x14ac:dyDescent="0.3">
      <c r="M3268" s="9" t="str">
        <f t="shared" si="51"/>
        <v/>
      </c>
    </row>
    <row r="3269" spans="13:13" x14ac:dyDescent="0.3">
      <c r="M3269" s="9" t="str">
        <f t="shared" si="51"/>
        <v/>
      </c>
    </row>
    <row r="3270" spans="13:13" x14ac:dyDescent="0.3">
      <c r="M3270" s="9" t="str">
        <f t="shared" si="51"/>
        <v/>
      </c>
    </row>
    <row r="3271" spans="13:13" x14ac:dyDescent="0.3">
      <c r="M3271" s="9" t="str">
        <f t="shared" si="51"/>
        <v/>
      </c>
    </row>
    <row r="3272" spans="13:13" x14ac:dyDescent="0.3">
      <c r="M3272" s="9" t="str">
        <f t="shared" si="51"/>
        <v/>
      </c>
    </row>
    <row r="3273" spans="13:13" x14ac:dyDescent="0.3">
      <c r="M3273" s="9" t="str">
        <f t="shared" si="51"/>
        <v/>
      </c>
    </row>
    <row r="3274" spans="13:13" x14ac:dyDescent="0.3">
      <c r="M3274" s="9" t="str">
        <f t="shared" si="51"/>
        <v/>
      </c>
    </row>
    <row r="3275" spans="13:13" x14ac:dyDescent="0.3">
      <c r="M3275" s="9" t="str">
        <f t="shared" si="51"/>
        <v/>
      </c>
    </row>
    <row r="3276" spans="13:13" x14ac:dyDescent="0.3">
      <c r="M3276" s="9" t="str">
        <f t="shared" si="51"/>
        <v/>
      </c>
    </row>
    <row r="3277" spans="13:13" x14ac:dyDescent="0.3">
      <c r="M3277" s="9" t="str">
        <f t="shared" si="51"/>
        <v/>
      </c>
    </row>
    <row r="3278" spans="13:13" x14ac:dyDescent="0.3">
      <c r="M3278" s="9" t="str">
        <f t="shared" si="51"/>
        <v/>
      </c>
    </row>
    <row r="3279" spans="13:13" x14ac:dyDescent="0.3">
      <c r="M3279" s="9" t="str">
        <f t="shared" si="51"/>
        <v/>
      </c>
    </row>
    <row r="3280" spans="13:13" x14ac:dyDescent="0.3">
      <c r="M3280" s="9" t="str">
        <f t="shared" si="51"/>
        <v/>
      </c>
    </row>
    <row r="3281" spans="13:13" x14ac:dyDescent="0.3">
      <c r="M3281" s="9" t="str">
        <f t="shared" si="51"/>
        <v/>
      </c>
    </row>
    <row r="3282" spans="13:13" x14ac:dyDescent="0.3">
      <c r="M3282" s="9" t="str">
        <f t="shared" si="51"/>
        <v/>
      </c>
    </row>
    <row r="3283" spans="13:13" x14ac:dyDescent="0.3">
      <c r="M3283" s="9" t="str">
        <f t="shared" si="51"/>
        <v/>
      </c>
    </row>
    <row r="3284" spans="13:13" x14ac:dyDescent="0.3">
      <c r="M3284" s="9" t="str">
        <f t="shared" si="51"/>
        <v/>
      </c>
    </row>
    <row r="3285" spans="13:13" x14ac:dyDescent="0.3">
      <c r="M3285" s="9" t="str">
        <f t="shared" si="51"/>
        <v/>
      </c>
    </row>
    <row r="3286" spans="13:13" x14ac:dyDescent="0.3">
      <c r="M3286" s="9" t="str">
        <f t="shared" si="51"/>
        <v/>
      </c>
    </row>
    <row r="3287" spans="13:13" x14ac:dyDescent="0.3">
      <c r="M3287" s="9" t="str">
        <f t="shared" si="51"/>
        <v/>
      </c>
    </row>
    <row r="3288" spans="13:13" x14ac:dyDescent="0.3">
      <c r="M3288" s="9" t="str">
        <f t="shared" si="51"/>
        <v/>
      </c>
    </row>
    <row r="3289" spans="13:13" x14ac:dyDescent="0.3">
      <c r="M3289" s="9" t="str">
        <f t="shared" si="51"/>
        <v/>
      </c>
    </row>
    <row r="3290" spans="13:13" x14ac:dyDescent="0.3">
      <c r="M3290" s="9" t="str">
        <f t="shared" si="51"/>
        <v/>
      </c>
    </row>
    <row r="3291" spans="13:13" x14ac:dyDescent="0.3">
      <c r="M3291" s="9" t="str">
        <f t="shared" si="51"/>
        <v/>
      </c>
    </row>
    <row r="3292" spans="13:13" x14ac:dyDescent="0.3">
      <c r="M3292" s="9" t="str">
        <f t="shared" si="51"/>
        <v/>
      </c>
    </row>
    <row r="3293" spans="13:13" x14ac:dyDescent="0.3">
      <c r="M3293" s="9" t="str">
        <f t="shared" si="51"/>
        <v/>
      </c>
    </row>
    <row r="3294" spans="13:13" x14ac:dyDescent="0.3">
      <c r="M3294" s="9" t="str">
        <f t="shared" si="51"/>
        <v/>
      </c>
    </row>
    <row r="3295" spans="13:13" x14ac:dyDescent="0.3">
      <c r="M3295" s="9" t="str">
        <f t="shared" si="51"/>
        <v/>
      </c>
    </row>
    <row r="3296" spans="13:13" x14ac:dyDescent="0.3">
      <c r="M3296" s="9" t="str">
        <f t="shared" si="51"/>
        <v/>
      </c>
    </row>
    <row r="3297" spans="13:13" x14ac:dyDescent="0.3">
      <c r="M3297" s="9" t="str">
        <f t="shared" si="51"/>
        <v/>
      </c>
    </row>
    <row r="3298" spans="13:13" x14ac:dyDescent="0.3">
      <c r="M3298" s="9" t="str">
        <f t="shared" si="51"/>
        <v/>
      </c>
    </row>
    <row r="3299" spans="13:13" x14ac:dyDescent="0.3">
      <c r="M3299" s="9" t="str">
        <f t="shared" si="51"/>
        <v/>
      </c>
    </row>
    <row r="3300" spans="13:13" x14ac:dyDescent="0.3">
      <c r="M3300" s="9" t="str">
        <f t="shared" si="51"/>
        <v/>
      </c>
    </row>
    <row r="3301" spans="13:13" x14ac:dyDescent="0.3">
      <c r="M3301" s="9" t="str">
        <f t="shared" si="51"/>
        <v/>
      </c>
    </row>
    <row r="3302" spans="13:13" x14ac:dyDescent="0.3">
      <c r="M3302" s="9" t="str">
        <f t="shared" si="51"/>
        <v/>
      </c>
    </row>
    <row r="3303" spans="13:13" x14ac:dyDescent="0.3">
      <c r="M3303" s="9" t="str">
        <f t="shared" si="51"/>
        <v/>
      </c>
    </row>
    <row r="3304" spans="13:13" x14ac:dyDescent="0.3">
      <c r="M3304" s="9" t="str">
        <f t="shared" si="51"/>
        <v/>
      </c>
    </row>
    <row r="3305" spans="13:13" x14ac:dyDescent="0.3">
      <c r="M3305" s="9" t="str">
        <f t="shared" si="51"/>
        <v/>
      </c>
    </row>
    <row r="3306" spans="13:13" x14ac:dyDescent="0.3">
      <c r="M3306" s="9" t="str">
        <f t="shared" si="51"/>
        <v/>
      </c>
    </row>
    <row r="3307" spans="13:13" x14ac:dyDescent="0.3">
      <c r="M3307" s="9" t="str">
        <f t="shared" si="51"/>
        <v/>
      </c>
    </row>
    <row r="3308" spans="13:13" x14ac:dyDescent="0.3">
      <c r="M3308" s="9" t="str">
        <f t="shared" si="51"/>
        <v/>
      </c>
    </row>
    <row r="3309" spans="13:13" x14ac:dyDescent="0.3">
      <c r="M3309" s="9" t="str">
        <f t="shared" si="51"/>
        <v/>
      </c>
    </row>
    <row r="3310" spans="13:13" x14ac:dyDescent="0.3">
      <c r="M3310" s="9" t="str">
        <f t="shared" si="51"/>
        <v/>
      </c>
    </row>
    <row r="3311" spans="13:13" x14ac:dyDescent="0.3">
      <c r="M3311" s="9" t="str">
        <f t="shared" si="51"/>
        <v/>
      </c>
    </row>
    <row r="3312" spans="13:13" x14ac:dyDescent="0.3">
      <c r="M3312" s="9" t="str">
        <f t="shared" si="51"/>
        <v/>
      </c>
    </row>
    <row r="3313" spans="13:13" x14ac:dyDescent="0.3">
      <c r="M3313" s="9" t="str">
        <f t="shared" si="51"/>
        <v/>
      </c>
    </row>
    <row r="3314" spans="13:13" x14ac:dyDescent="0.3">
      <c r="M3314" s="9" t="str">
        <f t="shared" si="51"/>
        <v/>
      </c>
    </row>
    <row r="3315" spans="13:13" x14ac:dyDescent="0.3">
      <c r="M3315" s="9" t="str">
        <f t="shared" si="51"/>
        <v/>
      </c>
    </row>
    <row r="3316" spans="13:13" x14ac:dyDescent="0.3">
      <c r="M3316" s="9" t="str">
        <f t="shared" si="51"/>
        <v/>
      </c>
    </row>
    <row r="3317" spans="13:13" x14ac:dyDescent="0.3">
      <c r="M3317" s="9" t="str">
        <f t="shared" si="51"/>
        <v/>
      </c>
    </row>
    <row r="3318" spans="13:13" x14ac:dyDescent="0.3">
      <c r="M3318" s="9" t="str">
        <f t="shared" si="51"/>
        <v/>
      </c>
    </row>
    <row r="3319" spans="13:13" x14ac:dyDescent="0.3">
      <c r="M3319" s="9" t="str">
        <f t="shared" si="51"/>
        <v/>
      </c>
    </row>
    <row r="3320" spans="13:13" x14ac:dyDescent="0.3">
      <c r="M3320" s="9" t="str">
        <f t="shared" si="51"/>
        <v/>
      </c>
    </row>
    <row r="3321" spans="13:13" x14ac:dyDescent="0.3">
      <c r="M3321" s="9" t="str">
        <f t="shared" si="51"/>
        <v/>
      </c>
    </row>
    <row r="3322" spans="13:13" x14ac:dyDescent="0.3">
      <c r="M3322" s="9" t="str">
        <f t="shared" si="51"/>
        <v/>
      </c>
    </row>
    <row r="3323" spans="13:13" x14ac:dyDescent="0.3">
      <c r="M3323" s="9" t="str">
        <f t="shared" si="51"/>
        <v/>
      </c>
    </row>
    <row r="3324" spans="13:13" x14ac:dyDescent="0.3">
      <c r="M3324" s="9" t="str">
        <f t="shared" si="51"/>
        <v/>
      </c>
    </row>
    <row r="3325" spans="13:13" x14ac:dyDescent="0.3">
      <c r="M3325" s="9" t="str">
        <f t="shared" si="51"/>
        <v/>
      </c>
    </row>
    <row r="3326" spans="13:13" x14ac:dyDescent="0.3">
      <c r="M3326" s="9" t="str">
        <f t="shared" si="51"/>
        <v/>
      </c>
    </row>
    <row r="3327" spans="13:13" x14ac:dyDescent="0.3">
      <c r="M3327" s="9" t="str">
        <f t="shared" si="51"/>
        <v/>
      </c>
    </row>
    <row r="3328" spans="13:13" x14ac:dyDescent="0.3">
      <c r="M3328" s="9" t="str">
        <f t="shared" si="51"/>
        <v/>
      </c>
    </row>
    <row r="3329" spans="13:13" x14ac:dyDescent="0.3">
      <c r="M3329" s="9" t="str">
        <f t="shared" si="51"/>
        <v/>
      </c>
    </row>
    <row r="3330" spans="13:13" x14ac:dyDescent="0.3">
      <c r="M3330" s="9" t="str">
        <f t="shared" si="51"/>
        <v/>
      </c>
    </row>
    <row r="3331" spans="13:13" x14ac:dyDescent="0.3">
      <c r="M3331" s="9" t="str">
        <f t="shared" ref="M3331:M3394" si="52">IF(OR(LEN(TRIM(A3331)) = 0, LEN(TRIM(B3331)) = 0), "", "SELECT '"&amp;TRIM(A3331)&amp;"' AS [LookupCategory],'"&amp;TRIM(B3331)&amp;"' AS [Value],"&amp;IF(LEN(TRIM(C3331)) &lt;&gt; 0, "'" &amp; TRIM(C3331) &amp; "'", "NULL") &amp;" AS [Image],"&amp;IF(LEN(TRIM(D3331)) &lt;&gt; 0, "'" &amp; TRIM(D3331) &amp; "'", "'report_problem'") &amp;" AS [Icon] UNION")</f>
        <v/>
      </c>
    </row>
    <row r="3332" spans="13:13" x14ac:dyDescent="0.3">
      <c r="M3332" s="9" t="str">
        <f t="shared" si="52"/>
        <v/>
      </c>
    </row>
    <row r="3333" spans="13:13" x14ac:dyDescent="0.3">
      <c r="M3333" s="9" t="str">
        <f t="shared" si="52"/>
        <v/>
      </c>
    </row>
    <row r="3334" spans="13:13" x14ac:dyDescent="0.3">
      <c r="M3334" s="9" t="str">
        <f t="shared" si="52"/>
        <v/>
      </c>
    </row>
    <row r="3335" spans="13:13" x14ac:dyDescent="0.3">
      <c r="M3335" s="9" t="str">
        <f t="shared" si="52"/>
        <v/>
      </c>
    </row>
    <row r="3336" spans="13:13" x14ac:dyDescent="0.3">
      <c r="M3336" s="9" t="str">
        <f t="shared" si="52"/>
        <v/>
      </c>
    </row>
    <row r="3337" spans="13:13" x14ac:dyDescent="0.3">
      <c r="M3337" s="9" t="str">
        <f t="shared" si="52"/>
        <v/>
      </c>
    </row>
    <row r="3338" spans="13:13" x14ac:dyDescent="0.3">
      <c r="M3338" s="9" t="str">
        <f t="shared" si="52"/>
        <v/>
      </c>
    </row>
    <row r="3339" spans="13:13" x14ac:dyDescent="0.3">
      <c r="M3339" s="9" t="str">
        <f t="shared" si="52"/>
        <v/>
      </c>
    </row>
    <row r="3340" spans="13:13" x14ac:dyDescent="0.3">
      <c r="M3340" s="9" t="str">
        <f t="shared" si="52"/>
        <v/>
      </c>
    </row>
    <row r="3341" spans="13:13" x14ac:dyDescent="0.3">
      <c r="M3341" s="9" t="str">
        <f t="shared" si="52"/>
        <v/>
      </c>
    </row>
    <row r="3342" spans="13:13" x14ac:dyDescent="0.3">
      <c r="M3342" s="9" t="str">
        <f t="shared" si="52"/>
        <v/>
      </c>
    </row>
    <row r="3343" spans="13:13" x14ac:dyDescent="0.3">
      <c r="M3343" s="9" t="str">
        <f t="shared" si="52"/>
        <v/>
      </c>
    </row>
    <row r="3344" spans="13:13" x14ac:dyDescent="0.3">
      <c r="M3344" s="9" t="str">
        <f t="shared" si="52"/>
        <v/>
      </c>
    </row>
    <row r="3345" spans="13:13" x14ac:dyDescent="0.3">
      <c r="M3345" s="9" t="str">
        <f t="shared" si="52"/>
        <v/>
      </c>
    </row>
    <row r="3346" spans="13:13" x14ac:dyDescent="0.3">
      <c r="M3346" s="9" t="str">
        <f t="shared" si="52"/>
        <v/>
      </c>
    </row>
    <row r="3347" spans="13:13" x14ac:dyDescent="0.3">
      <c r="M3347" s="9" t="str">
        <f t="shared" si="52"/>
        <v/>
      </c>
    </row>
    <row r="3348" spans="13:13" x14ac:dyDescent="0.3">
      <c r="M3348" s="9" t="str">
        <f t="shared" si="52"/>
        <v/>
      </c>
    </row>
    <row r="3349" spans="13:13" x14ac:dyDescent="0.3">
      <c r="M3349" s="9" t="str">
        <f t="shared" si="52"/>
        <v/>
      </c>
    </row>
    <row r="3350" spans="13:13" x14ac:dyDescent="0.3">
      <c r="M3350" s="9" t="str">
        <f t="shared" si="52"/>
        <v/>
      </c>
    </row>
    <row r="3351" spans="13:13" x14ac:dyDescent="0.3">
      <c r="M3351" s="9" t="str">
        <f t="shared" si="52"/>
        <v/>
      </c>
    </row>
    <row r="3352" spans="13:13" x14ac:dyDescent="0.3">
      <c r="M3352" s="9" t="str">
        <f t="shared" si="52"/>
        <v/>
      </c>
    </row>
    <row r="3353" spans="13:13" x14ac:dyDescent="0.3">
      <c r="M3353" s="9" t="str">
        <f t="shared" si="52"/>
        <v/>
      </c>
    </row>
    <row r="3354" spans="13:13" x14ac:dyDescent="0.3">
      <c r="M3354" s="9" t="str">
        <f t="shared" si="52"/>
        <v/>
      </c>
    </row>
    <row r="3355" spans="13:13" x14ac:dyDescent="0.3">
      <c r="M3355" s="9" t="str">
        <f t="shared" si="52"/>
        <v/>
      </c>
    </row>
    <row r="3356" spans="13:13" x14ac:dyDescent="0.3">
      <c r="M3356" s="9" t="str">
        <f t="shared" si="52"/>
        <v/>
      </c>
    </row>
    <row r="3357" spans="13:13" x14ac:dyDescent="0.3">
      <c r="M3357" s="9" t="str">
        <f t="shared" si="52"/>
        <v/>
      </c>
    </row>
    <row r="3358" spans="13:13" x14ac:dyDescent="0.3">
      <c r="M3358" s="9" t="str">
        <f t="shared" si="52"/>
        <v/>
      </c>
    </row>
    <row r="3359" spans="13:13" x14ac:dyDescent="0.3">
      <c r="M3359" s="9" t="str">
        <f t="shared" si="52"/>
        <v/>
      </c>
    </row>
    <row r="3360" spans="13:13" x14ac:dyDescent="0.3">
      <c r="M3360" s="9" t="str">
        <f t="shared" si="52"/>
        <v/>
      </c>
    </row>
    <row r="3361" spans="13:13" x14ac:dyDescent="0.3">
      <c r="M3361" s="9" t="str">
        <f t="shared" si="52"/>
        <v/>
      </c>
    </row>
    <row r="3362" spans="13:13" x14ac:dyDescent="0.3">
      <c r="M3362" s="9" t="str">
        <f t="shared" si="52"/>
        <v/>
      </c>
    </row>
    <row r="3363" spans="13:13" x14ac:dyDescent="0.3">
      <c r="M3363" s="9" t="str">
        <f t="shared" si="52"/>
        <v/>
      </c>
    </row>
    <row r="3364" spans="13:13" x14ac:dyDescent="0.3">
      <c r="M3364" s="9" t="str">
        <f t="shared" si="52"/>
        <v/>
      </c>
    </row>
    <row r="3365" spans="13:13" x14ac:dyDescent="0.3">
      <c r="M3365" s="9" t="str">
        <f t="shared" si="52"/>
        <v/>
      </c>
    </row>
    <row r="3366" spans="13:13" x14ac:dyDescent="0.3">
      <c r="M3366" s="9" t="str">
        <f t="shared" si="52"/>
        <v/>
      </c>
    </row>
    <row r="3367" spans="13:13" x14ac:dyDescent="0.3">
      <c r="M3367" s="9" t="str">
        <f t="shared" si="52"/>
        <v/>
      </c>
    </row>
    <row r="3368" spans="13:13" x14ac:dyDescent="0.3">
      <c r="M3368" s="9" t="str">
        <f t="shared" si="52"/>
        <v/>
      </c>
    </row>
    <row r="3369" spans="13:13" x14ac:dyDescent="0.3">
      <c r="M3369" s="9" t="str">
        <f t="shared" si="52"/>
        <v/>
      </c>
    </row>
    <row r="3370" spans="13:13" x14ac:dyDescent="0.3">
      <c r="M3370" s="9" t="str">
        <f t="shared" si="52"/>
        <v/>
      </c>
    </row>
    <row r="3371" spans="13:13" x14ac:dyDescent="0.3">
      <c r="M3371" s="9" t="str">
        <f t="shared" si="52"/>
        <v/>
      </c>
    </row>
    <row r="3372" spans="13:13" x14ac:dyDescent="0.3">
      <c r="M3372" s="9" t="str">
        <f t="shared" si="52"/>
        <v/>
      </c>
    </row>
    <row r="3373" spans="13:13" x14ac:dyDescent="0.3">
      <c r="M3373" s="9" t="str">
        <f t="shared" si="52"/>
        <v/>
      </c>
    </row>
    <row r="3374" spans="13:13" x14ac:dyDescent="0.3">
      <c r="M3374" s="9" t="str">
        <f t="shared" si="52"/>
        <v/>
      </c>
    </row>
    <row r="3375" spans="13:13" x14ac:dyDescent="0.3">
      <c r="M3375" s="9" t="str">
        <f t="shared" si="52"/>
        <v/>
      </c>
    </row>
    <row r="3376" spans="13:13" x14ac:dyDescent="0.3">
      <c r="M3376" s="9" t="str">
        <f t="shared" si="52"/>
        <v/>
      </c>
    </row>
    <row r="3377" spans="13:13" x14ac:dyDescent="0.3">
      <c r="M3377" s="9" t="str">
        <f t="shared" si="52"/>
        <v/>
      </c>
    </row>
    <row r="3378" spans="13:13" x14ac:dyDescent="0.3">
      <c r="M3378" s="9" t="str">
        <f t="shared" si="52"/>
        <v/>
      </c>
    </row>
    <row r="3379" spans="13:13" x14ac:dyDescent="0.3">
      <c r="M3379" s="9" t="str">
        <f t="shared" si="52"/>
        <v/>
      </c>
    </row>
    <row r="3380" spans="13:13" x14ac:dyDescent="0.3">
      <c r="M3380" s="9" t="str">
        <f t="shared" si="52"/>
        <v/>
      </c>
    </row>
    <row r="3381" spans="13:13" x14ac:dyDescent="0.3">
      <c r="M3381" s="9" t="str">
        <f t="shared" si="52"/>
        <v/>
      </c>
    </row>
    <row r="3382" spans="13:13" x14ac:dyDescent="0.3">
      <c r="M3382" s="9" t="str">
        <f t="shared" si="52"/>
        <v/>
      </c>
    </row>
    <row r="3383" spans="13:13" x14ac:dyDescent="0.3">
      <c r="M3383" s="9" t="str">
        <f t="shared" si="52"/>
        <v/>
      </c>
    </row>
    <row r="3384" spans="13:13" x14ac:dyDescent="0.3">
      <c r="M3384" s="9" t="str">
        <f t="shared" si="52"/>
        <v/>
      </c>
    </row>
    <row r="3385" spans="13:13" x14ac:dyDescent="0.3">
      <c r="M3385" s="9" t="str">
        <f t="shared" si="52"/>
        <v/>
      </c>
    </row>
    <row r="3386" spans="13:13" x14ac:dyDescent="0.3">
      <c r="M3386" s="9" t="str">
        <f t="shared" si="52"/>
        <v/>
      </c>
    </row>
    <row r="3387" spans="13:13" x14ac:dyDescent="0.3">
      <c r="M3387" s="9" t="str">
        <f t="shared" si="52"/>
        <v/>
      </c>
    </row>
    <row r="3388" spans="13:13" x14ac:dyDescent="0.3">
      <c r="M3388" s="9" t="str">
        <f t="shared" si="52"/>
        <v/>
      </c>
    </row>
    <row r="3389" spans="13:13" x14ac:dyDescent="0.3">
      <c r="M3389" s="9" t="str">
        <f t="shared" si="52"/>
        <v/>
      </c>
    </row>
    <row r="3390" spans="13:13" x14ac:dyDescent="0.3">
      <c r="M3390" s="9" t="str">
        <f t="shared" si="52"/>
        <v/>
      </c>
    </row>
    <row r="3391" spans="13:13" x14ac:dyDescent="0.3">
      <c r="M3391" s="9" t="str">
        <f t="shared" si="52"/>
        <v/>
      </c>
    </row>
    <row r="3392" spans="13:13" x14ac:dyDescent="0.3">
      <c r="M3392" s="9" t="str">
        <f t="shared" si="52"/>
        <v/>
      </c>
    </row>
    <row r="3393" spans="13:13" x14ac:dyDescent="0.3">
      <c r="M3393" s="9" t="str">
        <f t="shared" si="52"/>
        <v/>
      </c>
    </row>
    <row r="3394" spans="13:13" x14ac:dyDescent="0.3">
      <c r="M3394" s="9" t="str">
        <f t="shared" si="52"/>
        <v/>
      </c>
    </row>
    <row r="3395" spans="13:13" x14ac:dyDescent="0.3">
      <c r="M3395" s="9" t="str">
        <f t="shared" ref="M3395:M3458" si="53">IF(OR(LEN(TRIM(A3395)) = 0, LEN(TRIM(B3395)) = 0), "", "SELECT '"&amp;TRIM(A3395)&amp;"' AS [LookupCategory],'"&amp;TRIM(B3395)&amp;"' AS [Value],"&amp;IF(LEN(TRIM(C3395)) &lt;&gt; 0, "'" &amp; TRIM(C3395) &amp; "'", "NULL") &amp;" AS [Image],"&amp;IF(LEN(TRIM(D3395)) &lt;&gt; 0, "'" &amp; TRIM(D3395) &amp; "'", "'report_problem'") &amp;" AS [Icon] UNION")</f>
        <v/>
      </c>
    </row>
    <row r="3396" spans="13:13" x14ac:dyDescent="0.3">
      <c r="M3396" s="9" t="str">
        <f t="shared" si="53"/>
        <v/>
      </c>
    </row>
    <row r="3397" spans="13:13" x14ac:dyDescent="0.3">
      <c r="M3397" s="9" t="str">
        <f t="shared" si="53"/>
        <v/>
      </c>
    </row>
    <row r="3398" spans="13:13" x14ac:dyDescent="0.3">
      <c r="M3398" s="9" t="str">
        <f t="shared" si="53"/>
        <v/>
      </c>
    </row>
    <row r="3399" spans="13:13" x14ac:dyDescent="0.3">
      <c r="M3399" s="9" t="str">
        <f t="shared" si="53"/>
        <v/>
      </c>
    </row>
    <row r="3400" spans="13:13" x14ac:dyDescent="0.3">
      <c r="M3400" s="9" t="str">
        <f t="shared" si="53"/>
        <v/>
      </c>
    </row>
    <row r="3401" spans="13:13" x14ac:dyDescent="0.3">
      <c r="M3401" s="9" t="str">
        <f t="shared" si="53"/>
        <v/>
      </c>
    </row>
    <row r="3402" spans="13:13" x14ac:dyDescent="0.3">
      <c r="M3402" s="9" t="str">
        <f t="shared" si="53"/>
        <v/>
      </c>
    </row>
    <row r="3403" spans="13:13" x14ac:dyDescent="0.3">
      <c r="M3403" s="9" t="str">
        <f t="shared" si="53"/>
        <v/>
      </c>
    </row>
    <row r="3404" spans="13:13" x14ac:dyDescent="0.3">
      <c r="M3404" s="9" t="str">
        <f t="shared" si="53"/>
        <v/>
      </c>
    </row>
    <row r="3405" spans="13:13" x14ac:dyDescent="0.3">
      <c r="M3405" s="9" t="str">
        <f t="shared" si="53"/>
        <v/>
      </c>
    </row>
    <row r="3406" spans="13:13" x14ac:dyDescent="0.3">
      <c r="M3406" s="9" t="str">
        <f t="shared" si="53"/>
        <v/>
      </c>
    </row>
    <row r="3407" spans="13:13" x14ac:dyDescent="0.3">
      <c r="M3407" s="9" t="str">
        <f t="shared" si="53"/>
        <v/>
      </c>
    </row>
    <row r="3408" spans="13:13" x14ac:dyDescent="0.3">
      <c r="M3408" s="9" t="str">
        <f t="shared" si="53"/>
        <v/>
      </c>
    </row>
    <row r="3409" spans="13:13" x14ac:dyDescent="0.3">
      <c r="M3409" s="9" t="str">
        <f t="shared" si="53"/>
        <v/>
      </c>
    </row>
    <row r="3410" spans="13:13" x14ac:dyDescent="0.3">
      <c r="M3410" s="9" t="str">
        <f t="shared" si="53"/>
        <v/>
      </c>
    </row>
    <row r="3411" spans="13:13" x14ac:dyDescent="0.3">
      <c r="M3411" s="9" t="str">
        <f t="shared" si="53"/>
        <v/>
      </c>
    </row>
    <row r="3412" spans="13:13" x14ac:dyDescent="0.3">
      <c r="M3412" s="9" t="str">
        <f t="shared" si="53"/>
        <v/>
      </c>
    </row>
    <row r="3413" spans="13:13" x14ac:dyDescent="0.3">
      <c r="M3413" s="9" t="str">
        <f t="shared" si="53"/>
        <v/>
      </c>
    </row>
    <row r="3414" spans="13:13" x14ac:dyDescent="0.3">
      <c r="M3414" s="9" t="str">
        <f t="shared" si="53"/>
        <v/>
      </c>
    </row>
    <row r="3415" spans="13:13" x14ac:dyDescent="0.3">
      <c r="M3415" s="9" t="str">
        <f t="shared" si="53"/>
        <v/>
      </c>
    </row>
    <row r="3416" spans="13:13" x14ac:dyDescent="0.3">
      <c r="M3416" s="9" t="str">
        <f t="shared" si="53"/>
        <v/>
      </c>
    </row>
    <row r="3417" spans="13:13" x14ac:dyDescent="0.3">
      <c r="M3417" s="9" t="str">
        <f t="shared" si="53"/>
        <v/>
      </c>
    </row>
    <row r="3418" spans="13:13" x14ac:dyDescent="0.3">
      <c r="M3418" s="9" t="str">
        <f t="shared" si="53"/>
        <v/>
      </c>
    </row>
    <row r="3419" spans="13:13" x14ac:dyDescent="0.3">
      <c r="M3419" s="9" t="str">
        <f t="shared" si="53"/>
        <v/>
      </c>
    </row>
    <row r="3420" spans="13:13" x14ac:dyDescent="0.3">
      <c r="M3420" s="9" t="str">
        <f t="shared" si="53"/>
        <v/>
      </c>
    </row>
    <row r="3421" spans="13:13" x14ac:dyDescent="0.3">
      <c r="M3421" s="9" t="str">
        <f t="shared" si="53"/>
        <v/>
      </c>
    </row>
    <row r="3422" spans="13:13" x14ac:dyDescent="0.3">
      <c r="M3422" s="9" t="str">
        <f t="shared" si="53"/>
        <v/>
      </c>
    </row>
    <row r="3423" spans="13:13" x14ac:dyDescent="0.3">
      <c r="M3423" s="9" t="str">
        <f t="shared" si="53"/>
        <v/>
      </c>
    </row>
    <row r="3424" spans="13:13" x14ac:dyDescent="0.3">
      <c r="M3424" s="9" t="str">
        <f t="shared" si="53"/>
        <v/>
      </c>
    </row>
    <row r="3425" spans="13:13" x14ac:dyDescent="0.3">
      <c r="M3425" s="9" t="str">
        <f t="shared" si="53"/>
        <v/>
      </c>
    </row>
    <row r="3426" spans="13:13" x14ac:dyDescent="0.3">
      <c r="M3426" s="9" t="str">
        <f t="shared" si="53"/>
        <v/>
      </c>
    </row>
    <row r="3427" spans="13:13" x14ac:dyDescent="0.3">
      <c r="M3427" s="9" t="str">
        <f t="shared" si="53"/>
        <v/>
      </c>
    </row>
    <row r="3428" spans="13:13" x14ac:dyDescent="0.3">
      <c r="M3428" s="9" t="str">
        <f t="shared" si="53"/>
        <v/>
      </c>
    </row>
    <row r="3429" spans="13:13" x14ac:dyDescent="0.3">
      <c r="M3429" s="9" t="str">
        <f t="shared" si="53"/>
        <v/>
      </c>
    </row>
    <row r="3430" spans="13:13" x14ac:dyDescent="0.3">
      <c r="M3430" s="9" t="str">
        <f t="shared" si="53"/>
        <v/>
      </c>
    </row>
    <row r="3431" spans="13:13" x14ac:dyDescent="0.3">
      <c r="M3431" s="9" t="str">
        <f t="shared" si="53"/>
        <v/>
      </c>
    </row>
    <row r="3432" spans="13:13" x14ac:dyDescent="0.3">
      <c r="M3432" s="9" t="str">
        <f t="shared" si="53"/>
        <v/>
      </c>
    </row>
    <row r="3433" spans="13:13" x14ac:dyDescent="0.3">
      <c r="M3433" s="9" t="str">
        <f t="shared" si="53"/>
        <v/>
      </c>
    </row>
    <row r="3434" spans="13:13" x14ac:dyDescent="0.3">
      <c r="M3434" s="9" t="str">
        <f t="shared" si="53"/>
        <v/>
      </c>
    </row>
    <row r="3435" spans="13:13" x14ac:dyDescent="0.3">
      <c r="M3435" s="9" t="str">
        <f t="shared" si="53"/>
        <v/>
      </c>
    </row>
    <row r="3436" spans="13:13" x14ac:dyDescent="0.3">
      <c r="M3436" s="9" t="str">
        <f t="shared" si="53"/>
        <v/>
      </c>
    </row>
    <row r="3437" spans="13:13" x14ac:dyDescent="0.3">
      <c r="M3437" s="9" t="str">
        <f t="shared" si="53"/>
        <v/>
      </c>
    </row>
    <row r="3438" spans="13:13" x14ac:dyDescent="0.3">
      <c r="M3438" s="9" t="str">
        <f t="shared" si="53"/>
        <v/>
      </c>
    </row>
    <row r="3439" spans="13:13" x14ac:dyDescent="0.3">
      <c r="M3439" s="9" t="str">
        <f t="shared" si="53"/>
        <v/>
      </c>
    </row>
    <row r="3440" spans="13:13" x14ac:dyDescent="0.3">
      <c r="M3440" s="9" t="str">
        <f t="shared" si="53"/>
        <v/>
      </c>
    </row>
    <row r="3441" spans="13:13" x14ac:dyDescent="0.3">
      <c r="M3441" s="9" t="str">
        <f t="shared" si="53"/>
        <v/>
      </c>
    </row>
    <row r="3442" spans="13:13" x14ac:dyDescent="0.3">
      <c r="M3442" s="9" t="str">
        <f t="shared" si="53"/>
        <v/>
      </c>
    </row>
    <row r="3443" spans="13:13" x14ac:dyDescent="0.3">
      <c r="M3443" s="9" t="str">
        <f t="shared" si="53"/>
        <v/>
      </c>
    </row>
    <row r="3444" spans="13:13" x14ac:dyDescent="0.3">
      <c r="M3444" s="9" t="str">
        <f t="shared" si="53"/>
        <v/>
      </c>
    </row>
    <row r="3445" spans="13:13" x14ac:dyDescent="0.3">
      <c r="M3445" s="9" t="str">
        <f t="shared" si="53"/>
        <v/>
      </c>
    </row>
    <row r="3446" spans="13:13" x14ac:dyDescent="0.3">
      <c r="M3446" s="9" t="str">
        <f t="shared" si="53"/>
        <v/>
      </c>
    </row>
    <row r="3447" spans="13:13" x14ac:dyDescent="0.3">
      <c r="M3447" s="9" t="str">
        <f t="shared" si="53"/>
        <v/>
      </c>
    </row>
    <row r="3448" spans="13:13" x14ac:dyDescent="0.3">
      <c r="M3448" s="9" t="str">
        <f t="shared" si="53"/>
        <v/>
      </c>
    </row>
    <row r="3449" spans="13:13" x14ac:dyDescent="0.3">
      <c r="M3449" s="9" t="str">
        <f t="shared" si="53"/>
        <v/>
      </c>
    </row>
    <row r="3450" spans="13:13" x14ac:dyDescent="0.3">
      <c r="M3450" s="9" t="str">
        <f t="shared" si="53"/>
        <v/>
      </c>
    </row>
    <row r="3451" spans="13:13" x14ac:dyDescent="0.3">
      <c r="M3451" s="9" t="str">
        <f t="shared" si="53"/>
        <v/>
      </c>
    </row>
    <row r="3452" spans="13:13" x14ac:dyDescent="0.3">
      <c r="M3452" s="9" t="str">
        <f t="shared" si="53"/>
        <v/>
      </c>
    </row>
    <row r="3453" spans="13:13" x14ac:dyDescent="0.3">
      <c r="M3453" s="9" t="str">
        <f t="shared" si="53"/>
        <v/>
      </c>
    </row>
    <row r="3454" spans="13:13" x14ac:dyDescent="0.3">
      <c r="M3454" s="9" t="str">
        <f t="shared" si="53"/>
        <v/>
      </c>
    </row>
    <row r="3455" spans="13:13" x14ac:dyDescent="0.3">
      <c r="M3455" s="9" t="str">
        <f t="shared" si="53"/>
        <v/>
      </c>
    </row>
    <row r="3456" spans="13:13" x14ac:dyDescent="0.3">
      <c r="M3456" s="9" t="str">
        <f t="shared" si="53"/>
        <v/>
      </c>
    </row>
    <row r="3457" spans="13:13" x14ac:dyDescent="0.3">
      <c r="M3457" s="9" t="str">
        <f t="shared" si="53"/>
        <v/>
      </c>
    </row>
    <row r="3458" spans="13:13" x14ac:dyDescent="0.3">
      <c r="M3458" s="9" t="str">
        <f t="shared" si="53"/>
        <v/>
      </c>
    </row>
    <row r="3459" spans="13:13" x14ac:dyDescent="0.3">
      <c r="M3459" s="9" t="str">
        <f t="shared" ref="M3459:M3522" si="54">IF(OR(LEN(TRIM(A3459)) = 0, LEN(TRIM(B3459)) = 0), "", "SELECT '"&amp;TRIM(A3459)&amp;"' AS [LookupCategory],'"&amp;TRIM(B3459)&amp;"' AS [Value],"&amp;IF(LEN(TRIM(C3459)) &lt;&gt; 0, "'" &amp; TRIM(C3459) &amp; "'", "NULL") &amp;" AS [Image],"&amp;IF(LEN(TRIM(D3459)) &lt;&gt; 0, "'" &amp; TRIM(D3459) &amp; "'", "'report_problem'") &amp;" AS [Icon] UNION")</f>
        <v/>
      </c>
    </row>
    <row r="3460" spans="13:13" x14ac:dyDescent="0.3">
      <c r="M3460" s="9" t="str">
        <f t="shared" si="54"/>
        <v/>
      </c>
    </row>
    <row r="3461" spans="13:13" x14ac:dyDescent="0.3">
      <c r="M3461" s="9" t="str">
        <f t="shared" si="54"/>
        <v/>
      </c>
    </row>
    <row r="3462" spans="13:13" x14ac:dyDescent="0.3">
      <c r="M3462" s="9" t="str">
        <f t="shared" si="54"/>
        <v/>
      </c>
    </row>
    <row r="3463" spans="13:13" x14ac:dyDescent="0.3">
      <c r="M3463" s="9" t="str">
        <f t="shared" si="54"/>
        <v/>
      </c>
    </row>
    <row r="3464" spans="13:13" x14ac:dyDescent="0.3">
      <c r="M3464" s="9" t="str">
        <f t="shared" si="54"/>
        <v/>
      </c>
    </row>
    <row r="3465" spans="13:13" x14ac:dyDescent="0.3">
      <c r="M3465" s="9" t="str">
        <f t="shared" si="54"/>
        <v/>
      </c>
    </row>
    <row r="3466" spans="13:13" x14ac:dyDescent="0.3">
      <c r="M3466" s="9" t="str">
        <f t="shared" si="54"/>
        <v/>
      </c>
    </row>
    <row r="3467" spans="13:13" x14ac:dyDescent="0.3">
      <c r="M3467" s="9" t="str">
        <f t="shared" si="54"/>
        <v/>
      </c>
    </row>
    <row r="3468" spans="13:13" x14ac:dyDescent="0.3">
      <c r="M3468" s="9" t="str">
        <f t="shared" si="54"/>
        <v/>
      </c>
    </row>
    <row r="3469" spans="13:13" x14ac:dyDescent="0.3">
      <c r="M3469" s="9" t="str">
        <f t="shared" si="54"/>
        <v/>
      </c>
    </row>
    <row r="3470" spans="13:13" x14ac:dyDescent="0.3">
      <c r="M3470" s="9" t="str">
        <f t="shared" si="54"/>
        <v/>
      </c>
    </row>
    <row r="3471" spans="13:13" x14ac:dyDescent="0.3">
      <c r="M3471" s="9" t="str">
        <f t="shared" si="54"/>
        <v/>
      </c>
    </row>
    <row r="3472" spans="13:13" x14ac:dyDescent="0.3">
      <c r="M3472" s="9" t="str">
        <f t="shared" si="54"/>
        <v/>
      </c>
    </row>
    <row r="3473" spans="13:13" x14ac:dyDescent="0.3">
      <c r="M3473" s="9" t="str">
        <f t="shared" si="54"/>
        <v/>
      </c>
    </row>
    <row r="3474" spans="13:13" x14ac:dyDescent="0.3">
      <c r="M3474" s="9" t="str">
        <f t="shared" si="54"/>
        <v/>
      </c>
    </row>
    <row r="3475" spans="13:13" x14ac:dyDescent="0.3">
      <c r="M3475" s="9" t="str">
        <f t="shared" si="54"/>
        <v/>
      </c>
    </row>
    <row r="3476" spans="13:13" x14ac:dyDescent="0.3">
      <c r="M3476" s="9" t="str">
        <f t="shared" si="54"/>
        <v/>
      </c>
    </row>
    <row r="3477" spans="13:13" x14ac:dyDescent="0.3">
      <c r="M3477" s="9" t="str">
        <f t="shared" si="54"/>
        <v/>
      </c>
    </row>
    <row r="3478" spans="13:13" x14ac:dyDescent="0.3">
      <c r="M3478" s="9" t="str">
        <f t="shared" si="54"/>
        <v/>
      </c>
    </row>
    <row r="3479" spans="13:13" x14ac:dyDescent="0.3">
      <c r="M3479" s="9" t="str">
        <f t="shared" si="54"/>
        <v/>
      </c>
    </row>
    <row r="3480" spans="13:13" x14ac:dyDescent="0.3">
      <c r="M3480" s="9" t="str">
        <f t="shared" si="54"/>
        <v/>
      </c>
    </row>
    <row r="3481" spans="13:13" x14ac:dyDescent="0.3">
      <c r="M3481" s="9" t="str">
        <f t="shared" si="54"/>
        <v/>
      </c>
    </row>
    <row r="3482" spans="13:13" x14ac:dyDescent="0.3">
      <c r="M3482" s="9" t="str">
        <f t="shared" si="54"/>
        <v/>
      </c>
    </row>
    <row r="3483" spans="13:13" x14ac:dyDescent="0.3">
      <c r="M3483" s="9" t="str">
        <f t="shared" si="54"/>
        <v/>
      </c>
    </row>
    <row r="3484" spans="13:13" x14ac:dyDescent="0.3">
      <c r="M3484" s="9" t="str">
        <f t="shared" si="54"/>
        <v/>
      </c>
    </row>
    <row r="3485" spans="13:13" x14ac:dyDescent="0.3">
      <c r="M3485" s="9" t="str">
        <f t="shared" si="54"/>
        <v/>
      </c>
    </row>
    <row r="3486" spans="13:13" x14ac:dyDescent="0.3">
      <c r="M3486" s="9" t="str">
        <f t="shared" si="54"/>
        <v/>
      </c>
    </row>
    <row r="3487" spans="13:13" x14ac:dyDescent="0.3">
      <c r="M3487" s="9" t="str">
        <f t="shared" si="54"/>
        <v/>
      </c>
    </row>
    <row r="3488" spans="13:13" x14ac:dyDescent="0.3">
      <c r="M3488" s="9" t="str">
        <f t="shared" si="54"/>
        <v/>
      </c>
    </row>
    <row r="3489" spans="13:13" x14ac:dyDescent="0.3">
      <c r="M3489" s="9" t="str">
        <f t="shared" si="54"/>
        <v/>
      </c>
    </row>
    <row r="3490" spans="13:13" x14ac:dyDescent="0.3">
      <c r="M3490" s="9" t="str">
        <f t="shared" si="54"/>
        <v/>
      </c>
    </row>
    <row r="3491" spans="13:13" x14ac:dyDescent="0.3">
      <c r="M3491" s="9" t="str">
        <f t="shared" si="54"/>
        <v/>
      </c>
    </row>
    <row r="3492" spans="13:13" x14ac:dyDescent="0.3">
      <c r="M3492" s="9" t="str">
        <f t="shared" si="54"/>
        <v/>
      </c>
    </row>
    <row r="3493" spans="13:13" x14ac:dyDescent="0.3">
      <c r="M3493" s="9" t="str">
        <f t="shared" si="54"/>
        <v/>
      </c>
    </row>
    <row r="3494" spans="13:13" x14ac:dyDescent="0.3">
      <c r="M3494" s="9" t="str">
        <f t="shared" si="54"/>
        <v/>
      </c>
    </row>
    <row r="3495" spans="13:13" x14ac:dyDescent="0.3">
      <c r="M3495" s="9" t="str">
        <f t="shared" si="54"/>
        <v/>
      </c>
    </row>
    <row r="3496" spans="13:13" x14ac:dyDescent="0.3">
      <c r="M3496" s="9" t="str">
        <f t="shared" si="54"/>
        <v/>
      </c>
    </row>
    <row r="3497" spans="13:13" x14ac:dyDescent="0.3">
      <c r="M3497" s="9" t="str">
        <f t="shared" si="54"/>
        <v/>
      </c>
    </row>
    <row r="3498" spans="13:13" x14ac:dyDescent="0.3">
      <c r="M3498" s="9" t="str">
        <f t="shared" si="54"/>
        <v/>
      </c>
    </row>
    <row r="3499" spans="13:13" x14ac:dyDescent="0.3">
      <c r="M3499" s="9" t="str">
        <f t="shared" si="54"/>
        <v/>
      </c>
    </row>
    <row r="3500" spans="13:13" x14ac:dyDescent="0.3">
      <c r="M3500" s="9" t="str">
        <f t="shared" si="54"/>
        <v/>
      </c>
    </row>
    <row r="3501" spans="13:13" x14ac:dyDescent="0.3">
      <c r="M3501" s="9" t="str">
        <f t="shared" si="54"/>
        <v/>
      </c>
    </row>
    <row r="3502" spans="13:13" x14ac:dyDescent="0.3">
      <c r="M3502" s="9" t="str">
        <f t="shared" si="54"/>
        <v/>
      </c>
    </row>
    <row r="3503" spans="13:13" x14ac:dyDescent="0.3">
      <c r="M3503" s="9" t="str">
        <f t="shared" si="54"/>
        <v/>
      </c>
    </row>
    <row r="3504" spans="13:13" x14ac:dyDescent="0.3">
      <c r="M3504" s="9" t="str">
        <f t="shared" si="54"/>
        <v/>
      </c>
    </row>
    <row r="3505" spans="13:13" x14ac:dyDescent="0.3">
      <c r="M3505" s="9" t="str">
        <f t="shared" si="54"/>
        <v/>
      </c>
    </row>
    <row r="3506" spans="13:13" x14ac:dyDescent="0.3">
      <c r="M3506" s="9" t="str">
        <f t="shared" si="54"/>
        <v/>
      </c>
    </row>
    <row r="3507" spans="13:13" x14ac:dyDescent="0.3">
      <c r="M3507" s="9" t="str">
        <f t="shared" si="54"/>
        <v/>
      </c>
    </row>
    <row r="3508" spans="13:13" x14ac:dyDescent="0.3">
      <c r="M3508" s="9" t="str">
        <f t="shared" si="54"/>
        <v/>
      </c>
    </row>
    <row r="3509" spans="13:13" x14ac:dyDescent="0.3">
      <c r="M3509" s="9" t="str">
        <f t="shared" si="54"/>
        <v/>
      </c>
    </row>
    <row r="3510" spans="13:13" x14ac:dyDescent="0.3">
      <c r="M3510" s="9" t="str">
        <f t="shared" si="54"/>
        <v/>
      </c>
    </row>
    <row r="3511" spans="13:13" x14ac:dyDescent="0.3">
      <c r="M3511" s="9" t="str">
        <f t="shared" si="54"/>
        <v/>
      </c>
    </row>
    <row r="3512" spans="13:13" x14ac:dyDescent="0.3">
      <c r="M3512" s="9" t="str">
        <f t="shared" si="54"/>
        <v/>
      </c>
    </row>
    <row r="3513" spans="13:13" x14ac:dyDescent="0.3">
      <c r="M3513" s="9" t="str">
        <f t="shared" si="54"/>
        <v/>
      </c>
    </row>
    <row r="3514" spans="13:13" x14ac:dyDescent="0.3">
      <c r="M3514" s="9" t="str">
        <f t="shared" si="54"/>
        <v/>
      </c>
    </row>
    <row r="3515" spans="13:13" x14ac:dyDescent="0.3">
      <c r="M3515" s="9" t="str">
        <f t="shared" si="54"/>
        <v/>
      </c>
    </row>
    <row r="3516" spans="13:13" x14ac:dyDescent="0.3">
      <c r="M3516" s="9" t="str">
        <f t="shared" si="54"/>
        <v/>
      </c>
    </row>
    <row r="3517" spans="13:13" x14ac:dyDescent="0.3">
      <c r="M3517" s="9" t="str">
        <f t="shared" si="54"/>
        <v/>
      </c>
    </row>
    <row r="3518" spans="13:13" x14ac:dyDescent="0.3">
      <c r="M3518" s="9" t="str">
        <f t="shared" si="54"/>
        <v/>
      </c>
    </row>
    <row r="3519" spans="13:13" x14ac:dyDescent="0.3">
      <c r="M3519" s="9" t="str">
        <f t="shared" si="54"/>
        <v/>
      </c>
    </row>
    <row r="3520" spans="13:13" x14ac:dyDescent="0.3">
      <c r="M3520" s="9" t="str">
        <f t="shared" si="54"/>
        <v/>
      </c>
    </row>
    <row r="3521" spans="13:13" x14ac:dyDescent="0.3">
      <c r="M3521" s="9" t="str">
        <f t="shared" si="54"/>
        <v/>
      </c>
    </row>
    <row r="3522" spans="13:13" x14ac:dyDescent="0.3">
      <c r="M3522" s="9" t="str">
        <f t="shared" si="54"/>
        <v/>
      </c>
    </row>
    <row r="3523" spans="13:13" x14ac:dyDescent="0.3">
      <c r="M3523" s="9" t="str">
        <f t="shared" ref="M3523:M3586" si="55">IF(OR(LEN(TRIM(A3523)) = 0, LEN(TRIM(B3523)) = 0), "", "SELECT '"&amp;TRIM(A3523)&amp;"' AS [LookupCategory],'"&amp;TRIM(B3523)&amp;"' AS [Value],"&amp;IF(LEN(TRIM(C3523)) &lt;&gt; 0, "'" &amp; TRIM(C3523) &amp; "'", "NULL") &amp;" AS [Image],"&amp;IF(LEN(TRIM(D3523)) &lt;&gt; 0, "'" &amp; TRIM(D3523) &amp; "'", "'report_problem'") &amp;" AS [Icon] UNION")</f>
        <v/>
      </c>
    </row>
    <row r="3524" spans="13:13" x14ac:dyDescent="0.3">
      <c r="M3524" s="9" t="str">
        <f t="shared" si="55"/>
        <v/>
      </c>
    </row>
    <row r="3525" spans="13:13" x14ac:dyDescent="0.3">
      <c r="M3525" s="9" t="str">
        <f t="shared" si="55"/>
        <v/>
      </c>
    </row>
    <row r="3526" spans="13:13" x14ac:dyDescent="0.3">
      <c r="M3526" s="9" t="str">
        <f t="shared" si="55"/>
        <v/>
      </c>
    </row>
    <row r="3527" spans="13:13" x14ac:dyDescent="0.3">
      <c r="M3527" s="9" t="str">
        <f t="shared" si="55"/>
        <v/>
      </c>
    </row>
    <row r="3528" spans="13:13" x14ac:dyDescent="0.3">
      <c r="M3528" s="9" t="str">
        <f t="shared" si="55"/>
        <v/>
      </c>
    </row>
    <row r="3529" spans="13:13" x14ac:dyDescent="0.3">
      <c r="M3529" s="9" t="str">
        <f t="shared" si="55"/>
        <v/>
      </c>
    </row>
    <row r="3530" spans="13:13" x14ac:dyDescent="0.3">
      <c r="M3530" s="9" t="str">
        <f t="shared" si="55"/>
        <v/>
      </c>
    </row>
    <row r="3531" spans="13:13" x14ac:dyDescent="0.3">
      <c r="M3531" s="9" t="str">
        <f t="shared" si="55"/>
        <v/>
      </c>
    </row>
    <row r="3532" spans="13:13" x14ac:dyDescent="0.3">
      <c r="M3532" s="9" t="str">
        <f t="shared" si="55"/>
        <v/>
      </c>
    </row>
    <row r="3533" spans="13:13" x14ac:dyDescent="0.3">
      <c r="M3533" s="9" t="str">
        <f t="shared" si="55"/>
        <v/>
      </c>
    </row>
    <row r="3534" spans="13:13" x14ac:dyDescent="0.3">
      <c r="M3534" s="9" t="str">
        <f t="shared" si="55"/>
        <v/>
      </c>
    </row>
    <row r="3535" spans="13:13" x14ac:dyDescent="0.3">
      <c r="M3535" s="9" t="str">
        <f t="shared" si="55"/>
        <v/>
      </c>
    </row>
    <row r="3536" spans="13:13" x14ac:dyDescent="0.3">
      <c r="M3536" s="9" t="str">
        <f t="shared" si="55"/>
        <v/>
      </c>
    </row>
    <row r="3537" spans="13:13" x14ac:dyDescent="0.3">
      <c r="M3537" s="9" t="str">
        <f t="shared" si="55"/>
        <v/>
      </c>
    </row>
    <row r="3538" spans="13:13" x14ac:dyDescent="0.3">
      <c r="M3538" s="9" t="str">
        <f t="shared" si="55"/>
        <v/>
      </c>
    </row>
    <row r="3539" spans="13:13" x14ac:dyDescent="0.3">
      <c r="M3539" s="9" t="str">
        <f t="shared" si="55"/>
        <v/>
      </c>
    </row>
    <row r="3540" spans="13:13" x14ac:dyDescent="0.3">
      <c r="M3540" s="9" t="str">
        <f t="shared" si="55"/>
        <v/>
      </c>
    </row>
    <row r="3541" spans="13:13" x14ac:dyDescent="0.3">
      <c r="M3541" s="9" t="str">
        <f t="shared" si="55"/>
        <v/>
      </c>
    </row>
    <row r="3542" spans="13:13" x14ac:dyDescent="0.3">
      <c r="M3542" s="9" t="str">
        <f t="shared" si="55"/>
        <v/>
      </c>
    </row>
    <row r="3543" spans="13:13" x14ac:dyDescent="0.3">
      <c r="M3543" s="9" t="str">
        <f t="shared" si="55"/>
        <v/>
      </c>
    </row>
    <row r="3544" spans="13:13" x14ac:dyDescent="0.3">
      <c r="M3544" s="9" t="str">
        <f t="shared" si="55"/>
        <v/>
      </c>
    </row>
    <row r="3545" spans="13:13" x14ac:dyDescent="0.3">
      <c r="M3545" s="9" t="str">
        <f t="shared" si="55"/>
        <v/>
      </c>
    </row>
    <row r="3546" spans="13:13" x14ac:dyDescent="0.3">
      <c r="M3546" s="9" t="str">
        <f t="shared" si="55"/>
        <v/>
      </c>
    </row>
    <row r="3547" spans="13:13" x14ac:dyDescent="0.3">
      <c r="M3547" s="9" t="str">
        <f t="shared" si="55"/>
        <v/>
      </c>
    </row>
    <row r="3548" spans="13:13" x14ac:dyDescent="0.3">
      <c r="M3548" s="9" t="str">
        <f t="shared" si="55"/>
        <v/>
      </c>
    </row>
    <row r="3549" spans="13:13" x14ac:dyDescent="0.3">
      <c r="M3549" s="9" t="str">
        <f t="shared" si="55"/>
        <v/>
      </c>
    </row>
    <row r="3550" spans="13:13" x14ac:dyDescent="0.3">
      <c r="M3550" s="9" t="str">
        <f t="shared" si="55"/>
        <v/>
      </c>
    </row>
    <row r="3551" spans="13:13" x14ac:dyDescent="0.3">
      <c r="M3551" s="9" t="str">
        <f t="shared" si="55"/>
        <v/>
      </c>
    </row>
    <row r="3552" spans="13:13" x14ac:dyDescent="0.3">
      <c r="M3552" s="9" t="str">
        <f t="shared" si="55"/>
        <v/>
      </c>
    </row>
    <row r="3553" spans="13:13" x14ac:dyDescent="0.3">
      <c r="M3553" s="9" t="str">
        <f t="shared" si="55"/>
        <v/>
      </c>
    </row>
    <row r="3554" spans="13:13" x14ac:dyDescent="0.3">
      <c r="M3554" s="9" t="str">
        <f t="shared" si="55"/>
        <v/>
      </c>
    </row>
    <row r="3555" spans="13:13" x14ac:dyDescent="0.3">
      <c r="M3555" s="9" t="str">
        <f t="shared" si="55"/>
        <v/>
      </c>
    </row>
    <row r="3556" spans="13:13" x14ac:dyDescent="0.3">
      <c r="M3556" s="9" t="str">
        <f t="shared" si="55"/>
        <v/>
      </c>
    </row>
    <row r="3557" spans="13:13" x14ac:dyDescent="0.3">
      <c r="M3557" s="9" t="str">
        <f t="shared" si="55"/>
        <v/>
      </c>
    </row>
    <row r="3558" spans="13:13" x14ac:dyDescent="0.3">
      <c r="M3558" s="9" t="str">
        <f t="shared" si="55"/>
        <v/>
      </c>
    </row>
    <row r="3559" spans="13:13" x14ac:dyDescent="0.3">
      <c r="M3559" s="9" t="str">
        <f t="shared" si="55"/>
        <v/>
      </c>
    </row>
    <row r="3560" spans="13:13" x14ac:dyDescent="0.3">
      <c r="M3560" s="9" t="str">
        <f t="shared" si="55"/>
        <v/>
      </c>
    </row>
    <row r="3561" spans="13:13" x14ac:dyDescent="0.3">
      <c r="M3561" s="9" t="str">
        <f t="shared" si="55"/>
        <v/>
      </c>
    </row>
    <row r="3562" spans="13:13" x14ac:dyDescent="0.3">
      <c r="M3562" s="9" t="str">
        <f t="shared" si="55"/>
        <v/>
      </c>
    </row>
    <row r="3563" spans="13:13" x14ac:dyDescent="0.3">
      <c r="M3563" s="9" t="str">
        <f t="shared" si="55"/>
        <v/>
      </c>
    </row>
    <row r="3564" spans="13:13" x14ac:dyDescent="0.3">
      <c r="M3564" s="9" t="str">
        <f t="shared" si="55"/>
        <v/>
      </c>
    </row>
    <row r="3565" spans="13:13" x14ac:dyDescent="0.3">
      <c r="M3565" s="9" t="str">
        <f t="shared" si="55"/>
        <v/>
      </c>
    </row>
    <row r="3566" spans="13:13" x14ac:dyDescent="0.3">
      <c r="M3566" s="9" t="str">
        <f t="shared" si="55"/>
        <v/>
      </c>
    </row>
    <row r="3567" spans="13:13" x14ac:dyDescent="0.3">
      <c r="M3567" s="9" t="str">
        <f t="shared" si="55"/>
        <v/>
      </c>
    </row>
    <row r="3568" spans="13:13" x14ac:dyDescent="0.3">
      <c r="M3568" s="9" t="str">
        <f t="shared" si="55"/>
        <v/>
      </c>
    </row>
    <row r="3569" spans="13:13" x14ac:dyDescent="0.3">
      <c r="M3569" s="9" t="str">
        <f t="shared" si="55"/>
        <v/>
      </c>
    </row>
    <row r="3570" spans="13:13" x14ac:dyDescent="0.3">
      <c r="M3570" s="9" t="str">
        <f t="shared" si="55"/>
        <v/>
      </c>
    </row>
    <row r="3571" spans="13:13" x14ac:dyDescent="0.3">
      <c r="M3571" s="9" t="str">
        <f t="shared" si="55"/>
        <v/>
      </c>
    </row>
    <row r="3572" spans="13:13" x14ac:dyDescent="0.3">
      <c r="M3572" s="9" t="str">
        <f t="shared" si="55"/>
        <v/>
      </c>
    </row>
    <row r="3573" spans="13:13" x14ac:dyDescent="0.3">
      <c r="M3573" s="9" t="str">
        <f t="shared" si="55"/>
        <v/>
      </c>
    </row>
    <row r="3574" spans="13:13" x14ac:dyDescent="0.3">
      <c r="M3574" s="9" t="str">
        <f t="shared" si="55"/>
        <v/>
      </c>
    </row>
    <row r="3575" spans="13:13" x14ac:dyDescent="0.3">
      <c r="M3575" s="9" t="str">
        <f t="shared" si="55"/>
        <v/>
      </c>
    </row>
    <row r="3576" spans="13:13" x14ac:dyDescent="0.3">
      <c r="M3576" s="9" t="str">
        <f t="shared" si="55"/>
        <v/>
      </c>
    </row>
    <row r="3577" spans="13:13" x14ac:dyDescent="0.3">
      <c r="M3577" s="9" t="str">
        <f t="shared" si="55"/>
        <v/>
      </c>
    </row>
    <row r="3578" spans="13:13" x14ac:dyDescent="0.3">
      <c r="M3578" s="9" t="str">
        <f t="shared" si="55"/>
        <v/>
      </c>
    </row>
    <row r="3579" spans="13:13" x14ac:dyDescent="0.3">
      <c r="M3579" s="9" t="str">
        <f t="shared" si="55"/>
        <v/>
      </c>
    </row>
    <row r="3580" spans="13:13" x14ac:dyDescent="0.3">
      <c r="M3580" s="9" t="str">
        <f t="shared" si="55"/>
        <v/>
      </c>
    </row>
    <row r="3581" spans="13:13" x14ac:dyDescent="0.3">
      <c r="M3581" s="9" t="str">
        <f t="shared" si="55"/>
        <v/>
      </c>
    </row>
    <row r="3582" spans="13:13" x14ac:dyDescent="0.3">
      <c r="M3582" s="9" t="str">
        <f t="shared" si="55"/>
        <v/>
      </c>
    </row>
    <row r="3583" spans="13:13" x14ac:dyDescent="0.3">
      <c r="M3583" s="9" t="str">
        <f t="shared" si="55"/>
        <v/>
      </c>
    </row>
    <row r="3584" spans="13:13" x14ac:dyDescent="0.3">
      <c r="M3584" s="9" t="str">
        <f t="shared" si="55"/>
        <v/>
      </c>
    </row>
    <row r="3585" spans="13:13" x14ac:dyDescent="0.3">
      <c r="M3585" s="9" t="str">
        <f t="shared" si="55"/>
        <v/>
      </c>
    </row>
    <row r="3586" spans="13:13" x14ac:dyDescent="0.3">
      <c r="M3586" s="9" t="str">
        <f t="shared" si="55"/>
        <v/>
      </c>
    </row>
    <row r="3587" spans="13:13" x14ac:dyDescent="0.3">
      <c r="M3587" s="9" t="str">
        <f t="shared" ref="M3587:M3650" si="56">IF(OR(LEN(TRIM(A3587)) = 0, LEN(TRIM(B3587)) = 0), "", "SELECT '"&amp;TRIM(A3587)&amp;"' AS [LookupCategory],'"&amp;TRIM(B3587)&amp;"' AS [Value],"&amp;IF(LEN(TRIM(C3587)) &lt;&gt; 0, "'" &amp; TRIM(C3587) &amp; "'", "NULL") &amp;" AS [Image],"&amp;IF(LEN(TRIM(D3587)) &lt;&gt; 0, "'" &amp; TRIM(D3587) &amp; "'", "'report_problem'") &amp;" AS [Icon] UNION")</f>
        <v/>
      </c>
    </row>
    <row r="3588" spans="13:13" x14ac:dyDescent="0.3">
      <c r="M3588" s="9" t="str">
        <f t="shared" si="56"/>
        <v/>
      </c>
    </row>
    <row r="3589" spans="13:13" x14ac:dyDescent="0.3">
      <c r="M3589" s="9" t="str">
        <f t="shared" si="56"/>
        <v/>
      </c>
    </row>
    <row r="3590" spans="13:13" x14ac:dyDescent="0.3">
      <c r="M3590" s="9" t="str">
        <f t="shared" si="56"/>
        <v/>
      </c>
    </row>
    <row r="3591" spans="13:13" x14ac:dyDescent="0.3">
      <c r="M3591" s="9" t="str">
        <f t="shared" si="56"/>
        <v/>
      </c>
    </row>
    <row r="3592" spans="13:13" x14ac:dyDescent="0.3">
      <c r="M3592" s="9" t="str">
        <f t="shared" si="56"/>
        <v/>
      </c>
    </row>
    <row r="3593" spans="13:13" x14ac:dyDescent="0.3">
      <c r="M3593" s="9" t="str">
        <f t="shared" si="56"/>
        <v/>
      </c>
    </row>
    <row r="3594" spans="13:13" x14ac:dyDescent="0.3">
      <c r="M3594" s="9" t="str">
        <f t="shared" si="56"/>
        <v/>
      </c>
    </row>
    <row r="3595" spans="13:13" x14ac:dyDescent="0.3">
      <c r="M3595" s="9" t="str">
        <f t="shared" si="56"/>
        <v/>
      </c>
    </row>
    <row r="3596" spans="13:13" x14ac:dyDescent="0.3">
      <c r="M3596" s="9" t="str">
        <f t="shared" si="56"/>
        <v/>
      </c>
    </row>
    <row r="3597" spans="13:13" x14ac:dyDescent="0.3">
      <c r="M3597" s="9" t="str">
        <f t="shared" si="56"/>
        <v/>
      </c>
    </row>
    <row r="3598" spans="13:13" x14ac:dyDescent="0.3">
      <c r="M3598" s="9" t="str">
        <f t="shared" si="56"/>
        <v/>
      </c>
    </row>
    <row r="3599" spans="13:13" x14ac:dyDescent="0.3">
      <c r="M3599" s="9" t="str">
        <f t="shared" si="56"/>
        <v/>
      </c>
    </row>
    <row r="3600" spans="13:13" x14ac:dyDescent="0.3">
      <c r="M3600" s="9" t="str">
        <f t="shared" si="56"/>
        <v/>
      </c>
    </row>
    <row r="3601" spans="13:13" x14ac:dyDescent="0.3">
      <c r="M3601" s="9" t="str">
        <f t="shared" si="56"/>
        <v/>
      </c>
    </row>
    <row r="3602" spans="13:13" x14ac:dyDescent="0.3">
      <c r="M3602" s="9" t="str">
        <f t="shared" si="56"/>
        <v/>
      </c>
    </row>
    <row r="3603" spans="13:13" x14ac:dyDescent="0.3">
      <c r="M3603" s="9" t="str">
        <f t="shared" si="56"/>
        <v/>
      </c>
    </row>
    <row r="3604" spans="13:13" x14ac:dyDescent="0.3">
      <c r="M3604" s="9" t="str">
        <f t="shared" si="56"/>
        <v/>
      </c>
    </row>
    <row r="3605" spans="13:13" x14ac:dyDescent="0.3">
      <c r="M3605" s="9" t="str">
        <f t="shared" si="56"/>
        <v/>
      </c>
    </row>
    <row r="3606" spans="13:13" x14ac:dyDescent="0.3">
      <c r="M3606" s="9" t="str">
        <f t="shared" si="56"/>
        <v/>
      </c>
    </row>
    <row r="3607" spans="13:13" x14ac:dyDescent="0.3">
      <c r="M3607" s="9" t="str">
        <f t="shared" si="56"/>
        <v/>
      </c>
    </row>
    <row r="3608" spans="13:13" x14ac:dyDescent="0.3">
      <c r="M3608" s="9" t="str">
        <f t="shared" si="56"/>
        <v/>
      </c>
    </row>
    <row r="3609" spans="13:13" x14ac:dyDescent="0.3">
      <c r="M3609" s="9" t="str">
        <f t="shared" si="56"/>
        <v/>
      </c>
    </row>
    <row r="3610" spans="13:13" x14ac:dyDescent="0.3">
      <c r="M3610" s="9" t="str">
        <f t="shared" si="56"/>
        <v/>
      </c>
    </row>
    <row r="3611" spans="13:13" x14ac:dyDescent="0.3">
      <c r="M3611" s="9" t="str">
        <f t="shared" si="56"/>
        <v/>
      </c>
    </row>
    <row r="3612" spans="13:13" x14ac:dyDescent="0.3">
      <c r="M3612" s="9" t="str">
        <f t="shared" si="56"/>
        <v/>
      </c>
    </row>
    <row r="3613" spans="13:13" x14ac:dyDescent="0.3">
      <c r="M3613" s="9" t="str">
        <f t="shared" si="56"/>
        <v/>
      </c>
    </row>
    <row r="3614" spans="13:13" x14ac:dyDescent="0.3">
      <c r="M3614" s="9" t="str">
        <f t="shared" si="56"/>
        <v/>
      </c>
    </row>
    <row r="3615" spans="13:13" x14ac:dyDescent="0.3">
      <c r="M3615" s="9" t="str">
        <f t="shared" si="56"/>
        <v/>
      </c>
    </row>
    <row r="3616" spans="13:13" x14ac:dyDescent="0.3">
      <c r="M3616" s="9" t="str">
        <f t="shared" si="56"/>
        <v/>
      </c>
    </row>
    <row r="3617" spans="13:13" x14ac:dyDescent="0.3">
      <c r="M3617" s="9" t="str">
        <f t="shared" si="56"/>
        <v/>
      </c>
    </row>
    <row r="3618" spans="13:13" x14ac:dyDescent="0.3">
      <c r="M3618" s="9" t="str">
        <f t="shared" si="56"/>
        <v/>
      </c>
    </row>
    <row r="3619" spans="13:13" x14ac:dyDescent="0.3">
      <c r="M3619" s="9" t="str">
        <f t="shared" si="56"/>
        <v/>
      </c>
    </row>
    <row r="3620" spans="13:13" x14ac:dyDescent="0.3">
      <c r="M3620" s="9" t="str">
        <f t="shared" si="56"/>
        <v/>
      </c>
    </row>
    <row r="3621" spans="13:13" x14ac:dyDescent="0.3">
      <c r="M3621" s="9" t="str">
        <f t="shared" si="56"/>
        <v/>
      </c>
    </row>
    <row r="3622" spans="13:13" x14ac:dyDescent="0.3">
      <c r="M3622" s="9" t="str">
        <f t="shared" si="56"/>
        <v/>
      </c>
    </row>
    <row r="3623" spans="13:13" x14ac:dyDescent="0.3">
      <c r="M3623" s="9" t="str">
        <f t="shared" si="56"/>
        <v/>
      </c>
    </row>
    <row r="3624" spans="13:13" x14ac:dyDescent="0.3">
      <c r="M3624" s="9" t="str">
        <f t="shared" si="56"/>
        <v/>
      </c>
    </row>
    <row r="3625" spans="13:13" x14ac:dyDescent="0.3">
      <c r="M3625" s="9" t="str">
        <f t="shared" si="56"/>
        <v/>
      </c>
    </row>
    <row r="3626" spans="13:13" x14ac:dyDescent="0.3">
      <c r="M3626" s="9" t="str">
        <f t="shared" si="56"/>
        <v/>
      </c>
    </row>
    <row r="3627" spans="13:13" x14ac:dyDescent="0.3">
      <c r="M3627" s="9" t="str">
        <f t="shared" si="56"/>
        <v/>
      </c>
    </row>
    <row r="3628" spans="13:13" x14ac:dyDescent="0.3">
      <c r="M3628" s="9" t="str">
        <f t="shared" si="56"/>
        <v/>
      </c>
    </row>
    <row r="3629" spans="13:13" x14ac:dyDescent="0.3">
      <c r="M3629" s="9" t="str">
        <f t="shared" si="56"/>
        <v/>
      </c>
    </row>
    <row r="3630" spans="13:13" x14ac:dyDescent="0.3">
      <c r="M3630" s="9" t="str">
        <f t="shared" si="56"/>
        <v/>
      </c>
    </row>
    <row r="3631" spans="13:13" x14ac:dyDescent="0.3">
      <c r="M3631" s="9" t="str">
        <f t="shared" si="56"/>
        <v/>
      </c>
    </row>
    <row r="3632" spans="13:13" x14ac:dyDescent="0.3">
      <c r="M3632" s="9" t="str">
        <f t="shared" si="56"/>
        <v/>
      </c>
    </row>
    <row r="3633" spans="13:13" x14ac:dyDescent="0.3">
      <c r="M3633" s="9" t="str">
        <f t="shared" si="56"/>
        <v/>
      </c>
    </row>
    <row r="3634" spans="13:13" x14ac:dyDescent="0.3">
      <c r="M3634" s="9" t="str">
        <f t="shared" si="56"/>
        <v/>
      </c>
    </row>
    <row r="3635" spans="13:13" x14ac:dyDescent="0.3">
      <c r="M3635" s="9" t="str">
        <f t="shared" si="56"/>
        <v/>
      </c>
    </row>
    <row r="3636" spans="13:13" x14ac:dyDescent="0.3">
      <c r="M3636" s="9" t="str">
        <f t="shared" si="56"/>
        <v/>
      </c>
    </row>
    <row r="3637" spans="13:13" x14ac:dyDescent="0.3">
      <c r="M3637" s="9" t="str">
        <f t="shared" si="56"/>
        <v/>
      </c>
    </row>
    <row r="3638" spans="13:13" x14ac:dyDescent="0.3">
      <c r="M3638" s="9" t="str">
        <f t="shared" si="56"/>
        <v/>
      </c>
    </row>
    <row r="3639" spans="13:13" x14ac:dyDescent="0.3">
      <c r="M3639" s="9" t="str">
        <f t="shared" si="56"/>
        <v/>
      </c>
    </row>
    <row r="3640" spans="13:13" x14ac:dyDescent="0.3">
      <c r="M3640" s="9" t="str">
        <f t="shared" si="56"/>
        <v/>
      </c>
    </row>
    <row r="3641" spans="13:13" x14ac:dyDescent="0.3">
      <c r="M3641" s="9" t="str">
        <f t="shared" si="56"/>
        <v/>
      </c>
    </row>
    <row r="3642" spans="13:13" x14ac:dyDescent="0.3">
      <c r="M3642" s="9" t="str">
        <f t="shared" si="56"/>
        <v/>
      </c>
    </row>
    <row r="3643" spans="13:13" x14ac:dyDescent="0.3">
      <c r="M3643" s="9" t="str">
        <f t="shared" si="56"/>
        <v/>
      </c>
    </row>
    <row r="3644" spans="13:13" x14ac:dyDescent="0.3">
      <c r="M3644" s="9" t="str">
        <f t="shared" si="56"/>
        <v/>
      </c>
    </row>
    <row r="3645" spans="13:13" x14ac:dyDescent="0.3">
      <c r="M3645" s="9" t="str">
        <f t="shared" si="56"/>
        <v/>
      </c>
    </row>
    <row r="3646" spans="13:13" x14ac:dyDescent="0.3">
      <c r="M3646" s="9" t="str">
        <f t="shared" si="56"/>
        <v/>
      </c>
    </row>
    <row r="3647" spans="13:13" x14ac:dyDescent="0.3">
      <c r="M3647" s="9" t="str">
        <f t="shared" si="56"/>
        <v/>
      </c>
    </row>
    <row r="3648" spans="13:13" x14ac:dyDescent="0.3">
      <c r="M3648" s="9" t="str">
        <f t="shared" si="56"/>
        <v/>
      </c>
    </row>
    <row r="3649" spans="13:13" x14ac:dyDescent="0.3">
      <c r="M3649" s="9" t="str">
        <f t="shared" si="56"/>
        <v/>
      </c>
    </row>
    <row r="3650" spans="13:13" x14ac:dyDescent="0.3">
      <c r="M3650" s="9" t="str">
        <f t="shared" si="56"/>
        <v/>
      </c>
    </row>
    <row r="3651" spans="13:13" x14ac:dyDescent="0.3">
      <c r="M3651" s="9" t="str">
        <f t="shared" ref="M3651:M3714" si="57">IF(OR(LEN(TRIM(A3651)) = 0, LEN(TRIM(B3651)) = 0), "", "SELECT '"&amp;TRIM(A3651)&amp;"' AS [LookupCategory],'"&amp;TRIM(B3651)&amp;"' AS [Value],"&amp;IF(LEN(TRIM(C3651)) &lt;&gt; 0, "'" &amp; TRIM(C3651) &amp; "'", "NULL") &amp;" AS [Image],"&amp;IF(LEN(TRIM(D3651)) &lt;&gt; 0, "'" &amp; TRIM(D3651) &amp; "'", "'report_problem'") &amp;" AS [Icon] UNION")</f>
        <v/>
      </c>
    </row>
    <row r="3652" spans="13:13" x14ac:dyDescent="0.3">
      <c r="M3652" s="9" t="str">
        <f t="shared" si="57"/>
        <v/>
      </c>
    </row>
    <row r="3653" spans="13:13" x14ac:dyDescent="0.3">
      <c r="M3653" s="9" t="str">
        <f t="shared" si="57"/>
        <v/>
      </c>
    </row>
    <row r="3654" spans="13:13" x14ac:dyDescent="0.3">
      <c r="M3654" s="9" t="str">
        <f t="shared" si="57"/>
        <v/>
      </c>
    </row>
    <row r="3655" spans="13:13" x14ac:dyDescent="0.3">
      <c r="M3655" s="9" t="str">
        <f t="shared" si="57"/>
        <v/>
      </c>
    </row>
    <row r="3656" spans="13:13" x14ac:dyDescent="0.3">
      <c r="M3656" s="9" t="str">
        <f t="shared" si="57"/>
        <v/>
      </c>
    </row>
    <row r="3657" spans="13:13" x14ac:dyDescent="0.3">
      <c r="M3657" s="9" t="str">
        <f t="shared" si="57"/>
        <v/>
      </c>
    </row>
    <row r="3658" spans="13:13" x14ac:dyDescent="0.3">
      <c r="M3658" s="9" t="str">
        <f t="shared" si="57"/>
        <v/>
      </c>
    </row>
    <row r="3659" spans="13:13" x14ac:dyDescent="0.3">
      <c r="M3659" s="9" t="str">
        <f t="shared" si="57"/>
        <v/>
      </c>
    </row>
    <row r="3660" spans="13:13" x14ac:dyDescent="0.3">
      <c r="M3660" s="9" t="str">
        <f t="shared" si="57"/>
        <v/>
      </c>
    </row>
    <row r="3661" spans="13:13" x14ac:dyDescent="0.3">
      <c r="M3661" s="9" t="str">
        <f t="shared" si="57"/>
        <v/>
      </c>
    </row>
    <row r="3662" spans="13:13" x14ac:dyDescent="0.3">
      <c r="M3662" s="9" t="str">
        <f t="shared" si="57"/>
        <v/>
      </c>
    </row>
    <row r="3663" spans="13:13" x14ac:dyDescent="0.3">
      <c r="M3663" s="9" t="str">
        <f t="shared" si="57"/>
        <v/>
      </c>
    </row>
    <row r="3664" spans="13:13" x14ac:dyDescent="0.3">
      <c r="M3664" s="9" t="str">
        <f t="shared" si="57"/>
        <v/>
      </c>
    </row>
    <row r="3665" spans="13:13" x14ac:dyDescent="0.3">
      <c r="M3665" s="9" t="str">
        <f t="shared" si="57"/>
        <v/>
      </c>
    </row>
    <row r="3666" spans="13:13" x14ac:dyDescent="0.3">
      <c r="M3666" s="9" t="str">
        <f t="shared" si="57"/>
        <v/>
      </c>
    </row>
    <row r="3667" spans="13:13" x14ac:dyDescent="0.3">
      <c r="M3667" s="9" t="str">
        <f t="shared" si="57"/>
        <v/>
      </c>
    </row>
    <row r="3668" spans="13:13" x14ac:dyDescent="0.3">
      <c r="M3668" s="9" t="str">
        <f t="shared" si="57"/>
        <v/>
      </c>
    </row>
    <row r="3669" spans="13:13" x14ac:dyDescent="0.3">
      <c r="M3669" s="9" t="str">
        <f t="shared" si="57"/>
        <v/>
      </c>
    </row>
    <row r="3670" spans="13:13" x14ac:dyDescent="0.3">
      <c r="M3670" s="9" t="str">
        <f t="shared" si="57"/>
        <v/>
      </c>
    </row>
    <row r="3671" spans="13:13" x14ac:dyDescent="0.3">
      <c r="M3671" s="9" t="str">
        <f t="shared" si="57"/>
        <v/>
      </c>
    </row>
    <row r="3672" spans="13:13" x14ac:dyDescent="0.3">
      <c r="M3672" s="9" t="str">
        <f t="shared" si="57"/>
        <v/>
      </c>
    </row>
    <row r="3673" spans="13:13" x14ac:dyDescent="0.3">
      <c r="M3673" s="9" t="str">
        <f t="shared" si="57"/>
        <v/>
      </c>
    </row>
    <row r="3674" spans="13:13" x14ac:dyDescent="0.3">
      <c r="M3674" s="9" t="str">
        <f t="shared" si="57"/>
        <v/>
      </c>
    </row>
    <row r="3675" spans="13:13" x14ac:dyDescent="0.3">
      <c r="M3675" s="9" t="str">
        <f t="shared" si="57"/>
        <v/>
      </c>
    </row>
    <row r="3676" spans="13:13" x14ac:dyDescent="0.3">
      <c r="M3676" s="9" t="str">
        <f t="shared" si="57"/>
        <v/>
      </c>
    </row>
    <row r="3677" spans="13:13" x14ac:dyDescent="0.3">
      <c r="M3677" s="9" t="str">
        <f t="shared" si="57"/>
        <v/>
      </c>
    </row>
    <row r="3678" spans="13:13" x14ac:dyDescent="0.3">
      <c r="M3678" s="9" t="str">
        <f t="shared" si="57"/>
        <v/>
      </c>
    </row>
    <row r="3679" spans="13:13" x14ac:dyDescent="0.3">
      <c r="M3679" s="9" t="str">
        <f t="shared" si="57"/>
        <v/>
      </c>
    </row>
    <row r="3680" spans="13:13" x14ac:dyDescent="0.3">
      <c r="M3680" s="9" t="str">
        <f t="shared" si="57"/>
        <v/>
      </c>
    </row>
    <row r="3681" spans="13:13" x14ac:dyDescent="0.3">
      <c r="M3681" s="9" t="str">
        <f t="shared" si="57"/>
        <v/>
      </c>
    </row>
    <row r="3682" spans="13:13" x14ac:dyDescent="0.3">
      <c r="M3682" s="9" t="str">
        <f t="shared" si="57"/>
        <v/>
      </c>
    </row>
    <row r="3683" spans="13:13" x14ac:dyDescent="0.3">
      <c r="M3683" s="9" t="str">
        <f t="shared" si="57"/>
        <v/>
      </c>
    </row>
    <row r="3684" spans="13:13" x14ac:dyDescent="0.3">
      <c r="M3684" s="9" t="str">
        <f t="shared" si="57"/>
        <v/>
      </c>
    </row>
    <row r="3685" spans="13:13" x14ac:dyDescent="0.3">
      <c r="M3685" s="9" t="str">
        <f t="shared" si="57"/>
        <v/>
      </c>
    </row>
    <row r="3686" spans="13:13" x14ac:dyDescent="0.3">
      <c r="M3686" s="9" t="str">
        <f t="shared" si="57"/>
        <v/>
      </c>
    </row>
    <row r="3687" spans="13:13" x14ac:dyDescent="0.3">
      <c r="M3687" s="9" t="str">
        <f t="shared" si="57"/>
        <v/>
      </c>
    </row>
    <row r="3688" spans="13:13" x14ac:dyDescent="0.3">
      <c r="M3688" s="9" t="str">
        <f t="shared" si="57"/>
        <v/>
      </c>
    </row>
    <row r="3689" spans="13:13" x14ac:dyDescent="0.3">
      <c r="M3689" s="9" t="str">
        <f t="shared" si="57"/>
        <v/>
      </c>
    </row>
    <row r="3690" spans="13:13" x14ac:dyDescent="0.3">
      <c r="M3690" s="9" t="str">
        <f t="shared" si="57"/>
        <v/>
      </c>
    </row>
    <row r="3691" spans="13:13" x14ac:dyDescent="0.3">
      <c r="M3691" s="9" t="str">
        <f t="shared" si="57"/>
        <v/>
      </c>
    </row>
    <row r="3692" spans="13:13" x14ac:dyDescent="0.3">
      <c r="M3692" s="9" t="str">
        <f t="shared" si="57"/>
        <v/>
      </c>
    </row>
    <row r="3693" spans="13:13" x14ac:dyDescent="0.3">
      <c r="M3693" s="9" t="str">
        <f t="shared" si="57"/>
        <v/>
      </c>
    </row>
    <row r="3694" spans="13:13" x14ac:dyDescent="0.3">
      <c r="M3694" s="9" t="str">
        <f t="shared" si="57"/>
        <v/>
      </c>
    </row>
    <row r="3695" spans="13:13" x14ac:dyDescent="0.3">
      <c r="M3695" s="9" t="str">
        <f t="shared" si="57"/>
        <v/>
      </c>
    </row>
    <row r="3696" spans="13:13" x14ac:dyDescent="0.3">
      <c r="M3696" s="9" t="str">
        <f t="shared" si="57"/>
        <v/>
      </c>
    </row>
    <row r="3697" spans="13:13" x14ac:dyDescent="0.3">
      <c r="M3697" s="9" t="str">
        <f t="shared" si="57"/>
        <v/>
      </c>
    </row>
    <row r="3698" spans="13:13" x14ac:dyDescent="0.3">
      <c r="M3698" s="9" t="str">
        <f t="shared" si="57"/>
        <v/>
      </c>
    </row>
    <row r="3699" spans="13:13" x14ac:dyDescent="0.3">
      <c r="M3699" s="9" t="str">
        <f t="shared" si="57"/>
        <v/>
      </c>
    </row>
    <row r="3700" spans="13:13" x14ac:dyDescent="0.3">
      <c r="M3700" s="9" t="str">
        <f t="shared" si="57"/>
        <v/>
      </c>
    </row>
    <row r="3701" spans="13:13" x14ac:dyDescent="0.3">
      <c r="M3701" s="9" t="str">
        <f t="shared" si="57"/>
        <v/>
      </c>
    </row>
    <row r="3702" spans="13:13" x14ac:dyDescent="0.3">
      <c r="M3702" s="9" t="str">
        <f t="shared" si="57"/>
        <v/>
      </c>
    </row>
    <row r="3703" spans="13:13" x14ac:dyDescent="0.3">
      <c r="M3703" s="9" t="str">
        <f t="shared" si="57"/>
        <v/>
      </c>
    </row>
    <row r="3704" spans="13:13" x14ac:dyDescent="0.3">
      <c r="M3704" s="9" t="str">
        <f t="shared" si="57"/>
        <v/>
      </c>
    </row>
    <row r="3705" spans="13:13" x14ac:dyDescent="0.3">
      <c r="M3705" s="9" t="str">
        <f t="shared" si="57"/>
        <v/>
      </c>
    </row>
    <row r="3706" spans="13:13" x14ac:dyDescent="0.3">
      <c r="M3706" s="9" t="str">
        <f t="shared" si="57"/>
        <v/>
      </c>
    </row>
    <row r="3707" spans="13:13" x14ac:dyDescent="0.3">
      <c r="M3707" s="9" t="str">
        <f t="shared" si="57"/>
        <v/>
      </c>
    </row>
    <row r="3708" spans="13:13" x14ac:dyDescent="0.3">
      <c r="M3708" s="9" t="str">
        <f t="shared" si="57"/>
        <v/>
      </c>
    </row>
    <row r="3709" spans="13:13" x14ac:dyDescent="0.3">
      <c r="M3709" s="9" t="str">
        <f t="shared" si="57"/>
        <v/>
      </c>
    </row>
    <row r="3710" spans="13:13" x14ac:dyDescent="0.3">
      <c r="M3710" s="9" t="str">
        <f t="shared" si="57"/>
        <v/>
      </c>
    </row>
    <row r="3711" spans="13:13" x14ac:dyDescent="0.3">
      <c r="M3711" s="9" t="str">
        <f t="shared" si="57"/>
        <v/>
      </c>
    </row>
    <row r="3712" spans="13:13" x14ac:dyDescent="0.3">
      <c r="M3712" s="9" t="str">
        <f t="shared" si="57"/>
        <v/>
      </c>
    </row>
    <row r="3713" spans="13:13" x14ac:dyDescent="0.3">
      <c r="M3713" s="9" t="str">
        <f t="shared" si="57"/>
        <v/>
      </c>
    </row>
    <row r="3714" spans="13:13" x14ac:dyDescent="0.3">
      <c r="M3714" s="9" t="str">
        <f t="shared" si="57"/>
        <v/>
      </c>
    </row>
    <row r="3715" spans="13:13" x14ac:dyDescent="0.3">
      <c r="M3715" s="9" t="str">
        <f t="shared" ref="M3715:M3778" si="58">IF(OR(LEN(TRIM(A3715)) = 0, LEN(TRIM(B3715)) = 0), "", "SELECT '"&amp;TRIM(A3715)&amp;"' AS [LookupCategory],'"&amp;TRIM(B3715)&amp;"' AS [Value],"&amp;IF(LEN(TRIM(C3715)) &lt;&gt; 0, "'" &amp; TRIM(C3715) &amp; "'", "NULL") &amp;" AS [Image],"&amp;IF(LEN(TRIM(D3715)) &lt;&gt; 0, "'" &amp; TRIM(D3715) &amp; "'", "'report_problem'") &amp;" AS [Icon] UNION")</f>
        <v/>
      </c>
    </row>
    <row r="3716" spans="13:13" x14ac:dyDescent="0.3">
      <c r="M3716" s="9" t="str">
        <f t="shared" si="58"/>
        <v/>
      </c>
    </row>
    <row r="3717" spans="13:13" x14ac:dyDescent="0.3">
      <c r="M3717" s="9" t="str">
        <f t="shared" si="58"/>
        <v/>
      </c>
    </row>
    <row r="3718" spans="13:13" x14ac:dyDescent="0.3">
      <c r="M3718" s="9" t="str">
        <f t="shared" si="58"/>
        <v/>
      </c>
    </row>
    <row r="3719" spans="13:13" x14ac:dyDescent="0.3">
      <c r="M3719" s="9" t="str">
        <f t="shared" si="58"/>
        <v/>
      </c>
    </row>
    <row r="3720" spans="13:13" x14ac:dyDescent="0.3">
      <c r="M3720" s="9" t="str">
        <f t="shared" si="58"/>
        <v/>
      </c>
    </row>
    <row r="3721" spans="13:13" x14ac:dyDescent="0.3">
      <c r="M3721" s="9" t="str">
        <f t="shared" si="58"/>
        <v/>
      </c>
    </row>
    <row r="3722" spans="13:13" x14ac:dyDescent="0.3">
      <c r="M3722" s="9" t="str">
        <f t="shared" si="58"/>
        <v/>
      </c>
    </row>
    <row r="3723" spans="13:13" x14ac:dyDescent="0.3">
      <c r="M3723" s="9" t="str">
        <f t="shared" si="58"/>
        <v/>
      </c>
    </row>
    <row r="3724" spans="13:13" x14ac:dyDescent="0.3">
      <c r="M3724" s="9" t="str">
        <f t="shared" si="58"/>
        <v/>
      </c>
    </row>
    <row r="3725" spans="13:13" x14ac:dyDescent="0.3">
      <c r="M3725" s="9" t="str">
        <f t="shared" si="58"/>
        <v/>
      </c>
    </row>
    <row r="3726" spans="13:13" x14ac:dyDescent="0.3">
      <c r="M3726" s="9" t="str">
        <f t="shared" si="58"/>
        <v/>
      </c>
    </row>
    <row r="3727" spans="13:13" x14ac:dyDescent="0.3">
      <c r="M3727" s="9" t="str">
        <f t="shared" si="58"/>
        <v/>
      </c>
    </row>
    <row r="3728" spans="13:13" x14ac:dyDescent="0.3">
      <c r="M3728" s="9" t="str">
        <f t="shared" si="58"/>
        <v/>
      </c>
    </row>
    <row r="3729" spans="13:13" x14ac:dyDescent="0.3">
      <c r="M3729" s="9" t="str">
        <f t="shared" si="58"/>
        <v/>
      </c>
    </row>
    <row r="3730" spans="13:13" x14ac:dyDescent="0.3">
      <c r="M3730" s="9" t="str">
        <f t="shared" si="58"/>
        <v/>
      </c>
    </row>
    <row r="3731" spans="13:13" x14ac:dyDescent="0.3">
      <c r="M3731" s="9" t="str">
        <f t="shared" si="58"/>
        <v/>
      </c>
    </row>
    <row r="3732" spans="13:13" x14ac:dyDescent="0.3">
      <c r="M3732" s="9" t="str">
        <f t="shared" si="58"/>
        <v/>
      </c>
    </row>
    <row r="3733" spans="13:13" x14ac:dyDescent="0.3">
      <c r="M3733" s="9" t="str">
        <f t="shared" si="58"/>
        <v/>
      </c>
    </row>
    <row r="3734" spans="13:13" x14ac:dyDescent="0.3">
      <c r="M3734" s="9" t="str">
        <f t="shared" si="58"/>
        <v/>
      </c>
    </row>
    <row r="3735" spans="13:13" x14ac:dyDescent="0.3">
      <c r="M3735" s="9" t="str">
        <f t="shared" si="58"/>
        <v/>
      </c>
    </row>
    <row r="3736" spans="13:13" x14ac:dyDescent="0.3">
      <c r="M3736" s="9" t="str">
        <f t="shared" si="58"/>
        <v/>
      </c>
    </row>
    <row r="3737" spans="13:13" x14ac:dyDescent="0.3">
      <c r="M3737" s="9" t="str">
        <f t="shared" si="58"/>
        <v/>
      </c>
    </row>
    <row r="3738" spans="13:13" x14ac:dyDescent="0.3">
      <c r="M3738" s="9" t="str">
        <f t="shared" si="58"/>
        <v/>
      </c>
    </row>
    <row r="3739" spans="13:13" x14ac:dyDescent="0.3">
      <c r="M3739" s="9" t="str">
        <f t="shared" si="58"/>
        <v/>
      </c>
    </row>
    <row r="3740" spans="13:13" x14ac:dyDescent="0.3">
      <c r="M3740" s="9" t="str">
        <f t="shared" si="58"/>
        <v/>
      </c>
    </row>
    <row r="3741" spans="13:13" x14ac:dyDescent="0.3">
      <c r="M3741" s="9" t="str">
        <f t="shared" si="58"/>
        <v/>
      </c>
    </row>
    <row r="3742" spans="13:13" x14ac:dyDescent="0.3">
      <c r="M3742" s="9" t="str">
        <f t="shared" si="58"/>
        <v/>
      </c>
    </row>
    <row r="3743" spans="13:13" x14ac:dyDescent="0.3">
      <c r="M3743" s="9" t="str">
        <f t="shared" si="58"/>
        <v/>
      </c>
    </row>
    <row r="3744" spans="13:13" x14ac:dyDescent="0.3">
      <c r="M3744" s="9" t="str">
        <f t="shared" si="58"/>
        <v/>
      </c>
    </row>
    <row r="3745" spans="13:13" x14ac:dyDescent="0.3">
      <c r="M3745" s="9" t="str">
        <f t="shared" si="58"/>
        <v/>
      </c>
    </row>
    <row r="3746" spans="13:13" x14ac:dyDescent="0.3">
      <c r="M3746" s="9" t="str">
        <f t="shared" si="58"/>
        <v/>
      </c>
    </row>
    <row r="3747" spans="13:13" x14ac:dyDescent="0.3">
      <c r="M3747" s="9" t="str">
        <f t="shared" si="58"/>
        <v/>
      </c>
    </row>
    <row r="3748" spans="13:13" x14ac:dyDescent="0.3">
      <c r="M3748" s="9" t="str">
        <f t="shared" si="58"/>
        <v/>
      </c>
    </row>
    <row r="3749" spans="13:13" x14ac:dyDescent="0.3">
      <c r="M3749" s="9" t="str">
        <f t="shared" si="58"/>
        <v/>
      </c>
    </row>
    <row r="3750" spans="13:13" x14ac:dyDescent="0.3">
      <c r="M3750" s="9" t="str">
        <f t="shared" si="58"/>
        <v/>
      </c>
    </row>
    <row r="3751" spans="13:13" x14ac:dyDescent="0.3">
      <c r="M3751" s="9" t="str">
        <f t="shared" si="58"/>
        <v/>
      </c>
    </row>
    <row r="3752" spans="13:13" x14ac:dyDescent="0.3">
      <c r="M3752" s="9" t="str">
        <f t="shared" si="58"/>
        <v/>
      </c>
    </row>
    <row r="3753" spans="13:13" x14ac:dyDescent="0.3">
      <c r="M3753" s="9" t="str">
        <f t="shared" si="58"/>
        <v/>
      </c>
    </row>
    <row r="3754" spans="13:13" x14ac:dyDescent="0.3">
      <c r="M3754" s="9" t="str">
        <f t="shared" si="58"/>
        <v/>
      </c>
    </row>
    <row r="3755" spans="13:13" x14ac:dyDescent="0.3">
      <c r="M3755" s="9" t="str">
        <f t="shared" si="58"/>
        <v/>
      </c>
    </row>
    <row r="3756" spans="13:13" x14ac:dyDescent="0.3">
      <c r="M3756" s="9" t="str">
        <f t="shared" si="58"/>
        <v/>
      </c>
    </row>
    <row r="3757" spans="13:13" x14ac:dyDescent="0.3">
      <c r="M3757" s="9" t="str">
        <f t="shared" si="58"/>
        <v/>
      </c>
    </row>
    <row r="3758" spans="13:13" x14ac:dyDescent="0.3">
      <c r="M3758" s="9" t="str">
        <f t="shared" si="58"/>
        <v/>
      </c>
    </row>
    <row r="3759" spans="13:13" x14ac:dyDescent="0.3">
      <c r="M3759" s="9" t="str">
        <f t="shared" si="58"/>
        <v/>
      </c>
    </row>
    <row r="3760" spans="13:13" x14ac:dyDescent="0.3">
      <c r="M3760" s="9" t="str">
        <f t="shared" si="58"/>
        <v/>
      </c>
    </row>
    <row r="3761" spans="13:13" x14ac:dyDescent="0.3">
      <c r="M3761" s="9" t="str">
        <f t="shared" si="58"/>
        <v/>
      </c>
    </row>
    <row r="3762" spans="13:13" x14ac:dyDescent="0.3">
      <c r="M3762" s="9" t="str">
        <f t="shared" si="58"/>
        <v/>
      </c>
    </row>
    <row r="3763" spans="13:13" x14ac:dyDescent="0.3">
      <c r="M3763" s="9" t="str">
        <f t="shared" si="58"/>
        <v/>
      </c>
    </row>
    <row r="3764" spans="13:13" x14ac:dyDescent="0.3">
      <c r="M3764" s="9" t="str">
        <f t="shared" si="58"/>
        <v/>
      </c>
    </row>
    <row r="3765" spans="13:13" x14ac:dyDescent="0.3">
      <c r="M3765" s="9" t="str">
        <f t="shared" si="58"/>
        <v/>
      </c>
    </row>
    <row r="3766" spans="13:13" x14ac:dyDescent="0.3">
      <c r="M3766" s="9" t="str">
        <f t="shared" si="58"/>
        <v/>
      </c>
    </row>
    <row r="3767" spans="13:13" x14ac:dyDescent="0.3">
      <c r="M3767" s="9" t="str">
        <f t="shared" si="58"/>
        <v/>
      </c>
    </row>
    <row r="3768" spans="13:13" x14ac:dyDescent="0.3">
      <c r="M3768" s="9" t="str">
        <f t="shared" si="58"/>
        <v/>
      </c>
    </row>
    <row r="3769" spans="13:13" x14ac:dyDescent="0.3">
      <c r="M3769" s="9" t="str">
        <f t="shared" si="58"/>
        <v/>
      </c>
    </row>
    <row r="3770" spans="13:13" x14ac:dyDescent="0.3">
      <c r="M3770" s="9" t="str">
        <f t="shared" si="58"/>
        <v/>
      </c>
    </row>
    <row r="3771" spans="13:13" x14ac:dyDescent="0.3">
      <c r="M3771" s="9" t="str">
        <f t="shared" si="58"/>
        <v/>
      </c>
    </row>
    <row r="3772" spans="13:13" x14ac:dyDescent="0.3">
      <c r="M3772" s="9" t="str">
        <f t="shared" si="58"/>
        <v/>
      </c>
    </row>
    <row r="3773" spans="13:13" x14ac:dyDescent="0.3">
      <c r="M3773" s="9" t="str">
        <f t="shared" si="58"/>
        <v/>
      </c>
    </row>
    <row r="3774" spans="13:13" x14ac:dyDescent="0.3">
      <c r="M3774" s="9" t="str">
        <f t="shared" si="58"/>
        <v/>
      </c>
    </row>
    <row r="3775" spans="13:13" x14ac:dyDescent="0.3">
      <c r="M3775" s="9" t="str">
        <f t="shared" si="58"/>
        <v/>
      </c>
    </row>
    <row r="3776" spans="13:13" x14ac:dyDescent="0.3">
      <c r="M3776" s="9" t="str">
        <f t="shared" si="58"/>
        <v/>
      </c>
    </row>
    <row r="3777" spans="13:13" x14ac:dyDescent="0.3">
      <c r="M3777" s="9" t="str">
        <f t="shared" si="58"/>
        <v/>
      </c>
    </row>
    <row r="3778" spans="13:13" x14ac:dyDescent="0.3">
      <c r="M3778" s="9" t="str">
        <f t="shared" si="58"/>
        <v/>
      </c>
    </row>
    <row r="3779" spans="13:13" x14ac:dyDescent="0.3">
      <c r="M3779" s="9" t="str">
        <f t="shared" ref="M3779:M3842" si="59">IF(OR(LEN(TRIM(A3779)) = 0, LEN(TRIM(B3779)) = 0), "", "SELECT '"&amp;TRIM(A3779)&amp;"' AS [LookupCategory],'"&amp;TRIM(B3779)&amp;"' AS [Value],"&amp;IF(LEN(TRIM(C3779)) &lt;&gt; 0, "'" &amp; TRIM(C3779) &amp; "'", "NULL") &amp;" AS [Image],"&amp;IF(LEN(TRIM(D3779)) &lt;&gt; 0, "'" &amp; TRIM(D3779) &amp; "'", "'report_problem'") &amp;" AS [Icon] UNION")</f>
        <v/>
      </c>
    </row>
    <row r="3780" spans="13:13" x14ac:dyDescent="0.3">
      <c r="M3780" s="9" t="str">
        <f t="shared" si="59"/>
        <v/>
      </c>
    </row>
    <row r="3781" spans="13:13" x14ac:dyDescent="0.3">
      <c r="M3781" s="9" t="str">
        <f t="shared" si="59"/>
        <v/>
      </c>
    </row>
    <row r="3782" spans="13:13" x14ac:dyDescent="0.3">
      <c r="M3782" s="9" t="str">
        <f t="shared" si="59"/>
        <v/>
      </c>
    </row>
    <row r="3783" spans="13:13" x14ac:dyDescent="0.3">
      <c r="M3783" s="9" t="str">
        <f t="shared" si="59"/>
        <v/>
      </c>
    </row>
    <row r="3784" spans="13:13" x14ac:dyDescent="0.3">
      <c r="M3784" s="9" t="str">
        <f t="shared" si="59"/>
        <v/>
      </c>
    </row>
    <row r="3785" spans="13:13" x14ac:dyDescent="0.3">
      <c r="M3785" s="9" t="str">
        <f t="shared" si="59"/>
        <v/>
      </c>
    </row>
    <row r="3786" spans="13:13" x14ac:dyDescent="0.3">
      <c r="M3786" s="9" t="str">
        <f t="shared" si="59"/>
        <v/>
      </c>
    </row>
    <row r="3787" spans="13:13" x14ac:dyDescent="0.3">
      <c r="M3787" s="9" t="str">
        <f t="shared" si="59"/>
        <v/>
      </c>
    </row>
    <row r="3788" spans="13:13" x14ac:dyDescent="0.3">
      <c r="M3788" s="9" t="str">
        <f t="shared" si="59"/>
        <v/>
      </c>
    </row>
    <row r="3789" spans="13:13" x14ac:dyDescent="0.3">
      <c r="M3789" s="9" t="str">
        <f t="shared" si="59"/>
        <v/>
      </c>
    </row>
    <row r="3790" spans="13:13" x14ac:dyDescent="0.3">
      <c r="M3790" s="9" t="str">
        <f t="shared" si="59"/>
        <v/>
      </c>
    </row>
    <row r="3791" spans="13:13" x14ac:dyDescent="0.3">
      <c r="M3791" s="9" t="str">
        <f t="shared" si="59"/>
        <v/>
      </c>
    </row>
    <row r="3792" spans="13:13" x14ac:dyDescent="0.3">
      <c r="M3792" s="9" t="str">
        <f t="shared" si="59"/>
        <v/>
      </c>
    </row>
    <row r="3793" spans="13:13" x14ac:dyDescent="0.3">
      <c r="M3793" s="9" t="str">
        <f t="shared" si="59"/>
        <v/>
      </c>
    </row>
    <row r="3794" spans="13:13" x14ac:dyDescent="0.3">
      <c r="M3794" s="9" t="str">
        <f t="shared" si="59"/>
        <v/>
      </c>
    </row>
    <row r="3795" spans="13:13" x14ac:dyDescent="0.3">
      <c r="M3795" s="9" t="str">
        <f t="shared" si="59"/>
        <v/>
      </c>
    </row>
    <row r="3796" spans="13:13" x14ac:dyDescent="0.3">
      <c r="M3796" s="9" t="str">
        <f t="shared" si="59"/>
        <v/>
      </c>
    </row>
    <row r="3797" spans="13:13" x14ac:dyDescent="0.3">
      <c r="M3797" s="9" t="str">
        <f t="shared" si="59"/>
        <v/>
      </c>
    </row>
    <row r="3798" spans="13:13" x14ac:dyDescent="0.3">
      <c r="M3798" s="9" t="str">
        <f t="shared" si="59"/>
        <v/>
      </c>
    </row>
    <row r="3799" spans="13:13" x14ac:dyDescent="0.3">
      <c r="M3799" s="9" t="str">
        <f t="shared" si="59"/>
        <v/>
      </c>
    </row>
    <row r="3800" spans="13:13" x14ac:dyDescent="0.3">
      <c r="M3800" s="9" t="str">
        <f t="shared" si="59"/>
        <v/>
      </c>
    </row>
    <row r="3801" spans="13:13" x14ac:dyDescent="0.3">
      <c r="M3801" s="9" t="str">
        <f t="shared" si="59"/>
        <v/>
      </c>
    </row>
    <row r="3802" spans="13:13" x14ac:dyDescent="0.3">
      <c r="M3802" s="9" t="str">
        <f t="shared" si="59"/>
        <v/>
      </c>
    </row>
    <row r="3803" spans="13:13" x14ac:dyDescent="0.3">
      <c r="M3803" s="9" t="str">
        <f t="shared" si="59"/>
        <v/>
      </c>
    </row>
    <row r="3804" spans="13:13" x14ac:dyDescent="0.3">
      <c r="M3804" s="9" t="str">
        <f t="shared" si="59"/>
        <v/>
      </c>
    </row>
    <row r="3805" spans="13:13" x14ac:dyDescent="0.3">
      <c r="M3805" s="9" t="str">
        <f t="shared" si="59"/>
        <v/>
      </c>
    </row>
    <row r="3806" spans="13:13" x14ac:dyDescent="0.3">
      <c r="M3806" s="9" t="str">
        <f t="shared" si="59"/>
        <v/>
      </c>
    </row>
    <row r="3807" spans="13:13" x14ac:dyDescent="0.3">
      <c r="M3807" s="9" t="str">
        <f t="shared" si="59"/>
        <v/>
      </c>
    </row>
    <row r="3808" spans="13:13" x14ac:dyDescent="0.3">
      <c r="M3808" s="9" t="str">
        <f t="shared" si="59"/>
        <v/>
      </c>
    </row>
    <row r="3809" spans="13:13" x14ac:dyDescent="0.3">
      <c r="M3809" s="9" t="str">
        <f t="shared" si="59"/>
        <v/>
      </c>
    </row>
    <row r="3810" spans="13:13" x14ac:dyDescent="0.3">
      <c r="M3810" s="9" t="str">
        <f t="shared" si="59"/>
        <v/>
      </c>
    </row>
    <row r="3811" spans="13:13" x14ac:dyDescent="0.3">
      <c r="M3811" s="9" t="str">
        <f t="shared" si="59"/>
        <v/>
      </c>
    </row>
    <row r="3812" spans="13:13" x14ac:dyDescent="0.3">
      <c r="M3812" s="9" t="str">
        <f t="shared" si="59"/>
        <v/>
      </c>
    </row>
    <row r="3813" spans="13:13" x14ac:dyDescent="0.3">
      <c r="M3813" s="9" t="str">
        <f t="shared" si="59"/>
        <v/>
      </c>
    </row>
    <row r="3814" spans="13:13" x14ac:dyDescent="0.3">
      <c r="M3814" s="9" t="str">
        <f t="shared" si="59"/>
        <v/>
      </c>
    </row>
    <row r="3815" spans="13:13" x14ac:dyDescent="0.3">
      <c r="M3815" s="9" t="str">
        <f t="shared" si="59"/>
        <v/>
      </c>
    </row>
    <row r="3816" spans="13:13" x14ac:dyDescent="0.3">
      <c r="M3816" s="9" t="str">
        <f t="shared" si="59"/>
        <v/>
      </c>
    </row>
    <row r="3817" spans="13:13" x14ac:dyDescent="0.3">
      <c r="M3817" s="9" t="str">
        <f t="shared" si="59"/>
        <v/>
      </c>
    </row>
    <row r="3818" spans="13:13" x14ac:dyDescent="0.3">
      <c r="M3818" s="9" t="str">
        <f t="shared" si="59"/>
        <v/>
      </c>
    </row>
    <row r="3819" spans="13:13" x14ac:dyDescent="0.3">
      <c r="M3819" s="9" t="str">
        <f t="shared" si="59"/>
        <v/>
      </c>
    </row>
    <row r="3820" spans="13:13" x14ac:dyDescent="0.3">
      <c r="M3820" s="9" t="str">
        <f t="shared" si="59"/>
        <v/>
      </c>
    </row>
    <row r="3821" spans="13:13" x14ac:dyDescent="0.3">
      <c r="M3821" s="9" t="str">
        <f t="shared" si="59"/>
        <v/>
      </c>
    </row>
    <row r="3822" spans="13:13" x14ac:dyDescent="0.3">
      <c r="M3822" s="9" t="str">
        <f t="shared" si="59"/>
        <v/>
      </c>
    </row>
    <row r="3823" spans="13:13" x14ac:dyDescent="0.3">
      <c r="M3823" s="9" t="str">
        <f t="shared" si="59"/>
        <v/>
      </c>
    </row>
    <row r="3824" spans="13:13" x14ac:dyDescent="0.3">
      <c r="M3824" s="9" t="str">
        <f t="shared" si="59"/>
        <v/>
      </c>
    </row>
    <row r="3825" spans="13:13" x14ac:dyDescent="0.3">
      <c r="M3825" s="9" t="str">
        <f t="shared" si="59"/>
        <v/>
      </c>
    </row>
    <row r="3826" spans="13:13" x14ac:dyDescent="0.3">
      <c r="M3826" s="9" t="str">
        <f t="shared" si="59"/>
        <v/>
      </c>
    </row>
    <row r="3827" spans="13:13" x14ac:dyDescent="0.3">
      <c r="M3827" s="9" t="str">
        <f t="shared" si="59"/>
        <v/>
      </c>
    </row>
    <row r="3828" spans="13:13" x14ac:dyDescent="0.3">
      <c r="M3828" s="9" t="str">
        <f t="shared" si="59"/>
        <v/>
      </c>
    </row>
    <row r="3829" spans="13:13" x14ac:dyDescent="0.3">
      <c r="M3829" s="9" t="str">
        <f t="shared" si="59"/>
        <v/>
      </c>
    </row>
    <row r="3830" spans="13:13" x14ac:dyDescent="0.3">
      <c r="M3830" s="9" t="str">
        <f t="shared" si="59"/>
        <v/>
      </c>
    </row>
    <row r="3831" spans="13:13" x14ac:dyDescent="0.3">
      <c r="M3831" s="9" t="str">
        <f t="shared" si="59"/>
        <v/>
      </c>
    </row>
    <row r="3832" spans="13:13" x14ac:dyDescent="0.3">
      <c r="M3832" s="9" t="str">
        <f t="shared" si="59"/>
        <v/>
      </c>
    </row>
    <row r="3833" spans="13:13" x14ac:dyDescent="0.3">
      <c r="M3833" s="9" t="str">
        <f t="shared" si="59"/>
        <v/>
      </c>
    </row>
    <row r="3834" spans="13:13" x14ac:dyDescent="0.3">
      <c r="M3834" s="9" t="str">
        <f t="shared" si="59"/>
        <v/>
      </c>
    </row>
    <row r="3835" spans="13:13" x14ac:dyDescent="0.3">
      <c r="M3835" s="9" t="str">
        <f t="shared" si="59"/>
        <v/>
      </c>
    </row>
    <row r="3836" spans="13:13" x14ac:dyDescent="0.3">
      <c r="M3836" s="9" t="str">
        <f t="shared" si="59"/>
        <v/>
      </c>
    </row>
    <row r="3837" spans="13:13" x14ac:dyDescent="0.3">
      <c r="M3837" s="9" t="str">
        <f t="shared" si="59"/>
        <v/>
      </c>
    </row>
    <row r="3838" spans="13:13" x14ac:dyDescent="0.3">
      <c r="M3838" s="9" t="str">
        <f t="shared" si="59"/>
        <v/>
      </c>
    </row>
    <row r="3839" spans="13:13" x14ac:dyDescent="0.3">
      <c r="M3839" s="9" t="str">
        <f t="shared" si="59"/>
        <v/>
      </c>
    </row>
    <row r="3840" spans="13:13" x14ac:dyDescent="0.3">
      <c r="M3840" s="9" t="str">
        <f t="shared" si="59"/>
        <v/>
      </c>
    </row>
    <row r="3841" spans="13:13" x14ac:dyDescent="0.3">
      <c r="M3841" s="9" t="str">
        <f t="shared" si="59"/>
        <v/>
      </c>
    </row>
    <row r="3842" spans="13:13" x14ac:dyDescent="0.3">
      <c r="M3842" s="9" t="str">
        <f t="shared" si="59"/>
        <v/>
      </c>
    </row>
    <row r="3843" spans="13:13" x14ac:dyDescent="0.3">
      <c r="M3843" s="9" t="str">
        <f t="shared" ref="M3843:M3906" si="60">IF(OR(LEN(TRIM(A3843)) = 0, LEN(TRIM(B3843)) = 0), "", "SELECT '"&amp;TRIM(A3843)&amp;"' AS [LookupCategory],'"&amp;TRIM(B3843)&amp;"' AS [Value],"&amp;IF(LEN(TRIM(C3843)) &lt;&gt; 0, "'" &amp; TRIM(C3843) &amp; "'", "NULL") &amp;" AS [Image],"&amp;IF(LEN(TRIM(D3843)) &lt;&gt; 0, "'" &amp; TRIM(D3843) &amp; "'", "'report_problem'") &amp;" AS [Icon] UNION")</f>
        <v/>
      </c>
    </row>
    <row r="3844" spans="13:13" x14ac:dyDescent="0.3">
      <c r="M3844" s="9" t="str">
        <f t="shared" si="60"/>
        <v/>
      </c>
    </row>
    <row r="3845" spans="13:13" x14ac:dyDescent="0.3">
      <c r="M3845" s="9" t="str">
        <f t="shared" si="60"/>
        <v/>
      </c>
    </row>
    <row r="3846" spans="13:13" x14ac:dyDescent="0.3">
      <c r="M3846" s="9" t="str">
        <f t="shared" si="60"/>
        <v/>
      </c>
    </row>
    <row r="3847" spans="13:13" x14ac:dyDescent="0.3">
      <c r="M3847" s="9" t="str">
        <f t="shared" si="60"/>
        <v/>
      </c>
    </row>
    <row r="3848" spans="13:13" x14ac:dyDescent="0.3">
      <c r="M3848" s="9" t="str">
        <f t="shared" si="60"/>
        <v/>
      </c>
    </row>
    <row r="3849" spans="13:13" x14ac:dyDescent="0.3">
      <c r="M3849" s="9" t="str">
        <f t="shared" si="60"/>
        <v/>
      </c>
    </row>
    <row r="3850" spans="13:13" x14ac:dyDescent="0.3">
      <c r="M3850" s="9" t="str">
        <f t="shared" si="60"/>
        <v/>
      </c>
    </row>
    <row r="3851" spans="13:13" x14ac:dyDescent="0.3">
      <c r="M3851" s="9" t="str">
        <f t="shared" si="60"/>
        <v/>
      </c>
    </row>
    <row r="3852" spans="13:13" x14ac:dyDescent="0.3">
      <c r="M3852" s="9" t="str">
        <f t="shared" si="60"/>
        <v/>
      </c>
    </row>
    <row r="3853" spans="13:13" x14ac:dyDescent="0.3">
      <c r="M3853" s="9" t="str">
        <f t="shared" si="60"/>
        <v/>
      </c>
    </row>
    <row r="3854" spans="13:13" x14ac:dyDescent="0.3">
      <c r="M3854" s="9" t="str">
        <f t="shared" si="60"/>
        <v/>
      </c>
    </row>
    <row r="3855" spans="13:13" x14ac:dyDescent="0.3">
      <c r="M3855" s="9" t="str">
        <f t="shared" si="60"/>
        <v/>
      </c>
    </row>
    <row r="3856" spans="13:13" x14ac:dyDescent="0.3">
      <c r="M3856" s="9" t="str">
        <f t="shared" si="60"/>
        <v/>
      </c>
    </row>
    <row r="3857" spans="13:13" x14ac:dyDescent="0.3">
      <c r="M3857" s="9" t="str">
        <f t="shared" si="60"/>
        <v/>
      </c>
    </row>
    <row r="3858" spans="13:13" x14ac:dyDescent="0.3">
      <c r="M3858" s="9" t="str">
        <f t="shared" si="60"/>
        <v/>
      </c>
    </row>
    <row r="3859" spans="13:13" x14ac:dyDescent="0.3">
      <c r="M3859" s="9" t="str">
        <f t="shared" si="60"/>
        <v/>
      </c>
    </row>
    <row r="3860" spans="13:13" x14ac:dyDescent="0.3">
      <c r="M3860" s="9" t="str">
        <f t="shared" si="60"/>
        <v/>
      </c>
    </row>
    <row r="3861" spans="13:13" x14ac:dyDescent="0.3">
      <c r="M3861" s="9" t="str">
        <f t="shared" si="60"/>
        <v/>
      </c>
    </row>
    <row r="3862" spans="13:13" x14ac:dyDescent="0.3">
      <c r="M3862" s="9" t="str">
        <f t="shared" si="60"/>
        <v/>
      </c>
    </row>
    <row r="3863" spans="13:13" x14ac:dyDescent="0.3">
      <c r="M3863" s="9" t="str">
        <f t="shared" si="60"/>
        <v/>
      </c>
    </row>
    <row r="3864" spans="13:13" x14ac:dyDescent="0.3">
      <c r="M3864" s="9" t="str">
        <f t="shared" si="60"/>
        <v/>
      </c>
    </row>
    <row r="3865" spans="13:13" x14ac:dyDescent="0.3">
      <c r="M3865" s="9" t="str">
        <f t="shared" si="60"/>
        <v/>
      </c>
    </row>
    <row r="3866" spans="13:13" x14ac:dyDescent="0.3">
      <c r="M3866" s="9" t="str">
        <f t="shared" si="60"/>
        <v/>
      </c>
    </row>
    <row r="3867" spans="13:13" x14ac:dyDescent="0.3">
      <c r="M3867" s="9" t="str">
        <f t="shared" si="60"/>
        <v/>
      </c>
    </row>
    <row r="3868" spans="13:13" x14ac:dyDescent="0.3">
      <c r="M3868" s="9" t="str">
        <f t="shared" si="60"/>
        <v/>
      </c>
    </row>
    <row r="3869" spans="13:13" x14ac:dyDescent="0.3">
      <c r="M3869" s="9" t="str">
        <f t="shared" si="60"/>
        <v/>
      </c>
    </row>
    <row r="3870" spans="13:13" x14ac:dyDescent="0.3">
      <c r="M3870" s="9" t="str">
        <f t="shared" si="60"/>
        <v/>
      </c>
    </row>
    <row r="3871" spans="13:13" x14ac:dyDescent="0.3">
      <c r="M3871" s="9" t="str">
        <f t="shared" si="60"/>
        <v/>
      </c>
    </row>
    <row r="3872" spans="13:13" x14ac:dyDescent="0.3">
      <c r="M3872" s="9" t="str">
        <f t="shared" si="60"/>
        <v/>
      </c>
    </row>
    <row r="3873" spans="13:13" x14ac:dyDescent="0.3">
      <c r="M3873" s="9" t="str">
        <f t="shared" si="60"/>
        <v/>
      </c>
    </row>
    <row r="3874" spans="13:13" x14ac:dyDescent="0.3">
      <c r="M3874" s="9" t="str">
        <f t="shared" si="60"/>
        <v/>
      </c>
    </row>
    <row r="3875" spans="13:13" x14ac:dyDescent="0.3">
      <c r="M3875" s="9" t="str">
        <f t="shared" si="60"/>
        <v/>
      </c>
    </row>
    <row r="3876" spans="13:13" x14ac:dyDescent="0.3">
      <c r="M3876" s="9" t="str">
        <f t="shared" si="60"/>
        <v/>
      </c>
    </row>
    <row r="3877" spans="13:13" x14ac:dyDescent="0.3">
      <c r="M3877" s="9" t="str">
        <f t="shared" si="60"/>
        <v/>
      </c>
    </row>
    <row r="3878" spans="13:13" x14ac:dyDescent="0.3">
      <c r="M3878" s="9" t="str">
        <f t="shared" si="60"/>
        <v/>
      </c>
    </row>
    <row r="3879" spans="13:13" x14ac:dyDescent="0.3">
      <c r="M3879" s="9" t="str">
        <f t="shared" si="60"/>
        <v/>
      </c>
    </row>
    <row r="3880" spans="13:13" x14ac:dyDescent="0.3">
      <c r="M3880" s="9" t="str">
        <f t="shared" si="60"/>
        <v/>
      </c>
    </row>
    <row r="3881" spans="13:13" x14ac:dyDescent="0.3">
      <c r="M3881" s="9" t="str">
        <f t="shared" si="60"/>
        <v/>
      </c>
    </row>
    <row r="3882" spans="13:13" x14ac:dyDescent="0.3">
      <c r="M3882" s="9" t="str">
        <f t="shared" si="60"/>
        <v/>
      </c>
    </row>
    <row r="3883" spans="13:13" x14ac:dyDescent="0.3">
      <c r="M3883" s="9" t="str">
        <f t="shared" si="60"/>
        <v/>
      </c>
    </row>
    <row r="3884" spans="13:13" x14ac:dyDescent="0.3">
      <c r="M3884" s="9" t="str">
        <f t="shared" si="60"/>
        <v/>
      </c>
    </row>
    <row r="3885" spans="13:13" x14ac:dyDescent="0.3">
      <c r="M3885" s="9" t="str">
        <f t="shared" si="60"/>
        <v/>
      </c>
    </row>
    <row r="3886" spans="13:13" x14ac:dyDescent="0.3">
      <c r="M3886" s="9" t="str">
        <f t="shared" si="60"/>
        <v/>
      </c>
    </row>
    <row r="3887" spans="13:13" x14ac:dyDescent="0.3">
      <c r="M3887" s="9" t="str">
        <f t="shared" si="60"/>
        <v/>
      </c>
    </row>
    <row r="3888" spans="13:13" x14ac:dyDescent="0.3">
      <c r="M3888" s="9" t="str">
        <f t="shared" si="60"/>
        <v/>
      </c>
    </row>
    <row r="3889" spans="13:13" x14ac:dyDescent="0.3">
      <c r="M3889" s="9" t="str">
        <f t="shared" si="60"/>
        <v/>
      </c>
    </row>
    <row r="3890" spans="13:13" x14ac:dyDescent="0.3">
      <c r="M3890" s="9" t="str">
        <f t="shared" si="60"/>
        <v/>
      </c>
    </row>
    <row r="3891" spans="13:13" x14ac:dyDescent="0.3">
      <c r="M3891" s="9" t="str">
        <f t="shared" si="60"/>
        <v/>
      </c>
    </row>
    <row r="3892" spans="13:13" x14ac:dyDescent="0.3">
      <c r="M3892" s="9" t="str">
        <f t="shared" si="60"/>
        <v/>
      </c>
    </row>
    <row r="3893" spans="13:13" x14ac:dyDescent="0.3">
      <c r="M3893" s="9" t="str">
        <f t="shared" si="60"/>
        <v/>
      </c>
    </row>
    <row r="3894" spans="13:13" x14ac:dyDescent="0.3">
      <c r="M3894" s="9" t="str">
        <f t="shared" si="60"/>
        <v/>
      </c>
    </row>
    <row r="3895" spans="13:13" x14ac:dyDescent="0.3">
      <c r="M3895" s="9" t="str">
        <f t="shared" si="60"/>
        <v/>
      </c>
    </row>
    <row r="3896" spans="13:13" x14ac:dyDescent="0.3">
      <c r="M3896" s="9" t="str">
        <f t="shared" si="60"/>
        <v/>
      </c>
    </row>
    <row r="3897" spans="13:13" x14ac:dyDescent="0.3">
      <c r="M3897" s="9" t="str">
        <f t="shared" si="60"/>
        <v/>
      </c>
    </row>
    <row r="3898" spans="13:13" x14ac:dyDescent="0.3">
      <c r="M3898" s="9" t="str">
        <f t="shared" si="60"/>
        <v/>
      </c>
    </row>
    <row r="3899" spans="13:13" x14ac:dyDescent="0.3">
      <c r="M3899" s="9" t="str">
        <f t="shared" si="60"/>
        <v/>
      </c>
    </row>
    <row r="3900" spans="13:13" x14ac:dyDescent="0.3">
      <c r="M3900" s="9" t="str">
        <f t="shared" si="60"/>
        <v/>
      </c>
    </row>
    <row r="3901" spans="13:13" x14ac:dyDescent="0.3">
      <c r="M3901" s="9" t="str">
        <f t="shared" si="60"/>
        <v/>
      </c>
    </row>
    <row r="3902" spans="13:13" x14ac:dyDescent="0.3">
      <c r="M3902" s="9" t="str">
        <f t="shared" si="60"/>
        <v/>
      </c>
    </row>
    <row r="3903" spans="13:13" x14ac:dyDescent="0.3">
      <c r="M3903" s="9" t="str">
        <f t="shared" si="60"/>
        <v/>
      </c>
    </row>
    <row r="3904" spans="13:13" x14ac:dyDescent="0.3">
      <c r="M3904" s="9" t="str">
        <f t="shared" si="60"/>
        <v/>
      </c>
    </row>
    <row r="3905" spans="13:13" x14ac:dyDescent="0.3">
      <c r="M3905" s="9" t="str">
        <f t="shared" si="60"/>
        <v/>
      </c>
    </row>
    <row r="3906" spans="13:13" x14ac:dyDescent="0.3">
      <c r="M3906" s="9" t="str">
        <f t="shared" si="60"/>
        <v/>
      </c>
    </row>
    <row r="3907" spans="13:13" x14ac:dyDescent="0.3">
      <c r="M3907" s="9" t="str">
        <f t="shared" ref="M3907:M3970" si="61">IF(OR(LEN(TRIM(A3907)) = 0, LEN(TRIM(B3907)) = 0), "", "SELECT '"&amp;TRIM(A3907)&amp;"' AS [LookupCategory],'"&amp;TRIM(B3907)&amp;"' AS [Value],"&amp;IF(LEN(TRIM(C3907)) &lt;&gt; 0, "'" &amp; TRIM(C3907) &amp; "'", "NULL") &amp;" AS [Image],"&amp;IF(LEN(TRIM(D3907)) &lt;&gt; 0, "'" &amp; TRIM(D3907) &amp; "'", "'report_problem'") &amp;" AS [Icon] UNION")</f>
        <v/>
      </c>
    </row>
    <row r="3908" spans="13:13" x14ac:dyDescent="0.3">
      <c r="M3908" s="9" t="str">
        <f t="shared" si="61"/>
        <v/>
      </c>
    </row>
    <row r="3909" spans="13:13" x14ac:dyDescent="0.3">
      <c r="M3909" s="9" t="str">
        <f t="shared" si="61"/>
        <v/>
      </c>
    </row>
    <row r="3910" spans="13:13" x14ac:dyDescent="0.3">
      <c r="M3910" s="9" t="str">
        <f t="shared" si="61"/>
        <v/>
      </c>
    </row>
    <row r="3911" spans="13:13" x14ac:dyDescent="0.3">
      <c r="M3911" s="9" t="str">
        <f t="shared" si="61"/>
        <v/>
      </c>
    </row>
    <row r="3912" spans="13:13" x14ac:dyDescent="0.3">
      <c r="M3912" s="9" t="str">
        <f t="shared" si="61"/>
        <v/>
      </c>
    </row>
    <row r="3913" spans="13:13" x14ac:dyDescent="0.3">
      <c r="M3913" s="9" t="str">
        <f t="shared" si="61"/>
        <v/>
      </c>
    </row>
    <row r="3914" spans="13:13" x14ac:dyDescent="0.3">
      <c r="M3914" s="9" t="str">
        <f t="shared" si="61"/>
        <v/>
      </c>
    </row>
    <row r="3915" spans="13:13" x14ac:dyDescent="0.3">
      <c r="M3915" s="9" t="str">
        <f t="shared" si="61"/>
        <v/>
      </c>
    </row>
    <row r="3916" spans="13:13" x14ac:dyDescent="0.3">
      <c r="M3916" s="9" t="str">
        <f t="shared" si="61"/>
        <v/>
      </c>
    </row>
    <row r="3917" spans="13:13" x14ac:dyDescent="0.3">
      <c r="M3917" s="9" t="str">
        <f t="shared" si="61"/>
        <v/>
      </c>
    </row>
    <row r="3918" spans="13:13" x14ac:dyDescent="0.3">
      <c r="M3918" s="9" t="str">
        <f t="shared" si="61"/>
        <v/>
      </c>
    </row>
    <row r="3919" spans="13:13" x14ac:dyDescent="0.3">
      <c r="M3919" s="9" t="str">
        <f t="shared" si="61"/>
        <v/>
      </c>
    </row>
    <row r="3920" spans="13:13" x14ac:dyDescent="0.3">
      <c r="M3920" s="9" t="str">
        <f t="shared" si="61"/>
        <v/>
      </c>
    </row>
    <row r="3921" spans="13:13" x14ac:dyDescent="0.3">
      <c r="M3921" s="9" t="str">
        <f t="shared" si="61"/>
        <v/>
      </c>
    </row>
    <row r="3922" spans="13:13" x14ac:dyDescent="0.3">
      <c r="M3922" s="9" t="str">
        <f t="shared" si="61"/>
        <v/>
      </c>
    </row>
    <row r="3923" spans="13:13" x14ac:dyDescent="0.3">
      <c r="M3923" s="9" t="str">
        <f t="shared" si="61"/>
        <v/>
      </c>
    </row>
    <row r="3924" spans="13:13" x14ac:dyDescent="0.3">
      <c r="M3924" s="9" t="str">
        <f t="shared" si="61"/>
        <v/>
      </c>
    </row>
    <row r="3925" spans="13:13" x14ac:dyDescent="0.3">
      <c r="M3925" s="9" t="str">
        <f t="shared" si="61"/>
        <v/>
      </c>
    </row>
    <row r="3926" spans="13:13" x14ac:dyDescent="0.3">
      <c r="M3926" s="9" t="str">
        <f t="shared" si="61"/>
        <v/>
      </c>
    </row>
    <row r="3927" spans="13:13" x14ac:dyDescent="0.3">
      <c r="M3927" s="9" t="str">
        <f t="shared" si="61"/>
        <v/>
      </c>
    </row>
    <row r="3928" spans="13:13" x14ac:dyDescent="0.3">
      <c r="M3928" s="9" t="str">
        <f t="shared" si="61"/>
        <v/>
      </c>
    </row>
    <row r="3929" spans="13:13" x14ac:dyDescent="0.3">
      <c r="M3929" s="9" t="str">
        <f t="shared" si="61"/>
        <v/>
      </c>
    </row>
    <row r="3930" spans="13:13" x14ac:dyDescent="0.3">
      <c r="M3930" s="9" t="str">
        <f t="shared" si="61"/>
        <v/>
      </c>
    </row>
    <row r="3931" spans="13:13" x14ac:dyDescent="0.3">
      <c r="M3931" s="9" t="str">
        <f t="shared" si="61"/>
        <v/>
      </c>
    </row>
    <row r="3932" spans="13:13" x14ac:dyDescent="0.3">
      <c r="M3932" s="9" t="str">
        <f t="shared" si="61"/>
        <v/>
      </c>
    </row>
    <row r="3933" spans="13:13" x14ac:dyDescent="0.3">
      <c r="M3933" s="9" t="str">
        <f t="shared" si="61"/>
        <v/>
      </c>
    </row>
    <row r="3934" spans="13:13" x14ac:dyDescent="0.3">
      <c r="M3934" s="9" t="str">
        <f t="shared" si="61"/>
        <v/>
      </c>
    </row>
    <row r="3935" spans="13:13" x14ac:dyDescent="0.3">
      <c r="M3935" s="9" t="str">
        <f t="shared" si="61"/>
        <v/>
      </c>
    </row>
    <row r="3936" spans="13:13" x14ac:dyDescent="0.3">
      <c r="M3936" s="9" t="str">
        <f t="shared" si="61"/>
        <v/>
      </c>
    </row>
    <row r="3937" spans="13:13" x14ac:dyDescent="0.3">
      <c r="M3937" s="9" t="str">
        <f t="shared" si="61"/>
        <v/>
      </c>
    </row>
    <row r="3938" spans="13:13" x14ac:dyDescent="0.3">
      <c r="M3938" s="9" t="str">
        <f t="shared" si="61"/>
        <v/>
      </c>
    </row>
    <row r="3939" spans="13:13" x14ac:dyDescent="0.3">
      <c r="M3939" s="9" t="str">
        <f t="shared" si="61"/>
        <v/>
      </c>
    </row>
    <row r="3940" spans="13:13" x14ac:dyDescent="0.3">
      <c r="M3940" s="9" t="str">
        <f t="shared" si="61"/>
        <v/>
      </c>
    </row>
    <row r="3941" spans="13:13" x14ac:dyDescent="0.3">
      <c r="M3941" s="9" t="str">
        <f t="shared" si="61"/>
        <v/>
      </c>
    </row>
    <row r="3942" spans="13:13" x14ac:dyDescent="0.3">
      <c r="M3942" s="9" t="str">
        <f t="shared" si="61"/>
        <v/>
      </c>
    </row>
    <row r="3943" spans="13:13" x14ac:dyDescent="0.3">
      <c r="M3943" s="9" t="str">
        <f t="shared" si="61"/>
        <v/>
      </c>
    </row>
    <row r="3944" spans="13:13" x14ac:dyDescent="0.3">
      <c r="M3944" s="9" t="str">
        <f t="shared" si="61"/>
        <v/>
      </c>
    </row>
    <row r="3945" spans="13:13" x14ac:dyDescent="0.3">
      <c r="M3945" s="9" t="str">
        <f t="shared" si="61"/>
        <v/>
      </c>
    </row>
    <row r="3946" spans="13:13" x14ac:dyDescent="0.3">
      <c r="M3946" s="9" t="str">
        <f t="shared" si="61"/>
        <v/>
      </c>
    </row>
    <row r="3947" spans="13:13" x14ac:dyDescent="0.3">
      <c r="M3947" s="9" t="str">
        <f t="shared" si="61"/>
        <v/>
      </c>
    </row>
    <row r="3948" spans="13:13" x14ac:dyDescent="0.3">
      <c r="M3948" s="9" t="str">
        <f t="shared" si="61"/>
        <v/>
      </c>
    </row>
    <row r="3949" spans="13:13" x14ac:dyDescent="0.3">
      <c r="M3949" s="9" t="str">
        <f t="shared" si="61"/>
        <v/>
      </c>
    </row>
    <row r="3950" spans="13:13" x14ac:dyDescent="0.3">
      <c r="M3950" s="9" t="str">
        <f t="shared" si="61"/>
        <v/>
      </c>
    </row>
    <row r="3951" spans="13:13" x14ac:dyDescent="0.3">
      <c r="M3951" s="9" t="str">
        <f t="shared" si="61"/>
        <v/>
      </c>
    </row>
    <row r="3952" spans="13:13" x14ac:dyDescent="0.3">
      <c r="M3952" s="9" t="str">
        <f t="shared" si="61"/>
        <v/>
      </c>
    </row>
    <row r="3953" spans="13:13" x14ac:dyDescent="0.3">
      <c r="M3953" s="9" t="str">
        <f t="shared" si="61"/>
        <v/>
      </c>
    </row>
    <row r="3954" spans="13:13" x14ac:dyDescent="0.3">
      <c r="M3954" s="9" t="str">
        <f t="shared" si="61"/>
        <v/>
      </c>
    </row>
    <row r="3955" spans="13:13" x14ac:dyDescent="0.3">
      <c r="M3955" s="9" t="str">
        <f t="shared" si="61"/>
        <v/>
      </c>
    </row>
    <row r="3956" spans="13:13" x14ac:dyDescent="0.3">
      <c r="M3956" s="9" t="str">
        <f t="shared" si="61"/>
        <v/>
      </c>
    </row>
    <row r="3957" spans="13:13" x14ac:dyDescent="0.3">
      <c r="M3957" s="9" t="str">
        <f t="shared" si="61"/>
        <v/>
      </c>
    </row>
    <row r="3958" spans="13:13" x14ac:dyDescent="0.3">
      <c r="M3958" s="9" t="str">
        <f t="shared" si="61"/>
        <v/>
      </c>
    </row>
    <row r="3959" spans="13:13" x14ac:dyDescent="0.3">
      <c r="M3959" s="9" t="str">
        <f t="shared" si="61"/>
        <v/>
      </c>
    </row>
    <row r="3960" spans="13:13" x14ac:dyDescent="0.3">
      <c r="M3960" s="9" t="str">
        <f t="shared" si="61"/>
        <v/>
      </c>
    </row>
    <row r="3961" spans="13:13" x14ac:dyDescent="0.3">
      <c r="M3961" s="9" t="str">
        <f t="shared" si="61"/>
        <v/>
      </c>
    </row>
    <row r="3962" spans="13:13" x14ac:dyDescent="0.3">
      <c r="M3962" s="9" t="str">
        <f t="shared" si="61"/>
        <v/>
      </c>
    </row>
    <row r="3963" spans="13:13" x14ac:dyDescent="0.3">
      <c r="M3963" s="9" t="str">
        <f t="shared" si="61"/>
        <v/>
      </c>
    </row>
    <row r="3964" spans="13:13" x14ac:dyDescent="0.3">
      <c r="M3964" s="9" t="str">
        <f t="shared" si="61"/>
        <v/>
      </c>
    </row>
    <row r="3965" spans="13:13" x14ac:dyDescent="0.3">
      <c r="M3965" s="9" t="str">
        <f t="shared" si="61"/>
        <v/>
      </c>
    </row>
    <row r="3966" spans="13:13" x14ac:dyDescent="0.3">
      <c r="M3966" s="9" t="str">
        <f t="shared" si="61"/>
        <v/>
      </c>
    </row>
    <row r="3967" spans="13:13" x14ac:dyDescent="0.3">
      <c r="M3967" s="9" t="str">
        <f t="shared" si="61"/>
        <v/>
      </c>
    </row>
    <row r="3968" spans="13:13" x14ac:dyDescent="0.3">
      <c r="M3968" s="9" t="str">
        <f t="shared" si="61"/>
        <v/>
      </c>
    </row>
    <row r="3969" spans="13:13" x14ac:dyDescent="0.3">
      <c r="M3969" s="9" t="str">
        <f t="shared" si="61"/>
        <v/>
      </c>
    </row>
    <row r="3970" spans="13:13" x14ac:dyDescent="0.3">
      <c r="M3970" s="9" t="str">
        <f t="shared" si="61"/>
        <v/>
      </c>
    </row>
    <row r="3971" spans="13:13" x14ac:dyDescent="0.3">
      <c r="M3971" s="9" t="str">
        <f t="shared" ref="M3971:M4034" si="62">IF(OR(LEN(TRIM(A3971)) = 0, LEN(TRIM(B3971)) = 0), "", "SELECT '"&amp;TRIM(A3971)&amp;"' AS [LookupCategory],'"&amp;TRIM(B3971)&amp;"' AS [Value],"&amp;IF(LEN(TRIM(C3971)) &lt;&gt; 0, "'" &amp; TRIM(C3971) &amp; "'", "NULL") &amp;" AS [Image],"&amp;IF(LEN(TRIM(D3971)) &lt;&gt; 0, "'" &amp; TRIM(D3971) &amp; "'", "'report_problem'") &amp;" AS [Icon] UNION")</f>
        <v/>
      </c>
    </row>
    <row r="3972" spans="13:13" x14ac:dyDescent="0.3">
      <c r="M3972" s="9" t="str">
        <f t="shared" si="62"/>
        <v/>
      </c>
    </row>
    <row r="3973" spans="13:13" x14ac:dyDescent="0.3">
      <c r="M3973" s="9" t="str">
        <f t="shared" si="62"/>
        <v/>
      </c>
    </row>
    <row r="3974" spans="13:13" x14ac:dyDescent="0.3">
      <c r="M3974" s="9" t="str">
        <f t="shared" si="62"/>
        <v/>
      </c>
    </row>
    <row r="3975" spans="13:13" x14ac:dyDescent="0.3">
      <c r="M3975" s="9" t="str">
        <f t="shared" si="62"/>
        <v/>
      </c>
    </row>
    <row r="3976" spans="13:13" x14ac:dyDescent="0.3">
      <c r="M3976" s="9" t="str">
        <f t="shared" si="62"/>
        <v/>
      </c>
    </row>
    <row r="3977" spans="13:13" x14ac:dyDescent="0.3">
      <c r="M3977" s="9" t="str">
        <f t="shared" si="62"/>
        <v/>
      </c>
    </row>
    <row r="3978" spans="13:13" x14ac:dyDescent="0.3">
      <c r="M3978" s="9" t="str">
        <f t="shared" si="62"/>
        <v/>
      </c>
    </row>
    <row r="3979" spans="13:13" x14ac:dyDescent="0.3">
      <c r="M3979" s="9" t="str">
        <f t="shared" si="62"/>
        <v/>
      </c>
    </row>
    <row r="3980" spans="13:13" x14ac:dyDescent="0.3">
      <c r="M3980" s="9" t="str">
        <f t="shared" si="62"/>
        <v/>
      </c>
    </row>
    <row r="3981" spans="13:13" x14ac:dyDescent="0.3">
      <c r="M3981" s="9" t="str">
        <f t="shared" si="62"/>
        <v/>
      </c>
    </row>
    <row r="3982" spans="13:13" x14ac:dyDescent="0.3">
      <c r="M3982" s="9" t="str">
        <f t="shared" si="62"/>
        <v/>
      </c>
    </row>
    <row r="3983" spans="13:13" x14ac:dyDescent="0.3">
      <c r="M3983" s="9" t="str">
        <f t="shared" si="62"/>
        <v/>
      </c>
    </row>
    <row r="3984" spans="13:13" x14ac:dyDescent="0.3">
      <c r="M3984" s="9" t="str">
        <f t="shared" si="62"/>
        <v/>
      </c>
    </row>
    <row r="3985" spans="13:13" x14ac:dyDescent="0.3">
      <c r="M3985" s="9" t="str">
        <f t="shared" si="62"/>
        <v/>
      </c>
    </row>
    <row r="3986" spans="13:13" x14ac:dyDescent="0.3">
      <c r="M3986" s="9" t="str">
        <f t="shared" si="62"/>
        <v/>
      </c>
    </row>
    <row r="3987" spans="13:13" x14ac:dyDescent="0.3">
      <c r="M3987" s="9" t="str">
        <f t="shared" si="62"/>
        <v/>
      </c>
    </row>
    <row r="3988" spans="13:13" x14ac:dyDescent="0.3">
      <c r="M3988" s="9" t="str">
        <f t="shared" si="62"/>
        <v/>
      </c>
    </row>
    <row r="3989" spans="13:13" x14ac:dyDescent="0.3">
      <c r="M3989" s="9" t="str">
        <f t="shared" si="62"/>
        <v/>
      </c>
    </row>
    <row r="3990" spans="13:13" x14ac:dyDescent="0.3">
      <c r="M3990" s="9" t="str">
        <f t="shared" si="62"/>
        <v/>
      </c>
    </row>
    <row r="3991" spans="13:13" x14ac:dyDescent="0.3">
      <c r="M3991" s="9" t="str">
        <f t="shared" si="62"/>
        <v/>
      </c>
    </row>
    <row r="3992" spans="13:13" x14ac:dyDescent="0.3">
      <c r="M3992" s="9" t="str">
        <f t="shared" si="62"/>
        <v/>
      </c>
    </row>
    <row r="3993" spans="13:13" x14ac:dyDescent="0.3">
      <c r="M3993" s="9" t="str">
        <f t="shared" si="62"/>
        <v/>
      </c>
    </row>
    <row r="3994" spans="13:13" x14ac:dyDescent="0.3">
      <c r="M3994" s="9" t="str">
        <f t="shared" si="62"/>
        <v/>
      </c>
    </row>
    <row r="3995" spans="13:13" x14ac:dyDescent="0.3">
      <c r="M3995" s="9" t="str">
        <f t="shared" si="62"/>
        <v/>
      </c>
    </row>
    <row r="3996" spans="13:13" x14ac:dyDescent="0.3">
      <c r="M3996" s="9" t="str">
        <f t="shared" si="62"/>
        <v/>
      </c>
    </row>
    <row r="3997" spans="13:13" x14ac:dyDescent="0.3">
      <c r="M3997" s="9" t="str">
        <f t="shared" si="62"/>
        <v/>
      </c>
    </row>
    <row r="3998" spans="13:13" x14ac:dyDescent="0.3">
      <c r="M3998" s="9" t="str">
        <f t="shared" si="62"/>
        <v/>
      </c>
    </row>
    <row r="3999" spans="13:13" x14ac:dyDescent="0.3">
      <c r="M3999" s="9" t="str">
        <f t="shared" si="62"/>
        <v/>
      </c>
    </row>
    <row r="4000" spans="13:13" x14ac:dyDescent="0.3">
      <c r="M4000" s="9" t="str">
        <f t="shared" si="62"/>
        <v/>
      </c>
    </row>
    <row r="4001" spans="13:13" x14ac:dyDescent="0.3">
      <c r="M4001" s="9" t="str">
        <f t="shared" si="62"/>
        <v/>
      </c>
    </row>
    <row r="4002" spans="13:13" x14ac:dyDescent="0.3">
      <c r="M4002" s="9" t="str">
        <f t="shared" si="62"/>
        <v/>
      </c>
    </row>
    <row r="4003" spans="13:13" x14ac:dyDescent="0.3">
      <c r="M4003" s="9" t="str">
        <f t="shared" si="62"/>
        <v/>
      </c>
    </row>
    <row r="4004" spans="13:13" x14ac:dyDescent="0.3">
      <c r="M4004" s="9" t="str">
        <f t="shared" si="62"/>
        <v/>
      </c>
    </row>
    <row r="4005" spans="13:13" x14ac:dyDescent="0.3">
      <c r="M4005" s="9" t="str">
        <f t="shared" si="62"/>
        <v/>
      </c>
    </row>
    <row r="4006" spans="13:13" x14ac:dyDescent="0.3">
      <c r="M4006" s="9" t="str">
        <f t="shared" si="62"/>
        <v/>
      </c>
    </row>
    <row r="4007" spans="13:13" x14ac:dyDescent="0.3">
      <c r="M4007" s="9" t="str">
        <f t="shared" si="62"/>
        <v/>
      </c>
    </row>
    <row r="4008" spans="13:13" x14ac:dyDescent="0.3">
      <c r="M4008" s="9" t="str">
        <f t="shared" si="62"/>
        <v/>
      </c>
    </row>
    <row r="4009" spans="13:13" x14ac:dyDescent="0.3">
      <c r="M4009" s="9" t="str">
        <f t="shared" si="62"/>
        <v/>
      </c>
    </row>
    <row r="4010" spans="13:13" x14ac:dyDescent="0.3">
      <c r="M4010" s="9" t="str">
        <f t="shared" si="62"/>
        <v/>
      </c>
    </row>
    <row r="4011" spans="13:13" x14ac:dyDescent="0.3">
      <c r="M4011" s="9" t="str">
        <f t="shared" si="62"/>
        <v/>
      </c>
    </row>
    <row r="4012" spans="13:13" x14ac:dyDescent="0.3">
      <c r="M4012" s="9" t="str">
        <f t="shared" si="62"/>
        <v/>
      </c>
    </row>
    <row r="4013" spans="13:13" x14ac:dyDescent="0.3">
      <c r="M4013" s="9" t="str">
        <f t="shared" si="62"/>
        <v/>
      </c>
    </row>
    <row r="4014" spans="13:13" x14ac:dyDescent="0.3">
      <c r="M4014" s="9" t="str">
        <f t="shared" si="62"/>
        <v/>
      </c>
    </row>
    <row r="4015" spans="13:13" x14ac:dyDescent="0.3">
      <c r="M4015" s="9" t="str">
        <f t="shared" si="62"/>
        <v/>
      </c>
    </row>
    <row r="4016" spans="13:13" x14ac:dyDescent="0.3">
      <c r="M4016" s="9" t="str">
        <f t="shared" si="62"/>
        <v/>
      </c>
    </row>
    <row r="4017" spans="13:13" x14ac:dyDescent="0.3">
      <c r="M4017" s="9" t="str">
        <f t="shared" si="62"/>
        <v/>
      </c>
    </row>
    <row r="4018" spans="13:13" x14ac:dyDescent="0.3">
      <c r="M4018" s="9" t="str">
        <f t="shared" si="62"/>
        <v/>
      </c>
    </row>
    <row r="4019" spans="13:13" x14ac:dyDescent="0.3">
      <c r="M4019" s="9" t="str">
        <f t="shared" si="62"/>
        <v/>
      </c>
    </row>
    <row r="4020" spans="13:13" x14ac:dyDescent="0.3">
      <c r="M4020" s="9" t="str">
        <f t="shared" si="62"/>
        <v/>
      </c>
    </row>
    <row r="4021" spans="13:13" x14ac:dyDescent="0.3">
      <c r="M4021" s="9" t="str">
        <f t="shared" si="62"/>
        <v/>
      </c>
    </row>
    <row r="4022" spans="13:13" x14ac:dyDescent="0.3">
      <c r="M4022" s="9" t="str">
        <f t="shared" si="62"/>
        <v/>
      </c>
    </row>
    <row r="4023" spans="13:13" x14ac:dyDescent="0.3">
      <c r="M4023" s="9" t="str">
        <f t="shared" si="62"/>
        <v/>
      </c>
    </row>
    <row r="4024" spans="13:13" x14ac:dyDescent="0.3">
      <c r="M4024" s="9" t="str">
        <f t="shared" si="62"/>
        <v/>
      </c>
    </row>
    <row r="4025" spans="13:13" x14ac:dyDescent="0.3">
      <c r="M4025" s="9" t="str">
        <f t="shared" si="62"/>
        <v/>
      </c>
    </row>
    <row r="4026" spans="13:13" x14ac:dyDescent="0.3">
      <c r="M4026" s="9" t="str">
        <f t="shared" si="62"/>
        <v/>
      </c>
    </row>
    <row r="4027" spans="13:13" x14ac:dyDescent="0.3">
      <c r="M4027" s="9" t="str">
        <f t="shared" si="62"/>
        <v/>
      </c>
    </row>
    <row r="4028" spans="13:13" x14ac:dyDescent="0.3">
      <c r="M4028" s="9" t="str">
        <f t="shared" si="62"/>
        <v/>
      </c>
    </row>
    <row r="4029" spans="13:13" x14ac:dyDescent="0.3">
      <c r="M4029" s="9" t="str">
        <f t="shared" si="62"/>
        <v/>
      </c>
    </row>
    <row r="4030" spans="13:13" x14ac:dyDescent="0.3">
      <c r="M4030" s="9" t="str">
        <f t="shared" si="62"/>
        <v/>
      </c>
    </row>
    <row r="4031" spans="13:13" x14ac:dyDescent="0.3">
      <c r="M4031" s="9" t="str">
        <f t="shared" si="62"/>
        <v/>
      </c>
    </row>
    <row r="4032" spans="13:13" x14ac:dyDescent="0.3">
      <c r="M4032" s="9" t="str">
        <f t="shared" si="62"/>
        <v/>
      </c>
    </row>
    <row r="4033" spans="13:13" x14ac:dyDescent="0.3">
      <c r="M4033" s="9" t="str">
        <f t="shared" si="62"/>
        <v/>
      </c>
    </row>
    <row r="4034" spans="13:13" x14ac:dyDescent="0.3">
      <c r="M4034" s="9" t="str">
        <f t="shared" si="62"/>
        <v/>
      </c>
    </row>
    <row r="4035" spans="13:13" x14ac:dyDescent="0.3">
      <c r="M4035" s="9" t="str">
        <f t="shared" ref="M4035:M4098" si="63">IF(OR(LEN(TRIM(A4035)) = 0, LEN(TRIM(B4035)) = 0), "", "SELECT '"&amp;TRIM(A4035)&amp;"' AS [LookupCategory],'"&amp;TRIM(B4035)&amp;"' AS [Value],"&amp;IF(LEN(TRIM(C4035)) &lt;&gt; 0, "'" &amp; TRIM(C4035) &amp; "'", "NULL") &amp;" AS [Image],"&amp;IF(LEN(TRIM(D4035)) &lt;&gt; 0, "'" &amp; TRIM(D4035) &amp; "'", "'report_problem'") &amp;" AS [Icon] UNION")</f>
        <v/>
      </c>
    </row>
    <row r="4036" spans="13:13" x14ac:dyDescent="0.3">
      <c r="M4036" s="9" t="str">
        <f t="shared" si="63"/>
        <v/>
      </c>
    </row>
    <row r="4037" spans="13:13" x14ac:dyDescent="0.3">
      <c r="M4037" s="9" t="str">
        <f t="shared" si="63"/>
        <v/>
      </c>
    </row>
    <row r="4038" spans="13:13" x14ac:dyDescent="0.3">
      <c r="M4038" s="9" t="str">
        <f t="shared" si="63"/>
        <v/>
      </c>
    </row>
    <row r="4039" spans="13:13" x14ac:dyDescent="0.3">
      <c r="M4039" s="9" t="str">
        <f t="shared" si="63"/>
        <v/>
      </c>
    </row>
    <row r="4040" spans="13:13" x14ac:dyDescent="0.3">
      <c r="M4040" s="9" t="str">
        <f t="shared" si="63"/>
        <v/>
      </c>
    </row>
    <row r="4041" spans="13:13" x14ac:dyDescent="0.3">
      <c r="M4041" s="9" t="str">
        <f t="shared" si="63"/>
        <v/>
      </c>
    </row>
    <row r="4042" spans="13:13" x14ac:dyDescent="0.3">
      <c r="M4042" s="9" t="str">
        <f t="shared" si="63"/>
        <v/>
      </c>
    </row>
    <row r="4043" spans="13:13" x14ac:dyDescent="0.3">
      <c r="M4043" s="9" t="str">
        <f t="shared" si="63"/>
        <v/>
      </c>
    </row>
    <row r="4044" spans="13:13" x14ac:dyDescent="0.3">
      <c r="M4044" s="9" t="str">
        <f t="shared" si="63"/>
        <v/>
      </c>
    </row>
    <row r="4045" spans="13:13" x14ac:dyDescent="0.3">
      <c r="M4045" s="9" t="str">
        <f t="shared" si="63"/>
        <v/>
      </c>
    </row>
    <row r="4046" spans="13:13" x14ac:dyDescent="0.3">
      <c r="M4046" s="9" t="str">
        <f t="shared" si="63"/>
        <v/>
      </c>
    </row>
    <row r="4047" spans="13:13" x14ac:dyDescent="0.3">
      <c r="M4047" s="9" t="str">
        <f t="shared" si="63"/>
        <v/>
      </c>
    </row>
    <row r="4048" spans="13:13" x14ac:dyDescent="0.3">
      <c r="M4048" s="9" t="str">
        <f t="shared" si="63"/>
        <v/>
      </c>
    </row>
    <row r="4049" spans="13:13" x14ac:dyDescent="0.3">
      <c r="M4049" s="9" t="str">
        <f t="shared" si="63"/>
        <v/>
      </c>
    </row>
    <row r="4050" spans="13:13" x14ac:dyDescent="0.3">
      <c r="M4050" s="9" t="str">
        <f t="shared" si="63"/>
        <v/>
      </c>
    </row>
    <row r="4051" spans="13:13" x14ac:dyDescent="0.3">
      <c r="M4051" s="9" t="str">
        <f t="shared" si="63"/>
        <v/>
      </c>
    </row>
    <row r="4052" spans="13:13" x14ac:dyDescent="0.3">
      <c r="M4052" s="9" t="str">
        <f t="shared" si="63"/>
        <v/>
      </c>
    </row>
    <row r="4053" spans="13:13" x14ac:dyDescent="0.3">
      <c r="M4053" s="9" t="str">
        <f t="shared" si="63"/>
        <v/>
      </c>
    </row>
    <row r="4054" spans="13:13" x14ac:dyDescent="0.3">
      <c r="M4054" s="9" t="str">
        <f t="shared" si="63"/>
        <v/>
      </c>
    </row>
    <row r="4055" spans="13:13" x14ac:dyDescent="0.3">
      <c r="M4055" s="9" t="str">
        <f t="shared" si="63"/>
        <v/>
      </c>
    </row>
    <row r="4056" spans="13:13" x14ac:dyDescent="0.3">
      <c r="M4056" s="9" t="str">
        <f t="shared" si="63"/>
        <v/>
      </c>
    </row>
    <row r="4057" spans="13:13" x14ac:dyDescent="0.3">
      <c r="M4057" s="9" t="str">
        <f t="shared" si="63"/>
        <v/>
      </c>
    </row>
    <row r="4058" spans="13:13" x14ac:dyDescent="0.3">
      <c r="M4058" s="9" t="str">
        <f t="shared" si="63"/>
        <v/>
      </c>
    </row>
    <row r="4059" spans="13:13" x14ac:dyDescent="0.3">
      <c r="M4059" s="9" t="str">
        <f t="shared" si="63"/>
        <v/>
      </c>
    </row>
    <row r="4060" spans="13:13" x14ac:dyDescent="0.3">
      <c r="M4060" s="9" t="str">
        <f t="shared" si="63"/>
        <v/>
      </c>
    </row>
    <row r="4061" spans="13:13" x14ac:dyDescent="0.3">
      <c r="M4061" s="9" t="str">
        <f t="shared" si="63"/>
        <v/>
      </c>
    </row>
    <row r="4062" spans="13:13" x14ac:dyDescent="0.3">
      <c r="M4062" s="9" t="str">
        <f t="shared" si="63"/>
        <v/>
      </c>
    </row>
    <row r="4063" spans="13:13" x14ac:dyDescent="0.3">
      <c r="M4063" s="9" t="str">
        <f t="shared" si="63"/>
        <v/>
      </c>
    </row>
    <row r="4064" spans="13:13" x14ac:dyDescent="0.3">
      <c r="M4064" s="9" t="str">
        <f t="shared" si="63"/>
        <v/>
      </c>
    </row>
    <row r="4065" spans="13:13" x14ac:dyDescent="0.3">
      <c r="M4065" s="9" t="str">
        <f t="shared" si="63"/>
        <v/>
      </c>
    </row>
    <row r="4066" spans="13:13" x14ac:dyDescent="0.3">
      <c r="M4066" s="9" t="str">
        <f t="shared" si="63"/>
        <v/>
      </c>
    </row>
    <row r="4067" spans="13:13" x14ac:dyDescent="0.3">
      <c r="M4067" s="9" t="str">
        <f t="shared" si="63"/>
        <v/>
      </c>
    </row>
    <row r="4068" spans="13:13" x14ac:dyDescent="0.3">
      <c r="M4068" s="9" t="str">
        <f t="shared" si="63"/>
        <v/>
      </c>
    </row>
    <row r="4069" spans="13:13" x14ac:dyDescent="0.3">
      <c r="M4069" s="9" t="str">
        <f t="shared" si="63"/>
        <v/>
      </c>
    </row>
    <row r="4070" spans="13:13" x14ac:dyDescent="0.3">
      <c r="M4070" s="9" t="str">
        <f t="shared" si="63"/>
        <v/>
      </c>
    </row>
    <row r="4071" spans="13:13" x14ac:dyDescent="0.3">
      <c r="M4071" s="9" t="str">
        <f t="shared" si="63"/>
        <v/>
      </c>
    </row>
    <row r="4072" spans="13:13" x14ac:dyDescent="0.3">
      <c r="M4072" s="9" t="str">
        <f t="shared" si="63"/>
        <v/>
      </c>
    </row>
    <row r="4073" spans="13:13" x14ac:dyDescent="0.3">
      <c r="M4073" s="9" t="str">
        <f t="shared" si="63"/>
        <v/>
      </c>
    </row>
    <row r="4074" spans="13:13" x14ac:dyDescent="0.3">
      <c r="M4074" s="9" t="str">
        <f t="shared" si="63"/>
        <v/>
      </c>
    </row>
    <row r="4075" spans="13:13" x14ac:dyDescent="0.3">
      <c r="M4075" s="9" t="str">
        <f t="shared" si="63"/>
        <v/>
      </c>
    </row>
    <row r="4076" spans="13:13" x14ac:dyDescent="0.3">
      <c r="M4076" s="9" t="str">
        <f t="shared" si="63"/>
        <v/>
      </c>
    </row>
    <row r="4077" spans="13:13" x14ac:dyDescent="0.3">
      <c r="M4077" s="9" t="str">
        <f t="shared" si="63"/>
        <v/>
      </c>
    </row>
    <row r="4078" spans="13:13" x14ac:dyDescent="0.3">
      <c r="M4078" s="9" t="str">
        <f t="shared" si="63"/>
        <v/>
      </c>
    </row>
    <row r="4079" spans="13:13" x14ac:dyDescent="0.3">
      <c r="M4079" s="9" t="str">
        <f t="shared" si="63"/>
        <v/>
      </c>
    </row>
    <row r="4080" spans="13:13" x14ac:dyDescent="0.3">
      <c r="M4080" s="9" t="str">
        <f t="shared" si="63"/>
        <v/>
      </c>
    </row>
    <row r="4081" spans="13:13" x14ac:dyDescent="0.3">
      <c r="M4081" s="9" t="str">
        <f t="shared" si="63"/>
        <v/>
      </c>
    </row>
    <row r="4082" spans="13:13" x14ac:dyDescent="0.3">
      <c r="M4082" s="9" t="str">
        <f t="shared" si="63"/>
        <v/>
      </c>
    </row>
    <row r="4083" spans="13:13" x14ac:dyDescent="0.3">
      <c r="M4083" s="9" t="str">
        <f t="shared" si="63"/>
        <v/>
      </c>
    </row>
    <row r="4084" spans="13:13" x14ac:dyDescent="0.3">
      <c r="M4084" s="9" t="str">
        <f t="shared" si="63"/>
        <v/>
      </c>
    </row>
    <row r="4085" spans="13:13" x14ac:dyDescent="0.3">
      <c r="M4085" s="9" t="str">
        <f t="shared" si="63"/>
        <v/>
      </c>
    </row>
    <row r="4086" spans="13:13" x14ac:dyDescent="0.3">
      <c r="M4086" s="9" t="str">
        <f t="shared" si="63"/>
        <v/>
      </c>
    </row>
    <row r="4087" spans="13:13" x14ac:dyDescent="0.3">
      <c r="M4087" s="9" t="str">
        <f t="shared" si="63"/>
        <v/>
      </c>
    </row>
    <row r="4088" spans="13:13" x14ac:dyDescent="0.3">
      <c r="M4088" s="9" t="str">
        <f t="shared" si="63"/>
        <v/>
      </c>
    </row>
    <row r="4089" spans="13:13" x14ac:dyDescent="0.3">
      <c r="M4089" s="9" t="str">
        <f t="shared" si="63"/>
        <v/>
      </c>
    </row>
    <row r="4090" spans="13:13" x14ac:dyDescent="0.3">
      <c r="M4090" s="9" t="str">
        <f t="shared" si="63"/>
        <v/>
      </c>
    </row>
    <row r="4091" spans="13:13" x14ac:dyDescent="0.3">
      <c r="M4091" s="9" t="str">
        <f t="shared" si="63"/>
        <v/>
      </c>
    </row>
    <row r="4092" spans="13:13" x14ac:dyDescent="0.3">
      <c r="M4092" s="9" t="str">
        <f t="shared" si="63"/>
        <v/>
      </c>
    </row>
    <row r="4093" spans="13:13" x14ac:dyDescent="0.3">
      <c r="M4093" s="9" t="str">
        <f t="shared" si="63"/>
        <v/>
      </c>
    </row>
    <row r="4094" spans="13:13" x14ac:dyDescent="0.3">
      <c r="M4094" s="9" t="str">
        <f t="shared" si="63"/>
        <v/>
      </c>
    </row>
    <row r="4095" spans="13:13" x14ac:dyDescent="0.3">
      <c r="M4095" s="9" t="str">
        <f t="shared" si="63"/>
        <v/>
      </c>
    </row>
    <row r="4096" spans="13:13" x14ac:dyDescent="0.3">
      <c r="M4096" s="9" t="str">
        <f t="shared" si="63"/>
        <v/>
      </c>
    </row>
    <row r="4097" spans="13:13" x14ac:dyDescent="0.3">
      <c r="M4097" s="9" t="str">
        <f t="shared" si="63"/>
        <v/>
      </c>
    </row>
    <row r="4098" spans="13:13" x14ac:dyDescent="0.3">
      <c r="M4098" s="9" t="str">
        <f t="shared" si="63"/>
        <v/>
      </c>
    </row>
    <row r="4099" spans="13:13" x14ac:dyDescent="0.3">
      <c r="M4099" s="9" t="str">
        <f t="shared" ref="M4099:M4162" si="64">IF(OR(LEN(TRIM(A4099)) = 0, LEN(TRIM(B4099)) = 0), "", "SELECT '"&amp;TRIM(A4099)&amp;"' AS [LookupCategory],'"&amp;TRIM(B4099)&amp;"' AS [Value],"&amp;IF(LEN(TRIM(C4099)) &lt;&gt; 0, "'" &amp; TRIM(C4099) &amp; "'", "NULL") &amp;" AS [Image],"&amp;IF(LEN(TRIM(D4099)) &lt;&gt; 0, "'" &amp; TRIM(D4099) &amp; "'", "'report_problem'") &amp;" AS [Icon] UNION")</f>
        <v/>
      </c>
    </row>
    <row r="4100" spans="13:13" x14ac:dyDescent="0.3">
      <c r="M4100" s="9" t="str">
        <f t="shared" si="64"/>
        <v/>
      </c>
    </row>
    <row r="4101" spans="13:13" x14ac:dyDescent="0.3">
      <c r="M4101" s="9" t="str">
        <f t="shared" si="64"/>
        <v/>
      </c>
    </row>
    <row r="4102" spans="13:13" x14ac:dyDescent="0.3">
      <c r="M4102" s="9" t="str">
        <f t="shared" si="64"/>
        <v/>
      </c>
    </row>
    <row r="4103" spans="13:13" x14ac:dyDescent="0.3">
      <c r="M4103" s="9" t="str">
        <f t="shared" si="64"/>
        <v/>
      </c>
    </row>
    <row r="4104" spans="13:13" x14ac:dyDescent="0.3">
      <c r="M4104" s="9" t="str">
        <f t="shared" si="64"/>
        <v/>
      </c>
    </row>
    <row r="4105" spans="13:13" x14ac:dyDescent="0.3">
      <c r="M4105" s="9" t="str">
        <f t="shared" si="64"/>
        <v/>
      </c>
    </row>
    <row r="4106" spans="13:13" x14ac:dyDescent="0.3">
      <c r="M4106" s="9" t="str">
        <f t="shared" si="64"/>
        <v/>
      </c>
    </row>
    <row r="4107" spans="13:13" x14ac:dyDescent="0.3">
      <c r="M4107" s="9" t="str">
        <f t="shared" si="64"/>
        <v/>
      </c>
    </row>
    <row r="4108" spans="13:13" x14ac:dyDescent="0.3">
      <c r="M4108" s="9" t="str">
        <f t="shared" si="64"/>
        <v/>
      </c>
    </row>
    <row r="4109" spans="13:13" x14ac:dyDescent="0.3">
      <c r="M4109" s="9" t="str">
        <f t="shared" si="64"/>
        <v/>
      </c>
    </row>
    <row r="4110" spans="13:13" x14ac:dyDescent="0.3">
      <c r="M4110" s="9" t="str">
        <f t="shared" si="64"/>
        <v/>
      </c>
    </row>
    <row r="4111" spans="13:13" x14ac:dyDescent="0.3">
      <c r="M4111" s="9" t="str">
        <f t="shared" si="64"/>
        <v/>
      </c>
    </row>
    <row r="4112" spans="13:13" x14ac:dyDescent="0.3">
      <c r="M4112" s="9" t="str">
        <f t="shared" si="64"/>
        <v/>
      </c>
    </row>
    <row r="4113" spans="13:13" x14ac:dyDescent="0.3">
      <c r="M4113" s="9" t="str">
        <f t="shared" si="64"/>
        <v/>
      </c>
    </row>
    <row r="4114" spans="13:13" x14ac:dyDescent="0.3">
      <c r="M4114" s="9" t="str">
        <f t="shared" si="64"/>
        <v/>
      </c>
    </row>
    <row r="4115" spans="13:13" x14ac:dyDescent="0.3">
      <c r="M4115" s="9" t="str">
        <f t="shared" si="64"/>
        <v/>
      </c>
    </row>
    <row r="4116" spans="13:13" x14ac:dyDescent="0.3">
      <c r="M4116" s="9" t="str">
        <f t="shared" si="64"/>
        <v/>
      </c>
    </row>
    <row r="4117" spans="13:13" x14ac:dyDescent="0.3">
      <c r="M4117" s="9" t="str">
        <f t="shared" si="64"/>
        <v/>
      </c>
    </row>
    <row r="4118" spans="13:13" x14ac:dyDescent="0.3">
      <c r="M4118" s="9" t="str">
        <f t="shared" si="64"/>
        <v/>
      </c>
    </row>
    <row r="4119" spans="13:13" x14ac:dyDescent="0.3">
      <c r="M4119" s="9" t="str">
        <f t="shared" si="64"/>
        <v/>
      </c>
    </row>
    <row r="4120" spans="13:13" x14ac:dyDescent="0.3">
      <c r="M4120" s="9" t="str">
        <f t="shared" si="64"/>
        <v/>
      </c>
    </row>
    <row r="4121" spans="13:13" x14ac:dyDescent="0.3">
      <c r="M4121" s="9" t="str">
        <f t="shared" si="64"/>
        <v/>
      </c>
    </row>
    <row r="4122" spans="13:13" x14ac:dyDescent="0.3">
      <c r="M4122" s="9" t="str">
        <f t="shared" si="64"/>
        <v/>
      </c>
    </row>
    <row r="4123" spans="13:13" x14ac:dyDescent="0.3">
      <c r="M4123" s="9" t="str">
        <f t="shared" si="64"/>
        <v/>
      </c>
    </row>
    <row r="4124" spans="13:13" x14ac:dyDescent="0.3">
      <c r="M4124" s="9" t="str">
        <f t="shared" si="64"/>
        <v/>
      </c>
    </row>
    <row r="4125" spans="13:13" x14ac:dyDescent="0.3">
      <c r="M4125" s="9" t="str">
        <f t="shared" si="64"/>
        <v/>
      </c>
    </row>
    <row r="4126" spans="13:13" x14ac:dyDescent="0.3">
      <c r="M4126" s="9" t="str">
        <f t="shared" si="64"/>
        <v/>
      </c>
    </row>
    <row r="4127" spans="13:13" x14ac:dyDescent="0.3">
      <c r="M4127" s="9" t="str">
        <f t="shared" si="64"/>
        <v/>
      </c>
    </row>
    <row r="4128" spans="13:13" x14ac:dyDescent="0.3">
      <c r="M4128" s="9" t="str">
        <f t="shared" si="64"/>
        <v/>
      </c>
    </row>
    <row r="4129" spans="13:13" x14ac:dyDescent="0.3">
      <c r="M4129" s="9" t="str">
        <f t="shared" si="64"/>
        <v/>
      </c>
    </row>
    <row r="4130" spans="13:13" x14ac:dyDescent="0.3">
      <c r="M4130" s="9" t="str">
        <f t="shared" si="64"/>
        <v/>
      </c>
    </row>
    <row r="4131" spans="13:13" x14ac:dyDescent="0.3">
      <c r="M4131" s="9" t="str">
        <f t="shared" si="64"/>
        <v/>
      </c>
    </row>
    <row r="4132" spans="13:13" x14ac:dyDescent="0.3">
      <c r="M4132" s="9" t="str">
        <f t="shared" si="64"/>
        <v/>
      </c>
    </row>
    <row r="4133" spans="13:13" x14ac:dyDescent="0.3">
      <c r="M4133" s="9" t="str">
        <f t="shared" si="64"/>
        <v/>
      </c>
    </row>
    <row r="4134" spans="13:13" x14ac:dyDescent="0.3">
      <c r="M4134" s="9" t="str">
        <f t="shared" si="64"/>
        <v/>
      </c>
    </row>
    <row r="4135" spans="13:13" x14ac:dyDescent="0.3">
      <c r="M4135" s="9" t="str">
        <f t="shared" si="64"/>
        <v/>
      </c>
    </row>
    <row r="4136" spans="13:13" x14ac:dyDescent="0.3">
      <c r="M4136" s="9" t="str">
        <f t="shared" si="64"/>
        <v/>
      </c>
    </row>
    <row r="4137" spans="13:13" x14ac:dyDescent="0.3">
      <c r="M4137" s="9" t="str">
        <f t="shared" si="64"/>
        <v/>
      </c>
    </row>
    <row r="4138" spans="13:13" x14ac:dyDescent="0.3">
      <c r="M4138" s="9" t="str">
        <f t="shared" si="64"/>
        <v/>
      </c>
    </row>
    <row r="4139" spans="13:13" x14ac:dyDescent="0.3">
      <c r="M4139" s="9" t="str">
        <f t="shared" si="64"/>
        <v/>
      </c>
    </row>
    <row r="4140" spans="13:13" x14ac:dyDescent="0.3">
      <c r="M4140" s="9" t="str">
        <f t="shared" si="64"/>
        <v/>
      </c>
    </row>
    <row r="4141" spans="13:13" x14ac:dyDescent="0.3">
      <c r="M4141" s="9" t="str">
        <f t="shared" si="64"/>
        <v/>
      </c>
    </row>
    <row r="4142" spans="13:13" x14ac:dyDescent="0.3">
      <c r="M4142" s="9" t="str">
        <f t="shared" si="64"/>
        <v/>
      </c>
    </row>
    <row r="4143" spans="13:13" x14ac:dyDescent="0.3">
      <c r="M4143" s="9" t="str">
        <f t="shared" si="64"/>
        <v/>
      </c>
    </row>
    <row r="4144" spans="13:13" x14ac:dyDescent="0.3">
      <c r="M4144" s="9" t="str">
        <f t="shared" si="64"/>
        <v/>
      </c>
    </row>
    <row r="4145" spans="13:13" x14ac:dyDescent="0.3">
      <c r="M4145" s="9" t="str">
        <f t="shared" si="64"/>
        <v/>
      </c>
    </row>
    <row r="4146" spans="13:13" x14ac:dyDescent="0.3">
      <c r="M4146" s="9" t="str">
        <f t="shared" si="64"/>
        <v/>
      </c>
    </row>
    <row r="4147" spans="13:13" x14ac:dyDescent="0.3">
      <c r="M4147" s="9" t="str">
        <f t="shared" si="64"/>
        <v/>
      </c>
    </row>
    <row r="4148" spans="13:13" x14ac:dyDescent="0.3">
      <c r="M4148" s="9" t="str">
        <f t="shared" si="64"/>
        <v/>
      </c>
    </row>
    <row r="4149" spans="13:13" x14ac:dyDescent="0.3">
      <c r="M4149" s="9" t="str">
        <f t="shared" si="64"/>
        <v/>
      </c>
    </row>
    <row r="4150" spans="13:13" x14ac:dyDescent="0.3">
      <c r="M4150" s="9" t="str">
        <f t="shared" si="64"/>
        <v/>
      </c>
    </row>
    <row r="4151" spans="13:13" x14ac:dyDescent="0.3">
      <c r="M4151" s="9" t="str">
        <f t="shared" si="64"/>
        <v/>
      </c>
    </row>
    <row r="4152" spans="13:13" x14ac:dyDescent="0.3">
      <c r="M4152" s="9" t="str">
        <f t="shared" si="64"/>
        <v/>
      </c>
    </row>
    <row r="4153" spans="13:13" x14ac:dyDescent="0.3">
      <c r="M4153" s="9" t="str">
        <f t="shared" si="64"/>
        <v/>
      </c>
    </row>
    <row r="4154" spans="13:13" x14ac:dyDescent="0.3">
      <c r="M4154" s="9" t="str">
        <f t="shared" si="64"/>
        <v/>
      </c>
    </row>
    <row r="4155" spans="13:13" x14ac:dyDescent="0.3">
      <c r="M4155" s="9" t="str">
        <f t="shared" si="64"/>
        <v/>
      </c>
    </row>
    <row r="4156" spans="13:13" x14ac:dyDescent="0.3">
      <c r="M4156" s="9" t="str">
        <f t="shared" si="64"/>
        <v/>
      </c>
    </row>
    <row r="4157" spans="13:13" x14ac:dyDescent="0.3">
      <c r="M4157" s="9" t="str">
        <f t="shared" si="64"/>
        <v/>
      </c>
    </row>
    <row r="4158" spans="13:13" x14ac:dyDescent="0.3">
      <c r="M4158" s="9" t="str">
        <f t="shared" si="64"/>
        <v/>
      </c>
    </row>
    <row r="4159" spans="13:13" x14ac:dyDescent="0.3">
      <c r="M4159" s="9" t="str">
        <f t="shared" si="64"/>
        <v/>
      </c>
    </row>
    <row r="4160" spans="13:13" x14ac:dyDescent="0.3">
      <c r="M4160" s="9" t="str">
        <f t="shared" si="64"/>
        <v/>
      </c>
    </row>
    <row r="4161" spans="13:13" x14ac:dyDescent="0.3">
      <c r="M4161" s="9" t="str">
        <f t="shared" si="64"/>
        <v/>
      </c>
    </row>
    <row r="4162" spans="13:13" x14ac:dyDescent="0.3">
      <c r="M4162" s="9" t="str">
        <f t="shared" si="64"/>
        <v/>
      </c>
    </row>
    <row r="4163" spans="13:13" x14ac:dyDescent="0.3">
      <c r="M4163" s="9" t="str">
        <f t="shared" ref="M4163:M4226" si="65">IF(OR(LEN(TRIM(A4163)) = 0, LEN(TRIM(B4163)) = 0), "", "SELECT '"&amp;TRIM(A4163)&amp;"' AS [LookupCategory],'"&amp;TRIM(B4163)&amp;"' AS [Value],"&amp;IF(LEN(TRIM(C4163)) &lt;&gt; 0, "'" &amp; TRIM(C4163) &amp; "'", "NULL") &amp;" AS [Image],"&amp;IF(LEN(TRIM(D4163)) &lt;&gt; 0, "'" &amp; TRIM(D4163) &amp; "'", "'report_problem'") &amp;" AS [Icon] UNION")</f>
        <v/>
      </c>
    </row>
    <row r="4164" spans="13:13" x14ac:dyDescent="0.3">
      <c r="M4164" s="9" t="str">
        <f t="shared" si="65"/>
        <v/>
      </c>
    </row>
    <row r="4165" spans="13:13" x14ac:dyDescent="0.3">
      <c r="M4165" s="9" t="str">
        <f t="shared" si="65"/>
        <v/>
      </c>
    </row>
    <row r="4166" spans="13:13" x14ac:dyDescent="0.3">
      <c r="M4166" s="9" t="str">
        <f t="shared" si="65"/>
        <v/>
      </c>
    </row>
    <row r="4167" spans="13:13" x14ac:dyDescent="0.3">
      <c r="M4167" s="9" t="str">
        <f t="shared" si="65"/>
        <v/>
      </c>
    </row>
    <row r="4168" spans="13:13" x14ac:dyDescent="0.3">
      <c r="M4168" s="9" t="str">
        <f t="shared" si="65"/>
        <v/>
      </c>
    </row>
    <row r="4169" spans="13:13" x14ac:dyDescent="0.3">
      <c r="M4169" s="9" t="str">
        <f t="shared" si="65"/>
        <v/>
      </c>
    </row>
    <row r="4170" spans="13:13" x14ac:dyDescent="0.3">
      <c r="M4170" s="9" t="str">
        <f t="shared" si="65"/>
        <v/>
      </c>
    </row>
    <row r="4171" spans="13:13" x14ac:dyDescent="0.3">
      <c r="M4171" s="9" t="str">
        <f t="shared" si="65"/>
        <v/>
      </c>
    </row>
    <row r="4172" spans="13:13" x14ac:dyDescent="0.3">
      <c r="M4172" s="9" t="str">
        <f t="shared" si="65"/>
        <v/>
      </c>
    </row>
    <row r="4173" spans="13:13" x14ac:dyDescent="0.3">
      <c r="M4173" s="9" t="str">
        <f t="shared" si="65"/>
        <v/>
      </c>
    </row>
    <row r="4174" spans="13:13" x14ac:dyDescent="0.3">
      <c r="M4174" s="9" t="str">
        <f t="shared" si="65"/>
        <v/>
      </c>
    </row>
    <row r="4175" spans="13:13" x14ac:dyDescent="0.3">
      <c r="M4175" s="9" t="str">
        <f t="shared" si="65"/>
        <v/>
      </c>
    </row>
    <row r="4176" spans="13:13" x14ac:dyDescent="0.3">
      <c r="M4176" s="9" t="str">
        <f t="shared" si="65"/>
        <v/>
      </c>
    </row>
    <row r="4177" spans="13:13" x14ac:dyDescent="0.3">
      <c r="M4177" s="9" t="str">
        <f t="shared" si="65"/>
        <v/>
      </c>
    </row>
    <row r="4178" spans="13:13" x14ac:dyDescent="0.3">
      <c r="M4178" s="9" t="str">
        <f t="shared" si="65"/>
        <v/>
      </c>
    </row>
    <row r="4179" spans="13:13" x14ac:dyDescent="0.3">
      <c r="M4179" s="9" t="str">
        <f t="shared" si="65"/>
        <v/>
      </c>
    </row>
    <row r="4180" spans="13:13" x14ac:dyDescent="0.3">
      <c r="M4180" s="9" t="str">
        <f t="shared" si="65"/>
        <v/>
      </c>
    </row>
    <row r="4181" spans="13:13" x14ac:dyDescent="0.3">
      <c r="M4181" s="9" t="str">
        <f t="shared" si="65"/>
        <v/>
      </c>
    </row>
    <row r="4182" spans="13:13" x14ac:dyDescent="0.3">
      <c r="M4182" s="9" t="str">
        <f t="shared" si="65"/>
        <v/>
      </c>
    </row>
    <row r="4183" spans="13:13" x14ac:dyDescent="0.3">
      <c r="M4183" s="9" t="str">
        <f t="shared" si="65"/>
        <v/>
      </c>
    </row>
    <row r="4184" spans="13:13" x14ac:dyDescent="0.3">
      <c r="M4184" s="9" t="str">
        <f t="shared" si="65"/>
        <v/>
      </c>
    </row>
    <row r="4185" spans="13:13" x14ac:dyDescent="0.3">
      <c r="M4185" s="9" t="str">
        <f t="shared" si="65"/>
        <v/>
      </c>
    </row>
    <row r="4186" spans="13:13" x14ac:dyDescent="0.3">
      <c r="M4186" s="9" t="str">
        <f t="shared" si="65"/>
        <v/>
      </c>
    </row>
    <row r="4187" spans="13:13" x14ac:dyDescent="0.3">
      <c r="M4187" s="9" t="str">
        <f t="shared" si="65"/>
        <v/>
      </c>
    </row>
    <row r="4188" spans="13:13" x14ac:dyDescent="0.3">
      <c r="M4188" s="9" t="str">
        <f t="shared" si="65"/>
        <v/>
      </c>
    </row>
    <row r="4189" spans="13:13" x14ac:dyDescent="0.3">
      <c r="M4189" s="9" t="str">
        <f t="shared" si="65"/>
        <v/>
      </c>
    </row>
    <row r="4190" spans="13:13" x14ac:dyDescent="0.3">
      <c r="M4190" s="9" t="str">
        <f t="shared" si="65"/>
        <v/>
      </c>
    </row>
    <row r="4191" spans="13:13" x14ac:dyDescent="0.3">
      <c r="M4191" s="9" t="str">
        <f t="shared" si="65"/>
        <v/>
      </c>
    </row>
    <row r="4192" spans="13:13" x14ac:dyDescent="0.3">
      <c r="M4192" s="9" t="str">
        <f t="shared" si="65"/>
        <v/>
      </c>
    </row>
    <row r="4193" spans="13:13" x14ac:dyDescent="0.3">
      <c r="M4193" s="9" t="str">
        <f t="shared" si="65"/>
        <v/>
      </c>
    </row>
    <row r="4194" spans="13:13" x14ac:dyDescent="0.3">
      <c r="M4194" s="9" t="str">
        <f t="shared" si="65"/>
        <v/>
      </c>
    </row>
    <row r="4195" spans="13:13" x14ac:dyDescent="0.3">
      <c r="M4195" s="9" t="str">
        <f t="shared" si="65"/>
        <v/>
      </c>
    </row>
    <row r="4196" spans="13:13" x14ac:dyDescent="0.3">
      <c r="M4196" s="9" t="str">
        <f t="shared" si="65"/>
        <v/>
      </c>
    </row>
    <row r="4197" spans="13:13" x14ac:dyDescent="0.3">
      <c r="M4197" s="9" t="str">
        <f t="shared" si="65"/>
        <v/>
      </c>
    </row>
    <row r="4198" spans="13:13" x14ac:dyDescent="0.3">
      <c r="M4198" s="9" t="str">
        <f t="shared" si="65"/>
        <v/>
      </c>
    </row>
    <row r="4199" spans="13:13" x14ac:dyDescent="0.3">
      <c r="M4199" s="9" t="str">
        <f t="shared" si="65"/>
        <v/>
      </c>
    </row>
    <row r="4200" spans="13:13" x14ac:dyDescent="0.3">
      <c r="M4200" s="9" t="str">
        <f t="shared" si="65"/>
        <v/>
      </c>
    </row>
    <row r="4201" spans="13:13" x14ac:dyDescent="0.3">
      <c r="M4201" s="9" t="str">
        <f t="shared" si="65"/>
        <v/>
      </c>
    </row>
    <row r="4202" spans="13:13" x14ac:dyDescent="0.3">
      <c r="M4202" s="9" t="str">
        <f t="shared" si="65"/>
        <v/>
      </c>
    </row>
    <row r="4203" spans="13:13" x14ac:dyDescent="0.3">
      <c r="M4203" s="9" t="str">
        <f t="shared" si="65"/>
        <v/>
      </c>
    </row>
    <row r="4204" spans="13:13" x14ac:dyDescent="0.3">
      <c r="M4204" s="9" t="str">
        <f t="shared" si="65"/>
        <v/>
      </c>
    </row>
    <row r="4205" spans="13:13" x14ac:dyDescent="0.3">
      <c r="M4205" s="9" t="str">
        <f t="shared" si="65"/>
        <v/>
      </c>
    </row>
    <row r="4206" spans="13:13" x14ac:dyDescent="0.3">
      <c r="M4206" s="9" t="str">
        <f t="shared" si="65"/>
        <v/>
      </c>
    </row>
    <row r="4207" spans="13:13" x14ac:dyDescent="0.3">
      <c r="M4207" s="9" t="str">
        <f t="shared" si="65"/>
        <v/>
      </c>
    </row>
    <row r="4208" spans="13:13" x14ac:dyDescent="0.3">
      <c r="M4208" s="9" t="str">
        <f t="shared" si="65"/>
        <v/>
      </c>
    </row>
    <row r="4209" spans="13:13" x14ac:dyDescent="0.3">
      <c r="M4209" s="9" t="str">
        <f t="shared" si="65"/>
        <v/>
      </c>
    </row>
    <row r="4210" spans="13:13" x14ac:dyDescent="0.3">
      <c r="M4210" s="9" t="str">
        <f t="shared" si="65"/>
        <v/>
      </c>
    </row>
    <row r="4211" spans="13:13" x14ac:dyDescent="0.3">
      <c r="M4211" s="9" t="str">
        <f t="shared" si="65"/>
        <v/>
      </c>
    </row>
    <row r="4212" spans="13:13" x14ac:dyDescent="0.3">
      <c r="M4212" s="9" t="str">
        <f t="shared" si="65"/>
        <v/>
      </c>
    </row>
    <row r="4213" spans="13:13" x14ac:dyDescent="0.3">
      <c r="M4213" s="9" t="str">
        <f t="shared" si="65"/>
        <v/>
      </c>
    </row>
    <row r="4214" spans="13:13" x14ac:dyDescent="0.3">
      <c r="M4214" s="9" t="str">
        <f t="shared" si="65"/>
        <v/>
      </c>
    </row>
    <row r="4215" spans="13:13" x14ac:dyDescent="0.3">
      <c r="M4215" s="9" t="str">
        <f t="shared" si="65"/>
        <v/>
      </c>
    </row>
    <row r="4216" spans="13:13" x14ac:dyDescent="0.3">
      <c r="M4216" s="9" t="str">
        <f t="shared" si="65"/>
        <v/>
      </c>
    </row>
    <row r="4217" spans="13:13" x14ac:dyDescent="0.3">
      <c r="M4217" s="9" t="str">
        <f t="shared" si="65"/>
        <v/>
      </c>
    </row>
    <row r="4218" spans="13:13" x14ac:dyDescent="0.3">
      <c r="M4218" s="9" t="str">
        <f t="shared" si="65"/>
        <v/>
      </c>
    </row>
    <row r="4219" spans="13:13" x14ac:dyDescent="0.3">
      <c r="M4219" s="9" t="str">
        <f t="shared" si="65"/>
        <v/>
      </c>
    </row>
    <row r="4220" spans="13:13" x14ac:dyDescent="0.3">
      <c r="M4220" s="9" t="str">
        <f t="shared" si="65"/>
        <v/>
      </c>
    </row>
    <row r="4221" spans="13:13" x14ac:dyDescent="0.3">
      <c r="M4221" s="9" t="str">
        <f t="shared" si="65"/>
        <v/>
      </c>
    </row>
    <row r="4222" spans="13:13" x14ac:dyDescent="0.3">
      <c r="M4222" s="9" t="str">
        <f t="shared" si="65"/>
        <v/>
      </c>
    </row>
    <row r="4223" spans="13:13" x14ac:dyDescent="0.3">
      <c r="M4223" s="9" t="str">
        <f t="shared" si="65"/>
        <v/>
      </c>
    </row>
    <row r="4224" spans="13:13" x14ac:dyDescent="0.3">
      <c r="M4224" s="9" t="str">
        <f t="shared" si="65"/>
        <v/>
      </c>
    </row>
    <row r="4225" spans="13:13" x14ac:dyDescent="0.3">
      <c r="M4225" s="9" t="str">
        <f t="shared" si="65"/>
        <v/>
      </c>
    </row>
    <row r="4226" spans="13:13" x14ac:dyDescent="0.3">
      <c r="M4226" s="9" t="str">
        <f t="shared" si="65"/>
        <v/>
      </c>
    </row>
    <row r="4227" spans="13:13" x14ac:dyDescent="0.3">
      <c r="M4227" s="9" t="str">
        <f t="shared" ref="M4227:M4290" si="66">IF(OR(LEN(TRIM(A4227)) = 0, LEN(TRIM(B4227)) = 0), "", "SELECT '"&amp;TRIM(A4227)&amp;"' AS [LookupCategory],'"&amp;TRIM(B4227)&amp;"' AS [Value],"&amp;IF(LEN(TRIM(C4227)) &lt;&gt; 0, "'" &amp; TRIM(C4227) &amp; "'", "NULL") &amp;" AS [Image],"&amp;IF(LEN(TRIM(D4227)) &lt;&gt; 0, "'" &amp; TRIM(D4227) &amp; "'", "'report_problem'") &amp;" AS [Icon] UNION")</f>
        <v/>
      </c>
    </row>
    <row r="4228" spans="13:13" x14ac:dyDescent="0.3">
      <c r="M4228" s="9" t="str">
        <f t="shared" si="66"/>
        <v/>
      </c>
    </row>
    <row r="4229" spans="13:13" x14ac:dyDescent="0.3">
      <c r="M4229" s="9" t="str">
        <f t="shared" si="66"/>
        <v/>
      </c>
    </row>
    <row r="4230" spans="13:13" x14ac:dyDescent="0.3">
      <c r="M4230" s="9" t="str">
        <f t="shared" si="66"/>
        <v/>
      </c>
    </row>
    <row r="4231" spans="13:13" x14ac:dyDescent="0.3">
      <c r="M4231" s="9" t="str">
        <f t="shared" si="66"/>
        <v/>
      </c>
    </row>
    <row r="4232" spans="13:13" x14ac:dyDescent="0.3">
      <c r="M4232" s="9" t="str">
        <f t="shared" si="66"/>
        <v/>
      </c>
    </row>
    <row r="4233" spans="13:13" x14ac:dyDescent="0.3">
      <c r="M4233" s="9" t="str">
        <f t="shared" si="66"/>
        <v/>
      </c>
    </row>
    <row r="4234" spans="13:13" x14ac:dyDescent="0.3">
      <c r="M4234" s="9" t="str">
        <f t="shared" si="66"/>
        <v/>
      </c>
    </row>
    <row r="4235" spans="13:13" x14ac:dyDescent="0.3">
      <c r="M4235" s="9" t="str">
        <f t="shared" si="66"/>
        <v/>
      </c>
    </row>
    <row r="4236" spans="13:13" x14ac:dyDescent="0.3">
      <c r="M4236" s="9" t="str">
        <f t="shared" si="66"/>
        <v/>
      </c>
    </row>
    <row r="4237" spans="13:13" x14ac:dyDescent="0.3">
      <c r="M4237" s="9" t="str">
        <f t="shared" si="66"/>
        <v/>
      </c>
    </row>
    <row r="4238" spans="13:13" x14ac:dyDescent="0.3">
      <c r="M4238" s="9" t="str">
        <f t="shared" si="66"/>
        <v/>
      </c>
    </row>
    <row r="4239" spans="13:13" x14ac:dyDescent="0.3">
      <c r="M4239" s="9" t="str">
        <f t="shared" si="66"/>
        <v/>
      </c>
    </row>
    <row r="4240" spans="13:13" x14ac:dyDescent="0.3">
      <c r="M4240" s="9" t="str">
        <f t="shared" si="66"/>
        <v/>
      </c>
    </row>
    <row r="4241" spans="13:13" x14ac:dyDescent="0.3">
      <c r="M4241" s="9" t="str">
        <f t="shared" si="66"/>
        <v/>
      </c>
    </row>
    <row r="4242" spans="13:13" x14ac:dyDescent="0.3">
      <c r="M4242" s="9" t="str">
        <f t="shared" si="66"/>
        <v/>
      </c>
    </row>
    <row r="4243" spans="13:13" x14ac:dyDescent="0.3">
      <c r="M4243" s="9" t="str">
        <f t="shared" si="66"/>
        <v/>
      </c>
    </row>
    <row r="4244" spans="13:13" x14ac:dyDescent="0.3">
      <c r="M4244" s="9" t="str">
        <f t="shared" si="66"/>
        <v/>
      </c>
    </row>
    <row r="4245" spans="13:13" x14ac:dyDescent="0.3">
      <c r="M4245" s="9" t="str">
        <f t="shared" si="66"/>
        <v/>
      </c>
    </row>
    <row r="4246" spans="13:13" x14ac:dyDescent="0.3">
      <c r="M4246" s="9" t="str">
        <f t="shared" si="66"/>
        <v/>
      </c>
    </row>
    <row r="4247" spans="13:13" x14ac:dyDescent="0.3">
      <c r="M4247" s="9" t="str">
        <f t="shared" si="66"/>
        <v/>
      </c>
    </row>
    <row r="4248" spans="13:13" x14ac:dyDescent="0.3">
      <c r="M4248" s="9" t="str">
        <f t="shared" si="66"/>
        <v/>
      </c>
    </row>
    <row r="4249" spans="13:13" x14ac:dyDescent="0.3">
      <c r="M4249" s="9" t="str">
        <f t="shared" si="66"/>
        <v/>
      </c>
    </row>
    <row r="4250" spans="13:13" x14ac:dyDescent="0.3">
      <c r="M4250" s="9" t="str">
        <f t="shared" si="66"/>
        <v/>
      </c>
    </row>
    <row r="4251" spans="13:13" x14ac:dyDescent="0.3">
      <c r="M4251" s="9" t="str">
        <f t="shared" si="66"/>
        <v/>
      </c>
    </row>
    <row r="4252" spans="13:13" x14ac:dyDescent="0.3">
      <c r="M4252" s="9" t="str">
        <f t="shared" si="66"/>
        <v/>
      </c>
    </row>
    <row r="4253" spans="13:13" x14ac:dyDescent="0.3">
      <c r="M4253" s="9" t="str">
        <f t="shared" si="66"/>
        <v/>
      </c>
    </row>
    <row r="4254" spans="13:13" x14ac:dyDescent="0.3">
      <c r="M4254" s="9" t="str">
        <f t="shared" si="66"/>
        <v/>
      </c>
    </row>
    <row r="4255" spans="13:13" x14ac:dyDescent="0.3">
      <c r="M4255" s="9" t="str">
        <f t="shared" si="66"/>
        <v/>
      </c>
    </row>
    <row r="4256" spans="13:13" x14ac:dyDescent="0.3">
      <c r="M4256" s="9" t="str">
        <f t="shared" si="66"/>
        <v/>
      </c>
    </row>
    <row r="4257" spans="13:13" x14ac:dyDescent="0.3">
      <c r="M4257" s="9" t="str">
        <f t="shared" si="66"/>
        <v/>
      </c>
    </row>
    <row r="4258" spans="13:13" x14ac:dyDescent="0.3">
      <c r="M4258" s="9" t="str">
        <f t="shared" si="66"/>
        <v/>
      </c>
    </row>
    <row r="4259" spans="13:13" x14ac:dyDescent="0.3">
      <c r="M4259" s="9" t="str">
        <f t="shared" si="66"/>
        <v/>
      </c>
    </row>
    <row r="4260" spans="13:13" x14ac:dyDescent="0.3">
      <c r="M4260" s="9" t="str">
        <f t="shared" si="66"/>
        <v/>
      </c>
    </row>
    <row r="4261" spans="13:13" x14ac:dyDescent="0.3">
      <c r="M4261" s="9" t="str">
        <f t="shared" si="66"/>
        <v/>
      </c>
    </row>
    <row r="4262" spans="13:13" x14ac:dyDescent="0.3">
      <c r="M4262" s="9" t="str">
        <f t="shared" si="66"/>
        <v/>
      </c>
    </row>
    <row r="4263" spans="13:13" x14ac:dyDescent="0.3">
      <c r="M4263" s="9" t="str">
        <f t="shared" si="66"/>
        <v/>
      </c>
    </row>
    <row r="4264" spans="13:13" x14ac:dyDescent="0.3">
      <c r="M4264" s="9" t="str">
        <f t="shared" si="66"/>
        <v/>
      </c>
    </row>
    <row r="4265" spans="13:13" x14ac:dyDescent="0.3">
      <c r="M4265" s="9" t="str">
        <f t="shared" si="66"/>
        <v/>
      </c>
    </row>
    <row r="4266" spans="13:13" x14ac:dyDescent="0.3">
      <c r="M4266" s="9" t="str">
        <f t="shared" si="66"/>
        <v/>
      </c>
    </row>
    <row r="4267" spans="13:13" x14ac:dyDescent="0.3">
      <c r="M4267" s="9" t="str">
        <f t="shared" si="66"/>
        <v/>
      </c>
    </row>
    <row r="4268" spans="13:13" x14ac:dyDescent="0.3">
      <c r="M4268" s="9" t="str">
        <f t="shared" si="66"/>
        <v/>
      </c>
    </row>
    <row r="4269" spans="13:13" x14ac:dyDescent="0.3">
      <c r="M4269" s="9" t="str">
        <f t="shared" si="66"/>
        <v/>
      </c>
    </row>
    <row r="4270" spans="13:13" x14ac:dyDescent="0.3">
      <c r="M4270" s="9" t="str">
        <f t="shared" si="66"/>
        <v/>
      </c>
    </row>
    <row r="4271" spans="13:13" x14ac:dyDescent="0.3">
      <c r="M4271" s="9" t="str">
        <f t="shared" si="66"/>
        <v/>
      </c>
    </row>
    <row r="4272" spans="13:13" x14ac:dyDescent="0.3">
      <c r="M4272" s="9" t="str">
        <f t="shared" si="66"/>
        <v/>
      </c>
    </row>
    <row r="4273" spans="13:13" x14ac:dyDescent="0.3">
      <c r="M4273" s="9" t="str">
        <f t="shared" si="66"/>
        <v/>
      </c>
    </row>
    <row r="4274" spans="13:13" x14ac:dyDescent="0.3">
      <c r="M4274" s="9" t="str">
        <f t="shared" si="66"/>
        <v/>
      </c>
    </row>
    <row r="4275" spans="13:13" x14ac:dyDescent="0.3">
      <c r="M4275" s="9" t="str">
        <f t="shared" si="66"/>
        <v/>
      </c>
    </row>
    <row r="4276" spans="13:13" x14ac:dyDescent="0.3">
      <c r="M4276" s="9" t="str">
        <f t="shared" si="66"/>
        <v/>
      </c>
    </row>
    <row r="4277" spans="13:13" x14ac:dyDescent="0.3">
      <c r="M4277" s="9" t="str">
        <f t="shared" si="66"/>
        <v/>
      </c>
    </row>
    <row r="4278" spans="13:13" x14ac:dyDescent="0.3">
      <c r="M4278" s="9" t="str">
        <f t="shared" si="66"/>
        <v/>
      </c>
    </row>
    <row r="4279" spans="13:13" x14ac:dyDescent="0.3">
      <c r="M4279" s="9" t="str">
        <f t="shared" si="66"/>
        <v/>
      </c>
    </row>
    <row r="4280" spans="13:13" x14ac:dyDescent="0.3">
      <c r="M4280" s="9" t="str">
        <f t="shared" si="66"/>
        <v/>
      </c>
    </row>
    <row r="4281" spans="13:13" x14ac:dyDescent="0.3">
      <c r="M4281" s="9" t="str">
        <f t="shared" si="66"/>
        <v/>
      </c>
    </row>
    <row r="4282" spans="13:13" x14ac:dyDescent="0.3">
      <c r="M4282" s="9" t="str">
        <f t="shared" si="66"/>
        <v/>
      </c>
    </row>
    <row r="4283" spans="13:13" x14ac:dyDescent="0.3">
      <c r="M4283" s="9" t="str">
        <f t="shared" si="66"/>
        <v/>
      </c>
    </row>
    <row r="4284" spans="13:13" x14ac:dyDescent="0.3">
      <c r="M4284" s="9" t="str">
        <f t="shared" si="66"/>
        <v/>
      </c>
    </row>
    <row r="4285" spans="13:13" x14ac:dyDescent="0.3">
      <c r="M4285" s="9" t="str">
        <f t="shared" si="66"/>
        <v/>
      </c>
    </row>
    <row r="4286" spans="13:13" x14ac:dyDescent="0.3">
      <c r="M4286" s="9" t="str">
        <f t="shared" si="66"/>
        <v/>
      </c>
    </row>
    <row r="4287" spans="13:13" x14ac:dyDescent="0.3">
      <c r="M4287" s="9" t="str">
        <f t="shared" si="66"/>
        <v/>
      </c>
    </row>
    <row r="4288" spans="13:13" x14ac:dyDescent="0.3">
      <c r="M4288" s="9" t="str">
        <f t="shared" si="66"/>
        <v/>
      </c>
    </row>
    <row r="4289" spans="13:13" x14ac:dyDescent="0.3">
      <c r="M4289" s="9" t="str">
        <f t="shared" si="66"/>
        <v/>
      </c>
    </row>
    <row r="4290" spans="13:13" x14ac:dyDescent="0.3">
      <c r="M4290" s="9" t="str">
        <f t="shared" si="66"/>
        <v/>
      </c>
    </row>
    <row r="4291" spans="13:13" x14ac:dyDescent="0.3">
      <c r="M4291" s="9" t="str">
        <f t="shared" ref="M4291:M4354" si="67">IF(OR(LEN(TRIM(A4291)) = 0, LEN(TRIM(B4291)) = 0), "", "SELECT '"&amp;TRIM(A4291)&amp;"' AS [LookupCategory],'"&amp;TRIM(B4291)&amp;"' AS [Value],"&amp;IF(LEN(TRIM(C4291)) &lt;&gt; 0, "'" &amp; TRIM(C4291) &amp; "'", "NULL") &amp;" AS [Image],"&amp;IF(LEN(TRIM(D4291)) &lt;&gt; 0, "'" &amp; TRIM(D4291) &amp; "'", "'report_problem'") &amp;" AS [Icon] UNION")</f>
        <v/>
      </c>
    </row>
    <row r="4292" spans="13:13" x14ac:dyDescent="0.3">
      <c r="M4292" s="9" t="str">
        <f t="shared" si="67"/>
        <v/>
      </c>
    </row>
    <row r="4293" spans="13:13" x14ac:dyDescent="0.3">
      <c r="M4293" s="9" t="str">
        <f t="shared" si="67"/>
        <v/>
      </c>
    </row>
    <row r="4294" spans="13:13" x14ac:dyDescent="0.3">
      <c r="M4294" s="9" t="str">
        <f t="shared" si="67"/>
        <v/>
      </c>
    </row>
    <row r="4295" spans="13:13" x14ac:dyDescent="0.3">
      <c r="M4295" s="9" t="str">
        <f t="shared" si="67"/>
        <v/>
      </c>
    </row>
    <row r="4296" spans="13:13" x14ac:dyDescent="0.3">
      <c r="M4296" s="9" t="str">
        <f t="shared" si="67"/>
        <v/>
      </c>
    </row>
    <row r="4297" spans="13:13" x14ac:dyDescent="0.3">
      <c r="M4297" s="9" t="str">
        <f t="shared" si="67"/>
        <v/>
      </c>
    </row>
    <row r="4298" spans="13:13" x14ac:dyDescent="0.3">
      <c r="M4298" s="9" t="str">
        <f t="shared" si="67"/>
        <v/>
      </c>
    </row>
    <row r="4299" spans="13:13" x14ac:dyDescent="0.3">
      <c r="M4299" s="9" t="str">
        <f t="shared" si="67"/>
        <v/>
      </c>
    </row>
    <row r="4300" spans="13:13" x14ac:dyDescent="0.3">
      <c r="M4300" s="9" t="str">
        <f t="shared" si="67"/>
        <v/>
      </c>
    </row>
    <row r="4301" spans="13:13" x14ac:dyDescent="0.3">
      <c r="M4301" s="9" t="str">
        <f t="shared" si="67"/>
        <v/>
      </c>
    </row>
    <row r="4302" spans="13:13" x14ac:dyDescent="0.3">
      <c r="M4302" s="9" t="str">
        <f t="shared" si="67"/>
        <v/>
      </c>
    </row>
    <row r="4303" spans="13:13" x14ac:dyDescent="0.3">
      <c r="M4303" s="9" t="str">
        <f t="shared" si="67"/>
        <v/>
      </c>
    </row>
    <row r="4304" spans="13:13" x14ac:dyDescent="0.3">
      <c r="M4304" s="9" t="str">
        <f t="shared" si="67"/>
        <v/>
      </c>
    </row>
    <row r="4305" spans="13:13" x14ac:dyDescent="0.3">
      <c r="M4305" s="9" t="str">
        <f t="shared" si="67"/>
        <v/>
      </c>
    </row>
    <row r="4306" spans="13:13" x14ac:dyDescent="0.3">
      <c r="M4306" s="9" t="str">
        <f t="shared" si="67"/>
        <v/>
      </c>
    </row>
    <row r="4307" spans="13:13" x14ac:dyDescent="0.3">
      <c r="M4307" s="9" t="str">
        <f t="shared" si="67"/>
        <v/>
      </c>
    </row>
    <row r="4308" spans="13:13" x14ac:dyDescent="0.3">
      <c r="M4308" s="9" t="str">
        <f t="shared" si="67"/>
        <v/>
      </c>
    </row>
    <row r="4309" spans="13:13" x14ac:dyDescent="0.3">
      <c r="M4309" s="9" t="str">
        <f t="shared" si="67"/>
        <v/>
      </c>
    </row>
    <row r="4310" spans="13:13" x14ac:dyDescent="0.3">
      <c r="M4310" s="9" t="str">
        <f t="shared" si="67"/>
        <v/>
      </c>
    </row>
    <row r="4311" spans="13:13" x14ac:dyDescent="0.3">
      <c r="M4311" s="9" t="str">
        <f t="shared" si="67"/>
        <v/>
      </c>
    </row>
    <row r="4312" spans="13:13" x14ac:dyDescent="0.3">
      <c r="M4312" s="9" t="str">
        <f t="shared" si="67"/>
        <v/>
      </c>
    </row>
    <row r="4313" spans="13:13" x14ac:dyDescent="0.3">
      <c r="M4313" s="9" t="str">
        <f t="shared" si="67"/>
        <v/>
      </c>
    </row>
    <row r="4314" spans="13:13" x14ac:dyDescent="0.3">
      <c r="M4314" s="9" t="str">
        <f t="shared" si="67"/>
        <v/>
      </c>
    </row>
    <row r="4315" spans="13:13" x14ac:dyDescent="0.3">
      <c r="M4315" s="9" t="str">
        <f t="shared" si="67"/>
        <v/>
      </c>
    </row>
    <row r="4316" spans="13:13" x14ac:dyDescent="0.3">
      <c r="M4316" s="9" t="str">
        <f t="shared" si="67"/>
        <v/>
      </c>
    </row>
    <row r="4317" spans="13:13" x14ac:dyDescent="0.3">
      <c r="M4317" s="9" t="str">
        <f t="shared" si="67"/>
        <v/>
      </c>
    </row>
    <row r="4318" spans="13:13" x14ac:dyDescent="0.3">
      <c r="M4318" s="9" t="str">
        <f t="shared" si="67"/>
        <v/>
      </c>
    </row>
    <row r="4319" spans="13:13" x14ac:dyDescent="0.3">
      <c r="M4319" s="9" t="str">
        <f t="shared" si="67"/>
        <v/>
      </c>
    </row>
    <row r="4320" spans="13:13" x14ac:dyDescent="0.3">
      <c r="M4320" s="9" t="str">
        <f t="shared" si="67"/>
        <v/>
      </c>
    </row>
    <row r="4321" spans="13:13" x14ac:dyDescent="0.3">
      <c r="M4321" s="9" t="str">
        <f t="shared" si="67"/>
        <v/>
      </c>
    </row>
    <row r="4322" spans="13:13" x14ac:dyDescent="0.3">
      <c r="M4322" s="9" t="str">
        <f t="shared" si="67"/>
        <v/>
      </c>
    </row>
    <row r="4323" spans="13:13" x14ac:dyDescent="0.3">
      <c r="M4323" s="9" t="str">
        <f t="shared" si="67"/>
        <v/>
      </c>
    </row>
    <row r="4324" spans="13:13" x14ac:dyDescent="0.3">
      <c r="M4324" s="9" t="str">
        <f t="shared" si="67"/>
        <v/>
      </c>
    </row>
    <row r="4325" spans="13:13" x14ac:dyDescent="0.3">
      <c r="M4325" s="9" t="str">
        <f t="shared" si="67"/>
        <v/>
      </c>
    </row>
    <row r="4326" spans="13:13" x14ac:dyDescent="0.3">
      <c r="M4326" s="9" t="str">
        <f t="shared" si="67"/>
        <v/>
      </c>
    </row>
    <row r="4327" spans="13:13" x14ac:dyDescent="0.3">
      <c r="M4327" s="9" t="str">
        <f t="shared" si="67"/>
        <v/>
      </c>
    </row>
    <row r="4328" spans="13:13" x14ac:dyDescent="0.3">
      <c r="M4328" s="9" t="str">
        <f t="shared" si="67"/>
        <v/>
      </c>
    </row>
    <row r="4329" spans="13:13" x14ac:dyDescent="0.3">
      <c r="M4329" s="9" t="str">
        <f t="shared" si="67"/>
        <v/>
      </c>
    </row>
    <row r="4330" spans="13:13" x14ac:dyDescent="0.3">
      <c r="M4330" s="9" t="str">
        <f t="shared" si="67"/>
        <v/>
      </c>
    </row>
    <row r="4331" spans="13:13" x14ac:dyDescent="0.3">
      <c r="M4331" s="9" t="str">
        <f t="shared" si="67"/>
        <v/>
      </c>
    </row>
    <row r="4332" spans="13:13" x14ac:dyDescent="0.3">
      <c r="M4332" s="9" t="str">
        <f t="shared" si="67"/>
        <v/>
      </c>
    </row>
    <row r="4333" spans="13:13" x14ac:dyDescent="0.3">
      <c r="M4333" s="9" t="str">
        <f t="shared" si="67"/>
        <v/>
      </c>
    </row>
    <row r="4334" spans="13:13" x14ac:dyDescent="0.3">
      <c r="M4334" s="9" t="str">
        <f t="shared" si="67"/>
        <v/>
      </c>
    </row>
    <row r="4335" spans="13:13" x14ac:dyDescent="0.3">
      <c r="M4335" s="9" t="str">
        <f t="shared" si="67"/>
        <v/>
      </c>
    </row>
    <row r="4336" spans="13:13" x14ac:dyDescent="0.3">
      <c r="M4336" s="9" t="str">
        <f t="shared" si="67"/>
        <v/>
      </c>
    </row>
    <row r="4337" spans="13:13" x14ac:dyDescent="0.3">
      <c r="M4337" s="9" t="str">
        <f t="shared" si="67"/>
        <v/>
      </c>
    </row>
    <row r="4338" spans="13:13" x14ac:dyDescent="0.3">
      <c r="M4338" s="9" t="str">
        <f t="shared" si="67"/>
        <v/>
      </c>
    </row>
    <row r="4339" spans="13:13" x14ac:dyDescent="0.3">
      <c r="M4339" s="9" t="str">
        <f t="shared" si="67"/>
        <v/>
      </c>
    </row>
    <row r="4340" spans="13:13" x14ac:dyDescent="0.3">
      <c r="M4340" s="9" t="str">
        <f t="shared" si="67"/>
        <v/>
      </c>
    </row>
    <row r="4341" spans="13:13" x14ac:dyDescent="0.3">
      <c r="M4341" s="9" t="str">
        <f t="shared" si="67"/>
        <v/>
      </c>
    </row>
    <row r="4342" spans="13:13" x14ac:dyDescent="0.3">
      <c r="M4342" s="9" t="str">
        <f t="shared" si="67"/>
        <v/>
      </c>
    </row>
    <row r="4343" spans="13:13" x14ac:dyDescent="0.3">
      <c r="M4343" s="9" t="str">
        <f t="shared" si="67"/>
        <v/>
      </c>
    </row>
    <row r="4344" spans="13:13" x14ac:dyDescent="0.3">
      <c r="M4344" s="9" t="str">
        <f t="shared" si="67"/>
        <v/>
      </c>
    </row>
    <row r="4345" spans="13:13" x14ac:dyDescent="0.3">
      <c r="M4345" s="9" t="str">
        <f t="shared" si="67"/>
        <v/>
      </c>
    </row>
    <row r="4346" spans="13:13" x14ac:dyDescent="0.3">
      <c r="M4346" s="9" t="str">
        <f t="shared" si="67"/>
        <v/>
      </c>
    </row>
    <row r="4347" spans="13:13" x14ac:dyDescent="0.3">
      <c r="M4347" s="9" t="str">
        <f t="shared" si="67"/>
        <v/>
      </c>
    </row>
    <row r="4348" spans="13:13" x14ac:dyDescent="0.3">
      <c r="M4348" s="9" t="str">
        <f t="shared" si="67"/>
        <v/>
      </c>
    </row>
    <row r="4349" spans="13:13" x14ac:dyDescent="0.3">
      <c r="M4349" s="9" t="str">
        <f t="shared" si="67"/>
        <v/>
      </c>
    </row>
    <row r="4350" spans="13:13" x14ac:dyDescent="0.3">
      <c r="M4350" s="9" t="str">
        <f t="shared" si="67"/>
        <v/>
      </c>
    </row>
    <row r="4351" spans="13:13" x14ac:dyDescent="0.3">
      <c r="M4351" s="9" t="str">
        <f t="shared" si="67"/>
        <v/>
      </c>
    </row>
    <row r="4352" spans="13:13" x14ac:dyDescent="0.3">
      <c r="M4352" s="9" t="str">
        <f t="shared" si="67"/>
        <v/>
      </c>
    </row>
    <row r="4353" spans="13:13" x14ac:dyDescent="0.3">
      <c r="M4353" s="9" t="str">
        <f t="shared" si="67"/>
        <v/>
      </c>
    </row>
    <row r="4354" spans="13:13" x14ac:dyDescent="0.3">
      <c r="M4354" s="9" t="str">
        <f t="shared" si="67"/>
        <v/>
      </c>
    </row>
    <row r="4355" spans="13:13" x14ac:dyDescent="0.3">
      <c r="M4355" s="9" t="str">
        <f t="shared" ref="M4355:M4418" si="68">IF(OR(LEN(TRIM(A4355)) = 0, LEN(TRIM(B4355)) = 0), "", "SELECT '"&amp;TRIM(A4355)&amp;"' AS [LookupCategory],'"&amp;TRIM(B4355)&amp;"' AS [Value],"&amp;IF(LEN(TRIM(C4355)) &lt;&gt; 0, "'" &amp; TRIM(C4355) &amp; "'", "NULL") &amp;" AS [Image],"&amp;IF(LEN(TRIM(D4355)) &lt;&gt; 0, "'" &amp; TRIM(D4355) &amp; "'", "'report_problem'") &amp;" AS [Icon] UNION")</f>
        <v/>
      </c>
    </row>
    <row r="4356" spans="13:13" x14ac:dyDescent="0.3">
      <c r="M4356" s="9" t="str">
        <f t="shared" si="68"/>
        <v/>
      </c>
    </row>
    <row r="4357" spans="13:13" x14ac:dyDescent="0.3">
      <c r="M4357" s="9" t="str">
        <f t="shared" si="68"/>
        <v/>
      </c>
    </row>
    <row r="4358" spans="13:13" x14ac:dyDescent="0.3">
      <c r="M4358" s="9" t="str">
        <f t="shared" si="68"/>
        <v/>
      </c>
    </row>
    <row r="4359" spans="13:13" x14ac:dyDescent="0.3">
      <c r="M4359" s="9" t="str">
        <f t="shared" si="68"/>
        <v/>
      </c>
    </row>
    <row r="4360" spans="13:13" x14ac:dyDescent="0.3">
      <c r="M4360" s="9" t="str">
        <f t="shared" si="68"/>
        <v/>
      </c>
    </row>
    <row r="4361" spans="13:13" x14ac:dyDescent="0.3">
      <c r="M4361" s="9" t="str">
        <f t="shared" si="68"/>
        <v/>
      </c>
    </row>
    <row r="4362" spans="13:13" x14ac:dyDescent="0.3">
      <c r="M4362" s="9" t="str">
        <f t="shared" si="68"/>
        <v/>
      </c>
    </row>
    <row r="4363" spans="13:13" x14ac:dyDescent="0.3">
      <c r="M4363" s="9" t="str">
        <f t="shared" si="68"/>
        <v/>
      </c>
    </row>
    <row r="4364" spans="13:13" x14ac:dyDescent="0.3">
      <c r="M4364" s="9" t="str">
        <f t="shared" si="68"/>
        <v/>
      </c>
    </row>
    <row r="4365" spans="13:13" x14ac:dyDescent="0.3">
      <c r="M4365" s="9" t="str">
        <f t="shared" si="68"/>
        <v/>
      </c>
    </row>
    <row r="4366" spans="13:13" x14ac:dyDescent="0.3">
      <c r="M4366" s="9" t="str">
        <f t="shared" si="68"/>
        <v/>
      </c>
    </row>
    <row r="4367" spans="13:13" x14ac:dyDescent="0.3">
      <c r="M4367" s="9" t="str">
        <f t="shared" si="68"/>
        <v/>
      </c>
    </row>
    <row r="4368" spans="13:13" x14ac:dyDescent="0.3">
      <c r="M4368" s="9" t="str">
        <f t="shared" si="68"/>
        <v/>
      </c>
    </row>
    <row r="4369" spans="13:13" x14ac:dyDescent="0.3">
      <c r="M4369" s="9" t="str">
        <f t="shared" si="68"/>
        <v/>
      </c>
    </row>
    <row r="4370" spans="13:13" x14ac:dyDescent="0.3">
      <c r="M4370" s="9" t="str">
        <f t="shared" si="68"/>
        <v/>
      </c>
    </row>
    <row r="4371" spans="13:13" x14ac:dyDescent="0.3">
      <c r="M4371" s="9" t="str">
        <f t="shared" si="68"/>
        <v/>
      </c>
    </row>
    <row r="4372" spans="13:13" x14ac:dyDescent="0.3">
      <c r="M4372" s="9" t="str">
        <f t="shared" si="68"/>
        <v/>
      </c>
    </row>
    <row r="4373" spans="13:13" x14ac:dyDescent="0.3">
      <c r="M4373" s="9" t="str">
        <f t="shared" si="68"/>
        <v/>
      </c>
    </row>
    <row r="4374" spans="13:13" x14ac:dyDescent="0.3">
      <c r="M4374" s="9" t="str">
        <f t="shared" si="68"/>
        <v/>
      </c>
    </row>
    <row r="4375" spans="13:13" x14ac:dyDescent="0.3">
      <c r="M4375" s="9" t="str">
        <f t="shared" si="68"/>
        <v/>
      </c>
    </row>
    <row r="4376" spans="13:13" x14ac:dyDescent="0.3">
      <c r="M4376" s="9" t="str">
        <f t="shared" si="68"/>
        <v/>
      </c>
    </row>
    <row r="4377" spans="13:13" x14ac:dyDescent="0.3">
      <c r="M4377" s="9" t="str">
        <f t="shared" si="68"/>
        <v/>
      </c>
    </row>
    <row r="4378" spans="13:13" x14ac:dyDescent="0.3">
      <c r="M4378" s="9" t="str">
        <f t="shared" si="68"/>
        <v/>
      </c>
    </row>
    <row r="4379" spans="13:13" x14ac:dyDescent="0.3">
      <c r="M4379" s="9" t="str">
        <f t="shared" si="68"/>
        <v/>
      </c>
    </row>
    <row r="4380" spans="13:13" x14ac:dyDescent="0.3">
      <c r="M4380" s="9" t="str">
        <f t="shared" si="68"/>
        <v/>
      </c>
    </row>
    <row r="4381" spans="13:13" x14ac:dyDescent="0.3">
      <c r="M4381" s="9" t="str">
        <f t="shared" si="68"/>
        <v/>
      </c>
    </row>
    <row r="4382" spans="13:13" x14ac:dyDescent="0.3">
      <c r="M4382" s="9" t="str">
        <f t="shared" si="68"/>
        <v/>
      </c>
    </row>
    <row r="4383" spans="13:13" x14ac:dyDescent="0.3">
      <c r="M4383" s="9" t="str">
        <f t="shared" si="68"/>
        <v/>
      </c>
    </row>
    <row r="4384" spans="13:13" x14ac:dyDescent="0.3">
      <c r="M4384" s="9" t="str">
        <f t="shared" si="68"/>
        <v/>
      </c>
    </row>
    <row r="4385" spans="13:13" x14ac:dyDescent="0.3">
      <c r="M4385" s="9" t="str">
        <f t="shared" si="68"/>
        <v/>
      </c>
    </row>
    <row r="4386" spans="13:13" x14ac:dyDescent="0.3">
      <c r="M4386" s="9" t="str">
        <f t="shared" si="68"/>
        <v/>
      </c>
    </row>
    <row r="4387" spans="13:13" x14ac:dyDescent="0.3">
      <c r="M4387" s="9" t="str">
        <f t="shared" si="68"/>
        <v/>
      </c>
    </row>
    <row r="4388" spans="13:13" x14ac:dyDescent="0.3">
      <c r="M4388" s="9" t="str">
        <f t="shared" si="68"/>
        <v/>
      </c>
    </row>
    <row r="4389" spans="13:13" x14ac:dyDescent="0.3">
      <c r="M4389" s="9" t="str">
        <f t="shared" si="68"/>
        <v/>
      </c>
    </row>
    <row r="4390" spans="13:13" x14ac:dyDescent="0.3">
      <c r="M4390" s="9" t="str">
        <f t="shared" si="68"/>
        <v/>
      </c>
    </row>
    <row r="4391" spans="13:13" x14ac:dyDescent="0.3">
      <c r="M4391" s="9" t="str">
        <f t="shared" si="68"/>
        <v/>
      </c>
    </row>
    <row r="4392" spans="13:13" x14ac:dyDescent="0.3">
      <c r="M4392" s="9" t="str">
        <f t="shared" si="68"/>
        <v/>
      </c>
    </row>
    <row r="4393" spans="13:13" x14ac:dyDescent="0.3">
      <c r="M4393" s="9" t="str">
        <f t="shared" si="68"/>
        <v/>
      </c>
    </row>
    <row r="4394" spans="13:13" x14ac:dyDescent="0.3">
      <c r="M4394" s="9" t="str">
        <f t="shared" si="68"/>
        <v/>
      </c>
    </row>
    <row r="4395" spans="13:13" x14ac:dyDescent="0.3">
      <c r="M4395" s="9" t="str">
        <f t="shared" si="68"/>
        <v/>
      </c>
    </row>
    <row r="4396" spans="13:13" x14ac:dyDescent="0.3">
      <c r="M4396" s="9" t="str">
        <f t="shared" si="68"/>
        <v/>
      </c>
    </row>
    <row r="4397" spans="13:13" x14ac:dyDescent="0.3">
      <c r="M4397" s="9" t="str">
        <f t="shared" si="68"/>
        <v/>
      </c>
    </row>
    <row r="4398" spans="13:13" x14ac:dyDescent="0.3">
      <c r="M4398" s="9" t="str">
        <f t="shared" si="68"/>
        <v/>
      </c>
    </row>
    <row r="4399" spans="13:13" x14ac:dyDescent="0.3">
      <c r="M4399" s="9" t="str">
        <f t="shared" si="68"/>
        <v/>
      </c>
    </row>
    <row r="4400" spans="13:13" x14ac:dyDescent="0.3">
      <c r="M4400" s="9" t="str">
        <f t="shared" si="68"/>
        <v/>
      </c>
    </row>
    <row r="4401" spans="13:13" x14ac:dyDescent="0.3">
      <c r="M4401" s="9" t="str">
        <f t="shared" si="68"/>
        <v/>
      </c>
    </row>
    <row r="4402" spans="13:13" x14ac:dyDescent="0.3">
      <c r="M4402" s="9" t="str">
        <f t="shared" si="68"/>
        <v/>
      </c>
    </row>
    <row r="4403" spans="13:13" x14ac:dyDescent="0.3">
      <c r="M4403" s="9" t="str">
        <f t="shared" si="68"/>
        <v/>
      </c>
    </row>
    <row r="4404" spans="13:13" x14ac:dyDescent="0.3">
      <c r="M4404" s="9" t="str">
        <f t="shared" si="68"/>
        <v/>
      </c>
    </row>
    <row r="4405" spans="13:13" x14ac:dyDescent="0.3">
      <c r="M4405" s="9" t="str">
        <f t="shared" si="68"/>
        <v/>
      </c>
    </row>
    <row r="4406" spans="13:13" x14ac:dyDescent="0.3">
      <c r="M4406" s="9" t="str">
        <f t="shared" si="68"/>
        <v/>
      </c>
    </row>
    <row r="4407" spans="13:13" x14ac:dyDescent="0.3">
      <c r="M4407" s="9" t="str">
        <f t="shared" si="68"/>
        <v/>
      </c>
    </row>
    <row r="4408" spans="13:13" x14ac:dyDescent="0.3">
      <c r="M4408" s="9" t="str">
        <f t="shared" si="68"/>
        <v/>
      </c>
    </row>
    <row r="4409" spans="13:13" x14ac:dyDescent="0.3">
      <c r="M4409" s="9" t="str">
        <f t="shared" si="68"/>
        <v/>
      </c>
    </row>
    <row r="4410" spans="13:13" x14ac:dyDescent="0.3">
      <c r="M4410" s="9" t="str">
        <f t="shared" si="68"/>
        <v/>
      </c>
    </row>
    <row r="4411" spans="13:13" x14ac:dyDescent="0.3">
      <c r="M4411" s="9" t="str">
        <f t="shared" si="68"/>
        <v/>
      </c>
    </row>
    <row r="4412" spans="13:13" x14ac:dyDescent="0.3">
      <c r="M4412" s="9" t="str">
        <f t="shared" si="68"/>
        <v/>
      </c>
    </row>
    <row r="4413" spans="13:13" x14ac:dyDescent="0.3">
      <c r="M4413" s="9" t="str">
        <f t="shared" si="68"/>
        <v/>
      </c>
    </row>
    <row r="4414" spans="13:13" x14ac:dyDescent="0.3">
      <c r="M4414" s="9" t="str">
        <f t="shared" si="68"/>
        <v/>
      </c>
    </row>
    <row r="4415" spans="13:13" x14ac:dyDescent="0.3">
      <c r="M4415" s="9" t="str">
        <f t="shared" si="68"/>
        <v/>
      </c>
    </row>
    <row r="4416" spans="13:13" x14ac:dyDescent="0.3">
      <c r="M4416" s="9" t="str">
        <f t="shared" si="68"/>
        <v/>
      </c>
    </row>
    <row r="4417" spans="13:13" x14ac:dyDescent="0.3">
      <c r="M4417" s="9" t="str">
        <f t="shared" si="68"/>
        <v/>
      </c>
    </row>
    <row r="4418" spans="13:13" x14ac:dyDescent="0.3">
      <c r="M4418" s="9" t="str">
        <f t="shared" si="68"/>
        <v/>
      </c>
    </row>
    <row r="4419" spans="13:13" x14ac:dyDescent="0.3">
      <c r="M4419" s="9" t="str">
        <f t="shared" ref="M4419:M4482" si="69">IF(OR(LEN(TRIM(A4419)) = 0, LEN(TRIM(B4419)) = 0), "", "SELECT '"&amp;TRIM(A4419)&amp;"' AS [LookupCategory],'"&amp;TRIM(B4419)&amp;"' AS [Value],"&amp;IF(LEN(TRIM(C4419)) &lt;&gt; 0, "'" &amp; TRIM(C4419) &amp; "'", "NULL") &amp;" AS [Image],"&amp;IF(LEN(TRIM(D4419)) &lt;&gt; 0, "'" &amp; TRIM(D4419) &amp; "'", "'report_problem'") &amp;" AS [Icon] UNION")</f>
        <v/>
      </c>
    </row>
    <row r="4420" spans="13:13" x14ac:dyDescent="0.3">
      <c r="M4420" s="9" t="str">
        <f t="shared" si="69"/>
        <v/>
      </c>
    </row>
    <row r="4421" spans="13:13" x14ac:dyDescent="0.3">
      <c r="M4421" s="9" t="str">
        <f t="shared" si="69"/>
        <v/>
      </c>
    </row>
    <row r="4422" spans="13:13" x14ac:dyDescent="0.3">
      <c r="M4422" s="9" t="str">
        <f t="shared" si="69"/>
        <v/>
      </c>
    </row>
    <row r="4423" spans="13:13" x14ac:dyDescent="0.3">
      <c r="M4423" s="9" t="str">
        <f t="shared" si="69"/>
        <v/>
      </c>
    </row>
    <row r="4424" spans="13:13" x14ac:dyDescent="0.3">
      <c r="M4424" s="9" t="str">
        <f t="shared" si="69"/>
        <v/>
      </c>
    </row>
    <row r="4425" spans="13:13" x14ac:dyDescent="0.3">
      <c r="M4425" s="9" t="str">
        <f t="shared" si="69"/>
        <v/>
      </c>
    </row>
    <row r="4426" spans="13:13" x14ac:dyDescent="0.3">
      <c r="M4426" s="9" t="str">
        <f t="shared" si="69"/>
        <v/>
      </c>
    </row>
    <row r="4427" spans="13:13" x14ac:dyDescent="0.3">
      <c r="M4427" s="9" t="str">
        <f t="shared" si="69"/>
        <v/>
      </c>
    </row>
    <row r="4428" spans="13:13" x14ac:dyDescent="0.3">
      <c r="M4428" s="9" t="str">
        <f t="shared" si="69"/>
        <v/>
      </c>
    </row>
    <row r="4429" spans="13:13" x14ac:dyDescent="0.3">
      <c r="M4429" s="9" t="str">
        <f t="shared" si="69"/>
        <v/>
      </c>
    </row>
    <row r="4430" spans="13:13" x14ac:dyDescent="0.3">
      <c r="M4430" s="9" t="str">
        <f t="shared" si="69"/>
        <v/>
      </c>
    </row>
    <row r="4431" spans="13:13" x14ac:dyDescent="0.3">
      <c r="M4431" s="9" t="str">
        <f t="shared" si="69"/>
        <v/>
      </c>
    </row>
    <row r="4432" spans="13:13" x14ac:dyDescent="0.3">
      <c r="M4432" s="9" t="str">
        <f t="shared" si="69"/>
        <v/>
      </c>
    </row>
    <row r="4433" spans="13:13" x14ac:dyDescent="0.3">
      <c r="M4433" s="9" t="str">
        <f t="shared" si="69"/>
        <v/>
      </c>
    </row>
    <row r="4434" spans="13:13" x14ac:dyDescent="0.3">
      <c r="M4434" s="9" t="str">
        <f t="shared" si="69"/>
        <v/>
      </c>
    </row>
    <row r="4435" spans="13:13" x14ac:dyDescent="0.3">
      <c r="M4435" s="9" t="str">
        <f t="shared" si="69"/>
        <v/>
      </c>
    </row>
    <row r="4436" spans="13:13" x14ac:dyDescent="0.3">
      <c r="M4436" s="9" t="str">
        <f t="shared" si="69"/>
        <v/>
      </c>
    </row>
    <row r="4437" spans="13:13" x14ac:dyDescent="0.3">
      <c r="M4437" s="9" t="str">
        <f t="shared" si="69"/>
        <v/>
      </c>
    </row>
    <row r="4438" spans="13:13" x14ac:dyDescent="0.3">
      <c r="M4438" s="9" t="str">
        <f t="shared" si="69"/>
        <v/>
      </c>
    </row>
    <row r="4439" spans="13:13" x14ac:dyDescent="0.3">
      <c r="M4439" s="9" t="str">
        <f t="shared" si="69"/>
        <v/>
      </c>
    </row>
    <row r="4440" spans="13:13" x14ac:dyDescent="0.3">
      <c r="M4440" s="9" t="str">
        <f t="shared" si="69"/>
        <v/>
      </c>
    </row>
    <row r="4441" spans="13:13" x14ac:dyDescent="0.3">
      <c r="M4441" s="9" t="str">
        <f t="shared" si="69"/>
        <v/>
      </c>
    </row>
    <row r="4442" spans="13:13" x14ac:dyDescent="0.3">
      <c r="M4442" s="9" t="str">
        <f t="shared" si="69"/>
        <v/>
      </c>
    </row>
    <row r="4443" spans="13:13" x14ac:dyDescent="0.3">
      <c r="M4443" s="9" t="str">
        <f t="shared" si="69"/>
        <v/>
      </c>
    </row>
    <row r="4444" spans="13:13" x14ac:dyDescent="0.3">
      <c r="M4444" s="9" t="str">
        <f t="shared" si="69"/>
        <v/>
      </c>
    </row>
    <row r="4445" spans="13:13" x14ac:dyDescent="0.3">
      <c r="M4445" s="9" t="str">
        <f t="shared" si="69"/>
        <v/>
      </c>
    </row>
    <row r="4446" spans="13:13" x14ac:dyDescent="0.3">
      <c r="M4446" s="9" t="str">
        <f t="shared" si="69"/>
        <v/>
      </c>
    </row>
    <row r="4447" spans="13:13" x14ac:dyDescent="0.3">
      <c r="M4447" s="9" t="str">
        <f t="shared" si="69"/>
        <v/>
      </c>
    </row>
    <row r="4448" spans="13:13" x14ac:dyDescent="0.3">
      <c r="M4448" s="9" t="str">
        <f t="shared" si="69"/>
        <v/>
      </c>
    </row>
    <row r="4449" spans="13:13" x14ac:dyDescent="0.3">
      <c r="M4449" s="9" t="str">
        <f t="shared" si="69"/>
        <v/>
      </c>
    </row>
    <row r="4450" spans="13:13" x14ac:dyDescent="0.3">
      <c r="M4450" s="9" t="str">
        <f t="shared" si="69"/>
        <v/>
      </c>
    </row>
    <row r="4451" spans="13:13" x14ac:dyDescent="0.3">
      <c r="M4451" s="9" t="str">
        <f t="shared" si="69"/>
        <v/>
      </c>
    </row>
    <row r="4452" spans="13:13" x14ac:dyDescent="0.3">
      <c r="M4452" s="9" t="str">
        <f t="shared" si="69"/>
        <v/>
      </c>
    </row>
    <row r="4453" spans="13:13" x14ac:dyDescent="0.3">
      <c r="M4453" s="9" t="str">
        <f t="shared" si="69"/>
        <v/>
      </c>
    </row>
    <row r="4454" spans="13:13" x14ac:dyDescent="0.3">
      <c r="M4454" s="9" t="str">
        <f t="shared" si="69"/>
        <v/>
      </c>
    </row>
    <row r="4455" spans="13:13" x14ac:dyDescent="0.3">
      <c r="M4455" s="9" t="str">
        <f t="shared" si="69"/>
        <v/>
      </c>
    </row>
    <row r="4456" spans="13:13" x14ac:dyDescent="0.3">
      <c r="M4456" s="9" t="str">
        <f t="shared" si="69"/>
        <v/>
      </c>
    </row>
    <row r="4457" spans="13:13" x14ac:dyDescent="0.3">
      <c r="M4457" s="9" t="str">
        <f t="shared" si="69"/>
        <v/>
      </c>
    </row>
    <row r="4458" spans="13:13" x14ac:dyDescent="0.3">
      <c r="M4458" s="9" t="str">
        <f t="shared" si="69"/>
        <v/>
      </c>
    </row>
    <row r="4459" spans="13:13" x14ac:dyDescent="0.3">
      <c r="M4459" s="9" t="str">
        <f t="shared" si="69"/>
        <v/>
      </c>
    </row>
    <row r="4460" spans="13:13" x14ac:dyDescent="0.3">
      <c r="M4460" s="9" t="str">
        <f t="shared" si="69"/>
        <v/>
      </c>
    </row>
    <row r="4461" spans="13:13" x14ac:dyDescent="0.3">
      <c r="M4461" s="9" t="str">
        <f t="shared" si="69"/>
        <v/>
      </c>
    </row>
    <row r="4462" spans="13:13" x14ac:dyDescent="0.3">
      <c r="M4462" s="9" t="str">
        <f t="shared" si="69"/>
        <v/>
      </c>
    </row>
    <row r="4463" spans="13:13" x14ac:dyDescent="0.3">
      <c r="M4463" s="9" t="str">
        <f t="shared" si="69"/>
        <v/>
      </c>
    </row>
    <row r="4464" spans="13:13" x14ac:dyDescent="0.3">
      <c r="M4464" s="9" t="str">
        <f t="shared" si="69"/>
        <v/>
      </c>
    </row>
    <row r="4465" spans="13:13" x14ac:dyDescent="0.3">
      <c r="M4465" s="9" t="str">
        <f t="shared" si="69"/>
        <v/>
      </c>
    </row>
    <row r="4466" spans="13:13" x14ac:dyDescent="0.3">
      <c r="M4466" s="9" t="str">
        <f t="shared" si="69"/>
        <v/>
      </c>
    </row>
    <row r="4467" spans="13:13" x14ac:dyDescent="0.3">
      <c r="M4467" s="9" t="str">
        <f t="shared" si="69"/>
        <v/>
      </c>
    </row>
    <row r="4468" spans="13:13" x14ac:dyDescent="0.3">
      <c r="M4468" s="9" t="str">
        <f t="shared" si="69"/>
        <v/>
      </c>
    </row>
    <row r="4469" spans="13:13" x14ac:dyDescent="0.3">
      <c r="M4469" s="9" t="str">
        <f t="shared" si="69"/>
        <v/>
      </c>
    </row>
    <row r="4470" spans="13:13" x14ac:dyDescent="0.3">
      <c r="M4470" s="9" t="str">
        <f t="shared" si="69"/>
        <v/>
      </c>
    </row>
    <row r="4471" spans="13:13" x14ac:dyDescent="0.3">
      <c r="M4471" s="9" t="str">
        <f t="shared" si="69"/>
        <v/>
      </c>
    </row>
    <row r="4472" spans="13:13" x14ac:dyDescent="0.3">
      <c r="M4472" s="9" t="str">
        <f t="shared" si="69"/>
        <v/>
      </c>
    </row>
    <row r="4473" spans="13:13" x14ac:dyDescent="0.3">
      <c r="M4473" s="9" t="str">
        <f t="shared" si="69"/>
        <v/>
      </c>
    </row>
    <row r="4474" spans="13:13" x14ac:dyDescent="0.3">
      <c r="M4474" s="9" t="str">
        <f t="shared" si="69"/>
        <v/>
      </c>
    </row>
    <row r="4475" spans="13:13" x14ac:dyDescent="0.3">
      <c r="M4475" s="9" t="str">
        <f t="shared" si="69"/>
        <v/>
      </c>
    </row>
    <row r="4476" spans="13:13" x14ac:dyDescent="0.3">
      <c r="M4476" s="9" t="str">
        <f t="shared" si="69"/>
        <v/>
      </c>
    </row>
    <row r="4477" spans="13:13" x14ac:dyDescent="0.3">
      <c r="M4477" s="9" t="str">
        <f t="shared" si="69"/>
        <v/>
      </c>
    </row>
    <row r="4478" spans="13:13" x14ac:dyDescent="0.3">
      <c r="M4478" s="9" t="str">
        <f t="shared" si="69"/>
        <v/>
      </c>
    </row>
    <row r="4479" spans="13:13" x14ac:dyDescent="0.3">
      <c r="M4479" s="9" t="str">
        <f t="shared" si="69"/>
        <v/>
      </c>
    </row>
    <row r="4480" spans="13:13" x14ac:dyDescent="0.3">
      <c r="M4480" s="9" t="str">
        <f t="shared" si="69"/>
        <v/>
      </c>
    </row>
    <row r="4481" spans="13:13" x14ac:dyDescent="0.3">
      <c r="M4481" s="9" t="str">
        <f t="shared" si="69"/>
        <v/>
      </c>
    </row>
    <row r="4482" spans="13:13" x14ac:dyDescent="0.3">
      <c r="M4482" s="9" t="str">
        <f t="shared" si="69"/>
        <v/>
      </c>
    </row>
    <row r="4483" spans="13:13" x14ac:dyDescent="0.3">
      <c r="M4483" s="9" t="str">
        <f t="shared" ref="M4483:M4546" si="70">IF(OR(LEN(TRIM(A4483)) = 0, LEN(TRIM(B4483)) = 0), "", "SELECT '"&amp;TRIM(A4483)&amp;"' AS [LookupCategory],'"&amp;TRIM(B4483)&amp;"' AS [Value],"&amp;IF(LEN(TRIM(C4483)) &lt;&gt; 0, "'" &amp; TRIM(C4483) &amp; "'", "NULL") &amp;" AS [Image],"&amp;IF(LEN(TRIM(D4483)) &lt;&gt; 0, "'" &amp; TRIM(D4483) &amp; "'", "'report_problem'") &amp;" AS [Icon] UNION")</f>
        <v/>
      </c>
    </row>
    <row r="4484" spans="13:13" x14ac:dyDescent="0.3">
      <c r="M4484" s="9" t="str">
        <f t="shared" si="70"/>
        <v/>
      </c>
    </row>
    <row r="4485" spans="13:13" x14ac:dyDescent="0.3">
      <c r="M4485" s="9" t="str">
        <f t="shared" si="70"/>
        <v/>
      </c>
    </row>
    <row r="4486" spans="13:13" x14ac:dyDescent="0.3">
      <c r="M4486" s="9" t="str">
        <f t="shared" si="70"/>
        <v/>
      </c>
    </row>
    <row r="4487" spans="13:13" x14ac:dyDescent="0.3">
      <c r="M4487" s="9" t="str">
        <f t="shared" si="70"/>
        <v/>
      </c>
    </row>
    <row r="4488" spans="13:13" x14ac:dyDescent="0.3">
      <c r="M4488" s="9" t="str">
        <f t="shared" si="70"/>
        <v/>
      </c>
    </row>
    <row r="4489" spans="13:13" x14ac:dyDescent="0.3">
      <c r="M4489" s="9" t="str">
        <f t="shared" si="70"/>
        <v/>
      </c>
    </row>
    <row r="4490" spans="13:13" x14ac:dyDescent="0.3">
      <c r="M4490" s="9" t="str">
        <f t="shared" si="70"/>
        <v/>
      </c>
    </row>
    <row r="4491" spans="13:13" x14ac:dyDescent="0.3">
      <c r="M4491" s="9" t="str">
        <f t="shared" si="70"/>
        <v/>
      </c>
    </row>
    <row r="4492" spans="13:13" x14ac:dyDescent="0.3">
      <c r="M4492" s="9" t="str">
        <f t="shared" si="70"/>
        <v/>
      </c>
    </row>
    <row r="4493" spans="13:13" x14ac:dyDescent="0.3">
      <c r="M4493" s="9" t="str">
        <f t="shared" si="70"/>
        <v/>
      </c>
    </row>
    <row r="4494" spans="13:13" x14ac:dyDescent="0.3">
      <c r="M4494" s="9" t="str">
        <f t="shared" si="70"/>
        <v/>
      </c>
    </row>
    <row r="4495" spans="13:13" x14ac:dyDescent="0.3">
      <c r="M4495" s="9" t="str">
        <f t="shared" si="70"/>
        <v/>
      </c>
    </row>
    <row r="4496" spans="13:13" x14ac:dyDescent="0.3">
      <c r="M4496" s="9" t="str">
        <f t="shared" si="70"/>
        <v/>
      </c>
    </row>
    <row r="4497" spans="13:13" x14ac:dyDescent="0.3">
      <c r="M4497" s="9" t="str">
        <f t="shared" si="70"/>
        <v/>
      </c>
    </row>
    <row r="4498" spans="13:13" x14ac:dyDescent="0.3">
      <c r="M4498" s="9" t="str">
        <f t="shared" si="70"/>
        <v/>
      </c>
    </row>
    <row r="4499" spans="13:13" x14ac:dyDescent="0.3">
      <c r="M4499" s="9" t="str">
        <f t="shared" si="70"/>
        <v/>
      </c>
    </row>
    <row r="4500" spans="13:13" x14ac:dyDescent="0.3">
      <c r="M4500" s="9" t="str">
        <f t="shared" si="70"/>
        <v/>
      </c>
    </row>
    <row r="4501" spans="13:13" x14ac:dyDescent="0.3">
      <c r="M4501" s="9" t="str">
        <f t="shared" si="70"/>
        <v/>
      </c>
    </row>
    <row r="4502" spans="13:13" x14ac:dyDescent="0.3">
      <c r="M4502" s="9" t="str">
        <f t="shared" si="70"/>
        <v/>
      </c>
    </row>
    <row r="4503" spans="13:13" x14ac:dyDescent="0.3">
      <c r="M4503" s="9" t="str">
        <f t="shared" si="70"/>
        <v/>
      </c>
    </row>
    <row r="4504" spans="13:13" x14ac:dyDescent="0.3">
      <c r="M4504" s="9" t="str">
        <f t="shared" si="70"/>
        <v/>
      </c>
    </row>
    <row r="4505" spans="13:13" x14ac:dyDescent="0.3">
      <c r="M4505" s="9" t="str">
        <f t="shared" si="70"/>
        <v/>
      </c>
    </row>
    <row r="4506" spans="13:13" x14ac:dyDescent="0.3">
      <c r="M4506" s="9" t="str">
        <f t="shared" si="70"/>
        <v/>
      </c>
    </row>
    <row r="4507" spans="13:13" x14ac:dyDescent="0.3">
      <c r="M4507" s="9" t="str">
        <f t="shared" si="70"/>
        <v/>
      </c>
    </row>
    <row r="4508" spans="13:13" x14ac:dyDescent="0.3">
      <c r="M4508" s="9" t="str">
        <f t="shared" si="70"/>
        <v/>
      </c>
    </row>
    <row r="4509" spans="13:13" x14ac:dyDescent="0.3">
      <c r="M4509" s="9" t="str">
        <f t="shared" si="70"/>
        <v/>
      </c>
    </row>
    <row r="4510" spans="13:13" x14ac:dyDescent="0.3">
      <c r="M4510" s="9" t="str">
        <f t="shared" si="70"/>
        <v/>
      </c>
    </row>
    <row r="4511" spans="13:13" x14ac:dyDescent="0.3">
      <c r="M4511" s="9" t="str">
        <f t="shared" si="70"/>
        <v/>
      </c>
    </row>
    <row r="4512" spans="13:13" x14ac:dyDescent="0.3">
      <c r="M4512" s="9" t="str">
        <f t="shared" si="70"/>
        <v/>
      </c>
    </row>
    <row r="4513" spans="13:13" x14ac:dyDescent="0.3">
      <c r="M4513" s="9" t="str">
        <f t="shared" si="70"/>
        <v/>
      </c>
    </row>
    <row r="4514" spans="13:13" x14ac:dyDescent="0.3">
      <c r="M4514" s="9" t="str">
        <f t="shared" si="70"/>
        <v/>
      </c>
    </row>
    <row r="4515" spans="13:13" x14ac:dyDescent="0.3">
      <c r="M4515" s="9" t="str">
        <f t="shared" si="70"/>
        <v/>
      </c>
    </row>
    <row r="4516" spans="13:13" x14ac:dyDescent="0.3">
      <c r="M4516" s="9" t="str">
        <f t="shared" si="70"/>
        <v/>
      </c>
    </row>
    <row r="4517" spans="13:13" x14ac:dyDescent="0.3">
      <c r="M4517" s="9" t="str">
        <f t="shared" si="70"/>
        <v/>
      </c>
    </row>
    <row r="4518" spans="13:13" x14ac:dyDescent="0.3">
      <c r="M4518" s="9" t="str">
        <f t="shared" si="70"/>
        <v/>
      </c>
    </row>
    <row r="4519" spans="13:13" x14ac:dyDescent="0.3">
      <c r="M4519" s="9" t="str">
        <f t="shared" si="70"/>
        <v/>
      </c>
    </row>
    <row r="4520" spans="13:13" x14ac:dyDescent="0.3">
      <c r="M4520" s="9" t="str">
        <f t="shared" si="70"/>
        <v/>
      </c>
    </row>
    <row r="4521" spans="13:13" x14ac:dyDescent="0.3">
      <c r="M4521" s="9" t="str">
        <f t="shared" si="70"/>
        <v/>
      </c>
    </row>
    <row r="4522" spans="13:13" x14ac:dyDescent="0.3">
      <c r="M4522" s="9" t="str">
        <f t="shared" si="70"/>
        <v/>
      </c>
    </row>
    <row r="4523" spans="13:13" x14ac:dyDescent="0.3">
      <c r="M4523" s="9" t="str">
        <f t="shared" si="70"/>
        <v/>
      </c>
    </row>
    <row r="4524" spans="13:13" x14ac:dyDescent="0.3">
      <c r="M4524" s="9" t="str">
        <f t="shared" si="70"/>
        <v/>
      </c>
    </row>
    <row r="4525" spans="13:13" x14ac:dyDescent="0.3">
      <c r="M4525" s="9" t="str">
        <f t="shared" si="70"/>
        <v/>
      </c>
    </row>
    <row r="4526" spans="13:13" x14ac:dyDescent="0.3">
      <c r="M4526" s="9" t="str">
        <f t="shared" si="70"/>
        <v/>
      </c>
    </row>
    <row r="4527" spans="13:13" x14ac:dyDescent="0.3">
      <c r="M4527" s="9" t="str">
        <f t="shared" si="70"/>
        <v/>
      </c>
    </row>
    <row r="4528" spans="13:13" x14ac:dyDescent="0.3">
      <c r="M4528" s="9" t="str">
        <f t="shared" si="70"/>
        <v/>
      </c>
    </row>
    <row r="4529" spans="13:13" x14ac:dyDescent="0.3">
      <c r="M4529" s="9" t="str">
        <f t="shared" si="70"/>
        <v/>
      </c>
    </row>
    <row r="4530" spans="13:13" x14ac:dyDescent="0.3">
      <c r="M4530" s="9" t="str">
        <f t="shared" si="70"/>
        <v/>
      </c>
    </row>
    <row r="4531" spans="13:13" x14ac:dyDescent="0.3">
      <c r="M4531" s="9" t="str">
        <f t="shared" si="70"/>
        <v/>
      </c>
    </row>
    <row r="4532" spans="13:13" x14ac:dyDescent="0.3">
      <c r="M4532" s="9" t="str">
        <f t="shared" si="70"/>
        <v/>
      </c>
    </row>
    <row r="4533" spans="13:13" x14ac:dyDescent="0.3">
      <c r="M4533" s="9" t="str">
        <f t="shared" si="70"/>
        <v/>
      </c>
    </row>
    <row r="4534" spans="13:13" x14ac:dyDescent="0.3">
      <c r="M4534" s="9" t="str">
        <f t="shared" si="70"/>
        <v/>
      </c>
    </row>
    <row r="4535" spans="13:13" x14ac:dyDescent="0.3">
      <c r="M4535" s="9" t="str">
        <f t="shared" si="70"/>
        <v/>
      </c>
    </row>
    <row r="4536" spans="13:13" x14ac:dyDescent="0.3">
      <c r="M4536" s="9" t="str">
        <f t="shared" si="70"/>
        <v/>
      </c>
    </row>
    <row r="4537" spans="13:13" x14ac:dyDescent="0.3">
      <c r="M4537" s="9" t="str">
        <f t="shared" si="70"/>
        <v/>
      </c>
    </row>
    <row r="4538" spans="13:13" x14ac:dyDescent="0.3">
      <c r="M4538" s="9" t="str">
        <f t="shared" si="70"/>
        <v/>
      </c>
    </row>
    <row r="4539" spans="13:13" x14ac:dyDescent="0.3">
      <c r="M4539" s="9" t="str">
        <f t="shared" si="70"/>
        <v/>
      </c>
    </row>
    <row r="4540" spans="13:13" x14ac:dyDescent="0.3">
      <c r="M4540" s="9" t="str">
        <f t="shared" si="70"/>
        <v/>
      </c>
    </row>
    <row r="4541" spans="13:13" x14ac:dyDescent="0.3">
      <c r="M4541" s="9" t="str">
        <f t="shared" si="70"/>
        <v/>
      </c>
    </row>
    <row r="4542" spans="13:13" x14ac:dyDescent="0.3">
      <c r="M4542" s="9" t="str">
        <f t="shared" si="70"/>
        <v/>
      </c>
    </row>
    <row r="4543" spans="13:13" x14ac:dyDescent="0.3">
      <c r="M4543" s="9" t="str">
        <f t="shared" si="70"/>
        <v/>
      </c>
    </row>
    <row r="4544" spans="13:13" x14ac:dyDescent="0.3">
      <c r="M4544" s="9" t="str">
        <f t="shared" si="70"/>
        <v/>
      </c>
    </row>
    <row r="4545" spans="13:13" x14ac:dyDescent="0.3">
      <c r="M4545" s="9" t="str">
        <f t="shared" si="70"/>
        <v/>
      </c>
    </row>
    <row r="4546" spans="13:13" x14ac:dyDescent="0.3">
      <c r="M4546" s="9" t="str">
        <f t="shared" si="70"/>
        <v/>
      </c>
    </row>
    <row r="4547" spans="13:13" x14ac:dyDescent="0.3">
      <c r="M4547" s="9" t="str">
        <f t="shared" ref="M4547:M4610" si="71">IF(OR(LEN(TRIM(A4547)) = 0, LEN(TRIM(B4547)) = 0), "", "SELECT '"&amp;TRIM(A4547)&amp;"' AS [LookupCategory],'"&amp;TRIM(B4547)&amp;"' AS [Value],"&amp;IF(LEN(TRIM(C4547)) &lt;&gt; 0, "'" &amp; TRIM(C4547) &amp; "'", "NULL") &amp;" AS [Image],"&amp;IF(LEN(TRIM(D4547)) &lt;&gt; 0, "'" &amp; TRIM(D4547) &amp; "'", "'report_problem'") &amp;" AS [Icon] UNION")</f>
        <v/>
      </c>
    </row>
    <row r="4548" spans="13:13" x14ac:dyDescent="0.3">
      <c r="M4548" s="9" t="str">
        <f t="shared" si="71"/>
        <v/>
      </c>
    </row>
    <row r="4549" spans="13:13" x14ac:dyDescent="0.3">
      <c r="M4549" s="9" t="str">
        <f t="shared" si="71"/>
        <v/>
      </c>
    </row>
    <row r="4550" spans="13:13" x14ac:dyDescent="0.3">
      <c r="M4550" s="9" t="str">
        <f t="shared" si="71"/>
        <v/>
      </c>
    </row>
    <row r="4551" spans="13:13" x14ac:dyDescent="0.3">
      <c r="M4551" s="9" t="str">
        <f t="shared" si="71"/>
        <v/>
      </c>
    </row>
    <row r="4552" spans="13:13" x14ac:dyDescent="0.3">
      <c r="M4552" s="9" t="str">
        <f t="shared" si="71"/>
        <v/>
      </c>
    </row>
    <row r="4553" spans="13:13" x14ac:dyDescent="0.3">
      <c r="M4553" s="9" t="str">
        <f t="shared" si="71"/>
        <v/>
      </c>
    </row>
    <row r="4554" spans="13:13" x14ac:dyDescent="0.3">
      <c r="M4554" s="9" t="str">
        <f t="shared" si="71"/>
        <v/>
      </c>
    </row>
    <row r="4555" spans="13:13" x14ac:dyDescent="0.3">
      <c r="M4555" s="9" t="str">
        <f t="shared" si="71"/>
        <v/>
      </c>
    </row>
    <row r="4556" spans="13:13" x14ac:dyDescent="0.3">
      <c r="M4556" s="9" t="str">
        <f t="shared" si="71"/>
        <v/>
      </c>
    </row>
    <row r="4557" spans="13:13" x14ac:dyDescent="0.3">
      <c r="M4557" s="9" t="str">
        <f t="shared" si="71"/>
        <v/>
      </c>
    </row>
    <row r="4558" spans="13:13" x14ac:dyDescent="0.3">
      <c r="M4558" s="9" t="str">
        <f t="shared" si="71"/>
        <v/>
      </c>
    </row>
    <row r="4559" spans="13:13" x14ac:dyDescent="0.3">
      <c r="M4559" s="9" t="str">
        <f t="shared" si="71"/>
        <v/>
      </c>
    </row>
    <row r="4560" spans="13:13" x14ac:dyDescent="0.3">
      <c r="M4560" s="9" t="str">
        <f t="shared" si="71"/>
        <v/>
      </c>
    </row>
    <row r="4561" spans="13:13" x14ac:dyDescent="0.3">
      <c r="M4561" s="9" t="str">
        <f t="shared" si="71"/>
        <v/>
      </c>
    </row>
    <row r="4562" spans="13:13" x14ac:dyDescent="0.3">
      <c r="M4562" s="9" t="str">
        <f t="shared" si="71"/>
        <v/>
      </c>
    </row>
    <row r="4563" spans="13:13" x14ac:dyDescent="0.3">
      <c r="M4563" s="9" t="str">
        <f t="shared" si="71"/>
        <v/>
      </c>
    </row>
    <row r="4564" spans="13:13" x14ac:dyDescent="0.3">
      <c r="M4564" s="9" t="str">
        <f t="shared" si="71"/>
        <v/>
      </c>
    </row>
    <row r="4565" spans="13:13" x14ac:dyDescent="0.3">
      <c r="M4565" s="9" t="str">
        <f t="shared" si="71"/>
        <v/>
      </c>
    </row>
    <row r="4566" spans="13:13" x14ac:dyDescent="0.3">
      <c r="M4566" s="9" t="str">
        <f t="shared" si="71"/>
        <v/>
      </c>
    </row>
    <row r="4567" spans="13:13" x14ac:dyDescent="0.3">
      <c r="M4567" s="9" t="str">
        <f t="shared" si="71"/>
        <v/>
      </c>
    </row>
    <row r="4568" spans="13:13" x14ac:dyDescent="0.3">
      <c r="M4568" s="9" t="str">
        <f t="shared" si="71"/>
        <v/>
      </c>
    </row>
    <row r="4569" spans="13:13" x14ac:dyDescent="0.3">
      <c r="M4569" s="9" t="str">
        <f t="shared" si="71"/>
        <v/>
      </c>
    </row>
    <row r="4570" spans="13:13" x14ac:dyDescent="0.3">
      <c r="M4570" s="9" t="str">
        <f t="shared" si="71"/>
        <v/>
      </c>
    </row>
    <row r="4571" spans="13:13" x14ac:dyDescent="0.3">
      <c r="M4571" s="9" t="str">
        <f t="shared" si="71"/>
        <v/>
      </c>
    </row>
    <row r="4572" spans="13:13" x14ac:dyDescent="0.3">
      <c r="M4572" s="9" t="str">
        <f t="shared" si="71"/>
        <v/>
      </c>
    </row>
    <row r="4573" spans="13:13" x14ac:dyDescent="0.3">
      <c r="M4573" s="9" t="str">
        <f t="shared" si="71"/>
        <v/>
      </c>
    </row>
    <row r="4574" spans="13:13" x14ac:dyDescent="0.3">
      <c r="M4574" s="9" t="str">
        <f t="shared" si="71"/>
        <v/>
      </c>
    </row>
    <row r="4575" spans="13:13" x14ac:dyDescent="0.3">
      <c r="M4575" s="9" t="str">
        <f t="shared" si="71"/>
        <v/>
      </c>
    </row>
    <row r="4576" spans="13:13" x14ac:dyDescent="0.3">
      <c r="M4576" s="9" t="str">
        <f t="shared" si="71"/>
        <v/>
      </c>
    </row>
    <row r="4577" spans="13:13" x14ac:dyDescent="0.3">
      <c r="M4577" s="9" t="str">
        <f t="shared" si="71"/>
        <v/>
      </c>
    </row>
    <row r="4578" spans="13:13" x14ac:dyDescent="0.3">
      <c r="M4578" s="9" t="str">
        <f t="shared" si="71"/>
        <v/>
      </c>
    </row>
    <row r="4579" spans="13:13" x14ac:dyDescent="0.3">
      <c r="M4579" s="9" t="str">
        <f t="shared" si="71"/>
        <v/>
      </c>
    </row>
    <row r="4580" spans="13:13" x14ac:dyDescent="0.3">
      <c r="M4580" s="9" t="str">
        <f t="shared" si="71"/>
        <v/>
      </c>
    </row>
    <row r="4581" spans="13:13" x14ac:dyDescent="0.3">
      <c r="M4581" s="9" t="str">
        <f t="shared" si="71"/>
        <v/>
      </c>
    </row>
    <row r="4582" spans="13:13" x14ac:dyDescent="0.3">
      <c r="M4582" s="9" t="str">
        <f t="shared" si="71"/>
        <v/>
      </c>
    </row>
    <row r="4583" spans="13:13" x14ac:dyDescent="0.3">
      <c r="M4583" s="9" t="str">
        <f t="shared" si="71"/>
        <v/>
      </c>
    </row>
    <row r="4584" spans="13:13" x14ac:dyDescent="0.3">
      <c r="M4584" s="9" t="str">
        <f t="shared" si="71"/>
        <v/>
      </c>
    </row>
    <row r="4585" spans="13:13" x14ac:dyDescent="0.3">
      <c r="M4585" s="9" t="str">
        <f t="shared" si="71"/>
        <v/>
      </c>
    </row>
    <row r="4586" spans="13:13" x14ac:dyDescent="0.3">
      <c r="M4586" s="9" t="str">
        <f t="shared" si="71"/>
        <v/>
      </c>
    </row>
    <row r="4587" spans="13:13" x14ac:dyDescent="0.3">
      <c r="M4587" s="9" t="str">
        <f t="shared" si="71"/>
        <v/>
      </c>
    </row>
    <row r="4588" spans="13:13" x14ac:dyDescent="0.3">
      <c r="M4588" s="9" t="str">
        <f t="shared" si="71"/>
        <v/>
      </c>
    </row>
    <row r="4589" spans="13:13" x14ac:dyDescent="0.3">
      <c r="M4589" s="9" t="str">
        <f t="shared" si="71"/>
        <v/>
      </c>
    </row>
    <row r="4590" spans="13:13" x14ac:dyDescent="0.3">
      <c r="M4590" s="9" t="str">
        <f t="shared" si="71"/>
        <v/>
      </c>
    </row>
    <row r="4591" spans="13:13" x14ac:dyDescent="0.3">
      <c r="M4591" s="9" t="str">
        <f t="shared" si="71"/>
        <v/>
      </c>
    </row>
    <row r="4592" spans="13:13" x14ac:dyDescent="0.3">
      <c r="M4592" s="9" t="str">
        <f t="shared" si="71"/>
        <v/>
      </c>
    </row>
    <row r="4593" spans="13:13" x14ac:dyDescent="0.3">
      <c r="M4593" s="9" t="str">
        <f t="shared" si="71"/>
        <v/>
      </c>
    </row>
    <row r="4594" spans="13:13" x14ac:dyDescent="0.3">
      <c r="M4594" s="9" t="str">
        <f t="shared" si="71"/>
        <v/>
      </c>
    </row>
    <row r="4595" spans="13:13" x14ac:dyDescent="0.3">
      <c r="M4595" s="9" t="str">
        <f t="shared" si="71"/>
        <v/>
      </c>
    </row>
    <row r="4596" spans="13:13" x14ac:dyDescent="0.3">
      <c r="M4596" s="9" t="str">
        <f t="shared" si="71"/>
        <v/>
      </c>
    </row>
    <row r="4597" spans="13:13" x14ac:dyDescent="0.3">
      <c r="M4597" s="9" t="str">
        <f t="shared" si="71"/>
        <v/>
      </c>
    </row>
    <row r="4598" spans="13:13" x14ac:dyDescent="0.3">
      <c r="M4598" s="9" t="str">
        <f t="shared" si="71"/>
        <v/>
      </c>
    </row>
    <row r="4599" spans="13:13" x14ac:dyDescent="0.3">
      <c r="M4599" s="9" t="str">
        <f t="shared" si="71"/>
        <v/>
      </c>
    </row>
    <row r="4600" spans="13:13" x14ac:dyDescent="0.3">
      <c r="M4600" s="9" t="str">
        <f t="shared" si="71"/>
        <v/>
      </c>
    </row>
    <row r="4601" spans="13:13" x14ac:dyDescent="0.3">
      <c r="M4601" s="9" t="str">
        <f t="shared" si="71"/>
        <v/>
      </c>
    </row>
    <row r="4602" spans="13:13" x14ac:dyDescent="0.3">
      <c r="M4602" s="9" t="str">
        <f t="shared" si="71"/>
        <v/>
      </c>
    </row>
    <row r="4603" spans="13:13" x14ac:dyDescent="0.3">
      <c r="M4603" s="9" t="str">
        <f t="shared" si="71"/>
        <v/>
      </c>
    </row>
    <row r="4604" spans="13:13" x14ac:dyDescent="0.3">
      <c r="M4604" s="9" t="str">
        <f t="shared" si="71"/>
        <v/>
      </c>
    </row>
    <row r="4605" spans="13:13" x14ac:dyDescent="0.3">
      <c r="M4605" s="9" t="str">
        <f t="shared" si="71"/>
        <v/>
      </c>
    </row>
    <row r="4606" spans="13:13" x14ac:dyDescent="0.3">
      <c r="M4606" s="9" t="str">
        <f t="shared" si="71"/>
        <v/>
      </c>
    </row>
    <row r="4607" spans="13:13" x14ac:dyDescent="0.3">
      <c r="M4607" s="9" t="str">
        <f t="shared" si="71"/>
        <v/>
      </c>
    </row>
    <row r="4608" spans="13:13" x14ac:dyDescent="0.3">
      <c r="M4608" s="9" t="str">
        <f t="shared" si="71"/>
        <v/>
      </c>
    </row>
    <row r="4609" spans="13:13" x14ac:dyDescent="0.3">
      <c r="M4609" s="9" t="str">
        <f t="shared" si="71"/>
        <v/>
      </c>
    </row>
    <row r="4610" spans="13:13" x14ac:dyDescent="0.3">
      <c r="M4610" s="9" t="str">
        <f t="shared" si="71"/>
        <v/>
      </c>
    </row>
    <row r="4611" spans="13:13" x14ac:dyDescent="0.3">
      <c r="M4611" s="9" t="str">
        <f t="shared" ref="M4611:M4674" si="72">IF(OR(LEN(TRIM(A4611)) = 0, LEN(TRIM(B4611)) = 0), "", "SELECT '"&amp;TRIM(A4611)&amp;"' AS [LookupCategory],'"&amp;TRIM(B4611)&amp;"' AS [Value],"&amp;IF(LEN(TRIM(C4611)) &lt;&gt; 0, "'" &amp; TRIM(C4611) &amp; "'", "NULL") &amp;" AS [Image],"&amp;IF(LEN(TRIM(D4611)) &lt;&gt; 0, "'" &amp; TRIM(D4611) &amp; "'", "'report_problem'") &amp;" AS [Icon] UNION")</f>
        <v/>
      </c>
    </row>
    <row r="4612" spans="13:13" x14ac:dyDescent="0.3">
      <c r="M4612" s="9" t="str">
        <f t="shared" si="72"/>
        <v/>
      </c>
    </row>
    <row r="4613" spans="13:13" x14ac:dyDescent="0.3">
      <c r="M4613" s="9" t="str">
        <f t="shared" si="72"/>
        <v/>
      </c>
    </row>
    <row r="4614" spans="13:13" x14ac:dyDescent="0.3">
      <c r="M4614" s="9" t="str">
        <f t="shared" si="72"/>
        <v/>
      </c>
    </row>
    <row r="4615" spans="13:13" x14ac:dyDescent="0.3">
      <c r="M4615" s="9" t="str">
        <f t="shared" si="72"/>
        <v/>
      </c>
    </row>
    <row r="4616" spans="13:13" x14ac:dyDescent="0.3">
      <c r="M4616" s="9" t="str">
        <f t="shared" si="72"/>
        <v/>
      </c>
    </row>
    <row r="4617" spans="13:13" x14ac:dyDescent="0.3">
      <c r="M4617" s="9" t="str">
        <f t="shared" si="72"/>
        <v/>
      </c>
    </row>
    <row r="4618" spans="13:13" x14ac:dyDescent="0.3">
      <c r="M4618" s="9" t="str">
        <f t="shared" si="72"/>
        <v/>
      </c>
    </row>
    <row r="4619" spans="13:13" x14ac:dyDescent="0.3">
      <c r="M4619" s="9" t="str">
        <f t="shared" si="72"/>
        <v/>
      </c>
    </row>
    <row r="4620" spans="13:13" x14ac:dyDescent="0.3">
      <c r="M4620" s="9" t="str">
        <f t="shared" si="72"/>
        <v/>
      </c>
    </row>
    <row r="4621" spans="13:13" x14ac:dyDescent="0.3">
      <c r="M4621" s="9" t="str">
        <f t="shared" si="72"/>
        <v/>
      </c>
    </row>
    <row r="4622" spans="13:13" x14ac:dyDescent="0.3">
      <c r="M4622" s="9" t="str">
        <f t="shared" si="72"/>
        <v/>
      </c>
    </row>
    <row r="4623" spans="13:13" x14ac:dyDescent="0.3">
      <c r="M4623" s="9" t="str">
        <f t="shared" si="72"/>
        <v/>
      </c>
    </row>
    <row r="4624" spans="13:13" x14ac:dyDescent="0.3">
      <c r="M4624" s="9" t="str">
        <f t="shared" si="72"/>
        <v/>
      </c>
    </row>
    <row r="4625" spans="13:13" x14ac:dyDescent="0.3">
      <c r="M4625" s="9" t="str">
        <f t="shared" si="72"/>
        <v/>
      </c>
    </row>
    <row r="4626" spans="13:13" x14ac:dyDescent="0.3">
      <c r="M4626" s="9" t="str">
        <f t="shared" si="72"/>
        <v/>
      </c>
    </row>
    <row r="4627" spans="13:13" x14ac:dyDescent="0.3">
      <c r="M4627" s="9" t="str">
        <f t="shared" si="72"/>
        <v/>
      </c>
    </row>
    <row r="4628" spans="13:13" x14ac:dyDescent="0.3">
      <c r="M4628" s="9" t="str">
        <f t="shared" si="72"/>
        <v/>
      </c>
    </row>
    <row r="4629" spans="13:13" x14ac:dyDescent="0.3">
      <c r="M4629" s="9" t="str">
        <f t="shared" si="72"/>
        <v/>
      </c>
    </row>
    <row r="4630" spans="13:13" x14ac:dyDescent="0.3">
      <c r="M4630" s="9" t="str">
        <f t="shared" si="72"/>
        <v/>
      </c>
    </row>
    <row r="4631" spans="13:13" x14ac:dyDescent="0.3">
      <c r="M4631" s="9" t="str">
        <f t="shared" si="72"/>
        <v/>
      </c>
    </row>
    <row r="4632" spans="13:13" x14ac:dyDescent="0.3">
      <c r="M4632" s="9" t="str">
        <f t="shared" si="72"/>
        <v/>
      </c>
    </row>
    <row r="4633" spans="13:13" x14ac:dyDescent="0.3">
      <c r="M4633" s="9" t="str">
        <f t="shared" si="72"/>
        <v/>
      </c>
    </row>
    <row r="4634" spans="13:13" x14ac:dyDescent="0.3">
      <c r="M4634" s="9" t="str">
        <f t="shared" si="72"/>
        <v/>
      </c>
    </row>
    <row r="4635" spans="13:13" x14ac:dyDescent="0.3">
      <c r="M4635" s="9" t="str">
        <f t="shared" si="72"/>
        <v/>
      </c>
    </row>
    <row r="4636" spans="13:13" x14ac:dyDescent="0.3">
      <c r="M4636" s="9" t="str">
        <f t="shared" si="72"/>
        <v/>
      </c>
    </row>
    <row r="4637" spans="13:13" x14ac:dyDescent="0.3">
      <c r="M4637" s="9" t="str">
        <f t="shared" si="72"/>
        <v/>
      </c>
    </row>
    <row r="4638" spans="13:13" x14ac:dyDescent="0.3">
      <c r="M4638" s="9" t="str">
        <f t="shared" si="72"/>
        <v/>
      </c>
    </row>
    <row r="4639" spans="13:13" x14ac:dyDescent="0.3">
      <c r="M4639" s="9" t="str">
        <f t="shared" si="72"/>
        <v/>
      </c>
    </row>
    <row r="4640" spans="13:13" x14ac:dyDescent="0.3">
      <c r="M4640" s="9" t="str">
        <f t="shared" si="72"/>
        <v/>
      </c>
    </row>
    <row r="4641" spans="13:13" x14ac:dyDescent="0.3">
      <c r="M4641" s="9" t="str">
        <f t="shared" si="72"/>
        <v/>
      </c>
    </row>
    <row r="4642" spans="13:13" x14ac:dyDescent="0.3">
      <c r="M4642" s="9" t="str">
        <f t="shared" si="72"/>
        <v/>
      </c>
    </row>
    <row r="4643" spans="13:13" x14ac:dyDescent="0.3">
      <c r="M4643" s="9" t="str">
        <f t="shared" si="72"/>
        <v/>
      </c>
    </row>
    <row r="4644" spans="13:13" x14ac:dyDescent="0.3">
      <c r="M4644" s="9" t="str">
        <f t="shared" si="72"/>
        <v/>
      </c>
    </row>
    <row r="4645" spans="13:13" x14ac:dyDescent="0.3">
      <c r="M4645" s="9" t="str">
        <f t="shared" si="72"/>
        <v/>
      </c>
    </row>
    <row r="4646" spans="13:13" x14ac:dyDescent="0.3">
      <c r="M4646" s="9" t="str">
        <f t="shared" si="72"/>
        <v/>
      </c>
    </row>
    <row r="4647" spans="13:13" x14ac:dyDescent="0.3">
      <c r="M4647" s="9" t="str">
        <f t="shared" si="72"/>
        <v/>
      </c>
    </row>
    <row r="4648" spans="13:13" x14ac:dyDescent="0.3">
      <c r="M4648" s="9" t="str">
        <f t="shared" si="72"/>
        <v/>
      </c>
    </row>
    <row r="4649" spans="13:13" x14ac:dyDescent="0.3">
      <c r="M4649" s="9" t="str">
        <f t="shared" si="72"/>
        <v/>
      </c>
    </row>
    <row r="4650" spans="13:13" x14ac:dyDescent="0.3">
      <c r="M4650" s="9" t="str">
        <f t="shared" si="72"/>
        <v/>
      </c>
    </row>
    <row r="4651" spans="13:13" x14ac:dyDescent="0.3">
      <c r="M4651" s="9" t="str">
        <f t="shared" si="72"/>
        <v/>
      </c>
    </row>
    <row r="4652" spans="13:13" x14ac:dyDescent="0.3">
      <c r="M4652" s="9" t="str">
        <f t="shared" si="72"/>
        <v/>
      </c>
    </row>
    <row r="4653" spans="13:13" x14ac:dyDescent="0.3">
      <c r="M4653" s="9" t="str">
        <f t="shared" si="72"/>
        <v/>
      </c>
    </row>
    <row r="4654" spans="13:13" x14ac:dyDescent="0.3">
      <c r="M4654" s="9" t="str">
        <f t="shared" si="72"/>
        <v/>
      </c>
    </row>
    <row r="4655" spans="13:13" x14ac:dyDescent="0.3">
      <c r="M4655" s="9" t="str">
        <f t="shared" si="72"/>
        <v/>
      </c>
    </row>
    <row r="4656" spans="13:13" x14ac:dyDescent="0.3">
      <c r="M4656" s="9" t="str">
        <f t="shared" si="72"/>
        <v/>
      </c>
    </row>
    <row r="4657" spans="13:13" x14ac:dyDescent="0.3">
      <c r="M4657" s="9" t="str">
        <f t="shared" si="72"/>
        <v/>
      </c>
    </row>
    <row r="4658" spans="13:13" x14ac:dyDescent="0.3">
      <c r="M4658" s="9" t="str">
        <f t="shared" si="72"/>
        <v/>
      </c>
    </row>
    <row r="4659" spans="13:13" x14ac:dyDescent="0.3">
      <c r="M4659" s="9" t="str">
        <f t="shared" si="72"/>
        <v/>
      </c>
    </row>
    <row r="4660" spans="13:13" x14ac:dyDescent="0.3">
      <c r="M4660" s="9" t="str">
        <f t="shared" si="72"/>
        <v/>
      </c>
    </row>
    <row r="4661" spans="13:13" x14ac:dyDescent="0.3">
      <c r="M4661" s="9" t="str">
        <f t="shared" si="72"/>
        <v/>
      </c>
    </row>
    <row r="4662" spans="13:13" x14ac:dyDescent="0.3">
      <c r="M4662" s="9" t="str">
        <f t="shared" si="72"/>
        <v/>
      </c>
    </row>
    <row r="4663" spans="13:13" x14ac:dyDescent="0.3">
      <c r="M4663" s="9" t="str">
        <f t="shared" si="72"/>
        <v/>
      </c>
    </row>
    <row r="4664" spans="13:13" x14ac:dyDescent="0.3">
      <c r="M4664" s="9" t="str">
        <f t="shared" si="72"/>
        <v/>
      </c>
    </row>
    <row r="4665" spans="13:13" x14ac:dyDescent="0.3">
      <c r="M4665" s="9" t="str">
        <f t="shared" si="72"/>
        <v/>
      </c>
    </row>
    <row r="4666" spans="13:13" x14ac:dyDescent="0.3">
      <c r="M4666" s="9" t="str">
        <f t="shared" si="72"/>
        <v/>
      </c>
    </row>
    <row r="4667" spans="13:13" x14ac:dyDescent="0.3">
      <c r="M4667" s="9" t="str">
        <f t="shared" si="72"/>
        <v/>
      </c>
    </row>
    <row r="4668" spans="13:13" x14ac:dyDescent="0.3">
      <c r="M4668" s="9" t="str">
        <f t="shared" si="72"/>
        <v/>
      </c>
    </row>
    <row r="4669" spans="13:13" x14ac:dyDescent="0.3">
      <c r="M4669" s="9" t="str">
        <f t="shared" si="72"/>
        <v/>
      </c>
    </row>
    <row r="4670" spans="13:13" x14ac:dyDescent="0.3">
      <c r="M4670" s="9" t="str">
        <f t="shared" si="72"/>
        <v/>
      </c>
    </row>
    <row r="4671" spans="13:13" x14ac:dyDescent="0.3">
      <c r="M4671" s="9" t="str">
        <f t="shared" si="72"/>
        <v/>
      </c>
    </row>
    <row r="4672" spans="13:13" x14ac:dyDescent="0.3">
      <c r="M4672" s="9" t="str">
        <f t="shared" si="72"/>
        <v/>
      </c>
    </row>
    <row r="4673" spans="13:13" x14ac:dyDescent="0.3">
      <c r="M4673" s="9" t="str">
        <f t="shared" si="72"/>
        <v/>
      </c>
    </row>
    <row r="4674" spans="13:13" x14ac:dyDescent="0.3">
      <c r="M4674" s="9" t="str">
        <f t="shared" si="72"/>
        <v/>
      </c>
    </row>
    <row r="4675" spans="13:13" x14ac:dyDescent="0.3">
      <c r="M4675" s="9" t="str">
        <f t="shared" ref="M4675:M4738" si="73">IF(OR(LEN(TRIM(A4675)) = 0, LEN(TRIM(B4675)) = 0), "", "SELECT '"&amp;TRIM(A4675)&amp;"' AS [LookupCategory],'"&amp;TRIM(B4675)&amp;"' AS [Value],"&amp;IF(LEN(TRIM(C4675)) &lt;&gt; 0, "'" &amp; TRIM(C4675) &amp; "'", "NULL") &amp;" AS [Image],"&amp;IF(LEN(TRIM(D4675)) &lt;&gt; 0, "'" &amp; TRIM(D4675) &amp; "'", "'report_problem'") &amp;" AS [Icon] UNION")</f>
        <v/>
      </c>
    </row>
    <row r="4676" spans="13:13" x14ac:dyDescent="0.3">
      <c r="M4676" s="9" t="str">
        <f t="shared" si="73"/>
        <v/>
      </c>
    </row>
    <row r="4677" spans="13:13" x14ac:dyDescent="0.3">
      <c r="M4677" s="9" t="str">
        <f t="shared" si="73"/>
        <v/>
      </c>
    </row>
    <row r="4678" spans="13:13" x14ac:dyDescent="0.3">
      <c r="M4678" s="9" t="str">
        <f t="shared" si="73"/>
        <v/>
      </c>
    </row>
    <row r="4679" spans="13:13" x14ac:dyDescent="0.3">
      <c r="M4679" s="9" t="str">
        <f t="shared" si="73"/>
        <v/>
      </c>
    </row>
    <row r="4680" spans="13:13" x14ac:dyDescent="0.3">
      <c r="M4680" s="9" t="str">
        <f t="shared" si="73"/>
        <v/>
      </c>
    </row>
    <row r="4681" spans="13:13" x14ac:dyDescent="0.3">
      <c r="M4681" s="9" t="str">
        <f t="shared" si="73"/>
        <v/>
      </c>
    </row>
    <row r="4682" spans="13:13" x14ac:dyDescent="0.3">
      <c r="M4682" s="9" t="str">
        <f t="shared" si="73"/>
        <v/>
      </c>
    </row>
    <row r="4683" spans="13:13" x14ac:dyDescent="0.3">
      <c r="M4683" s="9" t="str">
        <f t="shared" si="73"/>
        <v/>
      </c>
    </row>
    <row r="4684" spans="13:13" x14ac:dyDescent="0.3">
      <c r="M4684" s="9" t="str">
        <f t="shared" si="73"/>
        <v/>
      </c>
    </row>
    <row r="4685" spans="13:13" x14ac:dyDescent="0.3">
      <c r="M4685" s="9" t="str">
        <f t="shared" si="73"/>
        <v/>
      </c>
    </row>
    <row r="4686" spans="13:13" x14ac:dyDescent="0.3">
      <c r="M4686" s="9" t="str">
        <f t="shared" si="73"/>
        <v/>
      </c>
    </row>
    <row r="4687" spans="13:13" x14ac:dyDescent="0.3">
      <c r="M4687" s="9" t="str">
        <f t="shared" si="73"/>
        <v/>
      </c>
    </row>
    <row r="4688" spans="13:13" x14ac:dyDescent="0.3">
      <c r="M4688" s="9" t="str">
        <f t="shared" si="73"/>
        <v/>
      </c>
    </row>
    <row r="4689" spans="13:13" x14ac:dyDescent="0.3">
      <c r="M4689" s="9" t="str">
        <f t="shared" si="73"/>
        <v/>
      </c>
    </row>
    <row r="4690" spans="13:13" x14ac:dyDescent="0.3">
      <c r="M4690" s="9" t="str">
        <f t="shared" si="73"/>
        <v/>
      </c>
    </row>
    <row r="4691" spans="13:13" x14ac:dyDescent="0.3">
      <c r="M4691" s="9" t="str">
        <f t="shared" si="73"/>
        <v/>
      </c>
    </row>
    <row r="4692" spans="13:13" x14ac:dyDescent="0.3">
      <c r="M4692" s="9" t="str">
        <f t="shared" si="73"/>
        <v/>
      </c>
    </row>
    <row r="4693" spans="13:13" x14ac:dyDescent="0.3">
      <c r="M4693" s="9" t="str">
        <f t="shared" si="73"/>
        <v/>
      </c>
    </row>
    <row r="4694" spans="13:13" x14ac:dyDescent="0.3">
      <c r="M4694" s="9" t="str">
        <f t="shared" si="73"/>
        <v/>
      </c>
    </row>
    <row r="4695" spans="13:13" x14ac:dyDescent="0.3">
      <c r="M4695" s="9" t="str">
        <f t="shared" si="73"/>
        <v/>
      </c>
    </row>
    <row r="4696" spans="13:13" x14ac:dyDescent="0.3">
      <c r="M4696" s="9" t="str">
        <f t="shared" si="73"/>
        <v/>
      </c>
    </row>
    <row r="4697" spans="13:13" x14ac:dyDescent="0.3">
      <c r="M4697" s="9" t="str">
        <f t="shared" si="73"/>
        <v/>
      </c>
    </row>
    <row r="4698" spans="13:13" x14ac:dyDescent="0.3">
      <c r="M4698" s="9" t="str">
        <f t="shared" si="73"/>
        <v/>
      </c>
    </row>
    <row r="4699" spans="13:13" x14ac:dyDescent="0.3">
      <c r="M4699" s="9" t="str">
        <f t="shared" si="73"/>
        <v/>
      </c>
    </row>
    <row r="4700" spans="13:13" x14ac:dyDescent="0.3">
      <c r="M4700" s="9" t="str">
        <f t="shared" si="73"/>
        <v/>
      </c>
    </row>
    <row r="4701" spans="13:13" x14ac:dyDescent="0.3">
      <c r="M4701" s="9" t="str">
        <f t="shared" si="73"/>
        <v/>
      </c>
    </row>
    <row r="4702" spans="13:13" x14ac:dyDescent="0.3">
      <c r="M4702" s="9" t="str">
        <f t="shared" si="73"/>
        <v/>
      </c>
    </row>
    <row r="4703" spans="13:13" x14ac:dyDescent="0.3">
      <c r="M4703" s="9" t="str">
        <f t="shared" si="73"/>
        <v/>
      </c>
    </row>
    <row r="4704" spans="13:13" x14ac:dyDescent="0.3">
      <c r="M4704" s="9" t="str">
        <f t="shared" si="73"/>
        <v/>
      </c>
    </row>
    <row r="4705" spans="13:13" x14ac:dyDescent="0.3">
      <c r="M4705" s="9" t="str">
        <f t="shared" si="73"/>
        <v/>
      </c>
    </row>
    <row r="4706" spans="13:13" x14ac:dyDescent="0.3">
      <c r="M4706" s="9" t="str">
        <f t="shared" si="73"/>
        <v/>
      </c>
    </row>
    <row r="4707" spans="13:13" x14ac:dyDescent="0.3">
      <c r="M4707" s="9" t="str">
        <f t="shared" si="73"/>
        <v/>
      </c>
    </row>
    <row r="4708" spans="13:13" x14ac:dyDescent="0.3">
      <c r="M4708" s="9" t="str">
        <f t="shared" si="73"/>
        <v/>
      </c>
    </row>
    <row r="4709" spans="13:13" x14ac:dyDescent="0.3">
      <c r="M4709" s="9" t="str">
        <f t="shared" si="73"/>
        <v/>
      </c>
    </row>
    <row r="4710" spans="13:13" x14ac:dyDescent="0.3">
      <c r="M4710" s="9" t="str">
        <f t="shared" si="73"/>
        <v/>
      </c>
    </row>
    <row r="4711" spans="13:13" x14ac:dyDescent="0.3">
      <c r="M4711" s="9" t="str">
        <f t="shared" si="73"/>
        <v/>
      </c>
    </row>
    <row r="4712" spans="13:13" x14ac:dyDescent="0.3">
      <c r="M4712" s="9" t="str">
        <f t="shared" si="73"/>
        <v/>
      </c>
    </row>
    <row r="4713" spans="13:13" x14ac:dyDescent="0.3">
      <c r="M4713" s="9" t="str">
        <f t="shared" si="73"/>
        <v/>
      </c>
    </row>
    <row r="4714" spans="13:13" x14ac:dyDescent="0.3">
      <c r="M4714" s="9" t="str">
        <f t="shared" si="73"/>
        <v/>
      </c>
    </row>
    <row r="4715" spans="13:13" x14ac:dyDescent="0.3">
      <c r="M4715" s="9" t="str">
        <f t="shared" si="73"/>
        <v/>
      </c>
    </row>
    <row r="4716" spans="13:13" x14ac:dyDescent="0.3">
      <c r="M4716" s="9" t="str">
        <f t="shared" si="73"/>
        <v/>
      </c>
    </row>
    <row r="4717" spans="13:13" x14ac:dyDescent="0.3">
      <c r="M4717" s="9" t="str">
        <f t="shared" si="73"/>
        <v/>
      </c>
    </row>
    <row r="4718" spans="13:13" x14ac:dyDescent="0.3">
      <c r="M4718" s="9" t="str">
        <f t="shared" si="73"/>
        <v/>
      </c>
    </row>
    <row r="4719" spans="13:13" x14ac:dyDescent="0.3">
      <c r="M4719" s="9" t="str">
        <f t="shared" si="73"/>
        <v/>
      </c>
    </row>
    <row r="4720" spans="13:13" x14ac:dyDescent="0.3">
      <c r="M4720" s="9" t="str">
        <f t="shared" si="73"/>
        <v/>
      </c>
    </row>
    <row r="4721" spans="13:13" x14ac:dyDescent="0.3">
      <c r="M4721" s="9" t="str">
        <f t="shared" si="73"/>
        <v/>
      </c>
    </row>
    <row r="4722" spans="13:13" x14ac:dyDescent="0.3">
      <c r="M4722" s="9" t="str">
        <f t="shared" si="73"/>
        <v/>
      </c>
    </row>
    <row r="4723" spans="13:13" x14ac:dyDescent="0.3">
      <c r="M4723" s="9" t="str">
        <f t="shared" si="73"/>
        <v/>
      </c>
    </row>
    <row r="4724" spans="13:13" x14ac:dyDescent="0.3">
      <c r="M4724" s="9" t="str">
        <f t="shared" si="73"/>
        <v/>
      </c>
    </row>
    <row r="4725" spans="13:13" x14ac:dyDescent="0.3">
      <c r="M4725" s="9" t="str">
        <f t="shared" si="73"/>
        <v/>
      </c>
    </row>
    <row r="4726" spans="13:13" x14ac:dyDescent="0.3">
      <c r="M4726" s="9" t="str">
        <f t="shared" si="73"/>
        <v/>
      </c>
    </row>
    <row r="4727" spans="13:13" x14ac:dyDescent="0.3">
      <c r="M4727" s="9" t="str">
        <f t="shared" si="73"/>
        <v/>
      </c>
    </row>
    <row r="4728" spans="13:13" x14ac:dyDescent="0.3">
      <c r="M4728" s="9" t="str">
        <f t="shared" si="73"/>
        <v/>
      </c>
    </row>
    <row r="4729" spans="13:13" x14ac:dyDescent="0.3">
      <c r="M4729" s="9" t="str">
        <f t="shared" si="73"/>
        <v/>
      </c>
    </row>
    <row r="4730" spans="13:13" x14ac:dyDescent="0.3">
      <c r="M4730" s="9" t="str">
        <f t="shared" si="73"/>
        <v/>
      </c>
    </row>
    <row r="4731" spans="13:13" x14ac:dyDescent="0.3">
      <c r="M4731" s="9" t="str">
        <f t="shared" si="73"/>
        <v/>
      </c>
    </row>
    <row r="4732" spans="13:13" x14ac:dyDescent="0.3">
      <c r="M4732" s="9" t="str">
        <f t="shared" si="73"/>
        <v/>
      </c>
    </row>
    <row r="4733" spans="13:13" x14ac:dyDescent="0.3">
      <c r="M4733" s="9" t="str">
        <f t="shared" si="73"/>
        <v/>
      </c>
    </row>
    <row r="4734" spans="13:13" x14ac:dyDescent="0.3">
      <c r="M4734" s="9" t="str">
        <f t="shared" si="73"/>
        <v/>
      </c>
    </row>
    <row r="4735" spans="13:13" x14ac:dyDescent="0.3">
      <c r="M4735" s="9" t="str">
        <f t="shared" si="73"/>
        <v/>
      </c>
    </row>
    <row r="4736" spans="13:13" x14ac:dyDescent="0.3">
      <c r="M4736" s="9" t="str">
        <f t="shared" si="73"/>
        <v/>
      </c>
    </row>
    <row r="4737" spans="13:13" x14ac:dyDescent="0.3">
      <c r="M4737" s="9" t="str">
        <f t="shared" si="73"/>
        <v/>
      </c>
    </row>
    <row r="4738" spans="13:13" x14ac:dyDescent="0.3">
      <c r="M4738" s="9" t="str">
        <f t="shared" si="73"/>
        <v/>
      </c>
    </row>
    <row r="4739" spans="13:13" x14ac:dyDescent="0.3">
      <c r="M4739" s="9" t="str">
        <f t="shared" ref="M4739:M4802" si="74">IF(OR(LEN(TRIM(A4739)) = 0, LEN(TRIM(B4739)) = 0), "", "SELECT '"&amp;TRIM(A4739)&amp;"' AS [LookupCategory],'"&amp;TRIM(B4739)&amp;"' AS [Value],"&amp;IF(LEN(TRIM(C4739)) &lt;&gt; 0, "'" &amp; TRIM(C4739) &amp; "'", "NULL") &amp;" AS [Image],"&amp;IF(LEN(TRIM(D4739)) &lt;&gt; 0, "'" &amp; TRIM(D4739) &amp; "'", "'report_problem'") &amp;" AS [Icon] UNION")</f>
        <v/>
      </c>
    </row>
    <row r="4740" spans="13:13" x14ac:dyDescent="0.3">
      <c r="M4740" s="9" t="str">
        <f t="shared" si="74"/>
        <v/>
      </c>
    </row>
    <row r="4741" spans="13:13" x14ac:dyDescent="0.3">
      <c r="M4741" s="9" t="str">
        <f t="shared" si="74"/>
        <v/>
      </c>
    </row>
    <row r="4742" spans="13:13" x14ac:dyDescent="0.3">
      <c r="M4742" s="9" t="str">
        <f t="shared" si="74"/>
        <v/>
      </c>
    </row>
    <row r="4743" spans="13:13" x14ac:dyDescent="0.3">
      <c r="M4743" s="9" t="str">
        <f t="shared" si="74"/>
        <v/>
      </c>
    </row>
    <row r="4744" spans="13:13" x14ac:dyDescent="0.3">
      <c r="M4744" s="9" t="str">
        <f t="shared" si="74"/>
        <v/>
      </c>
    </row>
    <row r="4745" spans="13:13" x14ac:dyDescent="0.3">
      <c r="M4745" s="9" t="str">
        <f t="shared" si="74"/>
        <v/>
      </c>
    </row>
    <row r="4746" spans="13:13" x14ac:dyDescent="0.3">
      <c r="M4746" s="9" t="str">
        <f t="shared" si="74"/>
        <v/>
      </c>
    </row>
    <row r="4747" spans="13:13" x14ac:dyDescent="0.3">
      <c r="M4747" s="9" t="str">
        <f t="shared" si="74"/>
        <v/>
      </c>
    </row>
    <row r="4748" spans="13:13" x14ac:dyDescent="0.3">
      <c r="M4748" s="9" t="str">
        <f t="shared" si="74"/>
        <v/>
      </c>
    </row>
    <row r="4749" spans="13:13" x14ac:dyDescent="0.3">
      <c r="M4749" s="9" t="str">
        <f t="shared" si="74"/>
        <v/>
      </c>
    </row>
    <row r="4750" spans="13:13" x14ac:dyDescent="0.3">
      <c r="M4750" s="9" t="str">
        <f t="shared" si="74"/>
        <v/>
      </c>
    </row>
    <row r="4751" spans="13:13" x14ac:dyDescent="0.3">
      <c r="M4751" s="9" t="str">
        <f t="shared" si="74"/>
        <v/>
      </c>
    </row>
    <row r="4752" spans="13:13" x14ac:dyDescent="0.3">
      <c r="M4752" s="9" t="str">
        <f t="shared" si="74"/>
        <v/>
      </c>
    </row>
    <row r="4753" spans="13:13" x14ac:dyDescent="0.3">
      <c r="M4753" s="9" t="str">
        <f t="shared" si="74"/>
        <v/>
      </c>
    </row>
    <row r="4754" spans="13:13" x14ac:dyDescent="0.3">
      <c r="M4754" s="9" t="str">
        <f t="shared" si="74"/>
        <v/>
      </c>
    </row>
    <row r="4755" spans="13:13" x14ac:dyDescent="0.3">
      <c r="M4755" s="9" t="str">
        <f t="shared" si="74"/>
        <v/>
      </c>
    </row>
    <row r="4756" spans="13:13" x14ac:dyDescent="0.3">
      <c r="M4756" s="9" t="str">
        <f t="shared" si="74"/>
        <v/>
      </c>
    </row>
    <row r="4757" spans="13:13" x14ac:dyDescent="0.3">
      <c r="M4757" s="9" t="str">
        <f t="shared" si="74"/>
        <v/>
      </c>
    </row>
    <row r="4758" spans="13:13" x14ac:dyDescent="0.3">
      <c r="M4758" s="9" t="str">
        <f t="shared" si="74"/>
        <v/>
      </c>
    </row>
    <row r="4759" spans="13:13" x14ac:dyDescent="0.3">
      <c r="M4759" s="9" t="str">
        <f t="shared" si="74"/>
        <v/>
      </c>
    </row>
    <row r="4760" spans="13:13" x14ac:dyDescent="0.3">
      <c r="M4760" s="9" t="str">
        <f t="shared" si="74"/>
        <v/>
      </c>
    </row>
    <row r="4761" spans="13:13" x14ac:dyDescent="0.3">
      <c r="M4761" s="9" t="str">
        <f t="shared" si="74"/>
        <v/>
      </c>
    </row>
    <row r="4762" spans="13:13" x14ac:dyDescent="0.3">
      <c r="M4762" s="9" t="str">
        <f t="shared" si="74"/>
        <v/>
      </c>
    </row>
    <row r="4763" spans="13:13" x14ac:dyDescent="0.3">
      <c r="M4763" s="9" t="str">
        <f t="shared" si="74"/>
        <v/>
      </c>
    </row>
    <row r="4764" spans="13:13" x14ac:dyDescent="0.3">
      <c r="M4764" s="9" t="str">
        <f t="shared" si="74"/>
        <v/>
      </c>
    </row>
    <row r="4765" spans="13:13" x14ac:dyDescent="0.3">
      <c r="M4765" s="9" t="str">
        <f t="shared" si="74"/>
        <v/>
      </c>
    </row>
    <row r="4766" spans="13:13" x14ac:dyDescent="0.3">
      <c r="M4766" s="9" t="str">
        <f t="shared" si="74"/>
        <v/>
      </c>
    </row>
    <row r="4767" spans="13:13" x14ac:dyDescent="0.3">
      <c r="M4767" s="9" t="str">
        <f t="shared" si="74"/>
        <v/>
      </c>
    </row>
    <row r="4768" spans="13:13" x14ac:dyDescent="0.3">
      <c r="M4768" s="9" t="str">
        <f t="shared" si="74"/>
        <v/>
      </c>
    </row>
    <row r="4769" spans="13:13" x14ac:dyDescent="0.3">
      <c r="M4769" s="9" t="str">
        <f t="shared" si="74"/>
        <v/>
      </c>
    </row>
    <row r="4770" spans="13:13" x14ac:dyDescent="0.3">
      <c r="M4770" s="9" t="str">
        <f t="shared" si="74"/>
        <v/>
      </c>
    </row>
    <row r="4771" spans="13:13" x14ac:dyDescent="0.3">
      <c r="M4771" s="9" t="str">
        <f t="shared" si="74"/>
        <v/>
      </c>
    </row>
    <row r="4772" spans="13:13" x14ac:dyDescent="0.3">
      <c r="M4772" s="9" t="str">
        <f t="shared" si="74"/>
        <v/>
      </c>
    </row>
    <row r="4773" spans="13:13" x14ac:dyDescent="0.3">
      <c r="M4773" s="9" t="str">
        <f t="shared" si="74"/>
        <v/>
      </c>
    </row>
    <row r="4774" spans="13:13" x14ac:dyDescent="0.3">
      <c r="M4774" s="9" t="str">
        <f t="shared" si="74"/>
        <v/>
      </c>
    </row>
    <row r="4775" spans="13:13" x14ac:dyDescent="0.3">
      <c r="M4775" s="9" t="str">
        <f t="shared" si="74"/>
        <v/>
      </c>
    </row>
    <row r="4776" spans="13:13" x14ac:dyDescent="0.3">
      <c r="M4776" s="9" t="str">
        <f t="shared" si="74"/>
        <v/>
      </c>
    </row>
    <row r="4777" spans="13:13" x14ac:dyDescent="0.3">
      <c r="M4777" s="9" t="str">
        <f t="shared" si="74"/>
        <v/>
      </c>
    </row>
    <row r="4778" spans="13:13" x14ac:dyDescent="0.3">
      <c r="M4778" s="9" t="str">
        <f t="shared" si="74"/>
        <v/>
      </c>
    </row>
    <row r="4779" spans="13:13" x14ac:dyDescent="0.3">
      <c r="M4779" s="9" t="str">
        <f t="shared" si="74"/>
        <v/>
      </c>
    </row>
    <row r="4780" spans="13:13" x14ac:dyDescent="0.3">
      <c r="M4780" s="9" t="str">
        <f t="shared" si="74"/>
        <v/>
      </c>
    </row>
    <row r="4781" spans="13:13" x14ac:dyDescent="0.3">
      <c r="M4781" s="9" t="str">
        <f t="shared" si="74"/>
        <v/>
      </c>
    </row>
    <row r="4782" spans="13:13" x14ac:dyDescent="0.3">
      <c r="M4782" s="9" t="str">
        <f t="shared" si="74"/>
        <v/>
      </c>
    </row>
    <row r="4783" spans="13:13" x14ac:dyDescent="0.3">
      <c r="M4783" s="9" t="str">
        <f t="shared" si="74"/>
        <v/>
      </c>
    </row>
    <row r="4784" spans="13:13" x14ac:dyDescent="0.3">
      <c r="M4784" s="9" t="str">
        <f t="shared" si="74"/>
        <v/>
      </c>
    </row>
    <row r="4785" spans="13:13" x14ac:dyDescent="0.3">
      <c r="M4785" s="9" t="str">
        <f t="shared" si="74"/>
        <v/>
      </c>
    </row>
    <row r="4786" spans="13:13" x14ac:dyDescent="0.3">
      <c r="M4786" s="9" t="str">
        <f t="shared" si="74"/>
        <v/>
      </c>
    </row>
    <row r="4787" spans="13:13" x14ac:dyDescent="0.3">
      <c r="M4787" s="9" t="str">
        <f t="shared" si="74"/>
        <v/>
      </c>
    </row>
    <row r="4788" spans="13:13" x14ac:dyDescent="0.3">
      <c r="M4788" s="9" t="str">
        <f t="shared" si="74"/>
        <v/>
      </c>
    </row>
    <row r="4789" spans="13:13" x14ac:dyDescent="0.3">
      <c r="M4789" s="9" t="str">
        <f t="shared" si="74"/>
        <v/>
      </c>
    </row>
    <row r="4790" spans="13:13" x14ac:dyDescent="0.3">
      <c r="M4790" s="9" t="str">
        <f t="shared" si="74"/>
        <v/>
      </c>
    </row>
    <row r="4791" spans="13:13" x14ac:dyDescent="0.3">
      <c r="M4791" s="9" t="str">
        <f t="shared" si="74"/>
        <v/>
      </c>
    </row>
    <row r="4792" spans="13:13" x14ac:dyDescent="0.3">
      <c r="M4792" s="9" t="str">
        <f t="shared" si="74"/>
        <v/>
      </c>
    </row>
    <row r="4793" spans="13:13" x14ac:dyDescent="0.3">
      <c r="M4793" s="9" t="str">
        <f t="shared" si="74"/>
        <v/>
      </c>
    </row>
    <row r="4794" spans="13:13" x14ac:dyDescent="0.3">
      <c r="M4794" s="9" t="str">
        <f t="shared" si="74"/>
        <v/>
      </c>
    </row>
    <row r="4795" spans="13:13" x14ac:dyDescent="0.3">
      <c r="M4795" s="9" t="str">
        <f t="shared" si="74"/>
        <v/>
      </c>
    </row>
    <row r="4796" spans="13:13" x14ac:dyDescent="0.3">
      <c r="M4796" s="9" t="str">
        <f t="shared" si="74"/>
        <v/>
      </c>
    </row>
    <row r="4797" spans="13:13" x14ac:dyDescent="0.3">
      <c r="M4797" s="9" t="str">
        <f t="shared" si="74"/>
        <v/>
      </c>
    </row>
    <row r="4798" spans="13:13" x14ac:dyDescent="0.3">
      <c r="M4798" s="9" t="str">
        <f t="shared" si="74"/>
        <v/>
      </c>
    </row>
    <row r="4799" spans="13:13" x14ac:dyDescent="0.3">
      <c r="M4799" s="9" t="str">
        <f t="shared" si="74"/>
        <v/>
      </c>
    </row>
    <row r="4800" spans="13:13" x14ac:dyDescent="0.3">
      <c r="M4800" s="9" t="str">
        <f t="shared" si="74"/>
        <v/>
      </c>
    </row>
    <row r="4801" spans="13:13" x14ac:dyDescent="0.3">
      <c r="M4801" s="9" t="str">
        <f t="shared" si="74"/>
        <v/>
      </c>
    </row>
    <row r="4802" spans="13:13" x14ac:dyDescent="0.3">
      <c r="M4802" s="9" t="str">
        <f t="shared" si="74"/>
        <v/>
      </c>
    </row>
    <row r="4803" spans="13:13" x14ac:dyDescent="0.3">
      <c r="M4803" s="9" t="str">
        <f t="shared" ref="M4803:M4866" si="75">IF(OR(LEN(TRIM(A4803)) = 0, LEN(TRIM(B4803)) = 0), "", "SELECT '"&amp;TRIM(A4803)&amp;"' AS [LookupCategory],'"&amp;TRIM(B4803)&amp;"' AS [Value],"&amp;IF(LEN(TRIM(C4803)) &lt;&gt; 0, "'" &amp; TRIM(C4803) &amp; "'", "NULL") &amp;" AS [Image],"&amp;IF(LEN(TRIM(D4803)) &lt;&gt; 0, "'" &amp; TRIM(D4803) &amp; "'", "'report_problem'") &amp;" AS [Icon] UNION")</f>
        <v/>
      </c>
    </row>
    <row r="4804" spans="13:13" x14ac:dyDescent="0.3">
      <c r="M4804" s="9" t="str">
        <f t="shared" si="75"/>
        <v/>
      </c>
    </row>
    <row r="4805" spans="13:13" x14ac:dyDescent="0.3">
      <c r="M4805" s="9" t="str">
        <f t="shared" si="75"/>
        <v/>
      </c>
    </row>
    <row r="4806" spans="13:13" x14ac:dyDescent="0.3">
      <c r="M4806" s="9" t="str">
        <f t="shared" si="75"/>
        <v/>
      </c>
    </row>
    <row r="4807" spans="13:13" x14ac:dyDescent="0.3">
      <c r="M4807" s="9" t="str">
        <f t="shared" si="75"/>
        <v/>
      </c>
    </row>
    <row r="4808" spans="13:13" x14ac:dyDescent="0.3">
      <c r="M4808" s="9" t="str">
        <f t="shared" si="75"/>
        <v/>
      </c>
    </row>
    <row r="4809" spans="13:13" x14ac:dyDescent="0.3">
      <c r="M4809" s="9" t="str">
        <f t="shared" si="75"/>
        <v/>
      </c>
    </row>
    <row r="4810" spans="13:13" x14ac:dyDescent="0.3">
      <c r="M4810" s="9" t="str">
        <f t="shared" si="75"/>
        <v/>
      </c>
    </row>
    <row r="4811" spans="13:13" x14ac:dyDescent="0.3">
      <c r="M4811" s="9" t="str">
        <f t="shared" si="75"/>
        <v/>
      </c>
    </row>
    <row r="4812" spans="13:13" x14ac:dyDescent="0.3">
      <c r="M4812" s="9" t="str">
        <f t="shared" si="75"/>
        <v/>
      </c>
    </row>
    <row r="4813" spans="13:13" x14ac:dyDescent="0.3">
      <c r="M4813" s="9" t="str">
        <f t="shared" si="75"/>
        <v/>
      </c>
    </row>
    <row r="4814" spans="13:13" x14ac:dyDescent="0.3">
      <c r="M4814" s="9" t="str">
        <f t="shared" si="75"/>
        <v/>
      </c>
    </row>
    <row r="4815" spans="13:13" x14ac:dyDescent="0.3">
      <c r="M4815" s="9" t="str">
        <f t="shared" si="75"/>
        <v/>
      </c>
    </row>
    <row r="4816" spans="13:13" x14ac:dyDescent="0.3">
      <c r="M4816" s="9" t="str">
        <f t="shared" si="75"/>
        <v/>
      </c>
    </row>
    <row r="4817" spans="13:13" x14ac:dyDescent="0.3">
      <c r="M4817" s="9" t="str">
        <f t="shared" si="75"/>
        <v/>
      </c>
    </row>
    <row r="4818" spans="13:13" x14ac:dyDescent="0.3">
      <c r="M4818" s="9" t="str">
        <f t="shared" si="75"/>
        <v/>
      </c>
    </row>
    <row r="4819" spans="13:13" x14ac:dyDescent="0.3">
      <c r="M4819" s="9" t="str">
        <f t="shared" si="75"/>
        <v/>
      </c>
    </row>
    <row r="4820" spans="13:13" x14ac:dyDescent="0.3">
      <c r="M4820" s="9" t="str">
        <f t="shared" si="75"/>
        <v/>
      </c>
    </row>
    <row r="4821" spans="13:13" x14ac:dyDescent="0.3">
      <c r="M4821" s="9" t="str">
        <f t="shared" si="75"/>
        <v/>
      </c>
    </row>
    <row r="4822" spans="13:13" x14ac:dyDescent="0.3">
      <c r="M4822" s="9" t="str">
        <f t="shared" si="75"/>
        <v/>
      </c>
    </row>
    <row r="4823" spans="13:13" x14ac:dyDescent="0.3">
      <c r="M4823" s="9" t="str">
        <f t="shared" si="75"/>
        <v/>
      </c>
    </row>
    <row r="4824" spans="13:13" x14ac:dyDescent="0.3">
      <c r="M4824" s="9" t="str">
        <f t="shared" si="75"/>
        <v/>
      </c>
    </row>
    <row r="4825" spans="13:13" x14ac:dyDescent="0.3">
      <c r="M4825" s="9" t="str">
        <f t="shared" si="75"/>
        <v/>
      </c>
    </row>
    <row r="4826" spans="13:13" x14ac:dyDescent="0.3">
      <c r="M4826" s="9" t="str">
        <f t="shared" si="75"/>
        <v/>
      </c>
    </row>
    <row r="4827" spans="13:13" x14ac:dyDescent="0.3">
      <c r="M4827" s="9" t="str">
        <f t="shared" si="75"/>
        <v/>
      </c>
    </row>
    <row r="4828" spans="13:13" x14ac:dyDescent="0.3">
      <c r="M4828" s="9" t="str">
        <f t="shared" si="75"/>
        <v/>
      </c>
    </row>
    <row r="4829" spans="13:13" x14ac:dyDescent="0.3">
      <c r="M4829" s="9" t="str">
        <f t="shared" si="75"/>
        <v/>
      </c>
    </row>
    <row r="4830" spans="13:13" x14ac:dyDescent="0.3">
      <c r="M4830" s="9" t="str">
        <f t="shared" si="75"/>
        <v/>
      </c>
    </row>
    <row r="4831" spans="13:13" x14ac:dyDescent="0.3">
      <c r="M4831" s="9" t="str">
        <f t="shared" si="75"/>
        <v/>
      </c>
    </row>
    <row r="4832" spans="13:13" x14ac:dyDescent="0.3">
      <c r="M4832" s="9" t="str">
        <f t="shared" si="75"/>
        <v/>
      </c>
    </row>
    <row r="4833" spans="13:13" x14ac:dyDescent="0.3">
      <c r="M4833" s="9" t="str">
        <f t="shared" si="75"/>
        <v/>
      </c>
    </row>
    <row r="4834" spans="13:13" x14ac:dyDescent="0.3">
      <c r="M4834" s="9" t="str">
        <f t="shared" si="75"/>
        <v/>
      </c>
    </row>
    <row r="4835" spans="13:13" x14ac:dyDescent="0.3">
      <c r="M4835" s="9" t="str">
        <f t="shared" si="75"/>
        <v/>
      </c>
    </row>
    <row r="4836" spans="13:13" x14ac:dyDescent="0.3">
      <c r="M4836" s="9" t="str">
        <f t="shared" si="75"/>
        <v/>
      </c>
    </row>
    <row r="4837" spans="13:13" x14ac:dyDescent="0.3">
      <c r="M4837" s="9" t="str">
        <f t="shared" si="75"/>
        <v/>
      </c>
    </row>
    <row r="4838" spans="13:13" x14ac:dyDescent="0.3">
      <c r="M4838" s="9" t="str">
        <f t="shared" si="75"/>
        <v/>
      </c>
    </row>
    <row r="4839" spans="13:13" x14ac:dyDescent="0.3">
      <c r="M4839" s="9" t="str">
        <f t="shared" si="75"/>
        <v/>
      </c>
    </row>
    <row r="4840" spans="13:13" x14ac:dyDescent="0.3">
      <c r="M4840" s="9" t="str">
        <f t="shared" si="75"/>
        <v/>
      </c>
    </row>
    <row r="4841" spans="13:13" x14ac:dyDescent="0.3">
      <c r="M4841" s="9" t="str">
        <f t="shared" si="75"/>
        <v/>
      </c>
    </row>
    <row r="4842" spans="13:13" x14ac:dyDescent="0.3">
      <c r="M4842" s="9" t="str">
        <f t="shared" si="75"/>
        <v/>
      </c>
    </row>
    <row r="4843" spans="13:13" x14ac:dyDescent="0.3">
      <c r="M4843" s="9" t="str">
        <f t="shared" si="75"/>
        <v/>
      </c>
    </row>
    <row r="4844" spans="13:13" x14ac:dyDescent="0.3">
      <c r="M4844" s="9" t="str">
        <f t="shared" si="75"/>
        <v/>
      </c>
    </row>
    <row r="4845" spans="13:13" x14ac:dyDescent="0.3">
      <c r="M4845" s="9" t="str">
        <f t="shared" si="75"/>
        <v/>
      </c>
    </row>
    <row r="4846" spans="13:13" x14ac:dyDescent="0.3">
      <c r="M4846" s="9" t="str">
        <f t="shared" si="75"/>
        <v/>
      </c>
    </row>
    <row r="4847" spans="13:13" x14ac:dyDescent="0.3">
      <c r="M4847" s="9" t="str">
        <f t="shared" si="75"/>
        <v/>
      </c>
    </row>
    <row r="4848" spans="13:13" x14ac:dyDescent="0.3">
      <c r="M4848" s="9" t="str">
        <f t="shared" si="75"/>
        <v/>
      </c>
    </row>
    <row r="4849" spans="13:13" x14ac:dyDescent="0.3">
      <c r="M4849" s="9" t="str">
        <f t="shared" si="75"/>
        <v/>
      </c>
    </row>
    <row r="4850" spans="13:13" x14ac:dyDescent="0.3">
      <c r="M4850" s="9" t="str">
        <f t="shared" si="75"/>
        <v/>
      </c>
    </row>
    <row r="4851" spans="13:13" x14ac:dyDescent="0.3">
      <c r="M4851" s="9" t="str">
        <f t="shared" si="75"/>
        <v/>
      </c>
    </row>
    <row r="4852" spans="13:13" x14ac:dyDescent="0.3">
      <c r="M4852" s="9" t="str">
        <f t="shared" si="75"/>
        <v/>
      </c>
    </row>
    <row r="4853" spans="13:13" x14ac:dyDescent="0.3">
      <c r="M4853" s="9" t="str">
        <f t="shared" si="75"/>
        <v/>
      </c>
    </row>
    <row r="4854" spans="13:13" x14ac:dyDescent="0.3">
      <c r="M4854" s="9" t="str">
        <f t="shared" si="75"/>
        <v/>
      </c>
    </row>
    <row r="4855" spans="13:13" x14ac:dyDescent="0.3">
      <c r="M4855" s="9" t="str">
        <f t="shared" si="75"/>
        <v/>
      </c>
    </row>
    <row r="4856" spans="13:13" x14ac:dyDescent="0.3">
      <c r="M4856" s="9" t="str">
        <f t="shared" si="75"/>
        <v/>
      </c>
    </row>
    <row r="4857" spans="13:13" x14ac:dyDescent="0.3">
      <c r="M4857" s="9" t="str">
        <f t="shared" si="75"/>
        <v/>
      </c>
    </row>
    <row r="4858" spans="13:13" x14ac:dyDescent="0.3">
      <c r="M4858" s="9" t="str">
        <f t="shared" si="75"/>
        <v/>
      </c>
    </row>
    <row r="4859" spans="13:13" x14ac:dyDescent="0.3">
      <c r="M4859" s="9" t="str">
        <f t="shared" si="75"/>
        <v/>
      </c>
    </row>
    <row r="4860" spans="13:13" x14ac:dyDescent="0.3">
      <c r="M4860" s="9" t="str">
        <f t="shared" si="75"/>
        <v/>
      </c>
    </row>
    <row r="4861" spans="13:13" x14ac:dyDescent="0.3">
      <c r="M4861" s="9" t="str">
        <f t="shared" si="75"/>
        <v/>
      </c>
    </row>
    <row r="4862" spans="13:13" x14ac:dyDescent="0.3">
      <c r="M4862" s="9" t="str">
        <f t="shared" si="75"/>
        <v/>
      </c>
    </row>
    <row r="4863" spans="13:13" x14ac:dyDescent="0.3">
      <c r="M4863" s="9" t="str">
        <f t="shared" si="75"/>
        <v/>
      </c>
    </row>
    <row r="4864" spans="13:13" x14ac:dyDescent="0.3">
      <c r="M4864" s="9" t="str">
        <f t="shared" si="75"/>
        <v/>
      </c>
    </row>
    <row r="4865" spans="13:13" x14ac:dyDescent="0.3">
      <c r="M4865" s="9" t="str">
        <f t="shared" si="75"/>
        <v/>
      </c>
    </row>
    <row r="4866" spans="13:13" x14ac:dyDescent="0.3">
      <c r="M4866" s="9" t="str">
        <f t="shared" si="75"/>
        <v/>
      </c>
    </row>
    <row r="4867" spans="13:13" x14ac:dyDescent="0.3">
      <c r="M4867" s="9" t="str">
        <f t="shared" ref="M4867:M4930" si="76">IF(OR(LEN(TRIM(A4867)) = 0, LEN(TRIM(B4867)) = 0), "", "SELECT '"&amp;TRIM(A4867)&amp;"' AS [LookupCategory],'"&amp;TRIM(B4867)&amp;"' AS [Value],"&amp;IF(LEN(TRIM(C4867)) &lt;&gt; 0, "'" &amp; TRIM(C4867) &amp; "'", "NULL") &amp;" AS [Image],"&amp;IF(LEN(TRIM(D4867)) &lt;&gt; 0, "'" &amp; TRIM(D4867) &amp; "'", "'report_problem'") &amp;" AS [Icon] UNION")</f>
        <v/>
      </c>
    </row>
    <row r="4868" spans="13:13" x14ac:dyDescent="0.3">
      <c r="M4868" s="9" t="str">
        <f t="shared" si="76"/>
        <v/>
      </c>
    </row>
    <row r="4869" spans="13:13" x14ac:dyDescent="0.3">
      <c r="M4869" s="9" t="str">
        <f t="shared" si="76"/>
        <v/>
      </c>
    </row>
    <row r="4870" spans="13:13" x14ac:dyDescent="0.3">
      <c r="M4870" s="9" t="str">
        <f t="shared" si="76"/>
        <v/>
      </c>
    </row>
    <row r="4871" spans="13:13" x14ac:dyDescent="0.3">
      <c r="M4871" s="9" t="str">
        <f t="shared" si="76"/>
        <v/>
      </c>
    </row>
    <row r="4872" spans="13:13" x14ac:dyDescent="0.3">
      <c r="M4872" s="9" t="str">
        <f t="shared" si="76"/>
        <v/>
      </c>
    </row>
    <row r="4873" spans="13:13" x14ac:dyDescent="0.3">
      <c r="M4873" s="9" t="str">
        <f t="shared" si="76"/>
        <v/>
      </c>
    </row>
    <row r="4874" spans="13:13" x14ac:dyDescent="0.3">
      <c r="M4874" s="9" t="str">
        <f t="shared" si="76"/>
        <v/>
      </c>
    </row>
    <row r="4875" spans="13:13" x14ac:dyDescent="0.3">
      <c r="M4875" s="9" t="str">
        <f t="shared" si="76"/>
        <v/>
      </c>
    </row>
    <row r="4876" spans="13:13" x14ac:dyDescent="0.3">
      <c r="M4876" s="9" t="str">
        <f t="shared" si="76"/>
        <v/>
      </c>
    </row>
    <row r="4877" spans="13:13" x14ac:dyDescent="0.3">
      <c r="M4877" s="9" t="str">
        <f t="shared" si="76"/>
        <v/>
      </c>
    </row>
    <row r="4878" spans="13:13" x14ac:dyDescent="0.3">
      <c r="M4878" s="9" t="str">
        <f t="shared" si="76"/>
        <v/>
      </c>
    </row>
    <row r="4879" spans="13:13" x14ac:dyDescent="0.3">
      <c r="M4879" s="9" t="str">
        <f t="shared" si="76"/>
        <v/>
      </c>
    </row>
    <row r="4880" spans="13:13" x14ac:dyDescent="0.3">
      <c r="M4880" s="9" t="str">
        <f t="shared" si="76"/>
        <v/>
      </c>
    </row>
    <row r="4881" spans="13:13" x14ac:dyDescent="0.3">
      <c r="M4881" s="9" t="str">
        <f t="shared" si="76"/>
        <v/>
      </c>
    </row>
    <row r="4882" spans="13:13" x14ac:dyDescent="0.3">
      <c r="M4882" s="9" t="str">
        <f t="shared" si="76"/>
        <v/>
      </c>
    </row>
    <row r="4883" spans="13:13" x14ac:dyDescent="0.3">
      <c r="M4883" s="9" t="str">
        <f t="shared" si="76"/>
        <v/>
      </c>
    </row>
    <row r="4884" spans="13:13" x14ac:dyDescent="0.3">
      <c r="M4884" s="9" t="str">
        <f t="shared" si="76"/>
        <v/>
      </c>
    </row>
    <row r="4885" spans="13:13" x14ac:dyDescent="0.3">
      <c r="M4885" s="9" t="str">
        <f t="shared" si="76"/>
        <v/>
      </c>
    </row>
    <row r="4886" spans="13:13" x14ac:dyDescent="0.3">
      <c r="M4886" s="9" t="str">
        <f t="shared" si="76"/>
        <v/>
      </c>
    </row>
    <row r="4887" spans="13:13" x14ac:dyDescent="0.3">
      <c r="M4887" s="9" t="str">
        <f t="shared" si="76"/>
        <v/>
      </c>
    </row>
    <row r="4888" spans="13:13" x14ac:dyDescent="0.3">
      <c r="M4888" s="9" t="str">
        <f t="shared" si="76"/>
        <v/>
      </c>
    </row>
    <row r="4889" spans="13:13" x14ac:dyDescent="0.3">
      <c r="M4889" s="9" t="str">
        <f t="shared" si="76"/>
        <v/>
      </c>
    </row>
    <row r="4890" spans="13:13" x14ac:dyDescent="0.3">
      <c r="M4890" s="9" t="str">
        <f t="shared" si="76"/>
        <v/>
      </c>
    </row>
    <row r="4891" spans="13:13" x14ac:dyDescent="0.3">
      <c r="M4891" s="9" t="str">
        <f t="shared" si="76"/>
        <v/>
      </c>
    </row>
    <row r="4892" spans="13:13" x14ac:dyDescent="0.3">
      <c r="M4892" s="9" t="str">
        <f t="shared" si="76"/>
        <v/>
      </c>
    </row>
    <row r="4893" spans="13:13" x14ac:dyDescent="0.3">
      <c r="M4893" s="9" t="str">
        <f t="shared" si="76"/>
        <v/>
      </c>
    </row>
    <row r="4894" spans="13:13" x14ac:dyDescent="0.3">
      <c r="M4894" s="9" t="str">
        <f t="shared" si="76"/>
        <v/>
      </c>
    </row>
    <row r="4895" spans="13:13" x14ac:dyDescent="0.3">
      <c r="M4895" s="9" t="str">
        <f t="shared" si="76"/>
        <v/>
      </c>
    </row>
    <row r="4896" spans="13:13" x14ac:dyDescent="0.3">
      <c r="M4896" s="9" t="str">
        <f t="shared" si="76"/>
        <v/>
      </c>
    </row>
    <row r="4897" spans="13:13" x14ac:dyDescent="0.3">
      <c r="M4897" s="9" t="str">
        <f t="shared" si="76"/>
        <v/>
      </c>
    </row>
    <row r="4898" spans="13:13" x14ac:dyDescent="0.3">
      <c r="M4898" s="9" t="str">
        <f t="shared" si="76"/>
        <v/>
      </c>
    </row>
    <row r="4899" spans="13:13" x14ac:dyDescent="0.3">
      <c r="M4899" s="9" t="str">
        <f t="shared" si="76"/>
        <v/>
      </c>
    </row>
    <row r="4900" spans="13:13" x14ac:dyDescent="0.3">
      <c r="M4900" s="9" t="str">
        <f t="shared" si="76"/>
        <v/>
      </c>
    </row>
    <row r="4901" spans="13:13" x14ac:dyDescent="0.3">
      <c r="M4901" s="9" t="str">
        <f t="shared" si="76"/>
        <v/>
      </c>
    </row>
    <row r="4902" spans="13:13" x14ac:dyDescent="0.3">
      <c r="M4902" s="9" t="str">
        <f t="shared" si="76"/>
        <v/>
      </c>
    </row>
    <row r="4903" spans="13:13" x14ac:dyDescent="0.3">
      <c r="M4903" s="9" t="str">
        <f t="shared" si="76"/>
        <v/>
      </c>
    </row>
    <row r="4904" spans="13:13" x14ac:dyDescent="0.3">
      <c r="M4904" s="9" t="str">
        <f t="shared" si="76"/>
        <v/>
      </c>
    </row>
    <row r="4905" spans="13:13" x14ac:dyDescent="0.3">
      <c r="M4905" s="9" t="str">
        <f t="shared" si="76"/>
        <v/>
      </c>
    </row>
    <row r="4906" spans="13:13" x14ac:dyDescent="0.3">
      <c r="M4906" s="9" t="str">
        <f t="shared" si="76"/>
        <v/>
      </c>
    </row>
    <row r="4907" spans="13:13" x14ac:dyDescent="0.3">
      <c r="M4907" s="9" t="str">
        <f t="shared" si="76"/>
        <v/>
      </c>
    </row>
    <row r="4908" spans="13:13" x14ac:dyDescent="0.3">
      <c r="M4908" s="9" t="str">
        <f t="shared" si="76"/>
        <v/>
      </c>
    </row>
    <row r="4909" spans="13:13" x14ac:dyDescent="0.3">
      <c r="M4909" s="9" t="str">
        <f t="shared" si="76"/>
        <v/>
      </c>
    </row>
    <row r="4910" spans="13:13" x14ac:dyDescent="0.3">
      <c r="M4910" s="9" t="str">
        <f t="shared" si="76"/>
        <v/>
      </c>
    </row>
    <row r="4911" spans="13:13" x14ac:dyDescent="0.3">
      <c r="M4911" s="9" t="str">
        <f t="shared" si="76"/>
        <v/>
      </c>
    </row>
    <row r="4912" spans="13:13" x14ac:dyDescent="0.3">
      <c r="M4912" s="9" t="str">
        <f t="shared" si="76"/>
        <v/>
      </c>
    </row>
    <row r="4913" spans="13:13" x14ac:dyDescent="0.3">
      <c r="M4913" s="9" t="str">
        <f t="shared" si="76"/>
        <v/>
      </c>
    </row>
    <row r="4914" spans="13:13" x14ac:dyDescent="0.3">
      <c r="M4914" s="9" t="str">
        <f t="shared" si="76"/>
        <v/>
      </c>
    </row>
    <row r="4915" spans="13:13" x14ac:dyDescent="0.3">
      <c r="M4915" s="9" t="str">
        <f t="shared" si="76"/>
        <v/>
      </c>
    </row>
    <row r="4916" spans="13:13" x14ac:dyDescent="0.3">
      <c r="M4916" s="9" t="str">
        <f t="shared" si="76"/>
        <v/>
      </c>
    </row>
    <row r="4917" spans="13:13" x14ac:dyDescent="0.3">
      <c r="M4917" s="9" t="str">
        <f t="shared" si="76"/>
        <v/>
      </c>
    </row>
    <row r="4918" spans="13:13" x14ac:dyDescent="0.3">
      <c r="M4918" s="9" t="str">
        <f t="shared" si="76"/>
        <v/>
      </c>
    </row>
    <row r="4919" spans="13:13" x14ac:dyDescent="0.3">
      <c r="M4919" s="9" t="str">
        <f t="shared" si="76"/>
        <v/>
      </c>
    </row>
    <row r="4920" spans="13:13" x14ac:dyDescent="0.3">
      <c r="M4920" s="9" t="str">
        <f t="shared" si="76"/>
        <v/>
      </c>
    </row>
    <row r="4921" spans="13:13" x14ac:dyDescent="0.3">
      <c r="M4921" s="9" t="str">
        <f t="shared" si="76"/>
        <v/>
      </c>
    </row>
    <row r="4922" spans="13:13" x14ac:dyDescent="0.3">
      <c r="M4922" s="9" t="str">
        <f t="shared" si="76"/>
        <v/>
      </c>
    </row>
    <row r="4923" spans="13:13" x14ac:dyDescent="0.3">
      <c r="M4923" s="9" t="str">
        <f t="shared" si="76"/>
        <v/>
      </c>
    </row>
    <row r="4924" spans="13:13" x14ac:dyDescent="0.3">
      <c r="M4924" s="9" t="str">
        <f t="shared" si="76"/>
        <v/>
      </c>
    </row>
    <row r="4925" spans="13:13" x14ac:dyDescent="0.3">
      <c r="M4925" s="9" t="str">
        <f t="shared" si="76"/>
        <v/>
      </c>
    </row>
    <row r="4926" spans="13:13" x14ac:dyDescent="0.3">
      <c r="M4926" s="9" t="str">
        <f t="shared" si="76"/>
        <v/>
      </c>
    </row>
    <row r="4927" spans="13:13" x14ac:dyDescent="0.3">
      <c r="M4927" s="9" t="str">
        <f t="shared" si="76"/>
        <v/>
      </c>
    </row>
    <row r="4928" spans="13:13" x14ac:dyDescent="0.3">
      <c r="M4928" s="9" t="str">
        <f t="shared" si="76"/>
        <v/>
      </c>
    </row>
    <row r="4929" spans="13:13" x14ac:dyDescent="0.3">
      <c r="M4929" s="9" t="str">
        <f t="shared" si="76"/>
        <v/>
      </c>
    </row>
    <row r="4930" spans="13:13" x14ac:dyDescent="0.3">
      <c r="M4930" s="9" t="str">
        <f t="shared" si="76"/>
        <v/>
      </c>
    </row>
    <row r="4931" spans="13:13" x14ac:dyDescent="0.3">
      <c r="M4931" s="9" t="str">
        <f t="shared" ref="M4931:M4994" si="77">IF(OR(LEN(TRIM(A4931)) = 0, LEN(TRIM(B4931)) = 0), "", "SELECT '"&amp;TRIM(A4931)&amp;"' AS [LookupCategory],'"&amp;TRIM(B4931)&amp;"' AS [Value],"&amp;IF(LEN(TRIM(C4931)) &lt;&gt; 0, "'" &amp; TRIM(C4931) &amp; "'", "NULL") &amp;" AS [Image],"&amp;IF(LEN(TRIM(D4931)) &lt;&gt; 0, "'" &amp; TRIM(D4931) &amp; "'", "'report_problem'") &amp;" AS [Icon] UNION")</f>
        <v/>
      </c>
    </row>
    <row r="4932" spans="13:13" x14ac:dyDescent="0.3">
      <c r="M4932" s="9" t="str">
        <f t="shared" si="77"/>
        <v/>
      </c>
    </row>
    <row r="4933" spans="13:13" x14ac:dyDescent="0.3">
      <c r="M4933" s="9" t="str">
        <f t="shared" si="77"/>
        <v/>
      </c>
    </row>
    <row r="4934" spans="13:13" x14ac:dyDescent="0.3">
      <c r="M4934" s="9" t="str">
        <f t="shared" si="77"/>
        <v/>
      </c>
    </row>
    <row r="4935" spans="13:13" x14ac:dyDescent="0.3">
      <c r="M4935" s="9" t="str">
        <f t="shared" si="77"/>
        <v/>
      </c>
    </row>
    <row r="4936" spans="13:13" x14ac:dyDescent="0.3">
      <c r="M4936" s="9" t="str">
        <f t="shared" si="77"/>
        <v/>
      </c>
    </row>
    <row r="4937" spans="13:13" x14ac:dyDescent="0.3">
      <c r="M4937" s="9" t="str">
        <f t="shared" si="77"/>
        <v/>
      </c>
    </row>
    <row r="4938" spans="13:13" x14ac:dyDescent="0.3">
      <c r="M4938" s="9" t="str">
        <f t="shared" si="77"/>
        <v/>
      </c>
    </row>
    <row r="4939" spans="13:13" x14ac:dyDescent="0.3">
      <c r="M4939" s="9" t="str">
        <f t="shared" si="77"/>
        <v/>
      </c>
    </row>
    <row r="4940" spans="13:13" x14ac:dyDescent="0.3">
      <c r="M4940" s="9" t="str">
        <f t="shared" si="77"/>
        <v/>
      </c>
    </row>
    <row r="4941" spans="13:13" x14ac:dyDescent="0.3">
      <c r="M4941" s="9" t="str">
        <f t="shared" si="77"/>
        <v/>
      </c>
    </row>
    <row r="4942" spans="13:13" x14ac:dyDescent="0.3">
      <c r="M4942" s="9" t="str">
        <f t="shared" si="77"/>
        <v/>
      </c>
    </row>
    <row r="4943" spans="13:13" x14ac:dyDescent="0.3">
      <c r="M4943" s="9" t="str">
        <f t="shared" si="77"/>
        <v/>
      </c>
    </row>
    <row r="4944" spans="13:13" x14ac:dyDescent="0.3">
      <c r="M4944" s="9" t="str">
        <f t="shared" si="77"/>
        <v/>
      </c>
    </row>
    <row r="4945" spans="13:13" x14ac:dyDescent="0.3">
      <c r="M4945" s="9" t="str">
        <f t="shared" si="77"/>
        <v/>
      </c>
    </row>
    <row r="4946" spans="13:13" x14ac:dyDescent="0.3">
      <c r="M4946" s="9" t="str">
        <f t="shared" si="77"/>
        <v/>
      </c>
    </row>
    <row r="4947" spans="13:13" x14ac:dyDescent="0.3">
      <c r="M4947" s="9" t="str">
        <f t="shared" si="77"/>
        <v/>
      </c>
    </row>
    <row r="4948" spans="13:13" x14ac:dyDescent="0.3">
      <c r="M4948" s="9" t="str">
        <f t="shared" si="77"/>
        <v/>
      </c>
    </row>
    <row r="4949" spans="13:13" x14ac:dyDescent="0.3">
      <c r="M4949" s="9" t="str">
        <f t="shared" si="77"/>
        <v/>
      </c>
    </row>
    <row r="4950" spans="13:13" x14ac:dyDescent="0.3">
      <c r="M4950" s="9" t="str">
        <f t="shared" si="77"/>
        <v/>
      </c>
    </row>
    <row r="4951" spans="13:13" x14ac:dyDescent="0.3">
      <c r="M4951" s="9" t="str">
        <f t="shared" si="77"/>
        <v/>
      </c>
    </row>
    <row r="4952" spans="13:13" x14ac:dyDescent="0.3">
      <c r="M4952" s="9" t="str">
        <f t="shared" si="77"/>
        <v/>
      </c>
    </row>
    <row r="4953" spans="13:13" x14ac:dyDescent="0.3">
      <c r="M4953" s="9" t="str">
        <f t="shared" si="77"/>
        <v/>
      </c>
    </row>
    <row r="4954" spans="13:13" x14ac:dyDescent="0.3">
      <c r="M4954" s="9" t="str">
        <f t="shared" si="77"/>
        <v/>
      </c>
    </row>
    <row r="4955" spans="13:13" x14ac:dyDescent="0.3">
      <c r="M4955" s="9" t="str">
        <f t="shared" si="77"/>
        <v/>
      </c>
    </row>
    <row r="4956" spans="13:13" x14ac:dyDescent="0.3">
      <c r="M4956" s="9" t="str">
        <f t="shared" si="77"/>
        <v/>
      </c>
    </row>
    <row r="4957" spans="13:13" x14ac:dyDescent="0.3">
      <c r="M4957" s="9" t="str">
        <f t="shared" si="77"/>
        <v/>
      </c>
    </row>
    <row r="4958" spans="13:13" x14ac:dyDescent="0.3">
      <c r="M4958" s="9" t="str">
        <f t="shared" si="77"/>
        <v/>
      </c>
    </row>
    <row r="4959" spans="13:13" x14ac:dyDescent="0.3">
      <c r="M4959" s="9" t="str">
        <f t="shared" si="77"/>
        <v/>
      </c>
    </row>
    <row r="4960" spans="13:13" x14ac:dyDescent="0.3">
      <c r="M4960" s="9" t="str">
        <f t="shared" si="77"/>
        <v/>
      </c>
    </row>
    <row r="4961" spans="13:13" x14ac:dyDescent="0.3">
      <c r="M4961" s="9" t="str">
        <f t="shared" si="77"/>
        <v/>
      </c>
    </row>
    <row r="4962" spans="13:13" x14ac:dyDescent="0.3">
      <c r="M4962" s="9" t="str">
        <f t="shared" si="77"/>
        <v/>
      </c>
    </row>
    <row r="4963" spans="13:13" x14ac:dyDescent="0.3">
      <c r="M4963" s="9" t="str">
        <f t="shared" si="77"/>
        <v/>
      </c>
    </row>
    <row r="4964" spans="13:13" x14ac:dyDescent="0.3">
      <c r="M4964" s="9" t="str">
        <f t="shared" si="77"/>
        <v/>
      </c>
    </row>
    <row r="4965" spans="13:13" x14ac:dyDescent="0.3">
      <c r="M4965" s="9" t="str">
        <f t="shared" si="77"/>
        <v/>
      </c>
    </row>
    <row r="4966" spans="13:13" x14ac:dyDescent="0.3">
      <c r="M4966" s="9" t="str">
        <f t="shared" si="77"/>
        <v/>
      </c>
    </row>
    <row r="4967" spans="13:13" x14ac:dyDescent="0.3">
      <c r="M4967" s="9" t="str">
        <f t="shared" si="77"/>
        <v/>
      </c>
    </row>
    <row r="4968" spans="13:13" x14ac:dyDescent="0.3">
      <c r="M4968" s="9" t="str">
        <f t="shared" si="77"/>
        <v/>
      </c>
    </row>
    <row r="4969" spans="13:13" x14ac:dyDescent="0.3">
      <c r="M4969" s="9" t="str">
        <f t="shared" si="77"/>
        <v/>
      </c>
    </row>
    <row r="4970" spans="13:13" x14ac:dyDescent="0.3">
      <c r="M4970" s="9" t="str">
        <f t="shared" si="77"/>
        <v/>
      </c>
    </row>
    <row r="4971" spans="13:13" x14ac:dyDescent="0.3">
      <c r="M4971" s="9" t="str">
        <f t="shared" si="77"/>
        <v/>
      </c>
    </row>
    <row r="4972" spans="13:13" x14ac:dyDescent="0.3">
      <c r="M4972" s="9" t="str">
        <f t="shared" si="77"/>
        <v/>
      </c>
    </row>
    <row r="4973" spans="13:13" x14ac:dyDescent="0.3">
      <c r="M4973" s="9" t="str">
        <f t="shared" si="77"/>
        <v/>
      </c>
    </row>
    <row r="4974" spans="13:13" x14ac:dyDescent="0.3">
      <c r="M4974" s="9" t="str">
        <f t="shared" si="77"/>
        <v/>
      </c>
    </row>
    <row r="4975" spans="13:13" x14ac:dyDescent="0.3">
      <c r="M4975" s="9" t="str">
        <f t="shared" si="77"/>
        <v/>
      </c>
    </row>
    <row r="4976" spans="13:13" x14ac:dyDescent="0.3">
      <c r="M4976" s="9" t="str">
        <f t="shared" si="77"/>
        <v/>
      </c>
    </row>
    <row r="4977" spans="13:13" x14ac:dyDescent="0.3">
      <c r="M4977" s="9" t="str">
        <f t="shared" si="77"/>
        <v/>
      </c>
    </row>
    <row r="4978" spans="13:13" x14ac:dyDescent="0.3">
      <c r="M4978" s="9" t="str">
        <f t="shared" si="77"/>
        <v/>
      </c>
    </row>
    <row r="4979" spans="13:13" x14ac:dyDescent="0.3">
      <c r="M4979" s="9" t="str">
        <f t="shared" si="77"/>
        <v/>
      </c>
    </row>
    <row r="4980" spans="13:13" x14ac:dyDescent="0.3">
      <c r="M4980" s="9" t="str">
        <f t="shared" si="77"/>
        <v/>
      </c>
    </row>
    <row r="4981" spans="13:13" x14ac:dyDescent="0.3">
      <c r="M4981" s="9" t="str">
        <f t="shared" si="77"/>
        <v/>
      </c>
    </row>
    <row r="4982" spans="13:13" x14ac:dyDescent="0.3">
      <c r="M4982" s="9" t="str">
        <f t="shared" si="77"/>
        <v/>
      </c>
    </row>
    <row r="4983" spans="13:13" x14ac:dyDescent="0.3">
      <c r="M4983" s="9" t="str">
        <f t="shared" si="77"/>
        <v/>
      </c>
    </row>
    <row r="4984" spans="13:13" x14ac:dyDescent="0.3">
      <c r="M4984" s="9" t="str">
        <f t="shared" si="77"/>
        <v/>
      </c>
    </row>
    <row r="4985" spans="13:13" x14ac:dyDescent="0.3">
      <c r="M4985" s="9" t="str">
        <f t="shared" si="77"/>
        <v/>
      </c>
    </row>
    <row r="4986" spans="13:13" x14ac:dyDescent="0.3">
      <c r="M4986" s="9" t="str">
        <f t="shared" si="77"/>
        <v/>
      </c>
    </row>
    <row r="4987" spans="13:13" x14ac:dyDescent="0.3">
      <c r="M4987" s="9" t="str">
        <f t="shared" si="77"/>
        <v/>
      </c>
    </row>
    <row r="4988" spans="13:13" x14ac:dyDescent="0.3">
      <c r="M4988" s="9" t="str">
        <f t="shared" si="77"/>
        <v/>
      </c>
    </row>
    <row r="4989" spans="13:13" x14ac:dyDescent="0.3">
      <c r="M4989" s="9" t="str">
        <f t="shared" si="77"/>
        <v/>
      </c>
    </row>
    <row r="4990" spans="13:13" x14ac:dyDescent="0.3">
      <c r="M4990" s="9" t="str">
        <f t="shared" si="77"/>
        <v/>
      </c>
    </row>
    <row r="4991" spans="13:13" x14ac:dyDescent="0.3">
      <c r="M4991" s="9" t="str">
        <f t="shared" si="77"/>
        <v/>
      </c>
    </row>
    <row r="4992" spans="13:13" x14ac:dyDescent="0.3">
      <c r="M4992" s="9" t="str">
        <f t="shared" si="77"/>
        <v/>
      </c>
    </row>
    <row r="4993" spans="13:13" x14ac:dyDescent="0.3">
      <c r="M4993" s="9" t="str">
        <f t="shared" si="77"/>
        <v/>
      </c>
    </row>
    <row r="4994" spans="13:13" x14ac:dyDescent="0.3">
      <c r="M4994" s="9" t="str">
        <f t="shared" si="77"/>
        <v/>
      </c>
    </row>
    <row r="4995" spans="13:13" x14ac:dyDescent="0.3">
      <c r="M4995" s="9" t="str">
        <f t="shared" ref="M4995:M5058" si="78">IF(OR(LEN(TRIM(A4995)) = 0, LEN(TRIM(B4995)) = 0), "", "SELECT '"&amp;TRIM(A4995)&amp;"' AS [LookupCategory],'"&amp;TRIM(B4995)&amp;"' AS [Value],"&amp;IF(LEN(TRIM(C4995)) &lt;&gt; 0, "'" &amp; TRIM(C4995) &amp; "'", "NULL") &amp;" AS [Image],"&amp;IF(LEN(TRIM(D4995)) &lt;&gt; 0, "'" &amp; TRIM(D4995) &amp; "'", "'report_problem'") &amp;" AS [Icon] UNION")</f>
        <v/>
      </c>
    </row>
    <row r="4996" spans="13:13" x14ac:dyDescent="0.3">
      <c r="M4996" s="9" t="str">
        <f t="shared" si="78"/>
        <v/>
      </c>
    </row>
    <row r="4997" spans="13:13" x14ac:dyDescent="0.3">
      <c r="M4997" s="9" t="str">
        <f t="shared" si="78"/>
        <v/>
      </c>
    </row>
    <row r="4998" spans="13:13" x14ac:dyDescent="0.3">
      <c r="M4998" s="9" t="str">
        <f t="shared" si="78"/>
        <v/>
      </c>
    </row>
    <row r="4999" spans="13:13" x14ac:dyDescent="0.3">
      <c r="M4999" s="9" t="str">
        <f t="shared" si="78"/>
        <v/>
      </c>
    </row>
    <row r="5000" spans="13:13" x14ac:dyDescent="0.3">
      <c r="M5000" s="9" t="str">
        <f t="shared" si="78"/>
        <v/>
      </c>
    </row>
    <row r="5001" spans="13:13" x14ac:dyDescent="0.3">
      <c r="M5001" s="9" t="str">
        <f t="shared" si="78"/>
        <v/>
      </c>
    </row>
    <row r="5002" spans="13:13" x14ac:dyDescent="0.3">
      <c r="M5002" s="9" t="str">
        <f t="shared" si="78"/>
        <v/>
      </c>
    </row>
    <row r="5003" spans="13:13" x14ac:dyDescent="0.3">
      <c r="M5003" s="9" t="str">
        <f t="shared" si="78"/>
        <v/>
      </c>
    </row>
    <row r="5004" spans="13:13" x14ac:dyDescent="0.3">
      <c r="M5004" s="9" t="str">
        <f t="shared" si="78"/>
        <v/>
      </c>
    </row>
    <row r="5005" spans="13:13" x14ac:dyDescent="0.3">
      <c r="M5005" s="9" t="str">
        <f t="shared" si="78"/>
        <v/>
      </c>
    </row>
    <row r="5006" spans="13:13" x14ac:dyDescent="0.3">
      <c r="M5006" s="9" t="str">
        <f t="shared" si="78"/>
        <v/>
      </c>
    </row>
    <row r="5007" spans="13:13" x14ac:dyDescent="0.3">
      <c r="M5007" s="9" t="str">
        <f t="shared" si="78"/>
        <v/>
      </c>
    </row>
    <row r="5008" spans="13:13" x14ac:dyDescent="0.3">
      <c r="M5008" s="9" t="str">
        <f t="shared" si="78"/>
        <v/>
      </c>
    </row>
    <row r="5009" spans="13:13" x14ac:dyDescent="0.3">
      <c r="M5009" s="9" t="str">
        <f t="shared" si="78"/>
        <v/>
      </c>
    </row>
    <row r="5010" spans="13:13" x14ac:dyDescent="0.3">
      <c r="M5010" s="9" t="str">
        <f t="shared" si="78"/>
        <v/>
      </c>
    </row>
    <row r="5011" spans="13:13" x14ac:dyDescent="0.3">
      <c r="M5011" s="9" t="str">
        <f t="shared" si="78"/>
        <v/>
      </c>
    </row>
    <row r="5012" spans="13:13" x14ac:dyDescent="0.3">
      <c r="M5012" s="9" t="str">
        <f t="shared" si="78"/>
        <v/>
      </c>
    </row>
    <row r="5013" spans="13:13" x14ac:dyDescent="0.3">
      <c r="M5013" s="9" t="str">
        <f t="shared" si="78"/>
        <v/>
      </c>
    </row>
    <row r="5014" spans="13:13" x14ac:dyDescent="0.3">
      <c r="M5014" s="9" t="str">
        <f t="shared" si="78"/>
        <v/>
      </c>
    </row>
    <row r="5015" spans="13:13" x14ac:dyDescent="0.3">
      <c r="M5015" s="9" t="str">
        <f t="shared" si="78"/>
        <v/>
      </c>
    </row>
    <row r="5016" spans="13:13" x14ac:dyDescent="0.3">
      <c r="M5016" s="9" t="str">
        <f t="shared" si="78"/>
        <v/>
      </c>
    </row>
    <row r="5017" spans="13:13" x14ac:dyDescent="0.3">
      <c r="M5017" s="9" t="str">
        <f t="shared" si="78"/>
        <v/>
      </c>
    </row>
    <row r="5018" spans="13:13" x14ac:dyDescent="0.3">
      <c r="M5018" s="9" t="str">
        <f t="shared" si="78"/>
        <v/>
      </c>
    </row>
    <row r="5019" spans="13:13" x14ac:dyDescent="0.3">
      <c r="M5019" s="9" t="str">
        <f t="shared" si="78"/>
        <v/>
      </c>
    </row>
    <row r="5020" spans="13:13" x14ac:dyDescent="0.3">
      <c r="M5020" s="9" t="str">
        <f t="shared" si="78"/>
        <v/>
      </c>
    </row>
    <row r="5021" spans="13:13" x14ac:dyDescent="0.3">
      <c r="M5021" s="9" t="str">
        <f t="shared" si="78"/>
        <v/>
      </c>
    </row>
    <row r="5022" spans="13:13" x14ac:dyDescent="0.3">
      <c r="M5022" s="9" t="str">
        <f t="shared" si="78"/>
        <v/>
      </c>
    </row>
    <row r="5023" spans="13:13" x14ac:dyDescent="0.3">
      <c r="M5023" s="9" t="str">
        <f t="shared" si="78"/>
        <v/>
      </c>
    </row>
    <row r="5024" spans="13:13" x14ac:dyDescent="0.3">
      <c r="M5024" s="9" t="str">
        <f t="shared" si="78"/>
        <v/>
      </c>
    </row>
    <row r="5025" spans="13:13" x14ac:dyDescent="0.3">
      <c r="M5025" s="9" t="str">
        <f t="shared" si="78"/>
        <v/>
      </c>
    </row>
    <row r="5026" spans="13:13" x14ac:dyDescent="0.3">
      <c r="M5026" s="9" t="str">
        <f t="shared" si="78"/>
        <v/>
      </c>
    </row>
    <row r="5027" spans="13:13" x14ac:dyDescent="0.3">
      <c r="M5027" s="9" t="str">
        <f t="shared" si="78"/>
        <v/>
      </c>
    </row>
    <row r="5028" spans="13:13" x14ac:dyDescent="0.3">
      <c r="M5028" s="9" t="str">
        <f t="shared" si="78"/>
        <v/>
      </c>
    </row>
    <row r="5029" spans="13:13" x14ac:dyDescent="0.3">
      <c r="M5029" s="9" t="str">
        <f t="shared" si="78"/>
        <v/>
      </c>
    </row>
    <row r="5030" spans="13:13" x14ac:dyDescent="0.3">
      <c r="M5030" s="9" t="str">
        <f t="shared" si="78"/>
        <v/>
      </c>
    </row>
    <row r="5031" spans="13:13" x14ac:dyDescent="0.3">
      <c r="M5031" s="9" t="str">
        <f t="shared" si="78"/>
        <v/>
      </c>
    </row>
    <row r="5032" spans="13:13" x14ac:dyDescent="0.3">
      <c r="M5032" s="9" t="str">
        <f t="shared" si="78"/>
        <v/>
      </c>
    </row>
    <row r="5033" spans="13:13" x14ac:dyDescent="0.3">
      <c r="M5033" s="9" t="str">
        <f t="shared" si="78"/>
        <v/>
      </c>
    </row>
    <row r="5034" spans="13:13" x14ac:dyDescent="0.3">
      <c r="M5034" s="9" t="str">
        <f t="shared" si="78"/>
        <v/>
      </c>
    </row>
    <row r="5035" spans="13:13" x14ac:dyDescent="0.3">
      <c r="M5035" s="9" t="str">
        <f t="shared" si="78"/>
        <v/>
      </c>
    </row>
    <row r="5036" spans="13:13" x14ac:dyDescent="0.3">
      <c r="M5036" s="9" t="str">
        <f t="shared" si="78"/>
        <v/>
      </c>
    </row>
    <row r="5037" spans="13:13" x14ac:dyDescent="0.3">
      <c r="M5037" s="9" t="str">
        <f t="shared" si="78"/>
        <v/>
      </c>
    </row>
    <row r="5038" spans="13:13" x14ac:dyDescent="0.3">
      <c r="M5038" s="9" t="str">
        <f t="shared" si="78"/>
        <v/>
      </c>
    </row>
    <row r="5039" spans="13:13" x14ac:dyDescent="0.3">
      <c r="M5039" s="9" t="str">
        <f t="shared" si="78"/>
        <v/>
      </c>
    </row>
    <row r="5040" spans="13:13" x14ac:dyDescent="0.3">
      <c r="M5040" s="9" t="str">
        <f t="shared" si="78"/>
        <v/>
      </c>
    </row>
    <row r="5041" spans="13:13" x14ac:dyDescent="0.3">
      <c r="M5041" s="9" t="str">
        <f t="shared" si="78"/>
        <v/>
      </c>
    </row>
    <row r="5042" spans="13:13" x14ac:dyDescent="0.3">
      <c r="M5042" s="9" t="str">
        <f t="shared" si="78"/>
        <v/>
      </c>
    </row>
    <row r="5043" spans="13:13" x14ac:dyDescent="0.3">
      <c r="M5043" s="9" t="str">
        <f t="shared" si="78"/>
        <v/>
      </c>
    </row>
    <row r="5044" spans="13:13" x14ac:dyDescent="0.3">
      <c r="M5044" s="9" t="str">
        <f t="shared" si="78"/>
        <v/>
      </c>
    </row>
    <row r="5045" spans="13:13" x14ac:dyDescent="0.3">
      <c r="M5045" s="9" t="str">
        <f t="shared" si="78"/>
        <v/>
      </c>
    </row>
    <row r="5046" spans="13:13" x14ac:dyDescent="0.3">
      <c r="M5046" s="9" t="str">
        <f t="shared" si="78"/>
        <v/>
      </c>
    </row>
    <row r="5047" spans="13:13" x14ac:dyDescent="0.3">
      <c r="M5047" s="9" t="str">
        <f t="shared" si="78"/>
        <v/>
      </c>
    </row>
    <row r="5048" spans="13:13" x14ac:dyDescent="0.3">
      <c r="M5048" s="9" t="str">
        <f t="shared" si="78"/>
        <v/>
      </c>
    </row>
    <row r="5049" spans="13:13" x14ac:dyDescent="0.3">
      <c r="M5049" s="9" t="str">
        <f t="shared" si="78"/>
        <v/>
      </c>
    </row>
    <row r="5050" spans="13:13" x14ac:dyDescent="0.3">
      <c r="M5050" s="9" t="str">
        <f t="shared" si="78"/>
        <v/>
      </c>
    </row>
    <row r="5051" spans="13:13" x14ac:dyDescent="0.3">
      <c r="M5051" s="9" t="str">
        <f t="shared" si="78"/>
        <v/>
      </c>
    </row>
    <row r="5052" spans="13:13" x14ac:dyDescent="0.3">
      <c r="M5052" s="9" t="str">
        <f t="shared" si="78"/>
        <v/>
      </c>
    </row>
    <row r="5053" spans="13:13" x14ac:dyDescent="0.3">
      <c r="M5053" s="9" t="str">
        <f t="shared" si="78"/>
        <v/>
      </c>
    </row>
    <row r="5054" spans="13:13" x14ac:dyDescent="0.3">
      <c r="M5054" s="9" t="str">
        <f t="shared" si="78"/>
        <v/>
      </c>
    </row>
    <row r="5055" spans="13:13" x14ac:dyDescent="0.3">
      <c r="M5055" s="9" t="str">
        <f t="shared" si="78"/>
        <v/>
      </c>
    </row>
    <row r="5056" spans="13:13" x14ac:dyDescent="0.3">
      <c r="M5056" s="9" t="str">
        <f t="shared" si="78"/>
        <v/>
      </c>
    </row>
    <row r="5057" spans="13:13" x14ac:dyDescent="0.3">
      <c r="M5057" s="9" t="str">
        <f t="shared" si="78"/>
        <v/>
      </c>
    </row>
    <row r="5058" spans="13:13" x14ac:dyDescent="0.3">
      <c r="M5058" s="9" t="str">
        <f t="shared" si="78"/>
        <v/>
      </c>
    </row>
    <row r="5059" spans="13:13" x14ac:dyDescent="0.3">
      <c r="M5059" s="9" t="str">
        <f t="shared" ref="M5059:M5122" si="79">IF(OR(LEN(TRIM(A5059)) = 0, LEN(TRIM(B5059)) = 0), "", "SELECT '"&amp;TRIM(A5059)&amp;"' AS [LookupCategory],'"&amp;TRIM(B5059)&amp;"' AS [Value],"&amp;IF(LEN(TRIM(C5059)) &lt;&gt; 0, "'" &amp; TRIM(C5059) &amp; "'", "NULL") &amp;" AS [Image],"&amp;IF(LEN(TRIM(D5059)) &lt;&gt; 0, "'" &amp; TRIM(D5059) &amp; "'", "'report_problem'") &amp;" AS [Icon] UNION")</f>
        <v/>
      </c>
    </row>
    <row r="5060" spans="13:13" x14ac:dyDescent="0.3">
      <c r="M5060" s="9" t="str">
        <f t="shared" si="79"/>
        <v/>
      </c>
    </row>
    <row r="5061" spans="13:13" x14ac:dyDescent="0.3">
      <c r="M5061" s="9" t="str">
        <f t="shared" si="79"/>
        <v/>
      </c>
    </row>
    <row r="5062" spans="13:13" x14ac:dyDescent="0.3">
      <c r="M5062" s="9" t="str">
        <f t="shared" si="79"/>
        <v/>
      </c>
    </row>
    <row r="5063" spans="13:13" x14ac:dyDescent="0.3">
      <c r="M5063" s="9" t="str">
        <f t="shared" si="79"/>
        <v/>
      </c>
    </row>
    <row r="5064" spans="13:13" x14ac:dyDescent="0.3">
      <c r="M5064" s="9" t="str">
        <f t="shared" si="79"/>
        <v/>
      </c>
    </row>
    <row r="5065" spans="13:13" x14ac:dyDescent="0.3">
      <c r="M5065" s="9" t="str">
        <f t="shared" si="79"/>
        <v/>
      </c>
    </row>
    <row r="5066" spans="13:13" x14ac:dyDescent="0.3">
      <c r="M5066" s="9" t="str">
        <f t="shared" si="79"/>
        <v/>
      </c>
    </row>
    <row r="5067" spans="13:13" x14ac:dyDescent="0.3">
      <c r="M5067" s="9" t="str">
        <f t="shared" si="79"/>
        <v/>
      </c>
    </row>
    <row r="5068" spans="13:13" x14ac:dyDescent="0.3">
      <c r="M5068" s="9" t="str">
        <f t="shared" si="79"/>
        <v/>
      </c>
    </row>
    <row r="5069" spans="13:13" x14ac:dyDescent="0.3">
      <c r="M5069" s="9" t="str">
        <f t="shared" si="79"/>
        <v/>
      </c>
    </row>
    <row r="5070" spans="13:13" x14ac:dyDescent="0.3">
      <c r="M5070" s="9" t="str">
        <f t="shared" si="79"/>
        <v/>
      </c>
    </row>
    <row r="5071" spans="13:13" x14ac:dyDescent="0.3">
      <c r="M5071" s="9" t="str">
        <f t="shared" si="79"/>
        <v/>
      </c>
    </row>
    <row r="5072" spans="13:13" x14ac:dyDescent="0.3">
      <c r="M5072" s="9" t="str">
        <f t="shared" si="79"/>
        <v/>
      </c>
    </row>
    <row r="5073" spans="13:13" x14ac:dyDescent="0.3">
      <c r="M5073" s="9" t="str">
        <f t="shared" si="79"/>
        <v/>
      </c>
    </row>
    <row r="5074" spans="13:13" x14ac:dyDescent="0.3">
      <c r="M5074" s="9" t="str">
        <f t="shared" si="79"/>
        <v/>
      </c>
    </row>
    <row r="5075" spans="13:13" x14ac:dyDescent="0.3">
      <c r="M5075" s="9" t="str">
        <f t="shared" si="79"/>
        <v/>
      </c>
    </row>
    <row r="5076" spans="13:13" x14ac:dyDescent="0.3">
      <c r="M5076" s="9" t="str">
        <f t="shared" si="79"/>
        <v/>
      </c>
    </row>
    <row r="5077" spans="13:13" x14ac:dyDescent="0.3">
      <c r="M5077" s="9" t="str">
        <f t="shared" si="79"/>
        <v/>
      </c>
    </row>
    <row r="5078" spans="13:13" x14ac:dyDescent="0.3">
      <c r="M5078" s="9" t="str">
        <f t="shared" si="79"/>
        <v/>
      </c>
    </row>
    <row r="5079" spans="13:13" x14ac:dyDescent="0.3">
      <c r="M5079" s="9" t="str">
        <f t="shared" si="79"/>
        <v/>
      </c>
    </row>
    <row r="5080" spans="13:13" x14ac:dyDescent="0.3">
      <c r="M5080" s="9" t="str">
        <f t="shared" si="79"/>
        <v/>
      </c>
    </row>
    <row r="5081" spans="13:13" x14ac:dyDescent="0.3">
      <c r="M5081" s="9" t="str">
        <f t="shared" si="79"/>
        <v/>
      </c>
    </row>
    <row r="5082" spans="13:13" x14ac:dyDescent="0.3">
      <c r="M5082" s="9" t="str">
        <f t="shared" si="79"/>
        <v/>
      </c>
    </row>
    <row r="5083" spans="13:13" x14ac:dyDescent="0.3">
      <c r="M5083" s="9" t="str">
        <f t="shared" si="79"/>
        <v/>
      </c>
    </row>
    <row r="5084" spans="13:13" x14ac:dyDescent="0.3">
      <c r="M5084" s="9" t="str">
        <f t="shared" si="79"/>
        <v/>
      </c>
    </row>
    <row r="5085" spans="13:13" x14ac:dyDescent="0.3">
      <c r="M5085" s="9" t="str">
        <f t="shared" si="79"/>
        <v/>
      </c>
    </row>
    <row r="5086" spans="13:13" x14ac:dyDescent="0.3">
      <c r="M5086" s="9" t="str">
        <f t="shared" si="79"/>
        <v/>
      </c>
    </row>
    <row r="5087" spans="13:13" x14ac:dyDescent="0.3">
      <c r="M5087" s="9" t="str">
        <f t="shared" si="79"/>
        <v/>
      </c>
    </row>
    <row r="5088" spans="13:13" x14ac:dyDescent="0.3">
      <c r="M5088" s="9" t="str">
        <f t="shared" si="79"/>
        <v/>
      </c>
    </row>
    <row r="5089" spans="13:13" x14ac:dyDescent="0.3">
      <c r="M5089" s="9" t="str">
        <f t="shared" si="79"/>
        <v/>
      </c>
    </row>
    <row r="5090" spans="13:13" x14ac:dyDescent="0.3">
      <c r="M5090" s="9" t="str">
        <f t="shared" si="79"/>
        <v/>
      </c>
    </row>
    <row r="5091" spans="13:13" x14ac:dyDescent="0.3">
      <c r="M5091" s="9" t="str">
        <f t="shared" si="79"/>
        <v/>
      </c>
    </row>
    <row r="5092" spans="13:13" x14ac:dyDescent="0.3">
      <c r="M5092" s="9" t="str">
        <f t="shared" si="79"/>
        <v/>
      </c>
    </row>
    <row r="5093" spans="13:13" x14ac:dyDescent="0.3">
      <c r="M5093" s="9" t="str">
        <f t="shared" si="79"/>
        <v/>
      </c>
    </row>
    <row r="5094" spans="13:13" x14ac:dyDescent="0.3">
      <c r="M5094" s="9" t="str">
        <f t="shared" si="79"/>
        <v/>
      </c>
    </row>
    <row r="5095" spans="13:13" x14ac:dyDescent="0.3">
      <c r="M5095" s="9" t="str">
        <f t="shared" si="79"/>
        <v/>
      </c>
    </row>
    <row r="5096" spans="13:13" x14ac:dyDescent="0.3">
      <c r="M5096" s="9" t="str">
        <f t="shared" si="79"/>
        <v/>
      </c>
    </row>
    <row r="5097" spans="13:13" x14ac:dyDescent="0.3">
      <c r="M5097" s="9" t="str">
        <f t="shared" si="79"/>
        <v/>
      </c>
    </row>
    <row r="5098" spans="13:13" x14ac:dyDescent="0.3">
      <c r="M5098" s="9" t="str">
        <f t="shared" si="79"/>
        <v/>
      </c>
    </row>
    <row r="5099" spans="13:13" x14ac:dyDescent="0.3">
      <c r="M5099" s="9" t="str">
        <f t="shared" si="79"/>
        <v/>
      </c>
    </row>
    <row r="5100" spans="13:13" x14ac:dyDescent="0.3">
      <c r="M5100" s="9" t="str">
        <f t="shared" si="79"/>
        <v/>
      </c>
    </row>
    <row r="5101" spans="13:13" x14ac:dyDescent="0.3">
      <c r="M5101" s="9" t="str">
        <f t="shared" si="79"/>
        <v/>
      </c>
    </row>
    <row r="5102" spans="13:13" x14ac:dyDescent="0.3">
      <c r="M5102" s="9" t="str">
        <f t="shared" si="79"/>
        <v/>
      </c>
    </row>
    <row r="5103" spans="13:13" x14ac:dyDescent="0.3">
      <c r="M5103" s="9" t="str">
        <f t="shared" si="79"/>
        <v/>
      </c>
    </row>
    <row r="5104" spans="13:13" x14ac:dyDescent="0.3">
      <c r="M5104" s="9" t="str">
        <f t="shared" si="79"/>
        <v/>
      </c>
    </row>
    <row r="5105" spans="13:13" x14ac:dyDescent="0.3">
      <c r="M5105" s="9" t="str">
        <f t="shared" si="79"/>
        <v/>
      </c>
    </row>
    <row r="5106" spans="13:13" x14ac:dyDescent="0.3">
      <c r="M5106" s="9" t="str">
        <f t="shared" si="79"/>
        <v/>
      </c>
    </row>
    <row r="5107" spans="13:13" x14ac:dyDescent="0.3">
      <c r="M5107" s="9" t="str">
        <f t="shared" si="79"/>
        <v/>
      </c>
    </row>
    <row r="5108" spans="13:13" x14ac:dyDescent="0.3">
      <c r="M5108" s="9" t="str">
        <f t="shared" si="79"/>
        <v/>
      </c>
    </row>
    <row r="5109" spans="13:13" x14ac:dyDescent="0.3">
      <c r="M5109" s="9" t="str">
        <f t="shared" si="79"/>
        <v/>
      </c>
    </row>
    <row r="5110" spans="13:13" x14ac:dyDescent="0.3">
      <c r="M5110" s="9" t="str">
        <f t="shared" si="79"/>
        <v/>
      </c>
    </row>
    <row r="5111" spans="13:13" x14ac:dyDescent="0.3">
      <c r="M5111" s="9" t="str">
        <f t="shared" si="79"/>
        <v/>
      </c>
    </row>
    <row r="5112" spans="13:13" x14ac:dyDescent="0.3">
      <c r="M5112" s="9" t="str">
        <f t="shared" si="79"/>
        <v/>
      </c>
    </row>
    <row r="5113" spans="13:13" x14ac:dyDescent="0.3">
      <c r="M5113" s="9" t="str">
        <f t="shared" si="79"/>
        <v/>
      </c>
    </row>
    <row r="5114" spans="13:13" x14ac:dyDescent="0.3">
      <c r="M5114" s="9" t="str">
        <f t="shared" si="79"/>
        <v/>
      </c>
    </row>
    <row r="5115" spans="13:13" x14ac:dyDescent="0.3">
      <c r="M5115" s="9" t="str">
        <f t="shared" si="79"/>
        <v/>
      </c>
    </row>
    <row r="5116" spans="13:13" x14ac:dyDescent="0.3">
      <c r="M5116" s="9" t="str">
        <f t="shared" si="79"/>
        <v/>
      </c>
    </row>
    <row r="5117" spans="13:13" x14ac:dyDescent="0.3">
      <c r="M5117" s="9" t="str">
        <f t="shared" si="79"/>
        <v/>
      </c>
    </row>
    <row r="5118" spans="13:13" x14ac:dyDescent="0.3">
      <c r="M5118" s="9" t="str">
        <f t="shared" si="79"/>
        <v/>
      </c>
    </row>
    <row r="5119" spans="13:13" x14ac:dyDescent="0.3">
      <c r="M5119" s="9" t="str">
        <f t="shared" si="79"/>
        <v/>
      </c>
    </row>
    <row r="5120" spans="13:13" x14ac:dyDescent="0.3">
      <c r="M5120" s="9" t="str">
        <f t="shared" si="79"/>
        <v/>
      </c>
    </row>
    <row r="5121" spans="13:13" x14ac:dyDescent="0.3">
      <c r="M5121" s="9" t="str">
        <f t="shared" si="79"/>
        <v/>
      </c>
    </row>
    <row r="5122" spans="13:13" x14ac:dyDescent="0.3">
      <c r="M5122" s="9" t="str">
        <f t="shared" si="79"/>
        <v/>
      </c>
    </row>
    <row r="5123" spans="13:13" x14ac:dyDescent="0.3">
      <c r="M5123" s="9" t="str">
        <f t="shared" ref="M5123:M5186" si="80">IF(OR(LEN(TRIM(A5123)) = 0, LEN(TRIM(B5123)) = 0), "", "SELECT '"&amp;TRIM(A5123)&amp;"' AS [LookupCategory],'"&amp;TRIM(B5123)&amp;"' AS [Value],"&amp;IF(LEN(TRIM(C5123)) &lt;&gt; 0, "'" &amp; TRIM(C5123) &amp; "'", "NULL") &amp;" AS [Image],"&amp;IF(LEN(TRIM(D5123)) &lt;&gt; 0, "'" &amp; TRIM(D5123) &amp; "'", "'report_problem'") &amp;" AS [Icon] UNION")</f>
        <v/>
      </c>
    </row>
    <row r="5124" spans="13:13" x14ac:dyDescent="0.3">
      <c r="M5124" s="9" t="str">
        <f t="shared" si="80"/>
        <v/>
      </c>
    </row>
    <row r="5125" spans="13:13" x14ac:dyDescent="0.3">
      <c r="M5125" s="9" t="str">
        <f t="shared" si="80"/>
        <v/>
      </c>
    </row>
    <row r="5126" spans="13:13" x14ac:dyDescent="0.3">
      <c r="M5126" s="9" t="str">
        <f t="shared" si="80"/>
        <v/>
      </c>
    </row>
    <row r="5127" spans="13:13" x14ac:dyDescent="0.3">
      <c r="M5127" s="9" t="str">
        <f t="shared" si="80"/>
        <v/>
      </c>
    </row>
    <row r="5128" spans="13:13" x14ac:dyDescent="0.3">
      <c r="M5128" s="9" t="str">
        <f t="shared" si="80"/>
        <v/>
      </c>
    </row>
    <row r="5129" spans="13:13" x14ac:dyDescent="0.3">
      <c r="M5129" s="9" t="str">
        <f t="shared" si="80"/>
        <v/>
      </c>
    </row>
    <row r="5130" spans="13:13" x14ac:dyDescent="0.3">
      <c r="M5130" s="9" t="str">
        <f t="shared" si="80"/>
        <v/>
      </c>
    </row>
    <row r="5131" spans="13:13" x14ac:dyDescent="0.3">
      <c r="M5131" s="9" t="str">
        <f t="shared" si="80"/>
        <v/>
      </c>
    </row>
    <row r="5132" spans="13:13" x14ac:dyDescent="0.3">
      <c r="M5132" s="9" t="str">
        <f t="shared" si="80"/>
        <v/>
      </c>
    </row>
    <row r="5133" spans="13:13" x14ac:dyDescent="0.3">
      <c r="M5133" s="9" t="str">
        <f t="shared" si="80"/>
        <v/>
      </c>
    </row>
    <row r="5134" spans="13:13" x14ac:dyDescent="0.3">
      <c r="M5134" s="9" t="str">
        <f t="shared" si="80"/>
        <v/>
      </c>
    </row>
    <row r="5135" spans="13:13" x14ac:dyDescent="0.3">
      <c r="M5135" s="9" t="str">
        <f t="shared" si="80"/>
        <v/>
      </c>
    </row>
    <row r="5136" spans="13:13" x14ac:dyDescent="0.3">
      <c r="M5136" s="9" t="str">
        <f t="shared" si="80"/>
        <v/>
      </c>
    </row>
    <row r="5137" spans="13:13" x14ac:dyDescent="0.3">
      <c r="M5137" s="9" t="str">
        <f t="shared" si="80"/>
        <v/>
      </c>
    </row>
    <row r="5138" spans="13:13" x14ac:dyDescent="0.3">
      <c r="M5138" s="9" t="str">
        <f t="shared" si="80"/>
        <v/>
      </c>
    </row>
    <row r="5139" spans="13:13" x14ac:dyDescent="0.3">
      <c r="M5139" s="9" t="str">
        <f t="shared" si="80"/>
        <v/>
      </c>
    </row>
    <row r="5140" spans="13:13" x14ac:dyDescent="0.3">
      <c r="M5140" s="9" t="str">
        <f t="shared" si="80"/>
        <v/>
      </c>
    </row>
    <row r="5141" spans="13:13" x14ac:dyDescent="0.3">
      <c r="M5141" s="9" t="str">
        <f t="shared" si="80"/>
        <v/>
      </c>
    </row>
    <row r="5142" spans="13:13" x14ac:dyDescent="0.3">
      <c r="M5142" s="9" t="str">
        <f t="shared" si="80"/>
        <v/>
      </c>
    </row>
    <row r="5143" spans="13:13" x14ac:dyDescent="0.3">
      <c r="M5143" s="9" t="str">
        <f t="shared" si="80"/>
        <v/>
      </c>
    </row>
    <row r="5144" spans="13:13" x14ac:dyDescent="0.3">
      <c r="M5144" s="9" t="str">
        <f t="shared" si="80"/>
        <v/>
      </c>
    </row>
    <row r="5145" spans="13:13" x14ac:dyDescent="0.3">
      <c r="M5145" s="9" t="str">
        <f t="shared" si="80"/>
        <v/>
      </c>
    </row>
    <row r="5146" spans="13:13" x14ac:dyDescent="0.3">
      <c r="M5146" s="9" t="str">
        <f t="shared" si="80"/>
        <v/>
      </c>
    </row>
    <row r="5147" spans="13:13" x14ac:dyDescent="0.3">
      <c r="M5147" s="9" t="str">
        <f t="shared" si="80"/>
        <v/>
      </c>
    </row>
    <row r="5148" spans="13:13" x14ac:dyDescent="0.3">
      <c r="M5148" s="9" t="str">
        <f t="shared" si="80"/>
        <v/>
      </c>
    </row>
    <row r="5149" spans="13:13" x14ac:dyDescent="0.3">
      <c r="M5149" s="9" t="str">
        <f t="shared" si="80"/>
        <v/>
      </c>
    </row>
    <row r="5150" spans="13:13" x14ac:dyDescent="0.3">
      <c r="M5150" s="9" t="str">
        <f t="shared" si="80"/>
        <v/>
      </c>
    </row>
    <row r="5151" spans="13:13" x14ac:dyDescent="0.3">
      <c r="M5151" s="9" t="str">
        <f t="shared" si="80"/>
        <v/>
      </c>
    </row>
    <row r="5152" spans="13:13" x14ac:dyDescent="0.3">
      <c r="M5152" s="9" t="str">
        <f t="shared" si="80"/>
        <v/>
      </c>
    </row>
    <row r="5153" spans="13:13" x14ac:dyDescent="0.3">
      <c r="M5153" s="9" t="str">
        <f t="shared" si="80"/>
        <v/>
      </c>
    </row>
    <row r="5154" spans="13:13" x14ac:dyDescent="0.3">
      <c r="M5154" s="9" t="str">
        <f t="shared" si="80"/>
        <v/>
      </c>
    </row>
    <row r="5155" spans="13:13" x14ac:dyDescent="0.3">
      <c r="M5155" s="9" t="str">
        <f t="shared" si="80"/>
        <v/>
      </c>
    </row>
    <row r="5156" spans="13:13" x14ac:dyDescent="0.3">
      <c r="M5156" s="9" t="str">
        <f t="shared" si="80"/>
        <v/>
      </c>
    </row>
    <row r="5157" spans="13:13" x14ac:dyDescent="0.3">
      <c r="M5157" s="9" t="str">
        <f t="shared" si="80"/>
        <v/>
      </c>
    </row>
    <row r="5158" spans="13:13" x14ac:dyDescent="0.3">
      <c r="M5158" s="9" t="str">
        <f t="shared" si="80"/>
        <v/>
      </c>
    </row>
    <row r="5159" spans="13:13" x14ac:dyDescent="0.3">
      <c r="M5159" s="9" t="str">
        <f t="shared" si="80"/>
        <v/>
      </c>
    </row>
    <row r="5160" spans="13:13" x14ac:dyDescent="0.3">
      <c r="M5160" s="9" t="str">
        <f t="shared" si="80"/>
        <v/>
      </c>
    </row>
    <row r="5161" spans="13:13" x14ac:dyDescent="0.3">
      <c r="M5161" s="9" t="str">
        <f t="shared" si="80"/>
        <v/>
      </c>
    </row>
    <row r="5162" spans="13:13" x14ac:dyDescent="0.3">
      <c r="M5162" s="9" t="str">
        <f t="shared" si="80"/>
        <v/>
      </c>
    </row>
    <row r="5163" spans="13:13" x14ac:dyDescent="0.3">
      <c r="M5163" s="9" t="str">
        <f t="shared" si="80"/>
        <v/>
      </c>
    </row>
    <row r="5164" spans="13:13" x14ac:dyDescent="0.3">
      <c r="M5164" s="9" t="str">
        <f t="shared" si="80"/>
        <v/>
      </c>
    </row>
    <row r="5165" spans="13:13" x14ac:dyDescent="0.3">
      <c r="M5165" s="9" t="str">
        <f t="shared" si="80"/>
        <v/>
      </c>
    </row>
    <row r="5166" spans="13:13" x14ac:dyDescent="0.3">
      <c r="M5166" s="9" t="str">
        <f t="shared" si="80"/>
        <v/>
      </c>
    </row>
    <row r="5167" spans="13:13" x14ac:dyDescent="0.3">
      <c r="M5167" s="9" t="str">
        <f t="shared" si="80"/>
        <v/>
      </c>
    </row>
    <row r="5168" spans="13:13" x14ac:dyDescent="0.3">
      <c r="M5168" s="9" t="str">
        <f t="shared" si="80"/>
        <v/>
      </c>
    </row>
    <row r="5169" spans="13:13" x14ac:dyDescent="0.3">
      <c r="M5169" s="9" t="str">
        <f t="shared" si="80"/>
        <v/>
      </c>
    </row>
    <row r="5170" spans="13:13" x14ac:dyDescent="0.3">
      <c r="M5170" s="9" t="str">
        <f t="shared" si="80"/>
        <v/>
      </c>
    </row>
    <row r="5171" spans="13:13" x14ac:dyDescent="0.3">
      <c r="M5171" s="9" t="str">
        <f t="shared" si="80"/>
        <v/>
      </c>
    </row>
    <row r="5172" spans="13:13" x14ac:dyDescent="0.3">
      <c r="M5172" s="9" t="str">
        <f t="shared" si="80"/>
        <v/>
      </c>
    </row>
    <row r="5173" spans="13:13" x14ac:dyDescent="0.3">
      <c r="M5173" s="9" t="str">
        <f t="shared" si="80"/>
        <v/>
      </c>
    </row>
    <row r="5174" spans="13:13" x14ac:dyDescent="0.3">
      <c r="M5174" s="9" t="str">
        <f t="shared" si="80"/>
        <v/>
      </c>
    </row>
    <row r="5175" spans="13:13" x14ac:dyDescent="0.3">
      <c r="M5175" s="9" t="str">
        <f t="shared" si="80"/>
        <v/>
      </c>
    </row>
    <row r="5176" spans="13:13" x14ac:dyDescent="0.3">
      <c r="M5176" s="9" t="str">
        <f t="shared" si="80"/>
        <v/>
      </c>
    </row>
    <row r="5177" spans="13:13" x14ac:dyDescent="0.3">
      <c r="M5177" s="9" t="str">
        <f t="shared" si="80"/>
        <v/>
      </c>
    </row>
    <row r="5178" spans="13:13" x14ac:dyDescent="0.3">
      <c r="M5178" s="9" t="str">
        <f t="shared" si="80"/>
        <v/>
      </c>
    </row>
    <row r="5179" spans="13:13" x14ac:dyDescent="0.3">
      <c r="M5179" s="9" t="str">
        <f t="shared" si="80"/>
        <v/>
      </c>
    </row>
    <row r="5180" spans="13:13" x14ac:dyDescent="0.3">
      <c r="M5180" s="9" t="str">
        <f t="shared" si="80"/>
        <v/>
      </c>
    </row>
    <row r="5181" spans="13:13" x14ac:dyDescent="0.3">
      <c r="M5181" s="9" t="str">
        <f t="shared" si="80"/>
        <v/>
      </c>
    </row>
    <row r="5182" spans="13:13" x14ac:dyDescent="0.3">
      <c r="M5182" s="9" t="str">
        <f t="shared" si="80"/>
        <v/>
      </c>
    </row>
    <row r="5183" spans="13:13" x14ac:dyDescent="0.3">
      <c r="M5183" s="9" t="str">
        <f t="shared" si="80"/>
        <v/>
      </c>
    </row>
    <row r="5184" spans="13:13" x14ac:dyDescent="0.3">
      <c r="M5184" s="9" t="str">
        <f t="shared" si="80"/>
        <v/>
      </c>
    </row>
    <row r="5185" spans="13:13" x14ac:dyDescent="0.3">
      <c r="M5185" s="9" t="str">
        <f t="shared" si="80"/>
        <v/>
      </c>
    </row>
    <row r="5186" spans="13:13" x14ac:dyDescent="0.3">
      <c r="M5186" s="9" t="str">
        <f t="shared" si="80"/>
        <v/>
      </c>
    </row>
    <row r="5187" spans="13:13" x14ac:dyDescent="0.3">
      <c r="M5187" s="9" t="str">
        <f t="shared" ref="M5187:M5250" si="81">IF(OR(LEN(TRIM(A5187)) = 0, LEN(TRIM(B5187)) = 0), "", "SELECT '"&amp;TRIM(A5187)&amp;"' AS [LookupCategory],'"&amp;TRIM(B5187)&amp;"' AS [Value],"&amp;IF(LEN(TRIM(C5187)) &lt;&gt; 0, "'" &amp; TRIM(C5187) &amp; "'", "NULL") &amp;" AS [Image],"&amp;IF(LEN(TRIM(D5187)) &lt;&gt; 0, "'" &amp; TRIM(D5187) &amp; "'", "'report_problem'") &amp;" AS [Icon] UNION")</f>
        <v/>
      </c>
    </row>
    <row r="5188" spans="13:13" x14ac:dyDescent="0.3">
      <c r="M5188" s="9" t="str">
        <f t="shared" si="81"/>
        <v/>
      </c>
    </row>
    <row r="5189" spans="13:13" x14ac:dyDescent="0.3">
      <c r="M5189" s="9" t="str">
        <f t="shared" si="81"/>
        <v/>
      </c>
    </row>
    <row r="5190" spans="13:13" x14ac:dyDescent="0.3">
      <c r="M5190" s="9" t="str">
        <f t="shared" si="81"/>
        <v/>
      </c>
    </row>
    <row r="5191" spans="13:13" x14ac:dyDescent="0.3">
      <c r="M5191" s="9" t="str">
        <f t="shared" si="81"/>
        <v/>
      </c>
    </row>
    <row r="5192" spans="13:13" x14ac:dyDescent="0.3">
      <c r="M5192" s="9" t="str">
        <f t="shared" si="81"/>
        <v/>
      </c>
    </row>
    <row r="5193" spans="13:13" x14ac:dyDescent="0.3">
      <c r="M5193" s="9" t="str">
        <f t="shared" si="81"/>
        <v/>
      </c>
    </row>
    <row r="5194" spans="13:13" x14ac:dyDescent="0.3">
      <c r="M5194" s="9" t="str">
        <f t="shared" si="81"/>
        <v/>
      </c>
    </row>
    <row r="5195" spans="13:13" x14ac:dyDescent="0.3">
      <c r="M5195" s="9" t="str">
        <f t="shared" si="81"/>
        <v/>
      </c>
    </row>
    <row r="5196" spans="13:13" x14ac:dyDescent="0.3">
      <c r="M5196" s="9" t="str">
        <f t="shared" si="81"/>
        <v/>
      </c>
    </row>
    <row r="5197" spans="13:13" x14ac:dyDescent="0.3">
      <c r="M5197" s="9" t="str">
        <f t="shared" si="81"/>
        <v/>
      </c>
    </row>
    <row r="5198" spans="13:13" x14ac:dyDescent="0.3">
      <c r="M5198" s="9" t="str">
        <f t="shared" si="81"/>
        <v/>
      </c>
    </row>
    <row r="5199" spans="13:13" x14ac:dyDescent="0.3">
      <c r="M5199" s="9" t="str">
        <f t="shared" si="81"/>
        <v/>
      </c>
    </row>
    <row r="5200" spans="13:13" x14ac:dyDescent="0.3">
      <c r="M5200" s="9" t="str">
        <f t="shared" si="81"/>
        <v/>
      </c>
    </row>
    <row r="5201" spans="13:13" x14ac:dyDescent="0.3">
      <c r="M5201" s="9" t="str">
        <f t="shared" si="81"/>
        <v/>
      </c>
    </row>
    <row r="5202" spans="13:13" x14ac:dyDescent="0.3">
      <c r="M5202" s="9" t="str">
        <f t="shared" si="81"/>
        <v/>
      </c>
    </row>
    <row r="5203" spans="13:13" x14ac:dyDescent="0.3">
      <c r="M5203" s="9" t="str">
        <f t="shared" si="81"/>
        <v/>
      </c>
    </row>
    <row r="5204" spans="13:13" x14ac:dyDescent="0.3">
      <c r="M5204" s="9" t="str">
        <f t="shared" si="81"/>
        <v/>
      </c>
    </row>
    <row r="5205" spans="13:13" x14ac:dyDescent="0.3">
      <c r="M5205" s="9" t="str">
        <f t="shared" si="81"/>
        <v/>
      </c>
    </row>
    <row r="5206" spans="13:13" x14ac:dyDescent="0.3">
      <c r="M5206" s="9" t="str">
        <f t="shared" si="81"/>
        <v/>
      </c>
    </row>
    <row r="5207" spans="13:13" x14ac:dyDescent="0.3">
      <c r="M5207" s="9" t="str">
        <f t="shared" si="81"/>
        <v/>
      </c>
    </row>
    <row r="5208" spans="13:13" x14ac:dyDescent="0.3">
      <c r="M5208" s="9" t="str">
        <f t="shared" si="81"/>
        <v/>
      </c>
    </row>
    <row r="5209" spans="13:13" x14ac:dyDescent="0.3">
      <c r="M5209" s="9" t="str">
        <f t="shared" si="81"/>
        <v/>
      </c>
    </row>
    <row r="5210" spans="13:13" x14ac:dyDescent="0.3">
      <c r="M5210" s="9" t="str">
        <f t="shared" si="81"/>
        <v/>
      </c>
    </row>
    <row r="5211" spans="13:13" x14ac:dyDescent="0.3">
      <c r="M5211" s="9" t="str">
        <f t="shared" si="81"/>
        <v/>
      </c>
    </row>
    <row r="5212" spans="13:13" x14ac:dyDescent="0.3">
      <c r="M5212" s="9" t="str">
        <f t="shared" si="81"/>
        <v/>
      </c>
    </row>
    <row r="5213" spans="13:13" x14ac:dyDescent="0.3">
      <c r="M5213" s="9" t="str">
        <f t="shared" si="81"/>
        <v/>
      </c>
    </row>
    <row r="5214" spans="13:13" x14ac:dyDescent="0.3">
      <c r="M5214" s="9" t="str">
        <f t="shared" si="81"/>
        <v/>
      </c>
    </row>
    <row r="5215" spans="13:13" x14ac:dyDescent="0.3">
      <c r="M5215" s="9" t="str">
        <f t="shared" si="81"/>
        <v/>
      </c>
    </row>
    <row r="5216" spans="13:13" x14ac:dyDescent="0.3">
      <c r="M5216" s="9" t="str">
        <f t="shared" si="81"/>
        <v/>
      </c>
    </row>
    <row r="5217" spans="13:13" x14ac:dyDescent="0.3">
      <c r="M5217" s="9" t="str">
        <f t="shared" si="81"/>
        <v/>
      </c>
    </row>
    <row r="5218" spans="13:13" x14ac:dyDescent="0.3">
      <c r="M5218" s="9" t="str">
        <f t="shared" si="81"/>
        <v/>
      </c>
    </row>
    <row r="5219" spans="13:13" x14ac:dyDescent="0.3">
      <c r="M5219" s="9" t="str">
        <f t="shared" si="81"/>
        <v/>
      </c>
    </row>
    <row r="5220" spans="13:13" x14ac:dyDescent="0.3">
      <c r="M5220" s="9" t="str">
        <f t="shared" si="81"/>
        <v/>
      </c>
    </row>
    <row r="5221" spans="13:13" x14ac:dyDescent="0.3">
      <c r="M5221" s="9" t="str">
        <f t="shared" si="81"/>
        <v/>
      </c>
    </row>
    <row r="5222" spans="13:13" x14ac:dyDescent="0.3">
      <c r="M5222" s="9" t="str">
        <f t="shared" si="81"/>
        <v/>
      </c>
    </row>
    <row r="5223" spans="13:13" x14ac:dyDescent="0.3">
      <c r="M5223" s="9" t="str">
        <f t="shared" si="81"/>
        <v/>
      </c>
    </row>
    <row r="5224" spans="13:13" x14ac:dyDescent="0.3">
      <c r="M5224" s="9" t="str">
        <f t="shared" si="81"/>
        <v/>
      </c>
    </row>
    <row r="5225" spans="13:13" x14ac:dyDescent="0.3">
      <c r="M5225" s="9" t="str">
        <f t="shared" si="81"/>
        <v/>
      </c>
    </row>
    <row r="5226" spans="13:13" x14ac:dyDescent="0.3">
      <c r="M5226" s="9" t="str">
        <f t="shared" si="81"/>
        <v/>
      </c>
    </row>
    <row r="5227" spans="13:13" x14ac:dyDescent="0.3">
      <c r="M5227" s="9" t="str">
        <f t="shared" si="81"/>
        <v/>
      </c>
    </row>
    <row r="5228" spans="13:13" x14ac:dyDescent="0.3">
      <c r="M5228" s="9" t="str">
        <f t="shared" si="81"/>
        <v/>
      </c>
    </row>
    <row r="5229" spans="13:13" x14ac:dyDescent="0.3">
      <c r="M5229" s="9" t="str">
        <f t="shared" si="81"/>
        <v/>
      </c>
    </row>
    <row r="5230" spans="13:13" x14ac:dyDescent="0.3">
      <c r="M5230" s="9" t="str">
        <f t="shared" si="81"/>
        <v/>
      </c>
    </row>
    <row r="5231" spans="13:13" x14ac:dyDescent="0.3">
      <c r="M5231" s="9" t="str">
        <f t="shared" si="81"/>
        <v/>
      </c>
    </row>
    <row r="5232" spans="13:13" x14ac:dyDescent="0.3">
      <c r="M5232" s="9" t="str">
        <f t="shared" si="81"/>
        <v/>
      </c>
    </row>
    <row r="5233" spans="13:13" x14ac:dyDescent="0.3">
      <c r="M5233" s="9" t="str">
        <f t="shared" si="81"/>
        <v/>
      </c>
    </row>
    <row r="5234" spans="13:13" x14ac:dyDescent="0.3">
      <c r="M5234" s="9" t="str">
        <f t="shared" si="81"/>
        <v/>
      </c>
    </row>
    <row r="5235" spans="13:13" x14ac:dyDescent="0.3">
      <c r="M5235" s="9" t="str">
        <f t="shared" si="81"/>
        <v/>
      </c>
    </row>
    <row r="5236" spans="13:13" x14ac:dyDescent="0.3">
      <c r="M5236" s="9" t="str">
        <f t="shared" si="81"/>
        <v/>
      </c>
    </row>
    <row r="5237" spans="13:13" x14ac:dyDescent="0.3">
      <c r="M5237" s="9" t="str">
        <f t="shared" si="81"/>
        <v/>
      </c>
    </row>
    <row r="5238" spans="13:13" x14ac:dyDescent="0.3">
      <c r="M5238" s="9" t="str">
        <f t="shared" si="81"/>
        <v/>
      </c>
    </row>
    <row r="5239" spans="13:13" x14ac:dyDescent="0.3">
      <c r="M5239" s="9" t="str">
        <f t="shared" si="81"/>
        <v/>
      </c>
    </row>
    <row r="5240" spans="13:13" x14ac:dyDescent="0.3">
      <c r="M5240" s="9" t="str">
        <f t="shared" si="81"/>
        <v/>
      </c>
    </row>
    <row r="5241" spans="13:13" x14ac:dyDescent="0.3">
      <c r="M5241" s="9" t="str">
        <f t="shared" si="81"/>
        <v/>
      </c>
    </row>
    <row r="5242" spans="13:13" x14ac:dyDescent="0.3">
      <c r="M5242" s="9" t="str">
        <f t="shared" si="81"/>
        <v/>
      </c>
    </row>
    <row r="5243" spans="13:13" x14ac:dyDescent="0.3">
      <c r="M5243" s="9" t="str">
        <f t="shared" si="81"/>
        <v/>
      </c>
    </row>
    <row r="5244" spans="13:13" x14ac:dyDescent="0.3">
      <c r="M5244" s="9" t="str">
        <f t="shared" si="81"/>
        <v/>
      </c>
    </row>
    <row r="5245" spans="13:13" x14ac:dyDescent="0.3">
      <c r="M5245" s="9" t="str">
        <f t="shared" si="81"/>
        <v/>
      </c>
    </row>
    <row r="5246" spans="13:13" x14ac:dyDescent="0.3">
      <c r="M5246" s="9" t="str">
        <f t="shared" si="81"/>
        <v/>
      </c>
    </row>
    <row r="5247" spans="13:13" x14ac:dyDescent="0.3">
      <c r="M5247" s="9" t="str">
        <f t="shared" si="81"/>
        <v/>
      </c>
    </row>
    <row r="5248" spans="13:13" x14ac:dyDescent="0.3">
      <c r="M5248" s="9" t="str">
        <f t="shared" si="81"/>
        <v/>
      </c>
    </row>
    <row r="5249" spans="13:13" x14ac:dyDescent="0.3">
      <c r="M5249" s="9" t="str">
        <f t="shared" si="81"/>
        <v/>
      </c>
    </row>
    <row r="5250" spans="13:13" x14ac:dyDescent="0.3">
      <c r="M5250" s="9" t="str">
        <f t="shared" si="81"/>
        <v/>
      </c>
    </row>
    <row r="5251" spans="13:13" x14ac:dyDescent="0.3">
      <c r="M5251" s="9" t="str">
        <f t="shared" ref="M5251:M5314" si="82">IF(OR(LEN(TRIM(A5251)) = 0, LEN(TRIM(B5251)) = 0), "", "SELECT '"&amp;TRIM(A5251)&amp;"' AS [LookupCategory],'"&amp;TRIM(B5251)&amp;"' AS [Value],"&amp;IF(LEN(TRIM(C5251)) &lt;&gt; 0, "'" &amp; TRIM(C5251) &amp; "'", "NULL") &amp;" AS [Image],"&amp;IF(LEN(TRIM(D5251)) &lt;&gt; 0, "'" &amp; TRIM(D5251) &amp; "'", "'report_problem'") &amp;" AS [Icon] UNION")</f>
        <v/>
      </c>
    </row>
    <row r="5252" spans="13:13" x14ac:dyDescent="0.3">
      <c r="M5252" s="9" t="str">
        <f t="shared" si="82"/>
        <v/>
      </c>
    </row>
    <row r="5253" spans="13:13" x14ac:dyDescent="0.3">
      <c r="M5253" s="9" t="str">
        <f t="shared" si="82"/>
        <v/>
      </c>
    </row>
    <row r="5254" spans="13:13" x14ac:dyDescent="0.3">
      <c r="M5254" s="9" t="str">
        <f t="shared" si="82"/>
        <v/>
      </c>
    </row>
    <row r="5255" spans="13:13" x14ac:dyDescent="0.3">
      <c r="M5255" s="9" t="str">
        <f t="shared" si="82"/>
        <v/>
      </c>
    </row>
    <row r="5256" spans="13:13" x14ac:dyDescent="0.3">
      <c r="M5256" s="9" t="str">
        <f t="shared" si="82"/>
        <v/>
      </c>
    </row>
    <row r="5257" spans="13:13" x14ac:dyDescent="0.3">
      <c r="M5257" s="9" t="str">
        <f t="shared" si="82"/>
        <v/>
      </c>
    </row>
    <row r="5258" spans="13:13" x14ac:dyDescent="0.3">
      <c r="M5258" s="9" t="str">
        <f t="shared" si="82"/>
        <v/>
      </c>
    </row>
    <row r="5259" spans="13:13" x14ac:dyDescent="0.3">
      <c r="M5259" s="9" t="str">
        <f t="shared" si="82"/>
        <v/>
      </c>
    </row>
    <row r="5260" spans="13:13" x14ac:dyDescent="0.3">
      <c r="M5260" s="9" t="str">
        <f t="shared" si="82"/>
        <v/>
      </c>
    </row>
    <row r="5261" spans="13:13" x14ac:dyDescent="0.3">
      <c r="M5261" s="9" t="str">
        <f t="shared" si="82"/>
        <v/>
      </c>
    </row>
    <row r="5262" spans="13:13" x14ac:dyDescent="0.3">
      <c r="M5262" s="9" t="str">
        <f t="shared" si="82"/>
        <v/>
      </c>
    </row>
    <row r="5263" spans="13:13" x14ac:dyDescent="0.3">
      <c r="M5263" s="9" t="str">
        <f t="shared" si="82"/>
        <v/>
      </c>
    </row>
    <row r="5264" spans="13:13" x14ac:dyDescent="0.3">
      <c r="M5264" s="9" t="str">
        <f t="shared" si="82"/>
        <v/>
      </c>
    </row>
    <row r="5265" spans="13:13" x14ac:dyDescent="0.3">
      <c r="M5265" s="9" t="str">
        <f t="shared" si="82"/>
        <v/>
      </c>
    </row>
    <row r="5266" spans="13:13" x14ac:dyDescent="0.3">
      <c r="M5266" s="9" t="str">
        <f t="shared" si="82"/>
        <v/>
      </c>
    </row>
    <row r="5267" spans="13:13" x14ac:dyDescent="0.3">
      <c r="M5267" s="9" t="str">
        <f t="shared" si="82"/>
        <v/>
      </c>
    </row>
    <row r="5268" spans="13:13" x14ac:dyDescent="0.3">
      <c r="M5268" s="9" t="str">
        <f t="shared" si="82"/>
        <v/>
      </c>
    </row>
    <row r="5269" spans="13:13" x14ac:dyDescent="0.3">
      <c r="M5269" s="9" t="str">
        <f t="shared" si="82"/>
        <v/>
      </c>
    </row>
    <row r="5270" spans="13:13" x14ac:dyDescent="0.3">
      <c r="M5270" s="9" t="str">
        <f t="shared" si="82"/>
        <v/>
      </c>
    </row>
    <row r="5271" spans="13:13" x14ac:dyDescent="0.3">
      <c r="M5271" s="9" t="str">
        <f t="shared" si="82"/>
        <v/>
      </c>
    </row>
    <row r="5272" spans="13:13" x14ac:dyDescent="0.3">
      <c r="M5272" s="9" t="str">
        <f t="shared" si="82"/>
        <v/>
      </c>
    </row>
    <row r="5273" spans="13:13" x14ac:dyDescent="0.3">
      <c r="M5273" s="9" t="str">
        <f t="shared" si="82"/>
        <v/>
      </c>
    </row>
    <row r="5274" spans="13:13" x14ac:dyDescent="0.3">
      <c r="M5274" s="9" t="str">
        <f t="shared" si="82"/>
        <v/>
      </c>
    </row>
    <row r="5275" spans="13:13" x14ac:dyDescent="0.3">
      <c r="M5275" s="9" t="str">
        <f t="shared" si="82"/>
        <v/>
      </c>
    </row>
    <row r="5276" spans="13:13" x14ac:dyDescent="0.3">
      <c r="M5276" s="9" t="str">
        <f t="shared" si="82"/>
        <v/>
      </c>
    </row>
    <row r="5277" spans="13:13" x14ac:dyDescent="0.3">
      <c r="M5277" s="9" t="str">
        <f t="shared" si="82"/>
        <v/>
      </c>
    </row>
    <row r="5278" spans="13:13" x14ac:dyDescent="0.3">
      <c r="M5278" s="9" t="str">
        <f t="shared" si="82"/>
        <v/>
      </c>
    </row>
    <row r="5279" spans="13:13" x14ac:dyDescent="0.3">
      <c r="M5279" s="9" t="str">
        <f t="shared" si="82"/>
        <v/>
      </c>
    </row>
    <row r="5280" spans="13:13" x14ac:dyDescent="0.3">
      <c r="M5280" s="9" t="str">
        <f t="shared" si="82"/>
        <v/>
      </c>
    </row>
    <row r="5281" spans="13:13" x14ac:dyDescent="0.3">
      <c r="M5281" s="9" t="str">
        <f t="shared" si="82"/>
        <v/>
      </c>
    </row>
    <row r="5282" spans="13:13" x14ac:dyDescent="0.3">
      <c r="M5282" s="9" t="str">
        <f t="shared" si="82"/>
        <v/>
      </c>
    </row>
    <row r="5283" spans="13:13" x14ac:dyDescent="0.3">
      <c r="M5283" s="9" t="str">
        <f t="shared" si="82"/>
        <v/>
      </c>
    </row>
    <row r="5284" spans="13:13" x14ac:dyDescent="0.3">
      <c r="M5284" s="9" t="str">
        <f t="shared" si="82"/>
        <v/>
      </c>
    </row>
    <row r="5285" spans="13:13" x14ac:dyDescent="0.3">
      <c r="M5285" s="9" t="str">
        <f t="shared" si="82"/>
        <v/>
      </c>
    </row>
    <row r="5286" spans="13:13" x14ac:dyDescent="0.3">
      <c r="M5286" s="9" t="str">
        <f t="shared" si="82"/>
        <v/>
      </c>
    </row>
    <row r="5287" spans="13:13" x14ac:dyDescent="0.3">
      <c r="M5287" s="9" t="str">
        <f t="shared" si="82"/>
        <v/>
      </c>
    </row>
    <row r="5288" spans="13:13" x14ac:dyDescent="0.3">
      <c r="M5288" s="9" t="str">
        <f t="shared" si="82"/>
        <v/>
      </c>
    </row>
    <row r="5289" spans="13:13" x14ac:dyDescent="0.3">
      <c r="M5289" s="9" t="str">
        <f t="shared" si="82"/>
        <v/>
      </c>
    </row>
    <row r="5290" spans="13:13" x14ac:dyDescent="0.3">
      <c r="M5290" s="9" t="str">
        <f t="shared" si="82"/>
        <v/>
      </c>
    </row>
    <row r="5291" spans="13:13" x14ac:dyDescent="0.3">
      <c r="M5291" s="9" t="str">
        <f t="shared" si="82"/>
        <v/>
      </c>
    </row>
    <row r="5292" spans="13:13" x14ac:dyDescent="0.3">
      <c r="M5292" s="9" t="str">
        <f t="shared" si="82"/>
        <v/>
      </c>
    </row>
    <row r="5293" spans="13:13" x14ac:dyDescent="0.3">
      <c r="M5293" s="9" t="str">
        <f t="shared" si="82"/>
        <v/>
      </c>
    </row>
    <row r="5294" spans="13:13" x14ac:dyDescent="0.3">
      <c r="M5294" s="9" t="str">
        <f t="shared" si="82"/>
        <v/>
      </c>
    </row>
    <row r="5295" spans="13:13" x14ac:dyDescent="0.3">
      <c r="M5295" s="9" t="str">
        <f t="shared" si="82"/>
        <v/>
      </c>
    </row>
    <row r="5296" spans="13:13" x14ac:dyDescent="0.3">
      <c r="M5296" s="9" t="str">
        <f t="shared" si="82"/>
        <v/>
      </c>
    </row>
    <row r="5297" spans="13:13" x14ac:dyDescent="0.3">
      <c r="M5297" s="9" t="str">
        <f t="shared" si="82"/>
        <v/>
      </c>
    </row>
    <row r="5298" spans="13:13" x14ac:dyDescent="0.3">
      <c r="M5298" s="9" t="str">
        <f t="shared" si="82"/>
        <v/>
      </c>
    </row>
    <row r="5299" spans="13:13" x14ac:dyDescent="0.3">
      <c r="M5299" s="9" t="str">
        <f t="shared" si="82"/>
        <v/>
      </c>
    </row>
    <row r="5300" spans="13:13" x14ac:dyDescent="0.3">
      <c r="M5300" s="9" t="str">
        <f t="shared" si="82"/>
        <v/>
      </c>
    </row>
    <row r="5301" spans="13:13" x14ac:dyDescent="0.3">
      <c r="M5301" s="9" t="str">
        <f t="shared" si="82"/>
        <v/>
      </c>
    </row>
    <row r="5302" spans="13:13" x14ac:dyDescent="0.3">
      <c r="M5302" s="9" t="str">
        <f t="shared" si="82"/>
        <v/>
      </c>
    </row>
    <row r="5303" spans="13:13" x14ac:dyDescent="0.3">
      <c r="M5303" s="9" t="str">
        <f t="shared" si="82"/>
        <v/>
      </c>
    </row>
    <row r="5304" spans="13:13" x14ac:dyDescent="0.3">
      <c r="M5304" s="9" t="str">
        <f t="shared" si="82"/>
        <v/>
      </c>
    </row>
    <row r="5305" spans="13:13" x14ac:dyDescent="0.3">
      <c r="M5305" s="9" t="str">
        <f t="shared" si="82"/>
        <v/>
      </c>
    </row>
    <row r="5306" spans="13:13" x14ac:dyDescent="0.3">
      <c r="M5306" s="9" t="str">
        <f t="shared" si="82"/>
        <v/>
      </c>
    </row>
    <row r="5307" spans="13:13" x14ac:dyDescent="0.3">
      <c r="M5307" s="9" t="str">
        <f t="shared" si="82"/>
        <v/>
      </c>
    </row>
    <row r="5308" spans="13:13" x14ac:dyDescent="0.3">
      <c r="M5308" s="9" t="str">
        <f t="shared" si="82"/>
        <v/>
      </c>
    </row>
    <row r="5309" spans="13:13" x14ac:dyDescent="0.3">
      <c r="M5309" s="9" t="str">
        <f t="shared" si="82"/>
        <v/>
      </c>
    </row>
    <row r="5310" spans="13:13" x14ac:dyDescent="0.3">
      <c r="M5310" s="9" t="str">
        <f t="shared" si="82"/>
        <v/>
      </c>
    </row>
    <row r="5311" spans="13:13" x14ac:dyDescent="0.3">
      <c r="M5311" s="9" t="str">
        <f t="shared" si="82"/>
        <v/>
      </c>
    </row>
    <row r="5312" spans="13:13" x14ac:dyDescent="0.3">
      <c r="M5312" s="9" t="str">
        <f t="shared" si="82"/>
        <v/>
      </c>
    </row>
    <row r="5313" spans="13:13" x14ac:dyDescent="0.3">
      <c r="M5313" s="9" t="str">
        <f t="shared" si="82"/>
        <v/>
      </c>
    </row>
    <row r="5314" spans="13:13" x14ac:dyDescent="0.3">
      <c r="M5314" s="9" t="str">
        <f t="shared" si="82"/>
        <v/>
      </c>
    </row>
    <row r="5315" spans="13:13" x14ac:dyDescent="0.3">
      <c r="M5315" s="9" t="str">
        <f t="shared" ref="M5315:M5378" si="83">IF(OR(LEN(TRIM(A5315)) = 0, LEN(TRIM(B5315)) = 0), "", "SELECT '"&amp;TRIM(A5315)&amp;"' AS [LookupCategory],'"&amp;TRIM(B5315)&amp;"' AS [Value],"&amp;IF(LEN(TRIM(C5315)) &lt;&gt; 0, "'" &amp; TRIM(C5315) &amp; "'", "NULL") &amp;" AS [Image],"&amp;IF(LEN(TRIM(D5315)) &lt;&gt; 0, "'" &amp; TRIM(D5315) &amp; "'", "'report_problem'") &amp;" AS [Icon] UNION")</f>
        <v/>
      </c>
    </row>
    <row r="5316" spans="13:13" x14ac:dyDescent="0.3">
      <c r="M5316" s="9" t="str">
        <f t="shared" si="83"/>
        <v/>
      </c>
    </row>
    <row r="5317" spans="13:13" x14ac:dyDescent="0.3">
      <c r="M5317" s="9" t="str">
        <f t="shared" si="83"/>
        <v/>
      </c>
    </row>
    <row r="5318" spans="13:13" x14ac:dyDescent="0.3">
      <c r="M5318" s="9" t="str">
        <f t="shared" si="83"/>
        <v/>
      </c>
    </row>
    <row r="5319" spans="13:13" x14ac:dyDescent="0.3">
      <c r="M5319" s="9" t="str">
        <f t="shared" si="83"/>
        <v/>
      </c>
    </row>
    <row r="5320" spans="13:13" x14ac:dyDescent="0.3">
      <c r="M5320" s="9" t="str">
        <f t="shared" si="83"/>
        <v/>
      </c>
    </row>
    <row r="5321" spans="13:13" x14ac:dyDescent="0.3">
      <c r="M5321" s="9" t="str">
        <f t="shared" si="83"/>
        <v/>
      </c>
    </row>
    <row r="5322" spans="13:13" x14ac:dyDescent="0.3">
      <c r="M5322" s="9" t="str">
        <f t="shared" si="83"/>
        <v/>
      </c>
    </row>
    <row r="5323" spans="13:13" x14ac:dyDescent="0.3">
      <c r="M5323" s="9" t="str">
        <f t="shared" si="83"/>
        <v/>
      </c>
    </row>
    <row r="5324" spans="13:13" x14ac:dyDescent="0.3">
      <c r="M5324" s="9" t="str">
        <f t="shared" si="83"/>
        <v/>
      </c>
    </row>
    <row r="5325" spans="13:13" x14ac:dyDescent="0.3">
      <c r="M5325" s="9" t="str">
        <f t="shared" si="83"/>
        <v/>
      </c>
    </row>
    <row r="5326" spans="13:13" x14ac:dyDescent="0.3">
      <c r="M5326" s="9" t="str">
        <f t="shared" si="83"/>
        <v/>
      </c>
    </row>
    <row r="5327" spans="13:13" x14ac:dyDescent="0.3">
      <c r="M5327" s="9" t="str">
        <f t="shared" si="83"/>
        <v/>
      </c>
    </row>
    <row r="5328" spans="13:13" x14ac:dyDescent="0.3">
      <c r="M5328" s="9" t="str">
        <f t="shared" si="83"/>
        <v/>
      </c>
    </row>
    <row r="5329" spans="13:13" x14ac:dyDescent="0.3">
      <c r="M5329" s="9" t="str">
        <f t="shared" si="83"/>
        <v/>
      </c>
    </row>
    <row r="5330" spans="13:13" x14ac:dyDescent="0.3">
      <c r="M5330" s="9" t="str">
        <f t="shared" si="83"/>
        <v/>
      </c>
    </row>
    <row r="5331" spans="13:13" x14ac:dyDescent="0.3">
      <c r="M5331" s="9" t="str">
        <f t="shared" si="83"/>
        <v/>
      </c>
    </row>
    <row r="5332" spans="13:13" x14ac:dyDescent="0.3">
      <c r="M5332" s="9" t="str">
        <f t="shared" si="83"/>
        <v/>
      </c>
    </row>
    <row r="5333" spans="13:13" x14ac:dyDescent="0.3">
      <c r="M5333" s="9" t="str">
        <f t="shared" si="83"/>
        <v/>
      </c>
    </row>
    <row r="5334" spans="13:13" x14ac:dyDescent="0.3">
      <c r="M5334" s="9" t="str">
        <f t="shared" si="83"/>
        <v/>
      </c>
    </row>
    <row r="5335" spans="13:13" x14ac:dyDescent="0.3">
      <c r="M5335" s="9" t="str">
        <f t="shared" si="83"/>
        <v/>
      </c>
    </row>
    <row r="5336" spans="13:13" x14ac:dyDescent="0.3">
      <c r="M5336" s="9" t="str">
        <f t="shared" si="83"/>
        <v/>
      </c>
    </row>
    <row r="5337" spans="13:13" x14ac:dyDescent="0.3">
      <c r="M5337" s="9" t="str">
        <f t="shared" si="83"/>
        <v/>
      </c>
    </row>
    <row r="5338" spans="13:13" x14ac:dyDescent="0.3">
      <c r="M5338" s="9" t="str">
        <f t="shared" si="83"/>
        <v/>
      </c>
    </row>
    <row r="5339" spans="13:13" x14ac:dyDescent="0.3">
      <c r="M5339" s="9" t="str">
        <f t="shared" si="83"/>
        <v/>
      </c>
    </row>
    <row r="5340" spans="13:13" x14ac:dyDescent="0.3">
      <c r="M5340" s="9" t="str">
        <f t="shared" si="83"/>
        <v/>
      </c>
    </row>
    <row r="5341" spans="13:13" x14ac:dyDescent="0.3">
      <c r="M5341" s="9" t="str">
        <f t="shared" si="83"/>
        <v/>
      </c>
    </row>
    <row r="5342" spans="13:13" x14ac:dyDescent="0.3">
      <c r="M5342" s="9" t="str">
        <f t="shared" si="83"/>
        <v/>
      </c>
    </row>
    <row r="5343" spans="13:13" x14ac:dyDescent="0.3">
      <c r="M5343" s="9" t="str">
        <f t="shared" si="83"/>
        <v/>
      </c>
    </row>
    <row r="5344" spans="13:13" x14ac:dyDescent="0.3">
      <c r="M5344" s="9" t="str">
        <f t="shared" si="83"/>
        <v/>
      </c>
    </row>
    <row r="5345" spans="13:13" x14ac:dyDescent="0.3">
      <c r="M5345" s="9" t="str">
        <f t="shared" si="83"/>
        <v/>
      </c>
    </row>
    <row r="5346" spans="13:13" x14ac:dyDescent="0.3">
      <c r="M5346" s="9" t="str">
        <f t="shared" si="83"/>
        <v/>
      </c>
    </row>
    <row r="5347" spans="13:13" x14ac:dyDescent="0.3">
      <c r="M5347" s="9" t="str">
        <f t="shared" si="83"/>
        <v/>
      </c>
    </row>
    <row r="5348" spans="13:13" x14ac:dyDescent="0.3">
      <c r="M5348" s="9" t="str">
        <f t="shared" si="83"/>
        <v/>
      </c>
    </row>
    <row r="5349" spans="13:13" x14ac:dyDescent="0.3">
      <c r="M5349" s="9" t="str">
        <f t="shared" si="83"/>
        <v/>
      </c>
    </row>
    <row r="5350" spans="13:13" x14ac:dyDescent="0.3">
      <c r="M5350" s="9" t="str">
        <f t="shared" si="83"/>
        <v/>
      </c>
    </row>
    <row r="5351" spans="13:13" x14ac:dyDescent="0.3">
      <c r="M5351" s="9" t="str">
        <f t="shared" si="83"/>
        <v/>
      </c>
    </row>
    <row r="5352" spans="13:13" x14ac:dyDescent="0.3">
      <c r="M5352" s="9" t="str">
        <f t="shared" si="83"/>
        <v/>
      </c>
    </row>
    <row r="5353" spans="13:13" x14ac:dyDescent="0.3">
      <c r="M5353" s="9" t="str">
        <f t="shared" si="83"/>
        <v/>
      </c>
    </row>
    <row r="5354" spans="13:13" x14ac:dyDescent="0.3">
      <c r="M5354" s="9" t="str">
        <f t="shared" si="83"/>
        <v/>
      </c>
    </row>
    <row r="5355" spans="13:13" x14ac:dyDescent="0.3">
      <c r="M5355" s="9" t="str">
        <f t="shared" si="83"/>
        <v/>
      </c>
    </row>
    <row r="5356" spans="13:13" x14ac:dyDescent="0.3">
      <c r="M5356" s="9" t="str">
        <f t="shared" si="83"/>
        <v/>
      </c>
    </row>
    <row r="5357" spans="13:13" x14ac:dyDescent="0.3">
      <c r="M5357" s="9" t="str">
        <f t="shared" si="83"/>
        <v/>
      </c>
    </row>
    <row r="5358" spans="13:13" x14ac:dyDescent="0.3">
      <c r="M5358" s="9" t="str">
        <f t="shared" si="83"/>
        <v/>
      </c>
    </row>
    <row r="5359" spans="13:13" x14ac:dyDescent="0.3">
      <c r="M5359" s="9" t="str">
        <f t="shared" si="83"/>
        <v/>
      </c>
    </row>
    <row r="5360" spans="13:13" x14ac:dyDescent="0.3">
      <c r="M5360" s="9" t="str">
        <f t="shared" si="83"/>
        <v/>
      </c>
    </row>
    <row r="5361" spans="13:13" x14ac:dyDescent="0.3">
      <c r="M5361" s="9" t="str">
        <f t="shared" si="83"/>
        <v/>
      </c>
    </row>
    <row r="5362" spans="13:13" x14ac:dyDescent="0.3">
      <c r="M5362" s="9" t="str">
        <f t="shared" si="83"/>
        <v/>
      </c>
    </row>
    <row r="5363" spans="13:13" x14ac:dyDescent="0.3">
      <c r="M5363" s="9" t="str">
        <f t="shared" si="83"/>
        <v/>
      </c>
    </row>
    <row r="5364" spans="13:13" x14ac:dyDescent="0.3">
      <c r="M5364" s="9" t="str">
        <f t="shared" si="83"/>
        <v/>
      </c>
    </row>
    <row r="5365" spans="13:13" x14ac:dyDescent="0.3">
      <c r="M5365" s="9" t="str">
        <f t="shared" si="83"/>
        <v/>
      </c>
    </row>
    <row r="5366" spans="13:13" x14ac:dyDescent="0.3">
      <c r="M5366" s="9" t="str">
        <f t="shared" si="83"/>
        <v/>
      </c>
    </row>
    <row r="5367" spans="13:13" x14ac:dyDescent="0.3">
      <c r="M5367" s="9" t="str">
        <f t="shared" si="83"/>
        <v/>
      </c>
    </row>
    <row r="5368" spans="13:13" x14ac:dyDescent="0.3">
      <c r="M5368" s="9" t="str">
        <f t="shared" si="83"/>
        <v/>
      </c>
    </row>
    <row r="5369" spans="13:13" x14ac:dyDescent="0.3">
      <c r="M5369" s="9" t="str">
        <f t="shared" si="83"/>
        <v/>
      </c>
    </row>
    <row r="5370" spans="13:13" x14ac:dyDescent="0.3">
      <c r="M5370" s="9" t="str">
        <f t="shared" si="83"/>
        <v/>
      </c>
    </row>
    <row r="5371" spans="13:13" x14ac:dyDescent="0.3">
      <c r="M5371" s="9" t="str">
        <f t="shared" si="83"/>
        <v/>
      </c>
    </row>
    <row r="5372" spans="13:13" x14ac:dyDescent="0.3">
      <c r="M5372" s="9" t="str">
        <f t="shared" si="83"/>
        <v/>
      </c>
    </row>
    <row r="5373" spans="13:13" x14ac:dyDescent="0.3">
      <c r="M5373" s="9" t="str">
        <f t="shared" si="83"/>
        <v/>
      </c>
    </row>
    <row r="5374" spans="13:13" x14ac:dyDescent="0.3">
      <c r="M5374" s="9" t="str">
        <f t="shared" si="83"/>
        <v/>
      </c>
    </row>
    <row r="5375" spans="13:13" x14ac:dyDescent="0.3">
      <c r="M5375" s="9" t="str">
        <f t="shared" si="83"/>
        <v/>
      </c>
    </row>
    <row r="5376" spans="13:13" x14ac:dyDescent="0.3">
      <c r="M5376" s="9" t="str">
        <f t="shared" si="83"/>
        <v/>
      </c>
    </row>
    <row r="5377" spans="13:13" x14ac:dyDescent="0.3">
      <c r="M5377" s="9" t="str">
        <f t="shared" si="83"/>
        <v/>
      </c>
    </row>
    <row r="5378" spans="13:13" x14ac:dyDescent="0.3">
      <c r="M5378" s="9" t="str">
        <f t="shared" si="83"/>
        <v/>
      </c>
    </row>
    <row r="5379" spans="13:13" x14ac:dyDescent="0.3">
      <c r="M5379" s="9" t="str">
        <f t="shared" ref="M5379:M5442" si="84">IF(OR(LEN(TRIM(A5379)) = 0, LEN(TRIM(B5379)) = 0), "", "SELECT '"&amp;TRIM(A5379)&amp;"' AS [LookupCategory],'"&amp;TRIM(B5379)&amp;"' AS [Value],"&amp;IF(LEN(TRIM(C5379)) &lt;&gt; 0, "'" &amp; TRIM(C5379) &amp; "'", "NULL") &amp;" AS [Image],"&amp;IF(LEN(TRIM(D5379)) &lt;&gt; 0, "'" &amp; TRIM(D5379) &amp; "'", "'report_problem'") &amp;" AS [Icon] UNION")</f>
        <v/>
      </c>
    </row>
    <row r="5380" spans="13:13" x14ac:dyDescent="0.3">
      <c r="M5380" s="9" t="str">
        <f t="shared" si="84"/>
        <v/>
      </c>
    </row>
    <row r="5381" spans="13:13" x14ac:dyDescent="0.3">
      <c r="M5381" s="9" t="str">
        <f t="shared" si="84"/>
        <v/>
      </c>
    </row>
    <row r="5382" spans="13:13" x14ac:dyDescent="0.3">
      <c r="M5382" s="9" t="str">
        <f t="shared" si="84"/>
        <v/>
      </c>
    </row>
    <row r="5383" spans="13:13" x14ac:dyDescent="0.3">
      <c r="M5383" s="9" t="str">
        <f t="shared" si="84"/>
        <v/>
      </c>
    </row>
    <row r="5384" spans="13:13" x14ac:dyDescent="0.3">
      <c r="M5384" s="9" t="str">
        <f t="shared" si="84"/>
        <v/>
      </c>
    </row>
    <row r="5385" spans="13:13" x14ac:dyDescent="0.3">
      <c r="M5385" s="9" t="str">
        <f t="shared" si="84"/>
        <v/>
      </c>
    </row>
    <row r="5386" spans="13:13" x14ac:dyDescent="0.3">
      <c r="M5386" s="9" t="str">
        <f t="shared" si="84"/>
        <v/>
      </c>
    </row>
    <row r="5387" spans="13:13" x14ac:dyDescent="0.3">
      <c r="M5387" s="9" t="str">
        <f t="shared" si="84"/>
        <v/>
      </c>
    </row>
    <row r="5388" spans="13:13" x14ac:dyDescent="0.3">
      <c r="M5388" s="9" t="str">
        <f t="shared" si="84"/>
        <v/>
      </c>
    </row>
    <row r="5389" spans="13:13" x14ac:dyDescent="0.3">
      <c r="M5389" s="9" t="str">
        <f t="shared" si="84"/>
        <v/>
      </c>
    </row>
    <row r="5390" spans="13:13" x14ac:dyDescent="0.3">
      <c r="M5390" s="9" t="str">
        <f t="shared" si="84"/>
        <v/>
      </c>
    </row>
    <row r="5391" spans="13:13" x14ac:dyDescent="0.3">
      <c r="M5391" s="9" t="str">
        <f t="shared" si="84"/>
        <v/>
      </c>
    </row>
    <row r="5392" spans="13:13" x14ac:dyDescent="0.3">
      <c r="M5392" s="9" t="str">
        <f t="shared" si="84"/>
        <v/>
      </c>
    </row>
    <row r="5393" spans="13:13" x14ac:dyDescent="0.3">
      <c r="M5393" s="9" t="str">
        <f t="shared" si="84"/>
        <v/>
      </c>
    </row>
    <row r="5394" spans="13:13" x14ac:dyDescent="0.3">
      <c r="M5394" s="9" t="str">
        <f t="shared" si="84"/>
        <v/>
      </c>
    </row>
    <row r="5395" spans="13:13" x14ac:dyDescent="0.3">
      <c r="M5395" s="9" t="str">
        <f t="shared" si="84"/>
        <v/>
      </c>
    </row>
    <row r="5396" spans="13:13" x14ac:dyDescent="0.3">
      <c r="M5396" s="9" t="str">
        <f t="shared" si="84"/>
        <v/>
      </c>
    </row>
    <row r="5397" spans="13:13" x14ac:dyDescent="0.3">
      <c r="M5397" s="9" t="str">
        <f t="shared" si="84"/>
        <v/>
      </c>
    </row>
    <row r="5398" spans="13:13" x14ac:dyDescent="0.3">
      <c r="M5398" s="9" t="str">
        <f t="shared" si="84"/>
        <v/>
      </c>
    </row>
    <row r="5399" spans="13:13" x14ac:dyDescent="0.3">
      <c r="M5399" s="9" t="str">
        <f t="shared" si="84"/>
        <v/>
      </c>
    </row>
    <row r="5400" spans="13:13" x14ac:dyDescent="0.3">
      <c r="M5400" s="9" t="str">
        <f t="shared" si="84"/>
        <v/>
      </c>
    </row>
    <row r="5401" spans="13:13" x14ac:dyDescent="0.3">
      <c r="M5401" s="9" t="str">
        <f t="shared" si="84"/>
        <v/>
      </c>
    </row>
    <row r="5402" spans="13:13" x14ac:dyDescent="0.3">
      <c r="M5402" s="9" t="str">
        <f t="shared" si="84"/>
        <v/>
      </c>
    </row>
    <row r="5403" spans="13:13" x14ac:dyDescent="0.3">
      <c r="M5403" s="9" t="str">
        <f t="shared" si="84"/>
        <v/>
      </c>
    </row>
    <row r="5404" spans="13:13" x14ac:dyDescent="0.3">
      <c r="M5404" s="9" t="str">
        <f t="shared" si="84"/>
        <v/>
      </c>
    </row>
    <row r="5405" spans="13:13" x14ac:dyDescent="0.3">
      <c r="M5405" s="9" t="str">
        <f t="shared" si="84"/>
        <v/>
      </c>
    </row>
    <row r="5406" spans="13:13" x14ac:dyDescent="0.3">
      <c r="M5406" s="9" t="str">
        <f t="shared" si="84"/>
        <v/>
      </c>
    </row>
    <row r="5407" spans="13:13" x14ac:dyDescent="0.3">
      <c r="M5407" s="9" t="str">
        <f t="shared" si="84"/>
        <v/>
      </c>
    </row>
    <row r="5408" spans="13:13" x14ac:dyDescent="0.3">
      <c r="M5408" s="9" t="str">
        <f t="shared" si="84"/>
        <v/>
      </c>
    </row>
    <row r="5409" spans="13:13" x14ac:dyDescent="0.3">
      <c r="M5409" s="9" t="str">
        <f t="shared" si="84"/>
        <v/>
      </c>
    </row>
    <row r="5410" spans="13:13" x14ac:dyDescent="0.3">
      <c r="M5410" s="9" t="str">
        <f t="shared" si="84"/>
        <v/>
      </c>
    </row>
    <row r="5411" spans="13:13" x14ac:dyDescent="0.3">
      <c r="M5411" s="9" t="str">
        <f t="shared" si="84"/>
        <v/>
      </c>
    </row>
    <row r="5412" spans="13:13" x14ac:dyDescent="0.3">
      <c r="M5412" s="9" t="str">
        <f t="shared" si="84"/>
        <v/>
      </c>
    </row>
    <row r="5413" spans="13:13" x14ac:dyDescent="0.3">
      <c r="M5413" s="9" t="str">
        <f t="shared" si="84"/>
        <v/>
      </c>
    </row>
    <row r="5414" spans="13:13" x14ac:dyDescent="0.3">
      <c r="M5414" s="9" t="str">
        <f t="shared" si="84"/>
        <v/>
      </c>
    </row>
    <row r="5415" spans="13:13" x14ac:dyDescent="0.3">
      <c r="M5415" s="9" t="str">
        <f t="shared" si="84"/>
        <v/>
      </c>
    </row>
    <row r="5416" spans="13:13" x14ac:dyDescent="0.3">
      <c r="M5416" s="9" t="str">
        <f t="shared" si="84"/>
        <v/>
      </c>
    </row>
    <row r="5417" spans="13:13" x14ac:dyDescent="0.3">
      <c r="M5417" s="9" t="str">
        <f t="shared" si="84"/>
        <v/>
      </c>
    </row>
    <row r="5418" spans="13:13" x14ac:dyDescent="0.3">
      <c r="M5418" s="9" t="str">
        <f t="shared" si="84"/>
        <v/>
      </c>
    </row>
    <row r="5419" spans="13:13" x14ac:dyDescent="0.3">
      <c r="M5419" s="9" t="str">
        <f t="shared" si="84"/>
        <v/>
      </c>
    </row>
    <row r="5420" spans="13:13" x14ac:dyDescent="0.3">
      <c r="M5420" s="9" t="str">
        <f t="shared" si="84"/>
        <v/>
      </c>
    </row>
    <row r="5421" spans="13:13" x14ac:dyDescent="0.3">
      <c r="M5421" s="9" t="str">
        <f t="shared" si="84"/>
        <v/>
      </c>
    </row>
    <row r="5422" spans="13:13" x14ac:dyDescent="0.3">
      <c r="M5422" s="9" t="str">
        <f t="shared" si="84"/>
        <v/>
      </c>
    </row>
    <row r="5423" spans="13:13" x14ac:dyDescent="0.3">
      <c r="M5423" s="9" t="str">
        <f t="shared" si="84"/>
        <v/>
      </c>
    </row>
    <row r="5424" spans="13:13" x14ac:dyDescent="0.3">
      <c r="M5424" s="9" t="str">
        <f t="shared" si="84"/>
        <v/>
      </c>
    </row>
    <row r="5425" spans="13:13" x14ac:dyDescent="0.3">
      <c r="M5425" s="9" t="str">
        <f t="shared" si="84"/>
        <v/>
      </c>
    </row>
    <row r="5426" spans="13:13" x14ac:dyDescent="0.3">
      <c r="M5426" s="9" t="str">
        <f t="shared" si="84"/>
        <v/>
      </c>
    </row>
    <row r="5427" spans="13:13" x14ac:dyDescent="0.3">
      <c r="M5427" s="9" t="str">
        <f t="shared" si="84"/>
        <v/>
      </c>
    </row>
    <row r="5428" spans="13:13" x14ac:dyDescent="0.3">
      <c r="M5428" s="9" t="str">
        <f t="shared" si="84"/>
        <v/>
      </c>
    </row>
    <row r="5429" spans="13:13" x14ac:dyDescent="0.3">
      <c r="M5429" s="9" t="str">
        <f t="shared" si="84"/>
        <v/>
      </c>
    </row>
    <row r="5430" spans="13:13" x14ac:dyDescent="0.3">
      <c r="M5430" s="9" t="str">
        <f t="shared" si="84"/>
        <v/>
      </c>
    </row>
    <row r="5431" spans="13:13" x14ac:dyDescent="0.3">
      <c r="M5431" s="9" t="str">
        <f t="shared" si="84"/>
        <v/>
      </c>
    </row>
    <row r="5432" spans="13:13" x14ac:dyDescent="0.3">
      <c r="M5432" s="9" t="str">
        <f t="shared" si="84"/>
        <v/>
      </c>
    </row>
    <row r="5433" spans="13:13" x14ac:dyDescent="0.3">
      <c r="M5433" s="9" t="str">
        <f t="shared" si="84"/>
        <v/>
      </c>
    </row>
    <row r="5434" spans="13:13" x14ac:dyDescent="0.3">
      <c r="M5434" s="9" t="str">
        <f t="shared" si="84"/>
        <v/>
      </c>
    </row>
    <row r="5435" spans="13:13" x14ac:dyDescent="0.3">
      <c r="M5435" s="9" t="str">
        <f t="shared" si="84"/>
        <v/>
      </c>
    </row>
    <row r="5436" spans="13:13" x14ac:dyDescent="0.3">
      <c r="M5436" s="9" t="str">
        <f t="shared" si="84"/>
        <v/>
      </c>
    </row>
    <row r="5437" spans="13:13" x14ac:dyDescent="0.3">
      <c r="M5437" s="9" t="str">
        <f t="shared" si="84"/>
        <v/>
      </c>
    </row>
    <row r="5438" spans="13:13" x14ac:dyDescent="0.3">
      <c r="M5438" s="9" t="str">
        <f t="shared" si="84"/>
        <v/>
      </c>
    </row>
    <row r="5439" spans="13:13" x14ac:dyDescent="0.3">
      <c r="M5439" s="9" t="str">
        <f t="shared" si="84"/>
        <v/>
      </c>
    </row>
    <row r="5440" spans="13:13" x14ac:dyDescent="0.3">
      <c r="M5440" s="9" t="str">
        <f t="shared" si="84"/>
        <v/>
      </c>
    </row>
    <row r="5441" spans="13:13" x14ac:dyDescent="0.3">
      <c r="M5441" s="9" t="str">
        <f t="shared" si="84"/>
        <v/>
      </c>
    </row>
    <row r="5442" spans="13:13" x14ac:dyDescent="0.3">
      <c r="M5442" s="9" t="str">
        <f t="shared" si="84"/>
        <v/>
      </c>
    </row>
    <row r="5443" spans="13:13" x14ac:dyDescent="0.3">
      <c r="M5443" s="9" t="str">
        <f t="shared" ref="M5443:M5506" si="85">IF(OR(LEN(TRIM(A5443)) = 0, LEN(TRIM(B5443)) = 0), "", "SELECT '"&amp;TRIM(A5443)&amp;"' AS [LookupCategory],'"&amp;TRIM(B5443)&amp;"' AS [Value],"&amp;IF(LEN(TRIM(C5443)) &lt;&gt; 0, "'" &amp; TRIM(C5443) &amp; "'", "NULL") &amp;" AS [Image],"&amp;IF(LEN(TRIM(D5443)) &lt;&gt; 0, "'" &amp; TRIM(D5443) &amp; "'", "'report_problem'") &amp;" AS [Icon] UNION")</f>
        <v/>
      </c>
    </row>
    <row r="5444" spans="13:13" x14ac:dyDescent="0.3">
      <c r="M5444" s="9" t="str">
        <f t="shared" si="85"/>
        <v/>
      </c>
    </row>
    <row r="5445" spans="13:13" x14ac:dyDescent="0.3">
      <c r="M5445" s="9" t="str">
        <f t="shared" si="85"/>
        <v/>
      </c>
    </row>
    <row r="5446" spans="13:13" x14ac:dyDescent="0.3">
      <c r="M5446" s="9" t="str">
        <f t="shared" si="85"/>
        <v/>
      </c>
    </row>
    <row r="5447" spans="13:13" x14ac:dyDescent="0.3">
      <c r="M5447" s="9" t="str">
        <f t="shared" si="85"/>
        <v/>
      </c>
    </row>
    <row r="5448" spans="13:13" x14ac:dyDescent="0.3">
      <c r="M5448" s="9" t="str">
        <f t="shared" si="85"/>
        <v/>
      </c>
    </row>
    <row r="5449" spans="13:13" x14ac:dyDescent="0.3">
      <c r="M5449" s="9" t="str">
        <f t="shared" si="85"/>
        <v/>
      </c>
    </row>
    <row r="5450" spans="13:13" x14ac:dyDescent="0.3">
      <c r="M5450" s="9" t="str">
        <f t="shared" si="85"/>
        <v/>
      </c>
    </row>
    <row r="5451" spans="13:13" x14ac:dyDescent="0.3">
      <c r="M5451" s="9" t="str">
        <f t="shared" si="85"/>
        <v/>
      </c>
    </row>
    <row r="5452" spans="13:13" x14ac:dyDescent="0.3">
      <c r="M5452" s="9" t="str">
        <f t="shared" si="85"/>
        <v/>
      </c>
    </row>
    <row r="5453" spans="13:13" x14ac:dyDescent="0.3">
      <c r="M5453" s="9" t="str">
        <f t="shared" si="85"/>
        <v/>
      </c>
    </row>
    <row r="5454" spans="13:13" x14ac:dyDescent="0.3">
      <c r="M5454" s="9" t="str">
        <f t="shared" si="85"/>
        <v/>
      </c>
    </row>
    <row r="5455" spans="13:13" x14ac:dyDescent="0.3">
      <c r="M5455" s="9" t="str">
        <f t="shared" si="85"/>
        <v/>
      </c>
    </row>
    <row r="5456" spans="13:13" x14ac:dyDescent="0.3">
      <c r="M5456" s="9" t="str">
        <f t="shared" si="85"/>
        <v/>
      </c>
    </row>
    <row r="5457" spans="13:13" x14ac:dyDescent="0.3">
      <c r="M5457" s="9" t="str">
        <f t="shared" si="85"/>
        <v/>
      </c>
    </row>
    <row r="5458" spans="13:13" x14ac:dyDescent="0.3">
      <c r="M5458" s="9" t="str">
        <f t="shared" si="85"/>
        <v/>
      </c>
    </row>
    <row r="5459" spans="13:13" x14ac:dyDescent="0.3">
      <c r="M5459" s="9" t="str">
        <f t="shared" si="85"/>
        <v/>
      </c>
    </row>
    <row r="5460" spans="13:13" x14ac:dyDescent="0.3">
      <c r="M5460" s="9" t="str">
        <f t="shared" si="85"/>
        <v/>
      </c>
    </row>
    <row r="5461" spans="13:13" x14ac:dyDescent="0.3">
      <c r="M5461" s="9" t="str">
        <f t="shared" si="85"/>
        <v/>
      </c>
    </row>
    <row r="5462" spans="13:13" x14ac:dyDescent="0.3">
      <c r="M5462" s="9" t="str">
        <f t="shared" si="85"/>
        <v/>
      </c>
    </row>
    <row r="5463" spans="13:13" x14ac:dyDescent="0.3">
      <c r="M5463" s="9" t="str">
        <f t="shared" si="85"/>
        <v/>
      </c>
    </row>
    <row r="5464" spans="13:13" x14ac:dyDescent="0.3">
      <c r="M5464" s="9" t="str">
        <f t="shared" si="85"/>
        <v/>
      </c>
    </row>
    <row r="5465" spans="13:13" x14ac:dyDescent="0.3">
      <c r="M5465" s="9" t="str">
        <f t="shared" si="85"/>
        <v/>
      </c>
    </row>
    <row r="5466" spans="13:13" x14ac:dyDescent="0.3">
      <c r="M5466" s="9" t="str">
        <f t="shared" si="85"/>
        <v/>
      </c>
    </row>
    <row r="5467" spans="13:13" x14ac:dyDescent="0.3">
      <c r="M5467" s="9" t="str">
        <f t="shared" si="85"/>
        <v/>
      </c>
    </row>
    <row r="5468" spans="13:13" x14ac:dyDescent="0.3">
      <c r="M5468" s="9" t="str">
        <f t="shared" si="85"/>
        <v/>
      </c>
    </row>
    <row r="5469" spans="13:13" x14ac:dyDescent="0.3">
      <c r="M5469" s="9" t="str">
        <f t="shared" si="85"/>
        <v/>
      </c>
    </row>
    <row r="5470" spans="13:13" x14ac:dyDescent="0.3">
      <c r="M5470" s="9" t="str">
        <f t="shared" si="85"/>
        <v/>
      </c>
    </row>
    <row r="5471" spans="13:13" x14ac:dyDescent="0.3">
      <c r="M5471" s="9" t="str">
        <f t="shared" si="85"/>
        <v/>
      </c>
    </row>
    <row r="5472" spans="13:13" x14ac:dyDescent="0.3">
      <c r="M5472" s="9" t="str">
        <f t="shared" si="85"/>
        <v/>
      </c>
    </row>
    <row r="5473" spans="13:13" x14ac:dyDescent="0.3">
      <c r="M5473" s="9" t="str">
        <f t="shared" si="85"/>
        <v/>
      </c>
    </row>
    <row r="5474" spans="13:13" x14ac:dyDescent="0.3">
      <c r="M5474" s="9" t="str">
        <f t="shared" si="85"/>
        <v/>
      </c>
    </row>
    <row r="5475" spans="13:13" x14ac:dyDescent="0.3">
      <c r="M5475" s="9" t="str">
        <f t="shared" si="85"/>
        <v/>
      </c>
    </row>
    <row r="5476" spans="13:13" x14ac:dyDescent="0.3">
      <c r="M5476" s="9" t="str">
        <f t="shared" si="85"/>
        <v/>
      </c>
    </row>
    <row r="5477" spans="13:13" x14ac:dyDescent="0.3">
      <c r="M5477" s="9" t="str">
        <f t="shared" si="85"/>
        <v/>
      </c>
    </row>
    <row r="5478" spans="13:13" x14ac:dyDescent="0.3">
      <c r="M5478" s="9" t="str">
        <f t="shared" si="85"/>
        <v/>
      </c>
    </row>
    <row r="5479" spans="13:13" x14ac:dyDescent="0.3">
      <c r="M5479" s="9" t="str">
        <f t="shared" si="85"/>
        <v/>
      </c>
    </row>
    <row r="5480" spans="13:13" x14ac:dyDescent="0.3">
      <c r="M5480" s="9" t="str">
        <f t="shared" si="85"/>
        <v/>
      </c>
    </row>
    <row r="5481" spans="13:13" x14ac:dyDescent="0.3">
      <c r="M5481" s="9" t="str">
        <f t="shared" si="85"/>
        <v/>
      </c>
    </row>
    <row r="5482" spans="13:13" x14ac:dyDescent="0.3">
      <c r="M5482" s="9" t="str">
        <f t="shared" si="85"/>
        <v/>
      </c>
    </row>
    <row r="5483" spans="13:13" x14ac:dyDescent="0.3">
      <c r="M5483" s="9" t="str">
        <f t="shared" si="85"/>
        <v/>
      </c>
    </row>
    <row r="5484" spans="13:13" x14ac:dyDescent="0.3">
      <c r="M5484" s="9" t="str">
        <f t="shared" si="85"/>
        <v/>
      </c>
    </row>
    <row r="5485" spans="13:13" x14ac:dyDescent="0.3">
      <c r="M5485" s="9" t="str">
        <f t="shared" si="85"/>
        <v/>
      </c>
    </row>
    <row r="5486" spans="13:13" x14ac:dyDescent="0.3">
      <c r="M5486" s="9" t="str">
        <f t="shared" si="85"/>
        <v/>
      </c>
    </row>
    <row r="5487" spans="13:13" x14ac:dyDescent="0.3">
      <c r="M5487" s="9" t="str">
        <f t="shared" si="85"/>
        <v/>
      </c>
    </row>
    <row r="5488" spans="13:13" x14ac:dyDescent="0.3">
      <c r="M5488" s="9" t="str">
        <f t="shared" si="85"/>
        <v/>
      </c>
    </row>
    <row r="5489" spans="13:13" x14ac:dyDescent="0.3">
      <c r="M5489" s="9" t="str">
        <f t="shared" si="85"/>
        <v/>
      </c>
    </row>
    <row r="5490" spans="13:13" x14ac:dyDescent="0.3">
      <c r="M5490" s="9" t="str">
        <f t="shared" si="85"/>
        <v/>
      </c>
    </row>
    <row r="5491" spans="13:13" x14ac:dyDescent="0.3">
      <c r="M5491" s="9" t="str">
        <f t="shared" si="85"/>
        <v/>
      </c>
    </row>
    <row r="5492" spans="13:13" x14ac:dyDescent="0.3">
      <c r="M5492" s="9" t="str">
        <f t="shared" si="85"/>
        <v/>
      </c>
    </row>
    <row r="5493" spans="13:13" x14ac:dyDescent="0.3">
      <c r="M5493" s="9" t="str">
        <f t="shared" si="85"/>
        <v/>
      </c>
    </row>
    <row r="5494" spans="13:13" x14ac:dyDescent="0.3">
      <c r="M5494" s="9" t="str">
        <f t="shared" si="85"/>
        <v/>
      </c>
    </row>
    <row r="5495" spans="13:13" x14ac:dyDescent="0.3">
      <c r="M5495" s="9" t="str">
        <f t="shared" si="85"/>
        <v/>
      </c>
    </row>
    <row r="5496" spans="13:13" x14ac:dyDescent="0.3">
      <c r="M5496" s="9" t="str">
        <f t="shared" si="85"/>
        <v/>
      </c>
    </row>
    <row r="5497" spans="13:13" x14ac:dyDescent="0.3">
      <c r="M5497" s="9" t="str">
        <f t="shared" si="85"/>
        <v/>
      </c>
    </row>
    <row r="5498" spans="13:13" x14ac:dyDescent="0.3">
      <c r="M5498" s="9" t="str">
        <f t="shared" si="85"/>
        <v/>
      </c>
    </row>
    <row r="5499" spans="13:13" x14ac:dyDescent="0.3">
      <c r="M5499" s="9" t="str">
        <f t="shared" si="85"/>
        <v/>
      </c>
    </row>
    <row r="5500" spans="13:13" x14ac:dyDescent="0.3">
      <c r="M5500" s="9" t="str">
        <f t="shared" si="85"/>
        <v/>
      </c>
    </row>
    <row r="5501" spans="13:13" x14ac:dyDescent="0.3">
      <c r="M5501" s="9" t="str">
        <f t="shared" si="85"/>
        <v/>
      </c>
    </row>
    <row r="5502" spans="13:13" x14ac:dyDescent="0.3">
      <c r="M5502" s="9" t="str">
        <f t="shared" si="85"/>
        <v/>
      </c>
    </row>
    <row r="5503" spans="13:13" x14ac:dyDescent="0.3">
      <c r="M5503" s="9" t="str">
        <f t="shared" si="85"/>
        <v/>
      </c>
    </row>
    <row r="5504" spans="13:13" x14ac:dyDescent="0.3">
      <c r="M5504" s="9" t="str">
        <f t="shared" si="85"/>
        <v/>
      </c>
    </row>
    <row r="5505" spans="13:13" x14ac:dyDescent="0.3">
      <c r="M5505" s="9" t="str">
        <f t="shared" si="85"/>
        <v/>
      </c>
    </row>
    <row r="5506" spans="13:13" x14ac:dyDescent="0.3">
      <c r="M5506" s="9" t="str">
        <f t="shared" si="85"/>
        <v/>
      </c>
    </row>
    <row r="5507" spans="13:13" x14ac:dyDescent="0.3">
      <c r="M5507" s="9" t="str">
        <f t="shared" ref="M5507:M5570" si="86">IF(OR(LEN(TRIM(A5507)) = 0, LEN(TRIM(B5507)) = 0), "", "SELECT '"&amp;TRIM(A5507)&amp;"' AS [LookupCategory],'"&amp;TRIM(B5507)&amp;"' AS [Value],"&amp;IF(LEN(TRIM(C5507)) &lt;&gt; 0, "'" &amp; TRIM(C5507) &amp; "'", "NULL") &amp;" AS [Image],"&amp;IF(LEN(TRIM(D5507)) &lt;&gt; 0, "'" &amp; TRIM(D5507) &amp; "'", "'report_problem'") &amp;" AS [Icon] UNION")</f>
        <v/>
      </c>
    </row>
    <row r="5508" spans="13:13" x14ac:dyDescent="0.3">
      <c r="M5508" s="9" t="str">
        <f t="shared" si="86"/>
        <v/>
      </c>
    </row>
    <row r="5509" spans="13:13" x14ac:dyDescent="0.3">
      <c r="M5509" s="9" t="str">
        <f t="shared" si="86"/>
        <v/>
      </c>
    </row>
    <row r="5510" spans="13:13" x14ac:dyDescent="0.3">
      <c r="M5510" s="9" t="str">
        <f t="shared" si="86"/>
        <v/>
      </c>
    </row>
    <row r="5511" spans="13:13" x14ac:dyDescent="0.3">
      <c r="M5511" s="9" t="str">
        <f t="shared" si="86"/>
        <v/>
      </c>
    </row>
    <row r="5512" spans="13:13" x14ac:dyDescent="0.3">
      <c r="M5512" s="9" t="str">
        <f t="shared" si="86"/>
        <v/>
      </c>
    </row>
    <row r="5513" spans="13:13" x14ac:dyDescent="0.3">
      <c r="M5513" s="9" t="str">
        <f t="shared" si="86"/>
        <v/>
      </c>
    </row>
    <row r="5514" spans="13:13" x14ac:dyDescent="0.3">
      <c r="M5514" s="9" t="str">
        <f t="shared" si="86"/>
        <v/>
      </c>
    </row>
    <row r="5515" spans="13:13" x14ac:dyDescent="0.3">
      <c r="M5515" s="9" t="str">
        <f t="shared" si="86"/>
        <v/>
      </c>
    </row>
    <row r="5516" spans="13:13" x14ac:dyDescent="0.3">
      <c r="M5516" s="9" t="str">
        <f t="shared" si="86"/>
        <v/>
      </c>
    </row>
    <row r="5517" spans="13:13" x14ac:dyDescent="0.3">
      <c r="M5517" s="9" t="str">
        <f t="shared" si="86"/>
        <v/>
      </c>
    </row>
    <row r="5518" spans="13:13" x14ac:dyDescent="0.3">
      <c r="M5518" s="9" t="str">
        <f t="shared" si="86"/>
        <v/>
      </c>
    </row>
    <row r="5519" spans="13:13" x14ac:dyDescent="0.3">
      <c r="M5519" s="9" t="str">
        <f t="shared" si="86"/>
        <v/>
      </c>
    </row>
    <row r="5520" spans="13:13" x14ac:dyDescent="0.3">
      <c r="M5520" s="9" t="str">
        <f t="shared" si="86"/>
        <v/>
      </c>
    </row>
    <row r="5521" spans="13:13" x14ac:dyDescent="0.3">
      <c r="M5521" s="9" t="str">
        <f t="shared" si="86"/>
        <v/>
      </c>
    </row>
    <row r="5522" spans="13:13" x14ac:dyDescent="0.3">
      <c r="M5522" s="9" t="str">
        <f t="shared" si="86"/>
        <v/>
      </c>
    </row>
    <row r="5523" spans="13:13" x14ac:dyDescent="0.3">
      <c r="M5523" s="9" t="str">
        <f t="shared" si="86"/>
        <v/>
      </c>
    </row>
    <row r="5524" spans="13:13" x14ac:dyDescent="0.3">
      <c r="M5524" s="9" t="str">
        <f t="shared" si="86"/>
        <v/>
      </c>
    </row>
    <row r="5525" spans="13:13" x14ac:dyDescent="0.3">
      <c r="M5525" s="9" t="str">
        <f t="shared" si="86"/>
        <v/>
      </c>
    </row>
    <row r="5526" spans="13:13" x14ac:dyDescent="0.3">
      <c r="M5526" s="9" t="str">
        <f t="shared" si="86"/>
        <v/>
      </c>
    </row>
    <row r="5527" spans="13:13" x14ac:dyDescent="0.3">
      <c r="M5527" s="9" t="str">
        <f t="shared" si="86"/>
        <v/>
      </c>
    </row>
    <row r="5528" spans="13:13" x14ac:dyDescent="0.3">
      <c r="M5528" s="9" t="str">
        <f t="shared" si="86"/>
        <v/>
      </c>
    </row>
    <row r="5529" spans="13:13" x14ac:dyDescent="0.3">
      <c r="M5529" s="9" t="str">
        <f t="shared" si="86"/>
        <v/>
      </c>
    </row>
    <row r="5530" spans="13:13" x14ac:dyDescent="0.3">
      <c r="M5530" s="9" t="str">
        <f t="shared" si="86"/>
        <v/>
      </c>
    </row>
    <row r="5531" spans="13:13" x14ac:dyDescent="0.3">
      <c r="M5531" s="9" t="str">
        <f t="shared" si="86"/>
        <v/>
      </c>
    </row>
    <row r="5532" spans="13:13" x14ac:dyDescent="0.3">
      <c r="M5532" s="9" t="str">
        <f t="shared" si="86"/>
        <v/>
      </c>
    </row>
    <row r="5533" spans="13:13" x14ac:dyDescent="0.3">
      <c r="M5533" s="9" t="str">
        <f t="shared" si="86"/>
        <v/>
      </c>
    </row>
    <row r="5534" spans="13:13" x14ac:dyDescent="0.3">
      <c r="M5534" s="9" t="str">
        <f t="shared" si="86"/>
        <v/>
      </c>
    </row>
    <row r="5535" spans="13:13" x14ac:dyDescent="0.3">
      <c r="M5535" s="9" t="str">
        <f t="shared" si="86"/>
        <v/>
      </c>
    </row>
    <row r="5536" spans="13:13" x14ac:dyDescent="0.3">
      <c r="M5536" s="9" t="str">
        <f t="shared" si="86"/>
        <v/>
      </c>
    </row>
    <row r="5537" spans="13:13" x14ac:dyDescent="0.3">
      <c r="M5537" s="9" t="str">
        <f t="shared" si="86"/>
        <v/>
      </c>
    </row>
    <row r="5538" spans="13:13" x14ac:dyDescent="0.3">
      <c r="M5538" s="9" t="str">
        <f t="shared" si="86"/>
        <v/>
      </c>
    </row>
    <row r="5539" spans="13:13" x14ac:dyDescent="0.3">
      <c r="M5539" s="9" t="str">
        <f t="shared" si="86"/>
        <v/>
      </c>
    </row>
    <row r="5540" spans="13:13" x14ac:dyDescent="0.3">
      <c r="M5540" s="9" t="str">
        <f t="shared" si="86"/>
        <v/>
      </c>
    </row>
    <row r="5541" spans="13:13" x14ac:dyDescent="0.3">
      <c r="M5541" s="9" t="str">
        <f t="shared" si="86"/>
        <v/>
      </c>
    </row>
    <row r="5542" spans="13:13" x14ac:dyDescent="0.3">
      <c r="M5542" s="9" t="str">
        <f t="shared" si="86"/>
        <v/>
      </c>
    </row>
    <row r="5543" spans="13:13" x14ac:dyDescent="0.3">
      <c r="M5543" s="9" t="str">
        <f t="shared" si="86"/>
        <v/>
      </c>
    </row>
    <row r="5544" spans="13:13" x14ac:dyDescent="0.3">
      <c r="M5544" s="9" t="str">
        <f t="shared" si="86"/>
        <v/>
      </c>
    </row>
    <row r="5545" spans="13:13" x14ac:dyDescent="0.3">
      <c r="M5545" s="9" t="str">
        <f t="shared" si="86"/>
        <v/>
      </c>
    </row>
    <row r="5546" spans="13:13" x14ac:dyDescent="0.3">
      <c r="M5546" s="9" t="str">
        <f t="shared" si="86"/>
        <v/>
      </c>
    </row>
    <row r="5547" spans="13:13" x14ac:dyDescent="0.3">
      <c r="M5547" s="9" t="str">
        <f t="shared" si="86"/>
        <v/>
      </c>
    </row>
    <row r="5548" spans="13:13" x14ac:dyDescent="0.3">
      <c r="M5548" s="9" t="str">
        <f t="shared" si="86"/>
        <v/>
      </c>
    </row>
    <row r="5549" spans="13:13" x14ac:dyDescent="0.3">
      <c r="M5549" s="9" t="str">
        <f t="shared" si="86"/>
        <v/>
      </c>
    </row>
    <row r="5550" spans="13:13" x14ac:dyDescent="0.3">
      <c r="M5550" s="9" t="str">
        <f t="shared" si="86"/>
        <v/>
      </c>
    </row>
    <row r="5551" spans="13:13" x14ac:dyDescent="0.3">
      <c r="M5551" s="9" t="str">
        <f t="shared" si="86"/>
        <v/>
      </c>
    </row>
    <row r="5552" spans="13:13" x14ac:dyDescent="0.3">
      <c r="M5552" s="9" t="str">
        <f t="shared" si="86"/>
        <v/>
      </c>
    </row>
    <row r="5553" spans="13:13" x14ac:dyDescent="0.3">
      <c r="M5553" s="9" t="str">
        <f t="shared" si="86"/>
        <v/>
      </c>
    </row>
    <row r="5554" spans="13:13" x14ac:dyDescent="0.3">
      <c r="M5554" s="9" t="str">
        <f t="shared" si="86"/>
        <v/>
      </c>
    </row>
    <row r="5555" spans="13:13" x14ac:dyDescent="0.3">
      <c r="M5555" s="9" t="str">
        <f t="shared" si="86"/>
        <v/>
      </c>
    </row>
    <row r="5556" spans="13:13" x14ac:dyDescent="0.3">
      <c r="M5556" s="9" t="str">
        <f t="shared" si="86"/>
        <v/>
      </c>
    </row>
    <row r="5557" spans="13:13" x14ac:dyDescent="0.3">
      <c r="M5557" s="9" t="str">
        <f t="shared" si="86"/>
        <v/>
      </c>
    </row>
    <row r="5558" spans="13:13" x14ac:dyDescent="0.3">
      <c r="M5558" s="9" t="str">
        <f t="shared" si="86"/>
        <v/>
      </c>
    </row>
    <row r="5559" spans="13:13" x14ac:dyDescent="0.3">
      <c r="M5559" s="9" t="str">
        <f t="shared" si="86"/>
        <v/>
      </c>
    </row>
    <row r="5560" spans="13:13" x14ac:dyDescent="0.3">
      <c r="M5560" s="9" t="str">
        <f t="shared" si="86"/>
        <v/>
      </c>
    </row>
    <row r="5561" spans="13:13" x14ac:dyDescent="0.3">
      <c r="M5561" s="9" t="str">
        <f t="shared" si="86"/>
        <v/>
      </c>
    </row>
    <row r="5562" spans="13:13" x14ac:dyDescent="0.3">
      <c r="M5562" s="9" t="str">
        <f t="shared" si="86"/>
        <v/>
      </c>
    </row>
    <row r="5563" spans="13:13" x14ac:dyDescent="0.3">
      <c r="M5563" s="9" t="str">
        <f t="shared" si="86"/>
        <v/>
      </c>
    </row>
    <row r="5564" spans="13:13" x14ac:dyDescent="0.3">
      <c r="M5564" s="9" t="str">
        <f t="shared" si="86"/>
        <v/>
      </c>
    </row>
    <row r="5565" spans="13:13" x14ac:dyDescent="0.3">
      <c r="M5565" s="9" t="str">
        <f t="shared" si="86"/>
        <v/>
      </c>
    </row>
    <row r="5566" spans="13:13" x14ac:dyDescent="0.3">
      <c r="M5566" s="9" t="str">
        <f t="shared" si="86"/>
        <v/>
      </c>
    </row>
    <row r="5567" spans="13:13" x14ac:dyDescent="0.3">
      <c r="M5567" s="9" t="str">
        <f t="shared" si="86"/>
        <v/>
      </c>
    </row>
    <row r="5568" spans="13:13" x14ac:dyDescent="0.3">
      <c r="M5568" s="9" t="str">
        <f t="shared" si="86"/>
        <v/>
      </c>
    </row>
    <row r="5569" spans="13:13" x14ac:dyDescent="0.3">
      <c r="M5569" s="9" t="str">
        <f t="shared" si="86"/>
        <v/>
      </c>
    </row>
    <row r="5570" spans="13:13" x14ac:dyDescent="0.3">
      <c r="M5570" s="9" t="str">
        <f t="shared" si="86"/>
        <v/>
      </c>
    </row>
    <row r="5571" spans="13:13" x14ac:dyDescent="0.3">
      <c r="M5571" s="9" t="str">
        <f t="shared" ref="M5571:M5634" si="87">IF(OR(LEN(TRIM(A5571)) = 0, LEN(TRIM(B5571)) = 0), "", "SELECT '"&amp;TRIM(A5571)&amp;"' AS [LookupCategory],'"&amp;TRIM(B5571)&amp;"' AS [Value],"&amp;IF(LEN(TRIM(C5571)) &lt;&gt; 0, "'" &amp; TRIM(C5571) &amp; "'", "NULL") &amp;" AS [Image],"&amp;IF(LEN(TRIM(D5571)) &lt;&gt; 0, "'" &amp; TRIM(D5571) &amp; "'", "'report_problem'") &amp;" AS [Icon] UNION")</f>
        <v/>
      </c>
    </row>
    <row r="5572" spans="13:13" x14ac:dyDescent="0.3">
      <c r="M5572" s="9" t="str">
        <f t="shared" si="87"/>
        <v/>
      </c>
    </row>
    <row r="5573" spans="13:13" x14ac:dyDescent="0.3">
      <c r="M5573" s="9" t="str">
        <f t="shared" si="87"/>
        <v/>
      </c>
    </row>
    <row r="5574" spans="13:13" x14ac:dyDescent="0.3">
      <c r="M5574" s="9" t="str">
        <f t="shared" si="87"/>
        <v/>
      </c>
    </row>
    <row r="5575" spans="13:13" x14ac:dyDescent="0.3">
      <c r="M5575" s="9" t="str">
        <f t="shared" si="87"/>
        <v/>
      </c>
    </row>
    <row r="5576" spans="13:13" x14ac:dyDescent="0.3">
      <c r="M5576" s="9" t="str">
        <f t="shared" si="87"/>
        <v/>
      </c>
    </row>
    <row r="5577" spans="13:13" x14ac:dyDescent="0.3">
      <c r="M5577" s="9" t="str">
        <f t="shared" si="87"/>
        <v/>
      </c>
    </row>
    <row r="5578" spans="13:13" x14ac:dyDescent="0.3">
      <c r="M5578" s="9" t="str">
        <f t="shared" si="87"/>
        <v/>
      </c>
    </row>
    <row r="5579" spans="13:13" x14ac:dyDescent="0.3">
      <c r="M5579" s="9" t="str">
        <f t="shared" si="87"/>
        <v/>
      </c>
    </row>
    <row r="5580" spans="13:13" x14ac:dyDescent="0.3">
      <c r="M5580" s="9" t="str">
        <f t="shared" si="87"/>
        <v/>
      </c>
    </row>
    <row r="5581" spans="13:13" x14ac:dyDescent="0.3">
      <c r="M5581" s="9" t="str">
        <f t="shared" si="87"/>
        <v/>
      </c>
    </row>
    <row r="5582" spans="13:13" x14ac:dyDescent="0.3">
      <c r="M5582" s="9" t="str">
        <f t="shared" si="87"/>
        <v/>
      </c>
    </row>
    <row r="5583" spans="13:13" x14ac:dyDescent="0.3">
      <c r="M5583" s="9" t="str">
        <f t="shared" si="87"/>
        <v/>
      </c>
    </row>
    <row r="5584" spans="13:13" x14ac:dyDescent="0.3">
      <c r="M5584" s="9" t="str">
        <f t="shared" si="87"/>
        <v/>
      </c>
    </row>
    <row r="5585" spans="13:13" x14ac:dyDescent="0.3">
      <c r="M5585" s="9" t="str">
        <f t="shared" si="87"/>
        <v/>
      </c>
    </row>
    <row r="5586" spans="13:13" x14ac:dyDescent="0.3">
      <c r="M5586" s="9" t="str">
        <f t="shared" si="87"/>
        <v/>
      </c>
    </row>
    <row r="5587" spans="13:13" x14ac:dyDescent="0.3">
      <c r="M5587" s="9" t="str">
        <f t="shared" si="87"/>
        <v/>
      </c>
    </row>
    <row r="5588" spans="13:13" x14ac:dyDescent="0.3">
      <c r="M5588" s="9" t="str">
        <f t="shared" si="87"/>
        <v/>
      </c>
    </row>
    <row r="5589" spans="13:13" x14ac:dyDescent="0.3">
      <c r="M5589" s="9" t="str">
        <f t="shared" si="87"/>
        <v/>
      </c>
    </row>
    <row r="5590" spans="13:13" x14ac:dyDescent="0.3">
      <c r="M5590" s="9" t="str">
        <f t="shared" si="87"/>
        <v/>
      </c>
    </row>
    <row r="5591" spans="13:13" x14ac:dyDescent="0.3">
      <c r="M5591" s="9" t="str">
        <f t="shared" si="87"/>
        <v/>
      </c>
    </row>
    <row r="5592" spans="13:13" x14ac:dyDescent="0.3">
      <c r="M5592" s="9" t="str">
        <f t="shared" si="87"/>
        <v/>
      </c>
    </row>
    <row r="5593" spans="13:13" x14ac:dyDescent="0.3">
      <c r="M5593" s="9" t="str">
        <f t="shared" si="87"/>
        <v/>
      </c>
    </row>
    <row r="5594" spans="13:13" x14ac:dyDescent="0.3">
      <c r="M5594" s="9" t="str">
        <f t="shared" si="87"/>
        <v/>
      </c>
    </row>
    <row r="5595" spans="13:13" x14ac:dyDescent="0.3">
      <c r="M5595" s="9" t="str">
        <f t="shared" si="87"/>
        <v/>
      </c>
    </row>
    <row r="5596" spans="13:13" x14ac:dyDescent="0.3">
      <c r="M5596" s="9" t="str">
        <f t="shared" si="87"/>
        <v/>
      </c>
    </row>
    <row r="5597" spans="13:13" x14ac:dyDescent="0.3">
      <c r="M5597" s="9" t="str">
        <f t="shared" si="87"/>
        <v/>
      </c>
    </row>
    <row r="5598" spans="13:13" x14ac:dyDescent="0.3">
      <c r="M5598" s="9" t="str">
        <f t="shared" si="87"/>
        <v/>
      </c>
    </row>
    <row r="5599" spans="13:13" x14ac:dyDescent="0.3">
      <c r="M5599" s="9" t="str">
        <f t="shared" si="87"/>
        <v/>
      </c>
    </row>
    <row r="5600" spans="13:13" x14ac:dyDescent="0.3">
      <c r="M5600" s="9" t="str">
        <f t="shared" si="87"/>
        <v/>
      </c>
    </row>
    <row r="5601" spans="13:13" x14ac:dyDescent="0.3">
      <c r="M5601" s="9" t="str">
        <f t="shared" si="87"/>
        <v/>
      </c>
    </row>
    <row r="5602" spans="13:13" x14ac:dyDescent="0.3">
      <c r="M5602" s="9" t="str">
        <f t="shared" si="87"/>
        <v/>
      </c>
    </row>
    <row r="5603" spans="13:13" x14ac:dyDescent="0.3">
      <c r="M5603" s="9" t="str">
        <f t="shared" si="87"/>
        <v/>
      </c>
    </row>
    <row r="5604" spans="13:13" x14ac:dyDescent="0.3">
      <c r="M5604" s="9" t="str">
        <f t="shared" si="87"/>
        <v/>
      </c>
    </row>
    <row r="5605" spans="13:13" x14ac:dyDescent="0.3">
      <c r="M5605" s="9" t="str">
        <f t="shared" si="87"/>
        <v/>
      </c>
    </row>
    <row r="5606" spans="13:13" x14ac:dyDescent="0.3">
      <c r="M5606" s="9" t="str">
        <f t="shared" si="87"/>
        <v/>
      </c>
    </row>
    <row r="5607" spans="13:13" x14ac:dyDescent="0.3">
      <c r="M5607" s="9" t="str">
        <f t="shared" si="87"/>
        <v/>
      </c>
    </row>
    <row r="5608" spans="13:13" x14ac:dyDescent="0.3">
      <c r="M5608" s="9" t="str">
        <f t="shared" si="87"/>
        <v/>
      </c>
    </row>
    <row r="5609" spans="13:13" x14ac:dyDescent="0.3">
      <c r="M5609" s="9" t="str">
        <f t="shared" si="87"/>
        <v/>
      </c>
    </row>
    <row r="5610" spans="13:13" x14ac:dyDescent="0.3">
      <c r="M5610" s="9" t="str">
        <f t="shared" si="87"/>
        <v/>
      </c>
    </row>
    <row r="5611" spans="13:13" x14ac:dyDescent="0.3">
      <c r="M5611" s="9" t="str">
        <f t="shared" si="87"/>
        <v/>
      </c>
    </row>
    <row r="5612" spans="13:13" x14ac:dyDescent="0.3">
      <c r="M5612" s="9" t="str">
        <f t="shared" si="87"/>
        <v/>
      </c>
    </row>
    <row r="5613" spans="13:13" x14ac:dyDescent="0.3">
      <c r="M5613" s="9" t="str">
        <f t="shared" si="87"/>
        <v/>
      </c>
    </row>
    <row r="5614" spans="13:13" x14ac:dyDescent="0.3">
      <c r="M5614" s="9" t="str">
        <f t="shared" si="87"/>
        <v/>
      </c>
    </row>
    <row r="5615" spans="13:13" x14ac:dyDescent="0.3">
      <c r="M5615" s="9" t="str">
        <f t="shared" si="87"/>
        <v/>
      </c>
    </row>
    <row r="5616" spans="13:13" x14ac:dyDescent="0.3">
      <c r="M5616" s="9" t="str">
        <f t="shared" si="87"/>
        <v/>
      </c>
    </row>
    <row r="5617" spans="13:13" x14ac:dyDescent="0.3">
      <c r="M5617" s="9" t="str">
        <f t="shared" si="87"/>
        <v/>
      </c>
    </row>
    <row r="5618" spans="13:13" x14ac:dyDescent="0.3">
      <c r="M5618" s="9" t="str">
        <f t="shared" si="87"/>
        <v/>
      </c>
    </row>
    <row r="5619" spans="13:13" x14ac:dyDescent="0.3">
      <c r="M5619" s="9" t="str">
        <f t="shared" si="87"/>
        <v/>
      </c>
    </row>
    <row r="5620" spans="13:13" x14ac:dyDescent="0.3">
      <c r="M5620" s="9" t="str">
        <f t="shared" si="87"/>
        <v/>
      </c>
    </row>
    <row r="5621" spans="13:13" x14ac:dyDescent="0.3">
      <c r="M5621" s="9" t="str">
        <f t="shared" si="87"/>
        <v/>
      </c>
    </row>
    <row r="5622" spans="13:13" x14ac:dyDescent="0.3">
      <c r="M5622" s="9" t="str">
        <f t="shared" si="87"/>
        <v/>
      </c>
    </row>
    <row r="5623" spans="13:13" x14ac:dyDescent="0.3">
      <c r="M5623" s="9" t="str">
        <f t="shared" si="87"/>
        <v/>
      </c>
    </row>
    <row r="5624" spans="13:13" x14ac:dyDescent="0.3">
      <c r="M5624" s="9" t="str">
        <f t="shared" si="87"/>
        <v/>
      </c>
    </row>
    <row r="5625" spans="13:13" x14ac:dyDescent="0.3">
      <c r="M5625" s="9" t="str">
        <f t="shared" si="87"/>
        <v/>
      </c>
    </row>
    <row r="5626" spans="13:13" x14ac:dyDescent="0.3">
      <c r="M5626" s="9" t="str">
        <f t="shared" si="87"/>
        <v/>
      </c>
    </row>
    <row r="5627" spans="13:13" x14ac:dyDescent="0.3">
      <c r="M5627" s="9" t="str">
        <f t="shared" si="87"/>
        <v/>
      </c>
    </row>
    <row r="5628" spans="13:13" x14ac:dyDescent="0.3">
      <c r="M5628" s="9" t="str">
        <f t="shared" si="87"/>
        <v/>
      </c>
    </row>
    <row r="5629" spans="13:13" x14ac:dyDescent="0.3">
      <c r="M5629" s="9" t="str">
        <f t="shared" si="87"/>
        <v/>
      </c>
    </row>
    <row r="5630" spans="13:13" x14ac:dyDescent="0.3">
      <c r="M5630" s="9" t="str">
        <f t="shared" si="87"/>
        <v/>
      </c>
    </row>
    <row r="5631" spans="13:13" x14ac:dyDescent="0.3">
      <c r="M5631" s="9" t="str">
        <f t="shared" si="87"/>
        <v/>
      </c>
    </row>
    <row r="5632" spans="13:13" x14ac:dyDescent="0.3">
      <c r="M5632" s="9" t="str">
        <f t="shared" si="87"/>
        <v/>
      </c>
    </row>
    <row r="5633" spans="13:13" x14ac:dyDescent="0.3">
      <c r="M5633" s="9" t="str">
        <f t="shared" si="87"/>
        <v/>
      </c>
    </row>
    <row r="5634" spans="13:13" x14ac:dyDescent="0.3">
      <c r="M5634" s="9" t="str">
        <f t="shared" si="87"/>
        <v/>
      </c>
    </row>
    <row r="5635" spans="13:13" x14ac:dyDescent="0.3">
      <c r="M5635" s="9" t="str">
        <f t="shared" ref="M5635:M5698" si="88">IF(OR(LEN(TRIM(A5635)) = 0, LEN(TRIM(B5635)) = 0), "", "SELECT '"&amp;TRIM(A5635)&amp;"' AS [LookupCategory],'"&amp;TRIM(B5635)&amp;"' AS [Value],"&amp;IF(LEN(TRIM(C5635)) &lt;&gt; 0, "'" &amp; TRIM(C5635) &amp; "'", "NULL") &amp;" AS [Image],"&amp;IF(LEN(TRIM(D5635)) &lt;&gt; 0, "'" &amp; TRIM(D5635) &amp; "'", "'report_problem'") &amp;" AS [Icon] UNION")</f>
        <v/>
      </c>
    </row>
    <row r="5636" spans="13:13" x14ac:dyDescent="0.3">
      <c r="M5636" s="9" t="str">
        <f t="shared" si="88"/>
        <v/>
      </c>
    </row>
    <row r="5637" spans="13:13" x14ac:dyDescent="0.3">
      <c r="M5637" s="9" t="str">
        <f t="shared" si="88"/>
        <v/>
      </c>
    </row>
    <row r="5638" spans="13:13" x14ac:dyDescent="0.3">
      <c r="M5638" s="9" t="str">
        <f t="shared" si="88"/>
        <v/>
      </c>
    </row>
    <row r="5639" spans="13:13" x14ac:dyDescent="0.3">
      <c r="M5639" s="9" t="str">
        <f t="shared" si="88"/>
        <v/>
      </c>
    </row>
    <row r="5640" spans="13:13" x14ac:dyDescent="0.3">
      <c r="M5640" s="9" t="str">
        <f t="shared" si="88"/>
        <v/>
      </c>
    </row>
    <row r="5641" spans="13:13" x14ac:dyDescent="0.3">
      <c r="M5641" s="9" t="str">
        <f t="shared" si="88"/>
        <v/>
      </c>
    </row>
    <row r="5642" spans="13:13" x14ac:dyDescent="0.3">
      <c r="M5642" s="9" t="str">
        <f t="shared" si="88"/>
        <v/>
      </c>
    </row>
    <row r="5643" spans="13:13" x14ac:dyDescent="0.3">
      <c r="M5643" s="9" t="str">
        <f t="shared" si="88"/>
        <v/>
      </c>
    </row>
    <row r="5644" spans="13:13" x14ac:dyDescent="0.3">
      <c r="M5644" s="9" t="str">
        <f t="shared" si="88"/>
        <v/>
      </c>
    </row>
    <row r="5645" spans="13:13" x14ac:dyDescent="0.3">
      <c r="M5645" s="9" t="str">
        <f t="shared" si="88"/>
        <v/>
      </c>
    </row>
    <row r="5646" spans="13:13" x14ac:dyDescent="0.3">
      <c r="M5646" s="9" t="str">
        <f t="shared" si="88"/>
        <v/>
      </c>
    </row>
    <row r="5647" spans="13:13" x14ac:dyDescent="0.3">
      <c r="M5647" s="9" t="str">
        <f t="shared" si="88"/>
        <v/>
      </c>
    </row>
    <row r="5648" spans="13:13" x14ac:dyDescent="0.3">
      <c r="M5648" s="9" t="str">
        <f t="shared" si="88"/>
        <v/>
      </c>
    </row>
    <row r="5649" spans="13:13" x14ac:dyDescent="0.3">
      <c r="M5649" s="9" t="str">
        <f t="shared" si="88"/>
        <v/>
      </c>
    </row>
    <row r="5650" spans="13:13" x14ac:dyDescent="0.3">
      <c r="M5650" s="9" t="str">
        <f t="shared" si="88"/>
        <v/>
      </c>
    </row>
    <row r="5651" spans="13:13" x14ac:dyDescent="0.3">
      <c r="M5651" s="9" t="str">
        <f t="shared" si="88"/>
        <v/>
      </c>
    </row>
    <row r="5652" spans="13:13" x14ac:dyDescent="0.3">
      <c r="M5652" s="9" t="str">
        <f t="shared" si="88"/>
        <v/>
      </c>
    </row>
    <row r="5653" spans="13:13" x14ac:dyDescent="0.3">
      <c r="M5653" s="9" t="str">
        <f t="shared" si="88"/>
        <v/>
      </c>
    </row>
    <row r="5654" spans="13:13" x14ac:dyDescent="0.3">
      <c r="M5654" s="9" t="str">
        <f t="shared" si="88"/>
        <v/>
      </c>
    </row>
    <row r="5655" spans="13:13" x14ac:dyDescent="0.3">
      <c r="M5655" s="9" t="str">
        <f t="shared" si="88"/>
        <v/>
      </c>
    </row>
    <row r="5656" spans="13:13" x14ac:dyDescent="0.3">
      <c r="M5656" s="9" t="str">
        <f t="shared" si="88"/>
        <v/>
      </c>
    </row>
    <row r="5657" spans="13:13" x14ac:dyDescent="0.3">
      <c r="M5657" s="9" t="str">
        <f t="shared" si="88"/>
        <v/>
      </c>
    </row>
    <row r="5658" spans="13:13" x14ac:dyDescent="0.3">
      <c r="M5658" s="9" t="str">
        <f t="shared" si="88"/>
        <v/>
      </c>
    </row>
    <row r="5659" spans="13:13" x14ac:dyDescent="0.3">
      <c r="M5659" s="9" t="str">
        <f t="shared" si="88"/>
        <v/>
      </c>
    </row>
    <row r="5660" spans="13:13" x14ac:dyDescent="0.3">
      <c r="M5660" s="9" t="str">
        <f t="shared" si="88"/>
        <v/>
      </c>
    </row>
    <row r="5661" spans="13:13" x14ac:dyDescent="0.3">
      <c r="M5661" s="9" t="str">
        <f t="shared" si="88"/>
        <v/>
      </c>
    </row>
    <row r="5662" spans="13:13" x14ac:dyDescent="0.3">
      <c r="M5662" s="9" t="str">
        <f t="shared" si="88"/>
        <v/>
      </c>
    </row>
    <row r="5663" spans="13:13" x14ac:dyDescent="0.3">
      <c r="M5663" s="9" t="str">
        <f t="shared" si="88"/>
        <v/>
      </c>
    </row>
    <row r="5664" spans="13:13" x14ac:dyDescent="0.3">
      <c r="M5664" s="9" t="str">
        <f t="shared" si="88"/>
        <v/>
      </c>
    </row>
    <row r="5665" spans="13:13" x14ac:dyDescent="0.3">
      <c r="M5665" s="9" t="str">
        <f t="shared" si="88"/>
        <v/>
      </c>
    </row>
    <row r="5666" spans="13:13" x14ac:dyDescent="0.3">
      <c r="M5666" s="9" t="str">
        <f t="shared" si="88"/>
        <v/>
      </c>
    </row>
    <row r="5667" spans="13:13" x14ac:dyDescent="0.3">
      <c r="M5667" s="9" t="str">
        <f t="shared" si="88"/>
        <v/>
      </c>
    </row>
    <row r="5668" spans="13:13" x14ac:dyDescent="0.3">
      <c r="M5668" s="9" t="str">
        <f t="shared" si="88"/>
        <v/>
      </c>
    </row>
    <row r="5669" spans="13:13" x14ac:dyDescent="0.3">
      <c r="M5669" s="9" t="str">
        <f t="shared" si="88"/>
        <v/>
      </c>
    </row>
    <row r="5670" spans="13:13" x14ac:dyDescent="0.3">
      <c r="M5670" s="9" t="str">
        <f t="shared" si="88"/>
        <v/>
      </c>
    </row>
    <row r="5671" spans="13:13" x14ac:dyDescent="0.3">
      <c r="M5671" s="9" t="str">
        <f t="shared" si="88"/>
        <v/>
      </c>
    </row>
    <row r="5672" spans="13:13" x14ac:dyDescent="0.3">
      <c r="M5672" s="9" t="str">
        <f t="shared" si="88"/>
        <v/>
      </c>
    </row>
    <row r="5673" spans="13:13" x14ac:dyDescent="0.3">
      <c r="M5673" s="9" t="str">
        <f t="shared" si="88"/>
        <v/>
      </c>
    </row>
    <row r="5674" spans="13:13" x14ac:dyDescent="0.3">
      <c r="M5674" s="9" t="str">
        <f t="shared" si="88"/>
        <v/>
      </c>
    </row>
    <row r="5675" spans="13:13" x14ac:dyDescent="0.3">
      <c r="M5675" s="9" t="str">
        <f t="shared" si="88"/>
        <v/>
      </c>
    </row>
    <row r="5676" spans="13:13" x14ac:dyDescent="0.3">
      <c r="M5676" s="9" t="str">
        <f t="shared" si="88"/>
        <v/>
      </c>
    </row>
    <row r="5677" spans="13:13" x14ac:dyDescent="0.3">
      <c r="M5677" s="9" t="str">
        <f t="shared" si="88"/>
        <v/>
      </c>
    </row>
    <row r="5678" spans="13:13" x14ac:dyDescent="0.3">
      <c r="M5678" s="9" t="str">
        <f t="shared" si="88"/>
        <v/>
      </c>
    </row>
    <row r="5679" spans="13:13" x14ac:dyDescent="0.3">
      <c r="M5679" s="9" t="str">
        <f t="shared" si="88"/>
        <v/>
      </c>
    </row>
    <row r="5680" spans="13:13" x14ac:dyDescent="0.3">
      <c r="M5680" s="9" t="str">
        <f t="shared" si="88"/>
        <v/>
      </c>
    </row>
    <row r="5681" spans="13:13" x14ac:dyDescent="0.3">
      <c r="M5681" s="9" t="str">
        <f t="shared" si="88"/>
        <v/>
      </c>
    </row>
    <row r="5682" spans="13:13" x14ac:dyDescent="0.3">
      <c r="M5682" s="9" t="str">
        <f t="shared" si="88"/>
        <v/>
      </c>
    </row>
    <row r="5683" spans="13:13" x14ac:dyDescent="0.3">
      <c r="M5683" s="9" t="str">
        <f t="shared" si="88"/>
        <v/>
      </c>
    </row>
    <row r="5684" spans="13:13" x14ac:dyDescent="0.3">
      <c r="M5684" s="9" t="str">
        <f t="shared" si="88"/>
        <v/>
      </c>
    </row>
    <row r="5685" spans="13:13" x14ac:dyDescent="0.3">
      <c r="M5685" s="9" t="str">
        <f t="shared" si="88"/>
        <v/>
      </c>
    </row>
    <row r="5686" spans="13:13" x14ac:dyDescent="0.3">
      <c r="M5686" s="9" t="str">
        <f t="shared" si="88"/>
        <v/>
      </c>
    </row>
    <row r="5687" spans="13:13" x14ac:dyDescent="0.3">
      <c r="M5687" s="9" t="str">
        <f t="shared" si="88"/>
        <v/>
      </c>
    </row>
    <row r="5688" spans="13:13" x14ac:dyDescent="0.3">
      <c r="M5688" s="9" t="str">
        <f t="shared" si="88"/>
        <v/>
      </c>
    </row>
    <row r="5689" spans="13:13" x14ac:dyDescent="0.3">
      <c r="M5689" s="9" t="str">
        <f t="shared" si="88"/>
        <v/>
      </c>
    </row>
    <row r="5690" spans="13:13" x14ac:dyDescent="0.3">
      <c r="M5690" s="9" t="str">
        <f t="shared" si="88"/>
        <v/>
      </c>
    </row>
    <row r="5691" spans="13:13" x14ac:dyDescent="0.3">
      <c r="M5691" s="9" t="str">
        <f t="shared" si="88"/>
        <v/>
      </c>
    </row>
    <row r="5692" spans="13:13" x14ac:dyDescent="0.3">
      <c r="M5692" s="9" t="str">
        <f t="shared" si="88"/>
        <v/>
      </c>
    </row>
    <row r="5693" spans="13:13" x14ac:dyDescent="0.3">
      <c r="M5693" s="9" t="str">
        <f t="shared" si="88"/>
        <v/>
      </c>
    </row>
    <row r="5694" spans="13:13" x14ac:dyDescent="0.3">
      <c r="M5694" s="9" t="str">
        <f t="shared" si="88"/>
        <v/>
      </c>
    </row>
    <row r="5695" spans="13:13" x14ac:dyDescent="0.3">
      <c r="M5695" s="9" t="str">
        <f t="shared" si="88"/>
        <v/>
      </c>
    </row>
    <row r="5696" spans="13:13" x14ac:dyDescent="0.3">
      <c r="M5696" s="9" t="str">
        <f t="shared" si="88"/>
        <v/>
      </c>
    </row>
    <row r="5697" spans="13:13" x14ac:dyDescent="0.3">
      <c r="M5697" s="9" t="str">
        <f t="shared" si="88"/>
        <v/>
      </c>
    </row>
    <row r="5698" spans="13:13" x14ac:dyDescent="0.3">
      <c r="M5698" s="9" t="str">
        <f t="shared" si="88"/>
        <v/>
      </c>
    </row>
    <row r="5699" spans="13:13" x14ac:dyDescent="0.3">
      <c r="M5699" s="9" t="str">
        <f t="shared" ref="M5699:M5762" si="89">IF(OR(LEN(TRIM(A5699)) = 0, LEN(TRIM(B5699)) = 0), "", "SELECT '"&amp;TRIM(A5699)&amp;"' AS [LookupCategory],'"&amp;TRIM(B5699)&amp;"' AS [Value],"&amp;IF(LEN(TRIM(C5699)) &lt;&gt; 0, "'" &amp; TRIM(C5699) &amp; "'", "NULL") &amp;" AS [Image],"&amp;IF(LEN(TRIM(D5699)) &lt;&gt; 0, "'" &amp; TRIM(D5699) &amp; "'", "'report_problem'") &amp;" AS [Icon] UNION")</f>
        <v/>
      </c>
    </row>
    <row r="5700" spans="13:13" x14ac:dyDescent="0.3">
      <c r="M5700" s="9" t="str">
        <f t="shared" si="89"/>
        <v/>
      </c>
    </row>
    <row r="5701" spans="13:13" x14ac:dyDescent="0.3">
      <c r="M5701" s="9" t="str">
        <f t="shared" si="89"/>
        <v/>
      </c>
    </row>
    <row r="5702" spans="13:13" x14ac:dyDescent="0.3">
      <c r="M5702" s="9" t="str">
        <f t="shared" si="89"/>
        <v/>
      </c>
    </row>
    <row r="5703" spans="13:13" x14ac:dyDescent="0.3">
      <c r="M5703" s="9" t="str">
        <f t="shared" si="89"/>
        <v/>
      </c>
    </row>
    <row r="5704" spans="13:13" x14ac:dyDescent="0.3">
      <c r="M5704" s="9" t="str">
        <f t="shared" si="89"/>
        <v/>
      </c>
    </row>
    <row r="5705" spans="13:13" x14ac:dyDescent="0.3">
      <c r="M5705" s="9" t="str">
        <f t="shared" si="89"/>
        <v/>
      </c>
    </row>
    <row r="5706" spans="13:13" x14ac:dyDescent="0.3">
      <c r="M5706" s="9" t="str">
        <f t="shared" si="89"/>
        <v/>
      </c>
    </row>
    <row r="5707" spans="13:13" x14ac:dyDescent="0.3">
      <c r="M5707" s="9" t="str">
        <f t="shared" si="89"/>
        <v/>
      </c>
    </row>
    <row r="5708" spans="13:13" x14ac:dyDescent="0.3">
      <c r="M5708" s="9" t="str">
        <f t="shared" si="89"/>
        <v/>
      </c>
    </row>
    <row r="5709" spans="13:13" x14ac:dyDescent="0.3">
      <c r="M5709" s="9" t="str">
        <f t="shared" si="89"/>
        <v/>
      </c>
    </row>
    <row r="5710" spans="13:13" x14ac:dyDescent="0.3">
      <c r="M5710" s="9" t="str">
        <f t="shared" si="89"/>
        <v/>
      </c>
    </row>
    <row r="5711" spans="13:13" x14ac:dyDescent="0.3">
      <c r="M5711" s="9" t="str">
        <f t="shared" si="89"/>
        <v/>
      </c>
    </row>
    <row r="5712" spans="13:13" x14ac:dyDescent="0.3">
      <c r="M5712" s="9" t="str">
        <f t="shared" si="89"/>
        <v/>
      </c>
    </row>
    <row r="5713" spans="13:13" x14ac:dyDescent="0.3">
      <c r="M5713" s="9" t="str">
        <f t="shared" si="89"/>
        <v/>
      </c>
    </row>
    <row r="5714" spans="13:13" x14ac:dyDescent="0.3">
      <c r="M5714" s="9" t="str">
        <f t="shared" si="89"/>
        <v/>
      </c>
    </row>
    <row r="5715" spans="13:13" x14ac:dyDescent="0.3">
      <c r="M5715" s="9" t="str">
        <f t="shared" si="89"/>
        <v/>
      </c>
    </row>
    <row r="5716" spans="13:13" x14ac:dyDescent="0.3">
      <c r="M5716" s="9" t="str">
        <f t="shared" si="89"/>
        <v/>
      </c>
    </row>
    <row r="5717" spans="13:13" x14ac:dyDescent="0.3">
      <c r="M5717" s="9" t="str">
        <f t="shared" si="89"/>
        <v/>
      </c>
    </row>
    <row r="5718" spans="13:13" x14ac:dyDescent="0.3">
      <c r="M5718" s="9" t="str">
        <f t="shared" si="89"/>
        <v/>
      </c>
    </row>
    <row r="5719" spans="13:13" x14ac:dyDescent="0.3">
      <c r="M5719" s="9" t="str">
        <f t="shared" si="89"/>
        <v/>
      </c>
    </row>
    <row r="5720" spans="13:13" x14ac:dyDescent="0.3">
      <c r="M5720" s="9" t="str">
        <f t="shared" si="89"/>
        <v/>
      </c>
    </row>
    <row r="5721" spans="13:13" x14ac:dyDescent="0.3">
      <c r="M5721" s="9" t="str">
        <f t="shared" si="89"/>
        <v/>
      </c>
    </row>
    <row r="5722" spans="13:13" x14ac:dyDescent="0.3">
      <c r="M5722" s="9" t="str">
        <f t="shared" si="89"/>
        <v/>
      </c>
    </row>
    <row r="5723" spans="13:13" x14ac:dyDescent="0.3">
      <c r="M5723" s="9" t="str">
        <f t="shared" si="89"/>
        <v/>
      </c>
    </row>
    <row r="5724" spans="13:13" x14ac:dyDescent="0.3">
      <c r="M5724" s="9" t="str">
        <f t="shared" si="89"/>
        <v/>
      </c>
    </row>
    <row r="5725" spans="13:13" x14ac:dyDescent="0.3">
      <c r="M5725" s="9" t="str">
        <f t="shared" si="89"/>
        <v/>
      </c>
    </row>
    <row r="5726" spans="13:13" x14ac:dyDescent="0.3">
      <c r="M5726" s="9" t="str">
        <f t="shared" si="89"/>
        <v/>
      </c>
    </row>
    <row r="5727" spans="13:13" x14ac:dyDescent="0.3">
      <c r="M5727" s="9" t="str">
        <f t="shared" si="89"/>
        <v/>
      </c>
    </row>
    <row r="5728" spans="13:13" x14ac:dyDescent="0.3">
      <c r="M5728" s="9" t="str">
        <f t="shared" si="89"/>
        <v/>
      </c>
    </row>
    <row r="5729" spans="13:13" x14ac:dyDescent="0.3">
      <c r="M5729" s="9" t="str">
        <f t="shared" si="89"/>
        <v/>
      </c>
    </row>
    <row r="5730" spans="13:13" x14ac:dyDescent="0.3">
      <c r="M5730" s="9" t="str">
        <f t="shared" si="89"/>
        <v/>
      </c>
    </row>
    <row r="5731" spans="13:13" x14ac:dyDescent="0.3">
      <c r="M5731" s="9" t="str">
        <f t="shared" si="89"/>
        <v/>
      </c>
    </row>
    <row r="5732" spans="13:13" x14ac:dyDescent="0.3">
      <c r="M5732" s="9" t="str">
        <f t="shared" si="89"/>
        <v/>
      </c>
    </row>
    <row r="5733" spans="13:13" x14ac:dyDescent="0.3">
      <c r="M5733" s="9" t="str">
        <f t="shared" si="89"/>
        <v/>
      </c>
    </row>
    <row r="5734" spans="13:13" x14ac:dyDescent="0.3">
      <c r="M5734" s="9" t="str">
        <f t="shared" si="89"/>
        <v/>
      </c>
    </row>
    <row r="5735" spans="13:13" x14ac:dyDescent="0.3">
      <c r="M5735" s="9" t="str">
        <f t="shared" si="89"/>
        <v/>
      </c>
    </row>
    <row r="5736" spans="13:13" x14ac:dyDescent="0.3">
      <c r="M5736" s="9" t="str">
        <f t="shared" si="89"/>
        <v/>
      </c>
    </row>
    <row r="5737" spans="13:13" x14ac:dyDescent="0.3">
      <c r="M5737" s="9" t="str">
        <f t="shared" si="89"/>
        <v/>
      </c>
    </row>
    <row r="5738" spans="13:13" x14ac:dyDescent="0.3">
      <c r="M5738" s="9" t="str">
        <f t="shared" si="89"/>
        <v/>
      </c>
    </row>
    <row r="5739" spans="13:13" x14ac:dyDescent="0.3">
      <c r="M5739" s="9" t="str">
        <f t="shared" si="89"/>
        <v/>
      </c>
    </row>
    <row r="5740" spans="13:13" x14ac:dyDescent="0.3">
      <c r="M5740" s="9" t="str">
        <f t="shared" si="89"/>
        <v/>
      </c>
    </row>
    <row r="5741" spans="13:13" x14ac:dyDescent="0.3">
      <c r="M5741" s="9" t="str">
        <f t="shared" si="89"/>
        <v/>
      </c>
    </row>
    <row r="5742" spans="13:13" x14ac:dyDescent="0.3">
      <c r="M5742" s="9" t="str">
        <f t="shared" si="89"/>
        <v/>
      </c>
    </row>
    <row r="5743" spans="13:13" x14ac:dyDescent="0.3">
      <c r="M5743" s="9" t="str">
        <f t="shared" si="89"/>
        <v/>
      </c>
    </row>
    <row r="5744" spans="13:13" x14ac:dyDescent="0.3">
      <c r="M5744" s="9" t="str">
        <f t="shared" si="89"/>
        <v/>
      </c>
    </row>
    <row r="5745" spans="13:13" x14ac:dyDescent="0.3">
      <c r="M5745" s="9" t="str">
        <f t="shared" si="89"/>
        <v/>
      </c>
    </row>
    <row r="5746" spans="13:13" x14ac:dyDescent="0.3">
      <c r="M5746" s="9" t="str">
        <f t="shared" si="89"/>
        <v/>
      </c>
    </row>
    <row r="5747" spans="13:13" x14ac:dyDescent="0.3">
      <c r="M5747" s="9" t="str">
        <f t="shared" si="89"/>
        <v/>
      </c>
    </row>
    <row r="5748" spans="13:13" x14ac:dyDescent="0.3">
      <c r="M5748" s="9" t="str">
        <f t="shared" si="89"/>
        <v/>
      </c>
    </row>
    <row r="5749" spans="13:13" x14ac:dyDescent="0.3">
      <c r="M5749" s="9" t="str">
        <f t="shared" si="89"/>
        <v/>
      </c>
    </row>
    <row r="5750" spans="13:13" x14ac:dyDescent="0.3">
      <c r="M5750" s="9" t="str">
        <f t="shared" si="89"/>
        <v/>
      </c>
    </row>
    <row r="5751" spans="13:13" x14ac:dyDescent="0.3">
      <c r="M5751" s="9" t="str">
        <f t="shared" si="89"/>
        <v/>
      </c>
    </row>
    <row r="5752" spans="13:13" x14ac:dyDescent="0.3">
      <c r="M5752" s="9" t="str">
        <f t="shared" si="89"/>
        <v/>
      </c>
    </row>
    <row r="5753" spans="13:13" x14ac:dyDescent="0.3">
      <c r="M5753" s="9" t="str">
        <f t="shared" si="89"/>
        <v/>
      </c>
    </row>
    <row r="5754" spans="13:13" x14ac:dyDescent="0.3">
      <c r="M5754" s="9" t="str">
        <f t="shared" si="89"/>
        <v/>
      </c>
    </row>
    <row r="5755" spans="13:13" x14ac:dyDescent="0.3">
      <c r="M5755" s="9" t="str">
        <f t="shared" si="89"/>
        <v/>
      </c>
    </row>
    <row r="5756" spans="13:13" x14ac:dyDescent="0.3">
      <c r="M5756" s="9" t="str">
        <f t="shared" si="89"/>
        <v/>
      </c>
    </row>
    <row r="5757" spans="13:13" x14ac:dyDescent="0.3">
      <c r="M5757" s="9" t="str">
        <f t="shared" si="89"/>
        <v/>
      </c>
    </row>
    <row r="5758" spans="13:13" x14ac:dyDescent="0.3">
      <c r="M5758" s="9" t="str">
        <f t="shared" si="89"/>
        <v/>
      </c>
    </row>
    <row r="5759" spans="13:13" x14ac:dyDescent="0.3">
      <c r="M5759" s="9" t="str">
        <f t="shared" si="89"/>
        <v/>
      </c>
    </row>
    <row r="5760" spans="13:13" x14ac:dyDescent="0.3">
      <c r="M5760" s="9" t="str">
        <f t="shared" si="89"/>
        <v/>
      </c>
    </row>
    <row r="5761" spans="13:13" x14ac:dyDescent="0.3">
      <c r="M5761" s="9" t="str">
        <f t="shared" si="89"/>
        <v/>
      </c>
    </row>
    <row r="5762" spans="13:13" x14ac:dyDescent="0.3">
      <c r="M5762" s="9" t="str">
        <f t="shared" si="89"/>
        <v/>
      </c>
    </row>
    <row r="5763" spans="13:13" x14ac:dyDescent="0.3">
      <c r="M5763" s="9" t="str">
        <f t="shared" ref="M5763:M5826" si="90">IF(OR(LEN(TRIM(A5763)) = 0, LEN(TRIM(B5763)) = 0), "", "SELECT '"&amp;TRIM(A5763)&amp;"' AS [LookupCategory],'"&amp;TRIM(B5763)&amp;"' AS [Value],"&amp;IF(LEN(TRIM(C5763)) &lt;&gt; 0, "'" &amp; TRIM(C5763) &amp; "'", "NULL") &amp;" AS [Image],"&amp;IF(LEN(TRIM(D5763)) &lt;&gt; 0, "'" &amp; TRIM(D5763) &amp; "'", "'report_problem'") &amp;" AS [Icon] UNION")</f>
        <v/>
      </c>
    </row>
    <row r="5764" spans="13:13" x14ac:dyDescent="0.3">
      <c r="M5764" s="9" t="str">
        <f t="shared" si="90"/>
        <v/>
      </c>
    </row>
    <row r="5765" spans="13:13" x14ac:dyDescent="0.3">
      <c r="M5765" s="9" t="str">
        <f t="shared" si="90"/>
        <v/>
      </c>
    </row>
    <row r="5766" spans="13:13" x14ac:dyDescent="0.3">
      <c r="M5766" s="9" t="str">
        <f t="shared" si="90"/>
        <v/>
      </c>
    </row>
    <row r="5767" spans="13:13" x14ac:dyDescent="0.3">
      <c r="M5767" s="9" t="str">
        <f t="shared" si="90"/>
        <v/>
      </c>
    </row>
    <row r="5768" spans="13:13" x14ac:dyDescent="0.3">
      <c r="M5768" s="9" t="str">
        <f t="shared" si="90"/>
        <v/>
      </c>
    </row>
    <row r="5769" spans="13:13" x14ac:dyDescent="0.3">
      <c r="M5769" s="9" t="str">
        <f t="shared" si="90"/>
        <v/>
      </c>
    </row>
    <row r="5770" spans="13:13" x14ac:dyDescent="0.3">
      <c r="M5770" s="9" t="str">
        <f t="shared" si="90"/>
        <v/>
      </c>
    </row>
    <row r="5771" spans="13:13" x14ac:dyDescent="0.3">
      <c r="M5771" s="9" t="str">
        <f t="shared" si="90"/>
        <v/>
      </c>
    </row>
    <row r="5772" spans="13:13" x14ac:dyDescent="0.3">
      <c r="M5772" s="9" t="str">
        <f t="shared" si="90"/>
        <v/>
      </c>
    </row>
    <row r="5773" spans="13:13" x14ac:dyDescent="0.3">
      <c r="M5773" s="9" t="str">
        <f t="shared" si="90"/>
        <v/>
      </c>
    </row>
    <row r="5774" spans="13:13" x14ac:dyDescent="0.3">
      <c r="M5774" s="9" t="str">
        <f t="shared" si="90"/>
        <v/>
      </c>
    </row>
    <row r="5775" spans="13:13" x14ac:dyDescent="0.3">
      <c r="M5775" s="9" t="str">
        <f t="shared" si="90"/>
        <v/>
      </c>
    </row>
    <row r="5776" spans="13:13" x14ac:dyDescent="0.3">
      <c r="M5776" s="9" t="str">
        <f t="shared" si="90"/>
        <v/>
      </c>
    </row>
    <row r="5777" spans="13:13" x14ac:dyDescent="0.3">
      <c r="M5777" s="9" t="str">
        <f t="shared" si="90"/>
        <v/>
      </c>
    </row>
    <row r="5778" spans="13:13" x14ac:dyDescent="0.3">
      <c r="M5778" s="9" t="str">
        <f t="shared" si="90"/>
        <v/>
      </c>
    </row>
    <row r="5779" spans="13:13" x14ac:dyDescent="0.3">
      <c r="M5779" s="9" t="str">
        <f t="shared" si="90"/>
        <v/>
      </c>
    </row>
    <row r="5780" spans="13:13" x14ac:dyDescent="0.3">
      <c r="M5780" s="9" t="str">
        <f t="shared" si="90"/>
        <v/>
      </c>
    </row>
    <row r="5781" spans="13:13" x14ac:dyDescent="0.3">
      <c r="M5781" s="9" t="str">
        <f t="shared" si="90"/>
        <v/>
      </c>
    </row>
    <row r="5782" spans="13:13" x14ac:dyDescent="0.3">
      <c r="M5782" s="9" t="str">
        <f t="shared" si="90"/>
        <v/>
      </c>
    </row>
    <row r="5783" spans="13:13" x14ac:dyDescent="0.3">
      <c r="M5783" s="9" t="str">
        <f t="shared" si="90"/>
        <v/>
      </c>
    </row>
    <row r="5784" spans="13:13" x14ac:dyDescent="0.3">
      <c r="M5784" s="9" t="str">
        <f t="shared" si="90"/>
        <v/>
      </c>
    </row>
    <row r="5785" spans="13:13" x14ac:dyDescent="0.3">
      <c r="M5785" s="9" t="str">
        <f t="shared" si="90"/>
        <v/>
      </c>
    </row>
    <row r="5786" spans="13:13" x14ac:dyDescent="0.3">
      <c r="M5786" s="9" t="str">
        <f t="shared" si="90"/>
        <v/>
      </c>
    </row>
    <row r="5787" spans="13:13" x14ac:dyDescent="0.3">
      <c r="M5787" s="9" t="str">
        <f t="shared" si="90"/>
        <v/>
      </c>
    </row>
    <row r="5788" spans="13:13" x14ac:dyDescent="0.3">
      <c r="M5788" s="9" t="str">
        <f t="shared" si="90"/>
        <v/>
      </c>
    </row>
    <row r="5789" spans="13:13" x14ac:dyDescent="0.3">
      <c r="M5789" s="9" t="str">
        <f t="shared" si="90"/>
        <v/>
      </c>
    </row>
    <row r="5790" spans="13:13" x14ac:dyDescent="0.3">
      <c r="M5790" s="9" t="str">
        <f t="shared" si="90"/>
        <v/>
      </c>
    </row>
    <row r="5791" spans="13:13" x14ac:dyDescent="0.3">
      <c r="M5791" s="9" t="str">
        <f t="shared" si="90"/>
        <v/>
      </c>
    </row>
    <row r="5792" spans="13:13" x14ac:dyDescent="0.3">
      <c r="M5792" s="9" t="str">
        <f t="shared" si="90"/>
        <v/>
      </c>
    </row>
    <row r="5793" spans="13:13" x14ac:dyDescent="0.3">
      <c r="M5793" s="9" t="str">
        <f t="shared" si="90"/>
        <v/>
      </c>
    </row>
    <row r="5794" spans="13:13" x14ac:dyDescent="0.3">
      <c r="M5794" s="9" t="str">
        <f t="shared" si="90"/>
        <v/>
      </c>
    </row>
    <row r="5795" spans="13:13" x14ac:dyDescent="0.3">
      <c r="M5795" s="9" t="str">
        <f t="shared" si="90"/>
        <v/>
      </c>
    </row>
    <row r="5796" spans="13:13" x14ac:dyDescent="0.3">
      <c r="M5796" s="9" t="str">
        <f t="shared" si="90"/>
        <v/>
      </c>
    </row>
    <row r="5797" spans="13:13" x14ac:dyDescent="0.3">
      <c r="M5797" s="9" t="str">
        <f t="shared" si="90"/>
        <v/>
      </c>
    </row>
    <row r="5798" spans="13:13" x14ac:dyDescent="0.3">
      <c r="M5798" s="9" t="str">
        <f t="shared" si="90"/>
        <v/>
      </c>
    </row>
    <row r="5799" spans="13:13" x14ac:dyDescent="0.3">
      <c r="M5799" s="9" t="str">
        <f t="shared" si="90"/>
        <v/>
      </c>
    </row>
    <row r="5800" spans="13:13" x14ac:dyDescent="0.3">
      <c r="M5800" s="9" t="str">
        <f t="shared" si="90"/>
        <v/>
      </c>
    </row>
    <row r="5801" spans="13:13" x14ac:dyDescent="0.3">
      <c r="M5801" s="9" t="str">
        <f t="shared" si="90"/>
        <v/>
      </c>
    </row>
    <row r="5802" spans="13:13" x14ac:dyDescent="0.3">
      <c r="M5802" s="9" t="str">
        <f t="shared" si="90"/>
        <v/>
      </c>
    </row>
    <row r="5803" spans="13:13" x14ac:dyDescent="0.3">
      <c r="M5803" s="9" t="str">
        <f t="shared" si="90"/>
        <v/>
      </c>
    </row>
    <row r="5804" spans="13:13" x14ac:dyDescent="0.3">
      <c r="M5804" s="9" t="str">
        <f t="shared" si="90"/>
        <v/>
      </c>
    </row>
    <row r="5805" spans="13:13" x14ac:dyDescent="0.3">
      <c r="M5805" s="9" t="str">
        <f t="shared" si="90"/>
        <v/>
      </c>
    </row>
    <row r="5806" spans="13:13" x14ac:dyDescent="0.3">
      <c r="M5806" s="9" t="str">
        <f t="shared" si="90"/>
        <v/>
      </c>
    </row>
    <row r="5807" spans="13:13" x14ac:dyDescent="0.3">
      <c r="M5807" s="9" t="str">
        <f t="shared" si="90"/>
        <v/>
      </c>
    </row>
    <row r="5808" spans="13:13" x14ac:dyDescent="0.3">
      <c r="M5808" s="9" t="str">
        <f t="shared" si="90"/>
        <v/>
      </c>
    </row>
    <row r="5809" spans="13:13" x14ac:dyDescent="0.3">
      <c r="M5809" s="9" t="str">
        <f t="shared" si="90"/>
        <v/>
      </c>
    </row>
    <row r="5810" spans="13:13" x14ac:dyDescent="0.3">
      <c r="M5810" s="9" t="str">
        <f t="shared" si="90"/>
        <v/>
      </c>
    </row>
    <row r="5811" spans="13:13" x14ac:dyDescent="0.3">
      <c r="M5811" s="9" t="str">
        <f t="shared" si="90"/>
        <v/>
      </c>
    </row>
    <row r="5812" spans="13:13" x14ac:dyDescent="0.3">
      <c r="M5812" s="9" t="str">
        <f t="shared" si="90"/>
        <v/>
      </c>
    </row>
    <row r="5813" spans="13:13" x14ac:dyDescent="0.3">
      <c r="M5813" s="9" t="str">
        <f t="shared" si="90"/>
        <v/>
      </c>
    </row>
    <row r="5814" spans="13:13" x14ac:dyDescent="0.3">
      <c r="M5814" s="9" t="str">
        <f t="shared" si="90"/>
        <v/>
      </c>
    </row>
    <row r="5815" spans="13:13" x14ac:dyDescent="0.3">
      <c r="M5815" s="9" t="str">
        <f t="shared" si="90"/>
        <v/>
      </c>
    </row>
    <row r="5816" spans="13:13" x14ac:dyDescent="0.3">
      <c r="M5816" s="9" t="str">
        <f t="shared" si="90"/>
        <v/>
      </c>
    </row>
    <row r="5817" spans="13:13" x14ac:dyDescent="0.3">
      <c r="M5817" s="9" t="str">
        <f t="shared" si="90"/>
        <v/>
      </c>
    </row>
    <row r="5818" spans="13:13" x14ac:dyDescent="0.3">
      <c r="M5818" s="9" t="str">
        <f t="shared" si="90"/>
        <v/>
      </c>
    </row>
    <row r="5819" spans="13:13" x14ac:dyDescent="0.3">
      <c r="M5819" s="9" t="str">
        <f t="shared" si="90"/>
        <v/>
      </c>
    </row>
    <row r="5820" spans="13:13" x14ac:dyDescent="0.3">
      <c r="M5820" s="9" t="str">
        <f t="shared" si="90"/>
        <v/>
      </c>
    </row>
    <row r="5821" spans="13:13" x14ac:dyDescent="0.3">
      <c r="M5821" s="9" t="str">
        <f t="shared" si="90"/>
        <v/>
      </c>
    </row>
    <row r="5822" spans="13:13" x14ac:dyDescent="0.3">
      <c r="M5822" s="9" t="str">
        <f t="shared" si="90"/>
        <v/>
      </c>
    </row>
    <row r="5823" spans="13:13" x14ac:dyDescent="0.3">
      <c r="M5823" s="9" t="str">
        <f t="shared" si="90"/>
        <v/>
      </c>
    </row>
    <row r="5824" spans="13:13" x14ac:dyDescent="0.3">
      <c r="M5824" s="9" t="str">
        <f t="shared" si="90"/>
        <v/>
      </c>
    </row>
    <row r="5825" spans="13:13" x14ac:dyDescent="0.3">
      <c r="M5825" s="9" t="str">
        <f t="shared" si="90"/>
        <v/>
      </c>
    </row>
    <row r="5826" spans="13:13" x14ac:dyDescent="0.3">
      <c r="M5826" s="9" t="str">
        <f t="shared" si="90"/>
        <v/>
      </c>
    </row>
    <row r="5827" spans="13:13" x14ac:dyDescent="0.3">
      <c r="M5827" s="9" t="str">
        <f t="shared" ref="M5827:M5890" si="91">IF(OR(LEN(TRIM(A5827)) = 0, LEN(TRIM(B5827)) = 0), "", "SELECT '"&amp;TRIM(A5827)&amp;"' AS [LookupCategory],'"&amp;TRIM(B5827)&amp;"' AS [Value],"&amp;IF(LEN(TRIM(C5827)) &lt;&gt; 0, "'" &amp; TRIM(C5827) &amp; "'", "NULL") &amp;" AS [Image],"&amp;IF(LEN(TRIM(D5827)) &lt;&gt; 0, "'" &amp; TRIM(D5827) &amp; "'", "'report_problem'") &amp;" AS [Icon] UNION")</f>
        <v/>
      </c>
    </row>
    <row r="5828" spans="13:13" x14ac:dyDescent="0.3">
      <c r="M5828" s="9" t="str">
        <f t="shared" si="91"/>
        <v/>
      </c>
    </row>
    <row r="5829" spans="13:13" x14ac:dyDescent="0.3">
      <c r="M5829" s="9" t="str">
        <f t="shared" si="91"/>
        <v/>
      </c>
    </row>
    <row r="5830" spans="13:13" x14ac:dyDescent="0.3">
      <c r="M5830" s="9" t="str">
        <f t="shared" si="91"/>
        <v/>
      </c>
    </row>
    <row r="5831" spans="13:13" x14ac:dyDescent="0.3">
      <c r="M5831" s="9" t="str">
        <f t="shared" si="91"/>
        <v/>
      </c>
    </row>
    <row r="5832" spans="13:13" x14ac:dyDescent="0.3">
      <c r="M5832" s="9" t="str">
        <f t="shared" si="91"/>
        <v/>
      </c>
    </row>
    <row r="5833" spans="13:13" x14ac:dyDescent="0.3">
      <c r="M5833" s="9" t="str">
        <f t="shared" si="91"/>
        <v/>
      </c>
    </row>
    <row r="5834" spans="13:13" x14ac:dyDescent="0.3">
      <c r="M5834" s="9" t="str">
        <f t="shared" si="91"/>
        <v/>
      </c>
    </row>
    <row r="5835" spans="13:13" x14ac:dyDescent="0.3">
      <c r="M5835" s="9" t="str">
        <f t="shared" si="91"/>
        <v/>
      </c>
    </row>
    <row r="5836" spans="13:13" x14ac:dyDescent="0.3">
      <c r="M5836" s="9" t="str">
        <f t="shared" si="91"/>
        <v/>
      </c>
    </row>
    <row r="5837" spans="13:13" x14ac:dyDescent="0.3">
      <c r="M5837" s="9" t="str">
        <f t="shared" si="91"/>
        <v/>
      </c>
    </row>
    <row r="5838" spans="13:13" x14ac:dyDescent="0.3">
      <c r="M5838" s="9" t="str">
        <f t="shared" si="91"/>
        <v/>
      </c>
    </row>
    <row r="5839" spans="13:13" x14ac:dyDescent="0.3">
      <c r="M5839" s="9" t="str">
        <f t="shared" si="91"/>
        <v/>
      </c>
    </row>
    <row r="5840" spans="13:13" x14ac:dyDescent="0.3">
      <c r="M5840" s="9" t="str">
        <f t="shared" si="91"/>
        <v/>
      </c>
    </row>
    <row r="5841" spans="13:13" x14ac:dyDescent="0.3">
      <c r="M5841" s="9" t="str">
        <f t="shared" si="91"/>
        <v/>
      </c>
    </row>
    <row r="5842" spans="13:13" x14ac:dyDescent="0.3">
      <c r="M5842" s="9" t="str">
        <f t="shared" si="91"/>
        <v/>
      </c>
    </row>
    <row r="5843" spans="13:13" x14ac:dyDescent="0.3">
      <c r="M5843" s="9" t="str">
        <f t="shared" si="91"/>
        <v/>
      </c>
    </row>
    <row r="5844" spans="13:13" x14ac:dyDescent="0.3">
      <c r="M5844" s="9" t="str">
        <f t="shared" si="91"/>
        <v/>
      </c>
    </row>
    <row r="5845" spans="13:13" x14ac:dyDescent="0.3">
      <c r="M5845" s="9" t="str">
        <f t="shared" si="91"/>
        <v/>
      </c>
    </row>
    <row r="5846" spans="13:13" x14ac:dyDescent="0.3">
      <c r="M5846" s="9" t="str">
        <f t="shared" si="91"/>
        <v/>
      </c>
    </row>
    <row r="5847" spans="13:13" x14ac:dyDescent="0.3">
      <c r="M5847" s="9" t="str">
        <f t="shared" si="91"/>
        <v/>
      </c>
    </row>
    <row r="5848" spans="13:13" x14ac:dyDescent="0.3">
      <c r="M5848" s="9" t="str">
        <f t="shared" si="91"/>
        <v/>
      </c>
    </row>
    <row r="5849" spans="13:13" x14ac:dyDescent="0.3">
      <c r="M5849" s="9" t="str">
        <f t="shared" si="91"/>
        <v/>
      </c>
    </row>
    <row r="5850" spans="13:13" x14ac:dyDescent="0.3">
      <c r="M5850" s="9" t="str">
        <f t="shared" si="91"/>
        <v/>
      </c>
    </row>
    <row r="5851" spans="13:13" x14ac:dyDescent="0.3">
      <c r="M5851" s="9" t="str">
        <f t="shared" si="91"/>
        <v/>
      </c>
    </row>
    <row r="5852" spans="13:13" x14ac:dyDescent="0.3">
      <c r="M5852" s="9" t="str">
        <f t="shared" si="91"/>
        <v/>
      </c>
    </row>
    <row r="5853" spans="13:13" x14ac:dyDescent="0.3">
      <c r="M5853" s="9" t="str">
        <f t="shared" si="91"/>
        <v/>
      </c>
    </row>
    <row r="5854" spans="13:13" x14ac:dyDescent="0.3">
      <c r="M5854" s="9" t="str">
        <f t="shared" si="91"/>
        <v/>
      </c>
    </row>
    <row r="5855" spans="13:13" x14ac:dyDescent="0.3">
      <c r="M5855" s="9" t="str">
        <f t="shared" si="91"/>
        <v/>
      </c>
    </row>
    <row r="5856" spans="13:13" x14ac:dyDescent="0.3">
      <c r="M5856" s="9" t="str">
        <f t="shared" si="91"/>
        <v/>
      </c>
    </row>
    <row r="5857" spans="13:13" x14ac:dyDescent="0.3">
      <c r="M5857" s="9" t="str">
        <f t="shared" si="91"/>
        <v/>
      </c>
    </row>
    <row r="5858" spans="13:13" x14ac:dyDescent="0.3">
      <c r="M5858" s="9" t="str">
        <f t="shared" si="91"/>
        <v/>
      </c>
    </row>
    <row r="5859" spans="13:13" x14ac:dyDescent="0.3">
      <c r="M5859" s="9" t="str">
        <f t="shared" si="91"/>
        <v/>
      </c>
    </row>
    <row r="5860" spans="13:13" x14ac:dyDescent="0.3">
      <c r="M5860" s="9" t="str">
        <f t="shared" si="91"/>
        <v/>
      </c>
    </row>
    <row r="5861" spans="13:13" x14ac:dyDescent="0.3">
      <c r="M5861" s="9" t="str">
        <f t="shared" si="91"/>
        <v/>
      </c>
    </row>
    <row r="5862" spans="13:13" x14ac:dyDescent="0.3">
      <c r="M5862" s="9" t="str">
        <f t="shared" si="91"/>
        <v/>
      </c>
    </row>
    <row r="5863" spans="13:13" x14ac:dyDescent="0.3">
      <c r="M5863" s="9" t="str">
        <f t="shared" si="91"/>
        <v/>
      </c>
    </row>
    <row r="5864" spans="13:13" x14ac:dyDescent="0.3">
      <c r="M5864" s="9" t="str">
        <f t="shared" si="91"/>
        <v/>
      </c>
    </row>
    <row r="5865" spans="13:13" x14ac:dyDescent="0.3">
      <c r="M5865" s="9" t="str">
        <f t="shared" si="91"/>
        <v/>
      </c>
    </row>
    <row r="5866" spans="13:13" x14ac:dyDescent="0.3">
      <c r="M5866" s="9" t="str">
        <f t="shared" si="91"/>
        <v/>
      </c>
    </row>
    <row r="5867" spans="13:13" x14ac:dyDescent="0.3">
      <c r="M5867" s="9" t="str">
        <f t="shared" si="91"/>
        <v/>
      </c>
    </row>
    <row r="5868" spans="13:13" x14ac:dyDescent="0.3">
      <c r="M5868" s="9" t="str">
        <f t="shared" si="91"/>
        <v/>
      </c>
    </row>
    <row r="5869" spans="13:13" x14ac:dyDescent="0.3">
      <c r="M5869" s="9" t="str">
        <f t="shared" si="91"/>
        <v/>
      </c>
    </row>
    <row r="5870" spans="13:13" x14ac:dyDescent="0.3">
      <c r="M5870" s="9" t="str">
        <f t="shared" si="91"/>
        <v/>
      </c>
    </row>
    <row r="5871" spans="13:13" x14ac:dyDescent="0.3">
      <c r="M5871" s="9" t="str">
        <f t="shared" si="91"/>
        <v/>
      </c>
    </row>
    <row r="5872" spans="13:13" x14ac:dyDescent="0.3">
      <c r="M5872" s="9" t="str">
        <f t="shared" si="91"/>
        <v/>
      </c>
    </row>
    <row r="5873" spans="13:13" x14ac:dyDescent="0.3">
      <c r="M5873" s="9" t="str">
        <f t="shared" si="91"/>
        <v/>
      </c>
    </row>
    <row r="5874" spans="13:13" x14ac:dyDescent="0.3">
      <c r="M5874" s="9" t="str">
        <f t="shared" si="91"/>
        <v/>
      </c>
    </row>
    <row r="5875" spans="13:13" x14ac:dyDescent="0.3">
      <c r="M5875" s="9" t="str">
        <f t="shared" si="91"/>
        <v/>
      </c>
    </row>
    <row r="5876" spans="13:13" x14ac:dyDescent="0.3">
      <c r="M5876" s="9" t="str">
        <f t="shared" si="91"/>
        <v/>
      </c>
    </row>
    <row r="5877" spans="13:13" x14ac:dyDescent="0.3">
      <c r="M5877" s="9" t="str">
        <f t="shared" si="91"/>
        <v/>
      </c>
    </row>
    <row r="5878" spans="13:13" x14ac:dyDescent="0.3">
      <c r="M5878" s="9" t="str">
        <f t="shared" si="91"/>
        <v/>
      </c>
    </row>
    <row r="5879" spans="13:13" x14ac:dyDescent="0.3">
      <c r="M5879" s="9" t="str">
        <f t="shared" si="91"/>
        <v/>
      </c>
    </row>
    <row r="5880" spans="13:13" x14ac:dyDescent="0.3">
      <c r="M5880" s="9" t="str">
        <f t="shared" si="91"/>
        <v/>
      </c>
    </row>
    <row r="5881" spans="13:13" x14ac:dyDescent="0.3">
      <c r="M5881" s="9" t="str">
        <f t="shared" si="91"/>
        <v/>
      </c>
    </row>
    <row r="5882" spans="13:13" x14ac:dyDescent="0.3">
      <c r="M5882" s="9" t="str">
        <f t="shared" si="91"/>
        <v/>
      </c>
    </row>
    <row r="5883" spans="13:13" x14ac:dyDescent="0.3">
      <c r="M5883" s="9" t="str">
        <f t="shared" si="91"/>
        <v/>
      </c>
    </row>
    <row r="5884" spans="13:13" x14ac:dyDescent="0.3">
      <c r="M5884" s="9" t="str">
        <f t="shared" si="91"/>
        <v/>
      </c>
    </row>
    <row r="5885" spans="13:13" x14ac:dyDescent="0.3">
      <c r="M5885" s="9" t="str">
        <f t="shared" si="91"/>
        <v/>
      </c>
    </row>
    <row r="5886" spans="13:13" x14ac:dyDescent="0.3">
      <c r="M5886" s="9" t="str">
        <f t="shared" si="91"/>
        <v/>
      </c>
    </row>
    <row r="5887" spans="13:13" x14ac:dyDescent="0.3">
      <c r="M5887" s="9" t="str">
        <f t="shared" si="91"/>
        <v/>
      </c>
    </row>
    <row r="5888" spans="13:13" x14ac:dyDescent="0.3">
      <c r="M5888" s="9" t="str">
        <f t="shared" si="91"/>
        <v/>
      </c>
    </row>
    <row r="5889" spans="13:13" x14ac:dyDescent="0.3">
      <c r="M5889" s="9" t="str">
        <f t="shared" si="91"/>
        <v/>
      </c>
    </row>
    <row r="5890" spans="13:13" x14ac:dyDescent="0.3">
      <c r="M5890" s="9" t="str">
        <f t="shared" si="91"/>
        <v/>
      </c>
    </row>
    <row r="5891" spans="13:13" x14ac:dyDescent="0.3">
      <c r="M5891" s="9" t="str">
        <f t="shared" ref="M5891:M5954" si="92">IF(OR(LEN(TRIM(A5891)) = 0, LEN(TRIM(B5891)) = 0), "", "SELECT '"&amp;TRIM(A5891)&amp;"' AS [LookupCategory],'"&amp;TRIM(B5891)&amp;"' AS [Value],"&amp;IF(LEN(TRIM(C5891)) &lt;&gt; 0, "'" &amp; TRIM(C5891) &amp; "'", "NULL") &amp;" AS [Image],"&amp;IF(LEN(TRIM(D5891)) &lt;&gt; 0, "'" &amp; TRIM(D5891) &amp; "'", "'report_problem'") &amp;" AS [Icon] UNION")</f>
        <v/>
      </c>
    </row>
    <row r="5892" spans="13:13" x14ac:dyDescent="0.3">
      <c r="M5892" s="9" t="str">
        <f t="shared" si="92"/>
        <v/>
      </c>
    </row>
    <row r="5893" spans="13:13" x14ac:dyDescent="0.3">
      <c r="M5893" s="9" t="str">
        <f t="shared" si="92"/>
        <v/>
      </c>
    </row>
    <row r="5894" spans="13:13" x14ac:dyDescent="0.3">
      <c r="M5894" s="9" t="str">
        <f t="shared" si="92"/>
        <v/>
      </c>
    </row>
    <row r="5895" spans="13:13" x14ac:dyDescent="0.3">
      <c r="M5895" s="9" t="str">
        <f t="shared" si="92"/>
        <v/>
      </c>
    </row>
    <row r="5896" spans="13:13" x14ac:dyDescent="0.3">
      <c r="M5896" s="9" t="str">
        <f t="shared" si="92"/>
        <v/>
      </c>
    </row>
    <row r="5897" spans="13:13" x14ac:dyDescent="0.3">
      <c r="M5897" s="9" t="str">
        <f t="shared" si="92"/>
        <v/>
      </c>
    </row>
    <row r="5898" spans="13:13" x14ac:dyDescent="0.3">
      <c r="M5898" s="9" t="str">
        <f t="shared" si="92"/>
        <v/>
      </c>
    </row>
    <row r="5899" spans="13:13" x14ac:dyDescent="0.3">
      <c r="M5899" s="9" t="str">
        <f t="shared" si="92"/>
        <v/>
      </c>
    </row>
    <row r="5900" spans="13:13" x14ac:dyDescent="0.3">
      <c r="M5900" s="9" t="str">
        <f t="shared" si="92"/>
        <v/>
      </c>
    </row>
    <row r="5901" spans="13:13" x14ac:dyDescent="0.3">
      <c r="M5901" s="9" t="str">
        <f t="shared" si="92"/>
        <v/>
      </c>
    </row>
    <row r="5902" spans="13:13" x14ac:dyDescent="0.3">
      <c r="M5902" s="9" t="str">
        <f t="shared" si="92"/>
        <v/>
      </c>
    </row>
    <row r="5903" spans="13:13" x14ac:dyDescent="0.3">
      <c r="M5903" s="9" t="str">
        <f t="shared" si="92"/>
        <v/>
      </c>
    </row>
    <row r="5904" spans="13:13" x14ac:dyDescent="0.3">
      <c r="M5904" s="9" t="str">
        <f t="shared" si="92"/>
        <v/>
      </c>
    </row>
    <row r="5905" spans="13:13" x14ac:dyDescent="0.3">
      <c r="M5905" s="9" t="str">
        <f t="shared" si="92"/>
        <v/>
      </c>
    </row>
    <row r="5906" spans="13:13" x14ac:dyDescent="0.3">
      <c r="M5906" s="9" t="str">
        <f t="shared" si="92"/>
        <v/>
      </c>
    </row>
    <row r="5907" spans="13:13" x14ac:dyDescent="0.3">
      <c r="M5907" s="9" t="str">
        <f t="shared" si="92"/>
        <v/>
      </c>
    </row>
    <row r="5908" spans="13:13" x14ac:dyDescent="0.3">
      <c r="M5908" s="9" t="str">
        <f t="shared" si="92"/>
        <v/>
      </c>
    </row>
    <row r="5909" spans="13:13" x14ac:dyDescent="0.3">
      <c r="M5909" s="9" t="str">
        <f t="shared" si="92"/>
        <v/>
      </c>
    </row>
    <row r="5910" spans="13:13" x14ac:dyDescent="0.3">
      <c r="M5910" s="9" t="str">
        <f t="shared" si="92"/>
        <v/>
      </c>
    </row>
    <row r="5911" spans="13:13" x14ac:dyDescent="0.3">
      <c r="M5911" s="9" t="str">
        <f t="shared" si="92"/>
        <v/>
      </c>
    </row>
    <row r="5912" spans="13:13" x14ac:dyDescent="0.3">
      <c r="M5912" s="9" t="str">
        <f t="shared" si="92"/>
        <v/>
      </c>
    </row>
    <row r="5913" spans="13:13" x14ac:dyDescent="0.3">
      <c r="M5913" s="9" t="str">
        <f t="shared" si="92"/>
        <v/>
      </c>
    </row>
    <row r="5914" spans="13:13" x14ac:dyDescent="0.3">
      <c r="M5914" s="9" t="str">
        <f t="shared" si="92"/>
        <v/>
      </c>
    </row>
    <row r="5915" spans="13:13" x14ac:dyDescent="0.3">
      <c r="M5915" s="9" t="str">
        <f t="shared" si="92"/>
        <v/>
      </c>
    </row>
    <row r="5916" spans="13:13" x14ac:dyDescent="0.3">
      <c r="M5916" s="9" t="str">
        <f t="shared" si="92"/>
        <v/>
      </c>
    </row>
    <row r="5917" spans="13:13" x14ac:dyDescent="0.3">
      <c r="M5917" s="9" t="str">
        <f t="shared" si="92"/>
        <v/>
      </c>
    </row>
    <row r="5918" spans="13:13" x14ac:dyDescent="0.3">
      <c r="M5918" s="9" t="str">
        <f t="shared" si="92"/>
        <v/>
      </c>
    </row>
    <row r="5919" spans="13:13" x14ac:dyDescent="0.3">
      <c r="M5919" s="9" t="str">
        <f t="shared" si="92"/>
        <v/>
      </c>
    </row>
    <row r="5920" spans="13:13" x14ac:dyDescent="0.3">
      <c r="M5920" s="9" t="str">
        <f t="shared" si="92"/>
        <v/>
      </c>
    </row>
    <row r="5921" spans="13:13" x14ac:dyDescent="0.3">
      <c r="M5921" s="9" t="str">
        <f t="shared" si="92"/>
        <v/>
      </c>
    </row>
    <row r="5922" spans="13:13" x14ac:dyDescent="0.3">
      <c r="M5922" s="9" t="str">
        <f t="shared" si="92"/>
        <v/>
      </c>
    </row>
    <row r="5923" spans="13:13" x14ac:dyDescent="0.3">
      <c r="M5923" s="9" t="str">
        <f t="shared" si="92"/>
        <v/>
      </c>
    </row>
    <row r="5924" spans="13:13" x14ac:dyDescent="0.3">
      <c r="M5924" s="9" t="str">
        <f t="shared" si="92"/>
        <v/>
      </c>
    </row>
    <row r="5925" spans="13:13" x14ac:dyDescent="0.3">
      <c r="M5925" s="9" t="str">
        <f t="shared" si="92"/>
        <v/>
      </c>
    </row>
    <row r="5926" spans="13:13" x14ac:dyDescent="0.3">
      <c r="M5926" s="9" t="str">
        <f t="shared" si="92"/>
        <v/>
      </c>
    </row>
    <row r="5927" spans="13:13" x14ac:dyDescent="0.3">
      <c r="M5927" s="9" t="str">
        <f t="shared" si="92"/>
        <v/>
      </c>
    </row>
    <row r="5928" spans="13:13" x14ac:dyDescent="0.3">
      <c r="M5928" s="9" t="str">
        <f t="shared" si="92"/>
        <v/>
      </c>
    </row>
    <row r="5929" spans="13:13" x14ac:dyDescent="0.3">
      <c r="M5929" s="9" t="str">
        <f t="shared" si="92"/>
        <v/>
      </c>
    </row>
    <row r="5930" spans="13:13" x14ac:dyDescent="0.3">
      <c r="M5930" s="9" t="str">
        <f t="shared" si="92"/>
        <v/>
      </c>
    </row>
    <row r="5931" spans="13:13" x14ac:dyDescent="0.3">
      <c r="M5931" s="9" t="str">
        <f t="shared" si="92"/>
        <v/>
      </c>
    </row>
    <row r="5932" spans="13:13" x14ac:dyDescent="0.3">
      <c r="M5932" s="9" t="str">
        <f t="shared" si="92"/>
        <v/>
      </c>
    </row>
    <row r="5933" spans="13:13" x14ac:dyDescent="0.3">
      <c r="M5933" s="9" t="str">
        <f t="shared" si="92"/>
        <v/>
      </c>
    </row>
    <row r="5934" spans="13:13" x14ac:dyDescent="0.3">
      <c r="M5934" s="9" t="str">
        <f t="shared" si="92"/>
        <v/>
      </c>
    </row>
    <row r="5935" spans="13:13" x14ac:dyDescent="0.3">
      <c r="M5935" s="9" t="str">
        <f t="shared" si="92"/>
        <v/>
      </c>
    </row>
    <row r="5936" spans="13:13" x14ac:dyDescent="0.3">
      <c r="M5936" s="9" t="str">
        <f t="shared" si="92"/>
        <v/>
      </c>
    </row>
    <row r="5937" spans="13:13" x14ac:dyDescent="0.3">
      <c r="M5937" s="9" t="str">
        <f t="shared" si="92"/>
        <v/>
      </c>
    </row>
    <row r="5938" spans="13:13" x14ac:dyDescent="0.3">
      <c r="M5938" s="9" t="str">
        <f t="shared" si="92"/>
        <v/>
      </c>
    </row>
    <row r="5939" spans="13:13" x14ac:dyDescent="0.3">
      <c r="M5939" s="9" t="str">
        <f t="shared" si="92"/>
        <v/>
      </c>
    </row>
    <row r="5940" spans="13:13" x14ac:dyDescent="0.3">
      <c r="M5940" s="9" t="str">
        <f t="shared" si="92"/>
        <v/>
      </c>
    </row>
    <row r="5941" spans="13:13" x14ac:dyDescent="0.3">
      <c r="M5941" s="9" t="str">
        <f t="shared" si="92"/>
        <v/>
      </c>
    </row>
    <row r="5942" spans="13:13" x14ac:dyDescent="0.3">
      <c r="M5942" s="9" t="str">
        <f t="shared" si="92"/>
        <v/>
      </c>
    </row>
    <row r="5943" spans="13:13" x14ac:dyDescent="0.3">
      <c r="M5943" s="9" t="str">
        <f t="shared" si="92"/>
        <v/>
      </c>
    </row>
    <row r="5944" spans="13:13" x14ac:dyDescent="0.3">
      <c r="M5944" s="9" t="str">
        <f t="shared" si="92"/>
        <v/>
      </c>
    </row>
    <row r="5945" spans="13:13" x14ac:dyDescent="0.3">
      <c r="M5945" s="9" t="str">
        <f t="shared" si="92"/>
        <v/>
      </c>
    </row>
    <row r="5946" spans="13:13" x14ac:dyDescent="0.3">
      <c r="M5946" s="9" t="str">
        <f t="shared" si="92"/>
        <v/>
      </c>
    </row>
    <row r="5947" spans="13:13" x14ac:dyDescent="0.3">
      <c r="M5947" s="9" t="str">
        <f t="shared" si="92"/>
        <v/>
      </c>
    </row>
    <row r="5948" spans="13:13" x14ac:dyDescent="0.3">
      <c r="M5948" s="9" t="str">
        <f t="shared" si="92"/>
        <v/>
      </c>
    </row>
    <row r="5949" spans="13:13" x14ac:dyDescent="0.3">
      <c r="M5949" s="9" t="str">
        <f t="shared" si="92"/>
        <v/>
      </c>
    </row>
    <row r="5950" spans="13:13" x14ac:dyDescent="0.3">
      <c r="M5950" s="9" t="str">
        <f t="shared" si="92"/>
        <v/>
      </c>
    </row>
    <row r="5951" spans="13:13" x14ac:dyDescent="0.3">
      <c r="M5951" s="9" t="str">
        <f t="shared" si="92"/>
        <v/>
      </c>
    </row>
    <row r="5952" spans="13:13" x14ac:dyDescent="0.3">
      <c r="M5952" s="9" t="str">
        <f t="shared" si="92"/>
        <v/>
      </c>
    </row>
    <row r="5953" spans="13:13" x14ac:dyDescent="0.3">
      <c r="M5953" s="9" t="str">
        <f t="shared" si="92"/>
        <v/>
      </c>
    </row>
    <row r="5954" spans="13:13" x14ac:dyDescent="0.3">
      <c r="M5954" s="9" t="str">
        <f t="shared" si="92"/>
        <v/>
      </c>
    </row>
    <row r="5955" spans="13:13" x14ac:dyDescent="0.3">
      <c r="M5955" s="9" t="str">
        <f t="shared" ref="M5955:M6018" si="93">IF(OR(LEN(TRIM(A5955)) = 0, LEN(TRIM(B5955)) = 0), "", "SELECT '"&amp;TRIM(A5955)&amp;"' AS [LookupCategory],'"&amp;TRIM(B5955)&amp;"' AS [Value],"&amp;IF(LEN(TRIM(C5955)) &lt;&gt; 0, "'" &amp; TRIM(C5955) &amp; "'", "NULL") &amp;" AS [Image],"&amp;IF(LEN(TRIM(D5955)) &lt;&gt; 0, "'" &amp; TRIM(D5955) &amp; "'", "'report_problem'") &amp;" AS [Icon] UNION")</f>
        <v/>
      </c>
    </row>
    <row r="5956" spans="13:13" x14ac:dyDescent="0.3">
      <c r="M5956" s="9" t="str">
        <f t="shared" si="93"/>
        <v/>
      </c>
    </row>
    <row r="5957" spans="13:13" x14ac:dyDescent="0.3">
      <c r="M5957" s="9" t="str">
        <f t="shared" si="93"/>
        <v/>
      </c>
    </row>
    <row r="5958" spans="13:13" x14ac:dyDescent="0.3">
      <c r="M5958" s="9" t="str">
        <f t="shared" si="93"/>
        <v/>
      </c>
    </row>
    <row r="5959" spans="13:13" x14ac:dyDescent="0.3">
      <c r="M5959" s="9" t="str">
        <f t="shared" si="93"/>
        <v/>
      </c>
    </row>
    <row r="5960" spans="13:13" x14ac:dyDescent="0.3">
      <c r="M5960" s="9" t="str">
        <f t="shared" si="93"/>
        <v/>
      </c>
    </row>
    <row r="5961" spans="13:13" x14ac:dyDescent="0.3">
      <c r="M5961" s="9" t="str">
        <f t="shared" si="93"/>
        <v/>
      </c>
    </row>
    <row r="5962" spans="13:13" x14ac:dyDescent="0.3">
      <c r="M5962" s="9" t="str">
        <f t="shared" si="93"/>
        <v/>
      </c>
    </row>
    <row r="5963" spans="13:13" x14ac:dyDescent="0.3">
      <c r="M5963" s="9" t="str">
        <f t="shared" si="93"/>
        <v/>
      </c>
    </row>
    <row r="5964" spans="13:13" x14ac:dyDescent="0.3">
      <c r="M5964" s="9" t="str">
        <f t="shared" si="93"/>
        <v/>
      </c>
    </row>
    <row r="5965" spans="13:13" x14ac:dyDescent="0.3">
      <c r="M5965" s="9" t="str">
        <f t="shared" si="93"/>
        <v/>
      </c>
    </row>
    <row r="5966" spans="13:13" x14ac:dyDescent="0.3">
      <c r="M5966" s="9" t="str">
        <f t="shared" si="93"/>
        <v/>
      </c>
    </row>
    <row r="5967" spans="13:13" x14ac:dyDescent="0.3">
      <c r="M5967" s="9" t="str">
        <f t="shared" si="93"/>
        <v/>
      </c>
    </row>
    <row r="5968" spans="13:13" x14ac:dyDescent="0.3">
      <c r="M5968" s="9" t="str">
        <f t="shared" si="93"/>
        <v/>
      </c>
    </row>
    <row r="5969" spans="13:13" x14ac:dyDescent="0.3">
      <c r="M5969" s="9" t="str">
        <f t="shared" si="93"/>
        <v/>
      </c>
    </row>
    <row r="5970" spans="13:13" x14ac:dyDescent="0.3">
      <c r="M5970" s="9" t="str">
        <f t="shared" si="93"/>
        <v/>
      </c>
    </row>
    <row r="5971" spans="13:13" x14ac:dyDescent="0.3">
      <c r="M5971" s="9" t="str">
        <f t="shared" si="93"/>
        <v/>
      </c>
    </row>
    <row r="5972" spans="13:13" x14ac:dyDescent="0.3">
      <c r="M5972" s="9" t="str">
        <f t="shared" si="93"/>
        <v/>
      </c>
    </row>
    <row r="5973" spans="13:13" x14ac:dyDescent="0.3">
      <c r="M5973" s="9" t="str">
        <f t="shared" si="93"/>
        <v/>
      </c>
    </row>
    <row r="5974" spans="13:13" x14ac:dyDescent="0.3">
      <c r="M5974" s="9" t="str">
        <f t="shared" si="93"/>
        <v/>
      </c>
    </row>
    <row r="5975" spans="13:13" x14ac:dyDescent="0.3">
      <c r="M5975" s="9" t="str">
        <f t="shared" si="93"/>
        <v/>
      </c>
    </row>
    <row r="5976" spans="13:13" x14ac:dyDescent="0.3">
      <c r="M5976" s="9" t="str">
        <f t="shared" si="93"/>
        <v/>
      </c>
    </row>
    <row r="5977" spans="13:13" x14ac:dyDescent="0.3">
      <c r="M5977" s="9" t="str">
        <f t="shared" si="93"/>
        <v/>
      </c>
    </row>
    <row r="5978" spans="13:13" x14ac:dyDescent="0.3">
      <c r="M5978" s="9" t="str">
        <f t="shared" si="93"/>
        <v/>
      </c>
    </row>
    <row r="5979" spans="13:13" x14ac:dyDescent="0.3">
      <c r="M5979" s="9" t="str">
        <f t="shared" si="93"/>
        <v/>
      </c>
    </row>
    <row r="5980" spans="13:13" x14ac:dyDescent="0.3">
      <c r="M5980" s="9" t="str">
        <f t="shared" si="93"/>
        <v/>
      </c>
    </row>
    <row r="5981" spans="13:13" x14ac:dyDescent="0.3">
      <c r="M5981" s="9" t="str">
        <f t="shared" si="93"/>
        <v/>
      </c>
    </row>
    <row r="5982" spans="13:13" x14ac:dyDescent="0.3">
      <c r="M5982" s="9" t="str">
        <f t="shared" si="93"/>
        <v/>
      </c>
    </row>
    <row r="5983" spans="13:13" x14ac:dyDescent="0.3">
      <c r="M5983" s="9" t="str">
        <f t="shared" si="93"/>
        <v/>
      </c>
    </row>
    <row r="5984" spans="13:13" x14ac:dyDescent="0.3">
      <c r="M5984" s="9" t="str">
        <f t="shared" si="93"/>
        <v/>
      </c>
    </row>
    <row r="5985" spans="13:13" x14ac:dyDescent="0.3">
      <c r="M5985" s="9" t="str">
        <f t="shared" si="93"/>
        <v/>
      </c>
    </row>
    <row r="5986" spans="13:13" x14ac:dyDescent="0.3">
      <c r="M5986" s="9" t="str">
        <f t="shared" si="93"/>
        <v/>
      </c>
    </row>
    <row r="5987" spans="13:13" x14ac:dyDescent="0.3">
      <c r="M5987" s="9" t="str">
        <f t="shared" si="93"/>
        <v/>
      </c>
    </row>
    <row r="5988" spans="13:13" x14ac:dyDescent="0.3">
      <c r="M5988" s="9" t="str">
        <f t="shared" si="93"/>
        <v/>
      </c>
    </row>
    <row r="5989" spans="13:13" x14ac:dyDescent="0.3">
      <c r="M5989" s="9" t="str">
        <f t="shared" si="93"/>
        <v/>
      </c>
    </row>
    <row r="5990" spans="13:13" x14ac:dyDescent="0.3">
      <c r="M5990" s="9" t="str">
        <f t="shared" si="93"/>
        <v/>
      </c>
    </row>
    <row r="5991" spans="13:13" x14ac:dyDescent="0.3">
      <c r="M5991" s="9" t="str">
        <f t="shared" si="93"/>
        <v/>
      </c>
    </row>
    <row r="5992" spans="13:13" x14ac:dyDescent="0.3">
      <c r="M5992" s="9" t="str">
        <f t="shared" si="93"/>
        <v/>
      </c>
    </row>
    <row r="5993" spans="13:13" x14ac:dyDescent="0.3">
      <c r="M5993" s="9" t="str">
        <f t="shared" si="93"/>
        <v/>
      </c>
    </row>
    <row r="5994" spans="13:13" x14ac:dyDescent="0.3">
      <c r="M5994" s="9" t="str">
        <f t="shared" si="93"/>
        <v/>
      </c>
    </row>
    <row r="5995" spans="13:13" x14ac:dyDescent="0.3">
      <c r="M5995" s="9" t="str">
        <f t="shared" si="93"/>
        <v/>
      </c>
    </row>
    <row r="5996" spans="13:13" x14ac:dyDescent="0.3">
      <c r="M5996" s="9" t="str">
        <f t="shared" si="93"/>
        <v/>
      </c>
    </row>
    <row r="5997" spans="13:13" x14ac:dyDescent="0.3">
      <c r="M5997" s="9" t="str">
        <f t="shared" si="93"/>
        <v/>
      </c>
    </row>
    <row r="5998" spans="13:13" x14ac:dyDescent="0.3">
      <c r="M5998" s="9" t="str">
        <f t="shared" si="93"/>
        <v/>
      </c>
    </row>
    <row r="5999" spans="13:13" x14ac:dyDescent="0.3">
      <c r="M5999" s="9" t="str">
        <f t="shared" si="93"/>
        <v/>
      </c>
    </row>
    <row r="6000" spans="13:13" x14ac:dyDescent="0.3">
      <c r="M6000" s="9" t="str">
        <f t="shared" si="93"/>
        <v/>
      </c>
    </row>
    <row r="6001" spans="13:13" x14ac:dyDescent="0.3">
      <c r="M6001" s="9" t="str">
        <f t="shared" si="93"/>
        <v/>
      </c>
    </row>
    <row r="6002" spans="13:13" x14ac:dyDescent="0.3">
      <c r="M6002" s="9" t="str">
        <f t="shared" si="93"/>
        <v/>
      </c>
    </row>
    <row r="6003" spans="13:13" x14ac:dyDescent="0.3">
      <c r="M6003" s="9" t="str">
        <f t="shared" si="93"/>
        <v/>
      </c>
    </row>
    <row r="6004" spans="13:13" x14ac:dyDescent="0.3">
      <c r="M6004" s="9" t="str">
        <f t="shared" si="93"/>
        <v/>
      </c>
    </row>
    <row r="6005" spans="13:13" x14ac:dyDescent="0.3">
      <c r="M6005" s="9" t="str">
        <f t="shared" si="93"/>
        <v/>
      </c>
    </row>
    <row r="6006" spans="13:13" x14ac:dyDescent="0.3">
      <c r="M6006" s="9" t="str">
        <f t="shared" si="93"/>
        <v/>
      </c>
    </row>
    <row r="6007" spans="13:13" x14ac:dyDescent="0.3">
      <c r="M6007" s="9" t="str">
        <f t="shared" si="93"/>
        <v/>
      </c>
    </row>
    <row r="6008" spans="13:13" x14ac:dyDescent="0.3">
      <c r="M6008" s="9" t="str">
        <f t="shared" si="93"/>
        <v/>
      </c>
    </row>
    <row r="6009" spans="13:13" x14ac:dyDescent="0.3">
      <c r="M6009" s="9" t="str">
        <f t="shared" si="93"/>
        <v/>
      </c>
    </row>
    <row r="6010" spans="13:13" x14ac:dyDescent="0.3">
      <c r="M6010" s="9" t="str">
        <f t="shared" si="93"/>
        <v/>
      </c>
    </row>
    <row r="6011" spans="13:13" x14ac:dyDescent="0.3">
      <c r="M6011" s="9" t="str">
        <f t="shared" si="93"/>
        <v/>
      </c>
    </row>
    <row r="6012" spans="13:13" x14ac:dyDescent="0.3">
      <c r="M6012" s="9" t="str">
        <f t="shared" si="93"/>
        <v/>
      </c>
    </row>
    <row r="6013" spans="13:13" x14ac:dyDescent="0.3">
      <c r="M6013" s="9" t="str">
        <f t="shared" si="93"/>
        <v/>
      </c>
    </row>
    <row r="6014" spans="13:13" x14ac:dyDescent="0.3">
      <c r="M6014" s="9" t="str">
        <f t="shared" si="93"/>
        <v/>
      </c>
    </row>
    <row r="6015" spans="13:13" x14ac:dyDescent="0.3">
      <c r="M6015" s="9" t="str">
        <f t="shared" si="93"/>
        <v/>
      </c>
    </row>
    <row r="6016" spans="13:13" x14ac:dyDescent="0.3">
      <c r="M6016" s="9" t="str">
        <f t="shared" si="93"/>
        <v/>
      </c>
    </row>
    <row r="6017" spans="13:13" x14ac:dyDescent="0.3">
      <c r="M6017" s="9" t="str">
        <f t="shared" si="93"/>
        <v/>
      </c>
    </row>
    <row r="6018" spans="13:13" x14ac:dyDescent="0.3">
      <c r="M6018" s="9" t="str">
        <f t="shared" si="93"/>
        <v/>
      </c>
    </row>
    <row r="6019" spans="13:13" x14ac:dyDescent="0.3">
      <c r="M6019" s="9" t="str">
        <f t="shared" ref="M6019:M6082" si="94">IF(OR(LEN(TRIM(A6019)) = 0, LEN(TRIM(B6019)) = 0), "", "SELECT '"&amp;TRIM(A6019)&amp;"' AS [LookupCategory],'"&amp;TRIM(B6019)&amp;"' AS [Value],"&amp;IF(LEN(TRIM(C6019)) &lt;&gt; 0, "'" &amp; TRIM(C6019) &amp; "'", "NULL") &amp;" AS [Image],"&amp;IF(LEN(TRIM(D6019)) &lt;&gt; 0, "'" &amp; TRIM(D6019) &amp; "'", "'report_problem'") &amp;" AS [Icon] UNION")</f>
        <v/>
      </c>
    </row>
    <row r="6020" spans="13:13" x14ac:dyDescent="0.3">
      <c r="M6020" s="9" t="str">
        <f t="shared" si="94"/>
        <v/>
      </c>
    </row>
    <row r="6021" spans="13:13" x14ac:dyDescent="0.3">
      <c r="M6021" s="9" t="str">
        <f t="shared" si="94"/>
        <v/>
      </c>
    </row>
    <row r="6022" spans="13:13" x14ac:dyDescent="0.3">
      <c r="M6022" s="9" t="str">
        <f t="shared" si="94"/>
        <v/>
      </c>
    </row>
    <row r="6023" spans="13:13" x14ac:dyDescent="0.3">
      <c r="M6023" s="9" t="str">
        <f t="shared" si="94"/>
        <v/>
      </c>
    </row>
    <row r="6024" spans="13:13" x14ac:dyDescent="0.3">
      <c r="M6024" s="9" t="str">
        <f t="shared" si="94"/>
        <v/>
      </c>
    </row>
    <row r="6025" spans="13:13" x14ac:dyDescent="0.3">
      <c r="M6025" s="9" t="str">
        <f t="shared" si="94"/>
        <v/>
      </c>
    </row>
    <row r="6026" spans="13:13" x14ac:dyDescent="0.3">
      <c r="M6026" s="9" t="str">
        <f t="shared" si="94"/>
        <v/>
      </c>
    </row>
    <row r="6027" spans="13:13" x14ac:dyDescent="0.3">
      <c r="M6027" s="9" t="str">
        <f t="shared" si="94"/>
        <v/>
      </c>
    </row>
    <row r="6028" spans="13:13" x14ac:dyDescent="0.3">
      <c r="M6028" s="9" t="str">
        <f t="shared" si="94"/>
        <v/>
      </c>
    </row>
    <row r="6029" spans="13:13" x14ac:dyDescent="0.3">
      <c r="M6029" s="9" t="str">
        <f t="shared" si="94"/>
        <v/>
      </c>
    </row>
    <row r="6030" spans="13:13" x14ac:dyDescent="0.3">
      <c r="M6030" s="9" t="str">
        <f t="shared" si="94"/>
        <v/>
      </c>
    </row>
    <row r="6031" spans="13:13" x14ac:dyDescent="0.3">
      <c r="M6031" s="9" t="str">
        <f t="shared" si="94"/>
        <v/>
      </c>
    </row>
    <row r="6032" spans="13:13" x14ac:dyDescent="0.3">
      <c r="M6032" s="9" t="str">
        <f t="shared" si="94"/>
        <v/>
      </c>
    </row>
    <row r="6033" spans="13:13" x14ac:dyDescent="0.3">
      <c r="M6033" s="9" t="str">
        <f t="shared" si="94"/>
        <v/>
      </c>
    </row>
    <row r="6034" spans="13:13" x14ac:dyDescent="0.3">
      <c r="M6034" s="9" t="str">
        <f t="shared" si="94"/>
        <v/>
      </c>
    </row>
    <row r="6035" spans="13:13" x14ac:dyDescent="0.3">
      <c r="M6035" s="9" t="str">
        <f t="shared" si="94"/>
        <v/>
      </c>
    </row>
    <row r="6036" spans="13:13" x14ac:dyDescent="0.3">
      <c r="M6036" s="9" t="str">
        <f t="shared" si="94"/>
        <v/>
      </c>
    </row>
    <row r="6037" spans="13:13" x14ac:dyDescent="0.3">
      <c r="M6037" s="9" t="str">
        <f t="shared" si="94"/>
        <v/>
      </c>
    </row>
    <row r="6038" spans="13:13" x14ac:dyDescent="0.3">
      <c r="M6038" s="9" t="str">
        <f t="shared" si="94"/>
        <v/>
      </c>
    </row>
    <row r="6039" spans="13:13" x14ac:dyDescent="0.3">
      <c r="M6039" s="9" t="str">
        <f t="shared" si="94"/>
        <v/>
      </c>
    </row>
    <row r="6040" spans="13:13" x14ac:dyDescent="0.3">
      <c r="M6040" s="9" t="str">
        <f t="shared" si="94"/>
        <v/>
      </c>
    </row>
    <row r="6041" spans="13:13" x14ac:dyDescent="0.3">
      <c r="M6041" s="9" t="str">
        <f t="shared" si="94"/>
        <v/>
      </c>
    </row>
    <row r="6042" spans="13:13" x14ac:dyDescent="0.3">
      <c r="M6042" s="9" t="str">
        <f t="shared" si="94"/>
        <v/>
      </c>
    </row>
    <row r="6043" spans="13:13" x14ac:dyDescent="0.3">
      <c r="M6043" s="9" t="str">
        <f t="shared" si="94"/>
        <v/>
      </c>
    </row>
    <row r="6044" spans="13:13" x14ac:dyDescent="0.3">
      <c r="M6044" s="9" t="str">
        <f t="shared" si="94"/>
        <v/>
      </c>
    </row>
    <row r="6045" spans="13:13" x14ac:dyDescent="0.3">
      <c r="M6045" s="9" t="str">
        <f t="shared" si="94"/>
        <v/>
      </c>
    </row>
    <row r="6046" spans="13:13" x14ac:dyDescent="0.3">
      <c r="M6046" s="9" t="str">
        <f t="shared" si="94"/>
        <v/>
      </c>
    </row>
    <row r="6047" spans="13:13" x14ac:dyDescent="0.3">
      <c r="M6047" s="9" t="str">
        <f t="shared" si="94"/>
        <v/>
      </c>
    </row>
    <row r="6048" spans="13:13" x14ac:dyDescent="0.3">
      <c r="M6048" s="9" t="str">
        <f t="shared" si="94"/>
        <v/>
      </c>
    </row>
    <row r="6049" spans="13:13" x14ac:dyDescent="0.3">
      <c r="M6049" s="9" t="str">
        <f t="shared" si="94"/>
        <v/>
      </c>
    </row>
    <row r="6050" spans="13:13" x14ac:dyDescent="0.3">
      <c r="M6050" s="9" t="str">
        <f t="shared" si="94"/>
        <v/>
      </c>
    </row>
    <row r="6051" spans="13:13" x14ac:dyDescent="0.3">
      <c r="M6051" s="9" t="str">
        <f t="shared" si="94"/>
        <v/>
      </c>
    </row>
    <row r="6052" spans="13:13" x14ac:dyDescent="0.3">
      <c r="M6052" s="9" t="str">
        <f t="shared" si="94"/>
        <v/>
      </c>
    </row>
    <row r="6053" spans="13:13" x14ac:dyDescent="0.3">
      <c r="M6053" s="9" t="str">
        <f t="shared" si="94"/>
        <v/>
      </c>
    </row>
    <row r="6054" spans="13:13" x14ac:dyDescent="0.3">
      <c r="M6054" s="9" t="str">
        <f t="shared" si="94"/>
        <v/>
      </c>
    </row>
    <row r="6055" spans="13:13" x14ac:dyDescent="0.3">
      <c r="M6055" s="9" t="str">
        <f t="shared" si="94"/>
        <v/>
      </c>
    </row>
    <row r="6056" spans="13:13" x14ac:dyDescent="0.3">
      <c r="M6056" s="9" t="str">
        <f t="shared" si="94"/>
        <v/>
      </c>
    </row>
    <row r="6057" spans="13:13" x14ac:dyDescent="0.3">
      <c r="M6057" s="9" t="str">
        <f t="shared" si="94"/>
        <v/>
      </c>
    </row>
    <row r="6058" spans="13:13" x14ac:dyDescent="0.3">
      <c r="M6058" s="9" t="str">
        <f t="shared" si="94"/>
        <v/>
      </c>
    </row>
    <row r="6059" spans="13:13" x14ac:dyDescent="0.3">
      <c r="M6059" s="9" t="str">
        <f t="shared" si="94"/>
        <v/>
      </c>
    </row>
    <row r="6060" spans="13:13" x14ac:dyDescent="0.3">
      <c r="M6060" s="9" t="str">
        <f t="shared" si="94"/>
        <v/>
      </c>
    </row>
    <row r="6061" spans="13:13" x14ac:dyDescent="0.3">
      <c r="M6061" s="9" t="str">
        <f t="shared" si="94"/>
        <v/>
      </c>
    </row>
    <row r="6062" spans="13:13" x14ac:dyDescent="0.3">
      <c r="M6062" s="9" t="str">
        <f t="shared" si="94"/>
        <v/>
      </c>
    </row>
    <row r="6063" spans="13:13" x14ac:dyDescent="0.3">
      <c r="M6063" s="9" t="str">
        <f t="shared" si="94"/>
        <v/>
      </c>
    </row>
    <row r="6064" spans="13:13" x14ac:dyDescent="0.3">
      <c r="M6064" s="9" t="str">
        <f t="shared" si="94"/>
        <v/>
      </c>
    </row>
    <row r="6065" spans="13:13" x14ac:dyDescent="0.3">
      <c r="M6065" s="9" t="str">
        <f t="shared" si="94"/>
        <v/>
      </c>
    </row>
    <row r="6066" spans="13:13" x14ac:dyDescent="0.3">
      <c r="M6066" s="9" t="str">
        <f t="shared" si="94"/>
        <v/>
      </c>
    </row>
    <row r="6067" spans="13:13" x14ac:dyDescent="0.3">
      <c r="M6067" s="9" t="str">
        <f t="shared" si="94"/>
        <v/>
      </c>
    </row>
    <row r="6068" spans="13:13" x14ac:dyDescent="0.3">
      <c r="M6068" s="9" t="str">
        <f t="shared" si="94"/>
        <v/>
      </c>
    </row>
    <row r="6069" spans="13:13" x14ac:dyDescent="0.3">
      <c r="M6069" s="9" t="str">
        <f t="shared" si="94"/>
        <v/>
      </c>
    </row>
    <row r="6070" spans="13:13" x14ac:dyDescent="0.3">
      <c r="M6070" s="9" t="str">
        <f t="shared" si="94"/>
        <v/>
      </c>
    </row>
    <row r="6071" spans="13:13" x14ac:dyDescent="0.3">
      <c r="M6071" s="9" t="str">
        <f t="shared" si="94"/>
        <v/>
      </c>
    </row>
    <row r="6072" spans="13:13" x14ac:dyDescent="0.3">
      <c r="M6072" s="9" t="str">
        <f t="shared" si="94"/>
        <v/>
      </c>
    </row>
    <row r="6073" spans="13:13" x14ac:dyDescent="0.3">
      <c r="M6073" s="9" t="str">
        <f t="shared" si="94"/>
        <v/>
      </c>
    </row>
    <row r="6074" spans="13:13" x14ac:dyDescent="0.3">
      <c r="M6074" s="9" t="str">
        <f t="shared" si="94"/>
        <v/>
      </c>
    </row>
    <row r="6075" spans="13:13" x14ac:dyDescent="0.3">
      <c r="M6075" s="9" t="str">
        <f t="shared" si="94"/>
        <v/>
      </c>
    </row>
    <row r="6076" spans="13:13" x14ac:dyDescent="0.3">
      <c r="M6076" s="9" t="str">
        <f t="shared" si="94"/>
        <v/>
      </c>
    </row>
    <row r="6077" spans="13:13" x14ac:dyDescent="0.3">
      <c r="M6077" s="9" t="str">
        <f t="shared" si="94"/>
        <v/>
      </c>
    </row>
    <row r="6078" spans="13:13" x14ac:dyDescent="0.3">
      <c r="M6078" s="9" t="str">
        <f t="shared" si="94"/>
        <v/>
      </c>
    </row>
    <row r="6079" spans="13:13" x14ac:dyDescent="0.3">
      <c r="M6079" s="9" t="str">
        <f t="shared" si="94"/>
        <v/>
      </c>
    </row>
    <row r="6080" spans="13:13" x14ac:dyDescent="0.3">
      <c r="M6080" s="9" t="str">
        <f t="shared" si="94"/>
        <v/>
      </c>
    </row>
    <row r="6081" spans="13:13" x14ac:dyDescent="0.3">
      <c r="M6081" s="9" t="str">
        <f t="shared" si="94"/>
        <v/>
      </c>
    </row>
    <row r="6082" spans="13:13" x14ac:dyDescent="0.3">
      <c r="M6082" s="9" t="str">
        <f t="shared" si="94"/>
        <v/>
      </c>
    </row>
    <row r="6083" spans="13:13" x14ac:dyDescent="0.3">
      <c r="M6083" s="9" t="str">
        <f t="shared" ref="M6083:M6146" si="95">IF(OR(LEN(TRIM(A6083)) = 0, LEN(TRIM(B6083)) = 0), "", "SELECT '"&amp;TRIM(A6083)&amp;"' AS [LookupCategory],'"&amp;TRIM(B6083)&amp;"' AS [Value],"&amp;IF(LEN(TRIM(C6083)) &lt;&gt; 0, "'" &amp; TRIM(C6083) &amp; "'", "NULL") &amp;" AS [Image],"&amp;IF(LEN(TRIM(D6083)) &lt;&gt; 0, "'" &amp; TRIM(D6083) &amp; "'", "'report_problem'") &amp;" AS [Icon] UNION")</f>
        <v/>
      </c>
    </row>
    <row r="6084" spans="13:13" x14ac:dyDescent="0.3">
      <c r="M6084" s="9" t="str">
        <f t="shared" si="95"/>
        <v/>
      </c>
    </row>
    <row r="6085" spans="13:13" x14ac:dyDescent="0.3">
      <c r="M6085" s="9" t="str">
        <f t="shared" si="95"/>
        <v/>
      </c>
    </row>
    <row r="6086" spans="13:13" x14ac:dyDescent="0.3">
      <c r="M6086" s="9" t="str">
        <f t="shared" si="95"/>
        <v/>
      </c>
    </row>
    <row r="6087" spans="13:13" x14ac:dyDescent="0.3">
      <c r="M6087" s="9" t="str">
        <f t="shared" si="95"/>
        <v/>
      </c>
    </row>
    <row r="6088" spans="13:13" x14ac:dyDescent="0.3">
      <c r="M6088" s="9" t="str">
        <f t="shared" si="95"/>
        <v/>
      </c>
    </row>
    <row r="6089" spans="13:13" x14ac:dyDescent="0.3">
      <c r="M6089" s="9" t="str">
        <f t="shared" si="95"/>
        <v/>
      </c>
    </row>
    <row r="6090" spans="13:13" x14ac:dyDescent="0.3">
      <c r="M6090" s="9" t="str">
        <f t="shared" si="95"/>
        <v/>
      </c>
    </row>
    <row r="6091" spans="13:13" x14ac:dyDescent="0.3">
      <c r="M6091" s="9" t="str">
        <f t="shared" si="95"/>
        <v/>
      </c>
    </row>
    <row r="6092" spans="13:13" x14ac:dyDescent="0.3">
      <c r="M6092" s="9" t="str">
        <f t="shared" si="95"/>
        <v/>
      </c>
    </row>
    <row r="6093" spans="13:13" x14ac:dyDescent="0.3">
      <c r="M6093" s="9" t="str">
        <f t="shared" si="95"/>
        <v/>
      </c>
    </row>
    <row r="6094" spans="13:13" x14ac:dyDescent="0.3">
      <c r="M6094" s="9" t="str">
        <f t="shared" si="95"/>
        <v/>
      </c>
    </row>
    <row r="6095" spans="13:13" x14ac:dyDescent="0.3">
      <c r="M6095" s="9" t="str">
        <f t="shared" si="95"/>
        <v/>
      </c>
    </row>
    <row r="6096" spans="13:13" x14ac:dyDescent="0.3">
      <c r="M6096" s="9" t="str">
        <f t="shared" si="95"/>
        <v/>
      </c>
    </row>
    <row r="6097" spans="13:13" x14ac:dyDescent="0.3">
      <c r="M6097" s="9" t="str">
        <f t="shared" si="95"/>
        <v/>
      </c>
    </row>
    <row r="6098" spans="13:13" x14ac:dyDescent="0.3">
      <c r="M6098" s="9" t="str">
        <f t="shared" si="95"/>
        <v/>
      </c>
    </row>
    <row r="6099" spans="13:13" x14ac:dyDescent="0.3">
      <c r="M6099" s="9" t="str">
        <f t="shared" si="95"/>
        <v/>
      </c>
    </row>
    <row r="6100" spans="13:13" x14ac:dyDescent="0.3">
      <c r="M6100" s="9" t="str">
        <f t="shared" si="95"/>
        <v/>
      </c>
    </row>
    <row r="6101" spans="13:13" x14ac:dyDescent="0.3">
      <c r="M6101" s="9" t="str">
        <f t="shared" si="95"/>
        <v/>
      </c>
    </row>
    <row r="6102" spans="13:13" x14ac:dyDescent="0.3">
      <c r="M6102" s="9" t="str">
        <f t="shared" si="95"/>
        <v/>
      </c>
    </row>
    <row r="6103" spans="13:13" x14ac:dyDescent="0.3">
      <c r="M6103" s="9" t="str">
        <f t="shared" si="95"/>
        <v/>
      </c>
    </row>
    <row r="6104" spans="13:13" x14ac:dyDescent="0.3">
      <c r="M6104" s="9" t="str">
        <f t="shared" si="95"/>
        <v/>
      </c>
    </row>
    <row r="6105" spans="13:13" x14ac:dyDescent="0.3">
      <c r="M6105" s="9" t="str">
        <f t="shared" si="95"/>
        <v/>
      </c>
    </row>
    <row r="6106" spans="13:13" x14ac:dyDescent="0.3">
      <c r="M6106" s="9" t="str">
        <f t="shared" si="95"/>
        <v/>
      </c>
    </row>
    <row r="6107" spans="13:13" x14ac:dyDescent="0.3">
      <c r="M6107" s="9" t="str">
        <f t="shared" si="95"/>
        <v/>
      </c>
    </row>
    <row r="6108" spans="13:13" x14ac:dyDescent="0.3">
      <c r="M6108" s="9" t="str">
        <f t="shared" si="95"/>
        <v/>
      </c>
    </row>
    <row r="6109" spans="13:13" x14ac:dyDescent="0.3">
      <c r="M6109" s="9" t="str">
        <f t="shared" si="95"/>
        <v/>
      </c>
    </row>
    <row r="6110" spans="13:13" x14ac:dyDescent="0.3">
      <c r="M6110" s="9" t="str">
        <f t="shared" si="95"/>
        <v/>
      </c>
    </row>
    <row r="6111" spans="13:13" x14ac:dyDescent="0.3">
      <c r="M6111" s="9" t="str">
        <f t="shared" si="95"/>
        <v/>
      </c>
    </row>
    <row r="6112" spans="13:13" x14ac:dyDescent="0.3">
      <c r="M6112" s="9" t="str">
        <f t="shared" si="95"/>
        <v/>
      </c>
    </row>
    <row r="6113" spans="13:13" x14ac:dyDescent="0.3">
      <c r="M6113" s="9" t="str">
        <f t="shared" si="95"/>
        <v/>
      </c>
    </row>
    <row r="6114" spans="13:13" x14ac:dyDescent="0.3">
      <c r="M6114" s="9" t="str">
        <f t="shared" si="95"/>
        <v/>
      </c>
    </row>
    <row r="6115" spans="13:13" x14ac:dyDescent="0.3">
      <c r="M6115" s="9" t="str">
        <f t="shared" si="95"/>
        <v/>
      </c>
    </row>
    <row r="6116" spans="13:13" x14ac:dyDescent="0.3">
      <c r="M6116" s="9" t="str">
        <f t="shared" si="95"/>
        <v/>
      </c>
    </row>
    <row r="6117" spans="13:13" x14ac:dyDescent="0.3">
      <c r="M6117" s="9" t="str">
        <f t="shared" si="95"/>
        <v/>
      </c>
    </row>
    <row r="6118" spans="13:13" x14ac:dyDescent="0.3">
      <c r="M6118" s="9" t="str">
        <f t="shared" si="95"/>
        <v/>
      </c>
    </row>
    <row r="6119" spans="13:13" x14ac:dyDescent="0.3">
      <c r="M6119" s="9" t="str">
        <f t="shared" si="95"/>
        <v/>
      </c>
    </row>
    <row r="6120" spans="13:13" x14ac:dyDescent="0.3">
      <c r="M6120" s="9" t="str">
        <f t="shared" si="95"/>
        <v/>
      </c>
    </row>
    <row r="6121" spans="13:13" x14ac:dyDescent="0.3">
      <c r="M6121" s="9" t="str">
        <f t="shared" si="95"/>
        <v/>
      </c>
    </row>
    <row r="6122" spans="13:13" x14ac:dyDescent="0.3">
      <c r="M6122" s="9" t="str">
        <f t="shared" si="95"/>
        <v/>
      </c>
    </row>
    <row r="6123" spans="13:13" x14ac:dyDescent="0.3">
      <c r="M6123" s="9" t="str">
        <f t="shared" si="95"/>
        <v/>
      </c>
    </row>
    <row r="6124" spans="13:13" x14ac:dyDescent="0.3">
      <c r="M6124" s="9" t="str">
        <f t="shared" si="95"/>
        <v/>
      </c>
    </row>
    <row r="6125" spans="13:13" x14ac:dyDescent="0.3">
      <c r="M6125" s="9" t="str">
        <f t="shared" si="95"/>
        <v/>
      </c>
    </row>
    <row r="6126" spans="13:13" x14ac:dyDescent="0.3">
      <c r="M6126" s="9" t="str">
        <f t="shared" si="95"/>
        <v/>
      </c>
    </row>
    <row r="6127" spans="13:13" x14ac:dyDescent="0.3">
      <c r="M6127" s="9" t="str">
        <f t="shared" si="95"/>
        <v/>
      </c>
    </row>
    <row r="6128" spans="13:13" x14ac:dyDescent="0.3">
      <c r="M6128" s="9" t="str">
        <f t="shared" si="95"/>
        <v/>
      </c>
    </row>
    <row r="6129" spans="13:13" x14ac:dyDescent="0.3">
      <c r="M6129" s="9" t="str">
        <f t="shared" si="95"/>
        <v/>
      </c>
    </row>
    <row r="6130" spans="13:13" x14ac:dyDescent="0.3">
      <c r="M6130" s="9" t="str">
        <f t="shared" si="95"/>
        <v/>
      </c>
    </row>
    <row r="6131" spans="13:13" x14ac:dyDescent="0.3">
      <c r="M6131" s="9" t="str">
        <f t="shared" si="95"/>
        <v/>
      </c>
    </row>
    <row r="6132" spans="13:13" x14ac:dyDescent="0.3">
      <c r="M6132" s="9" t="str">
        <f t="shared" si="95"/>
        <v/>
      </c>
    </row>
    <row r="6133" spans="13:13" x14ac:dyDescent="0.3">
      <c r="M6133" s="9" t="str">
        <f t="shared" si="95"/>
        <v/>
      </c>
    </row>
    <row r="6134" spans="13:13" x14ac:dyDescent="0.3">
      <c r="M6134" s="9" t="str">
        <f t="shared" si="95"/>
        <v/>
      </c>
    </row>
    <row r="6135" spans="13:13" x14ac:dyDescent="0.3">
      <c r="M6135" s="9" t="str">
        <f t="shared" si="95"/>
        <v/>
      </c>
    </row>
    <row r="6136" spans="13:13" x14ac:dyDescent="0.3">
      <c r="M6136" s="9" t="str">
        <f t="shared" si="95"/>
        <v/>
      </c>
    </row>
    <row r="6137" spans="13:13" x14ac:dyDescent="0.3">
      <c r="M6137" s="9" t="str">
        <f t="shared" si="95"/>
        <v/>
      </c>
    </row>
    <row r="6138" spans="13:13" x14ac:dyDescent="0.3">
      <c r="M6138" s="9" t="str">
        <f t="shared" si="95"/>
        <v/>
      </c>
    </row>
    <row r="6139" spans="13:13" x14ac:dyDescent="0.3">
      <c r="M6139" s="9" t="str">
        <f t="shared" si="95"/>
        <v/>
      </c>
    </row>
    <row r="6140" spans="13:13" x14ac:dyDescent="0.3">
      <c r="M6140" s="9" t="str">
        <f t="shared" si="95"/>
        <v/>
      </c>
    </row>
    <row r="6141" spans="13:13" x14ac:dyDescent="0.3">
      <c r="M6141" s="9" t="str">
        <f t="shared" si="95"/>
        <v/>
      </c>
    </row>
    <row r="6142" spans="13:13" x14ac:dyDescent="0.3">
      <c r="M6142" s="9" t="str">
        <f t="shared" si="95"/>
        <v/>
      </c>
    </row>
    <row r="6143" spans="13:13" x14ac:dyDescent="0.3">
      <c r="M6143" s="9" t="str">
        <f t="shared" si="95"/>
        <v/>
      </c>
    </row>
    <row r="6144" spans="13:13" x14ac:dyDescent="0.3">
      <c r="M6144" s="9" t="str">
        <f t="shared" si="95"/>
        <v/>
      </c>
    </row>
    <row r="6145" spans="13:13" x14ac:dyDescent="0.3">
      <c r="M6145" s="9" t="str">
        <f t="shared" si="95"/>
        <v/>
      </c>
    </row>
    <row r="6146" spans="13:13" x14ac:dyDescent="0.3">
      <c r="M6146" s="9" t="str">
        <f t="shared" si="95"/>
        <v/>
      </c>
    </row>
    <row r="6147" spans="13:13" x14ac:dyDescent="0.3">
      <c r="M6147" s="9" t="str">
        <f t="shared" ref="M6147:M6210" si="96">IF(OR(LEN(TRIM(A6147)) = 0, LEN(TRIM(B6147)) = 0), "", "SELECT '"&amp;TRIM(A6147)&amp;"' AS [LookupCategory],'"&amp;TRIM(B6147)&amp;"' AS [Value],"&amp;IF(LEN(TRIM(C6147)) &lt;&gt; 0, "'" &amp; TRIM(C6147) &amp; "'", "NULL") &amp;" AS [Image],"&amp;IF(LEN(TRIM(D6147)) &lt;&gt; 0, "'" &amp; TRIM(D6147) &amp; "'", "'report_problem'") &amp;" AS [Icon] UNION")</f>
        <v/>
      </c>
    </row>
    <row r="6148" spans="13:13" x14ac:dyDescent="0.3">
      <c r="M6148" s="9" t="str">
        <f t="shared" si="96"/>
        <v/>
      </c>
    </row>
    <row r="6149" spans="13:13" x14ac:dyDescent="0.3">
      <c r="M6149" s="9" t="str">
        <f t="shared" si="96"/>
        <v/>
      </c>
    </row>
    <row r="6150" spans="13:13" x14ac:dyDescent="0.3">
      <c r="M6150" s="9" t="str">
        <f t="shared" si="96"/>
        <v/>
      </c>
    </row>
    <row r="6151" spans="13:13" x14ac:dyDescent="0.3">
      <c r="M6151" s="9" t="str">
        <f t="shared" si="96"/>
        <v/>
      </c>
    </row>
    <row r="6152" spans="13:13" x14ac:dyDescent="0.3">
      <c r="M6152" s="9" t="str">
        <f t="shared" si="96"/>
        <v/>
      </c>
    </row>
    <row r="6153" spans="13:13" x14ac:dyDescent="0.3">
      <c r="M6153" s="9" t="str">
        <f t="shared" si="96"/>
        <v/>
      </c>
    </row>
    <row r="6154" spans="13:13" x14ac:dyDescent="0.3">
      <c r="M6154" s="9" t="str">
        <f t="shared" si="96"/>
        <v/>
      </c>
    </row>
    <row r="6155" spans="13:13" x14ac:dyDescent="0.3">
      <c r="M6155" s="9" t="str">
        <f t="shared" si="96"/>
        <v/>
      </c>
    </row>
    <row r="6156" spans="13:13" x14ac:dyDescent="0.3">
      <c r="M6156" s="9" t="str">
        <f t="shared" si="96"/>
        <v/>
      </c>
    </row>
    <row r="6157" spans="13:13" x14ac:dyDescent="0.3">
      <c r="M6157" s="9" t="str">
        <f t="shared" si="96"/>
        <v/>
      </c>
    </row>
    <row r="6158" spans="13:13" x14ac:dyDescent="0.3">
      <c r="M6158" s="9" t="str">
        <f t="shared" si="96"/>
        <v/>
      </c>
    </row>
    <row r="6159" spans="13:13" x14ac:dyDescent="0.3">
      <c r="M6159" s="9" t="str">
        <f t="shared" si="96"/>
        <v/>
      </c>
    </row>
    <row r="6160" spans="13:13" x14ac:dyDescent="0.3">
      <c r="M6160" s="9" t="str">
        <f t="shared" si="96"/>
        <v/>
      </c>
    </row>
    <row r="6161" spans="13:13" x14ac:dyDescent="0.3">
      <c r="M6161" s="9" t="str">
        <f t="shared" si="96"/>
        <v/>
      </c>
    </row>
    <row r="6162" spans="13:13" x14ac:dyDescent="0.3">
      <c r="M6162" s="9" t="str">
        <f t="shared" si="96"/>
        <v/>
      </c>
    </row>
    <row r="6163" spans="13:13" x14ac:dyDescent="0.3">
      <c r="M6163" s="9" t="str">
        <f t="shared" si="96"/>
        <v/>
      </c>
    </row>
    <row r="6164" spans="13:13" x14ac:dyDescent="0.3">
      <c r="M6164" s="9" t="str">
        <f t="shared" si="96"/>
        <v/>
      </c>
    </row>
    <row r="6165" spans="13:13" x14ac:dyDescent="0.3">
      <c r="M6165" s="9" t="str">
        <f t="shared" si="96"/>
        <v/>
      </c>
    </row>
    <row r="6166" spans="13:13" x14ac:dyDescent="0.3">
      <c r="M6166" s="9" t="str">
        <f t="shared" si="96"/>
        <v/>
      </c>
    </row>
    <row r="6167" spans="13:13" x14ac:dyDescent="0.3">
      <c r="M6167" s="9" t="str">
        <f t="shared" si="96"/>
        <v/>
      </c>
    </row>
    <row r="6168" spans="13:13" x14ac:dyDescent="0.3">
      <c r="M6168" s="9" t="str">
        <f t="shared" si="96"/>
        <v/>
      </c>
    </row>
    <row r="6169" spans="13:13" x14ac:dyDescent="0.3">
      <c r="M6169" s="9" t="str">
        <f t="shared" si="96"/>
        <v/>
      </c>
    </row>
    <row r="6170" spans="13:13" x14ac:dyDescent="0.3">
      <c r="M6170" s="9" t="str">
        <f t="shared" si="96"/>
        <v/>
      </c>
    </row>
    <row r="6171" spans="13:13" x14ac:dyDescent="0.3">
      <c r="M6171" s="9" t="str">
        <f t="shared" si="96"/>
        <v/>
      </c>
    </row>
    <row r="6172" spans="13:13" x14ac:dyDescent="0.3">
      <c r="M6172" s="9" t="str">
        <f t="shared" si="96"/>
        <v/>
      </c>
    </row>
    <row r="6173" spans="13:13" x14ac:dyDescent="0.3">
      <c r="M6173" s="9" t="str">
        <f t="shared" si="96"/>
        <v/>
      </c>
    </row>
    <row r="6174" spans="13:13" x14ac:dyDescent="0.3">
      <c r="M6174" s="9" t="str">
        <f t="shared" si="96"/>
        <v/>
      </c>
    </row>
    <row r="6175" spans="13:13" x14ac:dyDescent="0.3">
      <c r="M6175" s="9" t="str">
        <f t="shared" si="96"/>
        <v/>
      </c>
    </row>
    <row r="6176" spans="13:13" x14ac:dyDescent="0.3">
      <c r="M6176" s="9" t="str">
        <f t="shared" si="96"/>
        <v/>
      </c>
    </row>
    <row r="6177" spans="13:13" x14ac:dyDescent="0.3">
      <c r="M6177" s="9" t="str">
        <f t="shared" si="96"/>
        <v/>
      </c>
    </row>
    <row r="6178" spans="13:13" x14ac:dyDescent="0.3">
      <c r="M6178" s="9" t="str">
        <f t="shared" si="96"/>
        <v/>
      </c>
    </row>
    <row r="6179" spans="13:13" x14ac:dyDescent="0.3">
      <c r="M6179" s="9" t="str">
        <f t="shared" si="96"/>
        <v/>
      </c>
    </row>
    <row r="6180" spans="13:13" x14ac:dyDescent="0.3">
      <c r="M6180" s="9" t="str">
        <f t="shared" si="96"/>
        <v/>
      </c>
    </row>
    <row r="6181" spans="13:13" x14ac:dyDescent="0.3">
      <c r="M6181" s="9" t="str">
        <f t="shared" si="96"/>
        <v/>
      </c>
    </row>
    <row r="6182" spans="13:13" x14ac:dyDescent="0.3">
      <c r="M6182" s="9" t="str">
        <f t="shared" si="96"/>
        <v/>
      </c>
    </row>
    <row r="6183" spans="13:13" x14ac:dyDescent="0.3">
      <c r="M6183" s="9" t="str">
        <f t="shared" si="96"/>
        <v/>
      </c>
    </row>
    <row r="6184" spans="13:13" x14ac:dyDescent="0.3">
      <c r="M6184" s="9" t="str">
        <f t="shared" si="96"/>
        <v/>
      </c>
    </row>
    <row r="6185" spans="13:13" x14ac:dyDescent="0.3">
      <c r="M6185" s="9" t="str">
        <f t="shared" si="96"/>
        <v/>
      </c>
    </row>
    <row r="6186" spans="13:13" x14ac:dyDescent="0.3">
      <c r="M6186" s="9" t="str">
        <f t="shared" si="96"/>
        <v/>
      </c>
    </row>
    <row r="6187" spans="13:13" x14ac:dyDescent="0.3">
      <c r="M6187" s="9" t="str">
        <f t="shared" si="96"/>
        <v/>
      </c>
    </row>
    <row r="6188" spans="13:13" x14ac:dyDescent="0.3">
      <c r="M6188" s="9" t="str">
        <f t="shared" si="96"/>
        <v/>
      </c>
    </row>
    <row r="6189" spans="13:13" x14ac:dyDescent="0.3">
      <c r="M6189" s="9" t="str">
        <f t="shared" si="96"/>
        <v/>
      </c>
    </row>
    <row r="6190" spans="13:13" x14ac:dyDescent="0.3">
      <c r="M6190" s="9" t="str">
        <f t="shared" si="96"/>
        <v/>
      </c>
    </row>
    <row r="6191" spans="13:13" x14ac:dyDescent="0.3">
      <c r="M6191" s="9" t="str">
        <f t="shared" si="96"/>
        <v/>
      </c>
    </row>
    <row r="6192" spans="13:13" x14ac:dyDescent="0.3">
      <c r="M6192" s="9" t="str">
        <f t="shared" si="96"/>
        <v/>
      </c>
    </row>
    <row r="6193" spans="13:13" x14ac:dyDescent="0.3">
      <c r="M6193" s="9" t="str">
        <f t="shared" si="96"/>
        <v/>
      </c>
    </row>
    <row r="6194" spans="13:13" x14ac:dyDescent="0.3">
      <c r="M6194" s="9" t="str">
        <f t="shared" si="96"/>
        <v/>
      </c>
    </row>
    <row r="6195" spans="13:13" x14ac:dyDescent="0.3">
      <c r="M6195" s="9" t="str">
        <f t="shared" si="96"/>
        <v/>
      </c>
    </row>
    <row r="6196" spans="13:13" x14ac:dyDescent="0.3">
      <c r="M6196" s="9" t="str">
        <f t="shared" si="96"/>
        <v/>
      </c>
    </row>
    <row r="6197" spans="13:13" x14ac:dyDescent="0.3">
      <c r="M6197" s="9" t="str">
        <f t="shared" si="96"/>
        <v/>
      </c>
    </row>
    <row r="6198" spans="13:13" x14ac:dyDescent="0.3">
      <c r="M6198" s="9" t="str">
        <f t="shared" si="96"/>
        <v/>
      </c>
    </row>
    <row r="6199" spans="13:13" x14ac:dyDescent="0.3">
      <c r="M6199" s="9" t="str">
        <f t="shared" si="96"/>
        <v/>
      </c>
    </row>
    <row r="6200" spans="13:13" x14ac:dyDescent="0.3">
      <c r="M6200" s="9" t="str">
        <f t="shared" si="96"/>
        <v/>
      </c>
    </row>
    <row r="6201" spans="13:13" x14ac:dyDescent="0.3">
      <c r="M6201" s="9" t="str">
        <f t="shared" si="96"/>
        <v/>
      </c>
    </row>
    <row r="6202" spans="13:13" x14ac:dyDescent="0.3">
      <c r="M6202" s="9" t="str">
        <f t="shared" si="96"/>
        <v/>
      </c>
    </row>
    <row r="6203" spans="13:13" x14ac:dyDescent="0.3">
      <c r="M6203" s="9" t="str">
        <f t="shared" si="96"/>
        <v/>
      </c>
    </row>
    <row r="6204" spans="13:13" x14ac:dyDescent="0.3">
      <c r="M6204" s="9" t="str">
        <f t="shared" si="96"/>
        <v/>
      </c>
    </row>
    <row r="6205" spans="13:13" x14ac:dyDescent="0.3">
      <c r="M6205" s="9" t="str">
        <f t="shared" si="96"/>
        <v/>
      </c>
    </row>
    <row r="6206" spans="13:13" x14ac:dyDescent="0.3">
      <c r="M6206" s="9" t="str">
        <f t="shared" si="96"/>
        <v/>
      </c>
    </row>
    <row r="6207" spans="13:13" x14ac:dyDescent="0.3">
      <c r="M6207" s="9" t="str">
        <f t="shared" si="96"/>
        <v/>
      </c>
    </row>
    <row r="6208" spans="13:13" x14ac:dyDescent="0.3">
      <c r="M6208" s="9" t="str">
        <f t="shared" si="96"/>
        <v/>
      </c>
    </row>
    <row r="6209" spans="13:13" x14ac:dyDescent="0.3">
      <c r="M6209" s="9" t="str">
        <f t="shared" si="96"/>
        <v/>
      </c>
    </row>
    <row r="6210" spans="13:13" x14ac:dyDescent="0.3">
      <c r="M6210" s="9" t="str">
        <f t="shared" si="96"/>
        <v/>
      </c>
    </row>
    <row r="6211" spans="13:13" x14ac:dyDescent="0.3">
      <c r="M6211" s="9" t="str">
        <f t="shared" ref="M6211:M6247" si="97">IF(OR(LEN(TRIM(A6211)) = 0, LEN(TRIM(B6211)) = 0), "", "SELECT '"&amp;TRIM(A6211)&amp;"' AS [LookupCategory],'"&amp;TRIM(B6211)&amp;"' AS [Value],"&amp;IF(LEN(TRIM(C6211)) &lt;&gt; 0, "'" &amp; TRIM(C6211) &amp; "'", "NULL") &amp;" AS [Image],"&amp;IF(LEN(TRIM(D6211)) &lt;&gt; 0, "'" &amp; TRIM(D6211) &amp; "'", "'report_problem'") &amp;" AS [Icon] UNION")</f>
        <v/>
      </c>
    </row>
    <row r="6212" spans="13:13" x14ac:dyDescent="0.3">
      <c r="M6212" s="9" t="str">
        <f t="shared" si="97"/>
        <v/>
      </c>
    </row>
    <row r="6213" spans="13:13" x14ac:dyDescent="0.3">
      <c r="M6213" s="9" t="str">
        <f t="shared" si="97"/>
        <v/>
      </c>
    </row>
    <row r="6214" spans="13:13" x14ac:dyDescent="0.3">
      <c r="M6214" s="9" t="str">
        <f t="shared" si="97"/>
        <v/>
      </c>
    </row>
    <row r="6215" spans="13:13" x14ac:dyDescent="0.3">
      <c r="M6215" s="9" t="str">
        <f t="shared" si="97"/>
        <v/>
      </c>
    </row>
    <row r="6216" spans="13:13" x14ac:dyDescent="0.3">
      <c r="M6216" s="9" t="str">
        <f t="shared" si="97"/>
        <v/>
      </c>
    </row>
    <row r="6217" spans="13:13" x14ac:dyDescent="0.3">
      <c r="M6217" s="9" t="str">
        <f t="shared" si="97"/>
        <v/>
      </c>
    </row>
    <row r="6218" spans="13:13" x14ac:dyDescent="0.3">
      <c r="M6218" s="9" t="str">
        <f t="shared" si="97"/>
        <v/>
      </c>
    </row>
    <row r="6219" spans="13:13" x14ac:dyDescent="0.3">
      <c r="M6219" s="9" t="str">
        <f t="shared" si="97"/>
        <v/>
      </c>
    </row>
    <row r="6220" spans="13:13" x14ac:dyDescent="0.3">
      <c r="M6220" s="9" t="str">
        <f t="shared" si="97"/>
        <v/>
      </c>
    </row>
    <row r="6221" spans="13:13" x14ac:dyDescent="0.3">
      <c r="M6221" s="9" t="str">
        <f t="shared" si="97"/>
        <v/>
      </c>
    </row>
    <row r="6222" spans="13:13" x14ac:dyDescent="0.3">
      <c r="M6222" s="9" t="str">
        <f t="shared" si="97"/>
        <v/>
      </c>
    </row>
    <row r="6223" spans="13:13" x14ac:dyDescent="0.3">
      <c r="M6223" s="9" t="str">
        <f t="shared" si="97"/>
        <v/>
      </c>
    </row>
    <row r="6224" spans="13:13" x14ac:dyDescent="0.3">
      <c r="M6224" s="9" t="str">
        <f t="shared" si="97"/>
        <v/>
      </c>
    </row>
    <row r="6225" spans="13:13" x14ac:dyDescent="0.3">
      <c r="M6225" s="9" t="str">
        <f t="shared" si="97"/>
        <v/>
      </c>
    </row>
    <row r="6226" spans="13:13" x14ac:dyDescent="0.3">
      <c r="M6226" s="9" t="str">
        <f t="shared" si="97"/>
        <v/>
      </c>
    </row>
    <row r="6227" spans="13:13" x14ac:dyDescent="0.3">
      <c r="M6227" s="9" t="str">
        <f t="shared" si="97"/>
        <v/>
      </c>
    </row>
    <row r="6228" spans="13:13" x14ac:dyDescent="0.3">
      <c r="M6228" s="9" t="str">
        <f t="shared" si="97"/>
        <v/>
      </c>
    </row>
    <row r="6229" spans="13:13" x14ac:dyDescent="0.3">
      <c r="M6229" s="9" t="str">
        <f t="shared" si="97"/>
        <v/>
      </c>
    </row>
    <row r="6230" spans="13:13" x14ac:dyDescent="0.3">
      <c r="M6230" s="9" t="str">
        <f t="shared" si="97"/>
        <v/>
      </c>
    </row>
    <row r="6231" spans="13:13" x14ac:dyDescent="0.3">
      <c r="M6231" s="9" t="str">
        <f t="shared" si="97"/>
        <v/>
      </c>
    </row>
    <row r="6232" spans="13:13" x14ac:dyDescent="0.3">
      <c r="M6232" s="9" t="str">
        <f t="shared" si="97"/>
        <v/>
      </c>
    </row>
    <row r="6233" spans="13:13" x14ac:dyDescent="0.3">
      <c r="M6233" s="9" t="str">
        <f t="shared" si="97"/>
        <v/>
      </c>
    </row>
    <row r="6234" spans="13:13" x14ac:dyDescent="0.3">
      <c r="M6234" s="9" t="str">
        <f t="shared" si="97"/>
        <v/>
      </c>
    </row>
    <row r="6235" spans="13:13" x14ac:dyDescent="0.3">
      <c r="M6235" s="9" t="str">
        <f t="shared" si="97"/>
        <v/>
      </c>
    </row>
    <row r="6236" spans="13:13" x14ac:dyDescent="0.3">
      <c r="M6236" s="9" t="str">
        <f t="shared" si="97"/>
        <v/>
      </c>
    </row>
    <row r="6237" spans="13:13" x14ac:dyDescent="0.3">
      <c r="M6237" s="9" t="str">
        <f t="shared" si="97"/>
        <v/>
      </c>
    </row>
    <row r="6238" spans="13:13" x14ac:dyDescent="0.3">
      <c r="M6238" s="9" t="str">
        <f t="shared" si="97"/>
        <v/>
      </c>
    </row>
    <row r="6239" spans="13:13" x14ac:dyDescent="0.3">
      <c r="M6239" s="9" t="str">
        <f t="shared" si="97"/>
        <v/>
      </c>
    </row>
    <row r="6240" spans="13:13" x14ac:dyDescent="0.3">
      <c r="M6240" s="9" t="str">
        <f t="shared" si="97"/>
        <v/>
      </c>
    </row>
    <row r="6241" spans="13:13" x14ac:dyDescent="0.3">
      <c r="M6241" s="9" t="str">
        <f t="shared" si="97"/>
        <v/>
      </c>
    </row>
    <row r="6242" spans="13:13" x14ac:dyDescent="0.3">
      <c r="M6242" s="9" t="str">
        <f t="shared" si="97"/>
        <v/>
      </c>
    </row>
    <row r="6243" spans="13:13" x14ac:dyDescent="0.3">
      <c r="M6243" s="9" t="str">
        <f t="shared" si="97"/>
        <v/>
      </c>
    </row>
    <row r="6244" spans="13:13" x14ac:dyDescent="0.3">
      <c r="M6244" s="9" t="str">
        <f t="shared" si="97"/>
        <v/>
      </c>
    </row>
    <row r="6245" spans="13:13" x14ac:dyDescent="0.3">
      <c r="M6245" s="9" t="str">
        <f t="shared" si="97"/>
        <v/>
      </c>
    </row>
    <row r="6246" spans="13:13" x14ac:dyDescent="0.3">
      <c r="M6246" s="9" t="str">
        <f t="shared" si="97"/>
        <v/>
      </c>
    </row>
    <row r="6247" spans="13:13" x14ac:dyDescent="0.3">
      <c r="M6247" s="9" t="str">
        <f t="shared" si="97"/>
        <v/>
      </c>
    </row>
  </sheetData>
  <autoFilter ref="A1:D1681" xr:uid="{05985C76-76E2-4F83-839A-82DDE57E4E8D}">
    <filterColumn colId="0">
      <filters>
        <filter val="UserType"/>
      </filters>
    </filterColumn>
  </autoFilter>
  <sortState xmlns:xlrd2="http://schemas.microsoft.com/office/spreadsheetml/2017/richdata2" ref="A2:B6247">
    <sortCondition ref="A1"/>
  </sortState>
  <pageMargins left="0.7" right="0.7" top="0.75" bottom="0.75"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8346C-4F0D-459E-B5AA-A496407605C7}">
  <dimension ref="A1:U6"/>
  <sheetViews>
    <sheetView workbookViewId="0">
      <selection activeCell="C2" sqref="C2:E6"/>
    </sheetView>
  </sheetViews>
  <sheetFormatPr defaultRowHeight="13" x14ac:dyDescent="0.3"/>
  <cols>
    <col min="1" max="1" width="17.6328125" style="12" bestFit="1" customWidth="1"/>
    <col min="2" max="2" width="12.7265625" style="12" bestFit="1" customWidth="1"/>
    <col min="3" max="3" width="7.81640625" style="12" bestFit="1" customWidth="1"/>
    <col min="4" max="4" width="13.36328125" style="12" bestFit="1" customWidth="1"/>
    <col min="5" max="5" width="10.1796875" style="12" bestFit="1" customWidth="1"/>
    <col min="6" max="6" width="11.1796875" style="12" bestFit="1" customWidth="1"/>
    <col min="7" max="7" width="10.90625" style="12" bestFit="1" customWidth="1"/>
    <col min="8" max="8" width="10.6328125" style="12" bestFit="1" customWidth="1"/>
    <col min="9" max="9" width="18.81640625" style="12" bestFit="1" customWidth="1"/>
    <col min="10" max="10" width="14.36328125" style="12" bestFit="1" customWidth="1"/>
    <col min="11" max="11" width="14.453125" style="12" bestFit="1" customWidth="1"/>
    <col min="12" max="12" width="11.7265625" style="12" bestFit="1" customWidth="1"/>
    <col min="13" max="13" width="11.26953125" style="12" bestFit="1" customWidth="1"/>
    <col min="14" max="14" width="13.81640625" style="12" bestFit="1" customWidth="1"/>
    <col min="15" max="15" width="16.36328125" style="12" bestFit="1" customWidth="1"/>
    <col min="16" max="20" width="8.7265625" style="12"/>
    <col min="21" max="21" width="255.6328125" style="12" bestFit="1" customWidth="1"/>
    <col min="22" max="16384" width="8.7265625" style="12"/>
  </cols>
  <sheetData>
    <row r="1" spans="1:21" x14ac:dyDescent="0.3">
      <c r="A1" s="10" t="s">
        <v>144</v>
      </c>
      <c r="B1" s="10" t="s">
        <v>135</v>
      </c>
      <c r="C1" s="10" t="s">
        <v>12</v>
      </c>
      <c r="D1" s="10" t="s">
        <v>13</v>
      </c>
      <c r="E1" s="10" t="s">
        <v>11</v>
      </c>
      <c r="F1" s="10" t="s">
        <v>5</v>
      </c>
      <c r="G1" s="10" t="s">
        <v>140</v>
      </c>
      <c r="H1" s="10" t="s">
        <v>142</v>
      </c>
      <c r="I1" s="10" t="s">
        <v>146</v>
      </c>
      <c r="J1" s="10" t="s">
        <v>14</v>
      </c>
      <c r="K1" s="10" t="s">
        <v>6</v>
      </c>
      <c r="L1" s="10" t="s">
        <v>145</v>
      </c>
      <c r="M1" s="10" t="s">
        <v>163</v>
      </c>
      <c r="N1" s="10" t="s">
        <v>139</v>
      </c>
      <c r="O1" s="10" t="s">
        <v>164</v>
      </c>
    </row>
    <row r="2" spans="1:21" x14ac:dyDescent="0.3">
      <c r="A2" s="12" t="str">
        <f ca="1">TRIM(LEFT(J2, 1) &amp; RANDBETWEEN(100, 99999))</f>
        <v>C63122</v>
      </c>
      <c r="B2" s="12" t="s">
        <v>24</v>
      </c>
      <c r="C2" s="12" t="s">
        <v>633</v>
      </c>
      <c r="E2" s="12" t="s">
        <v>632</v>
      </c>
      <c r="F2" s="12">
        <v>9202204720082</v>
      </c>
      <c r="G2" s="13">
        <f>DATE(92, 2, 20)</f>
        <v>33654</v>
      </c>
      <c r="H2" s="12" t="s">
        <v>348</v>
      </c>
      <c r="I2" s="12" t="s">
        <v>363</v>
      </c>
      <c r="J2" s="12" t="s">
        <v>600</v>
      </c>
      <c r="K2" s="9" t="s">
        <v>185</v>
      </c>
      <c r="M2" s="13">
        <v>42370</v>
      </c>
      <c r="N2" s="12">
        <v>0</v>
      </c>
      <c r="U2" s="12" t="str">
        <f ca="1">"SELECT '"&amp;TRIM(A2)&amp;"' AS [EmployeeNumber], '"&amp;TRIM(B2)&amp;"' AS[SalutationId], '"&amp;TRIM(C2)&amp;"' AS[Name], "&amp;IF(LEN(TRIM(D2)) = 0, "NULL", "'"&amp;TRIM(D2)&amp;"'")&amp;" AS[MiddleName], '"&amp;TRIM(E2)&amp;"' AS[Surname], '"&amp;TRIM(F2)&amp;"' AS[IdNumber], '"&amp;TEXT(TRIM(G2), "YYYY-MM-DD")&amp;"' AS[BirthDate], '"&amp;TRIM(H2)&amp;"' AS[GenderId], '"&amp;TRIM(I2)&amp;"' AS[EmploymentTypeId], '"&amp;TRIM(J2)&amp;"' AS[PositionId], '"&amp;TRIM(K2)&amp;"' AS[DepartmentId], "&amp;IF(LEN(TRIM(L2)) = 0, "NULL", "'"&amp;TRIM(L2)&amp;"'")&amp;" AS[ManagerId], '"&amp;TEXT(TRIM(M2), "YYYY-MM-DD")&amp;"' AS[DateHired], "&amp;TRIM(N2)&amp;" AS[IsTerminated], "&amp;IF(LEN(TRIM(O2)) = 0, "NULL", "'"&amp;TEXT(TRIM(O2), "YYYY-MM-DD")&amp;"'")&amp;" AS[DateTerminated] UNION"</f>
        <v>SELECT 'C63122' AS [EmployeeNumber], 'Ms' AS[SalutationId], 'Jane' AS[Name], NULL AS[MiddleName], 'Doe' AS[Surname], '9202204720082' AS[IdNumber], '1992-02-20' AS[BirthDate], 'Female' AS[GenderId], 'Permanent' AS[EmploymentTypeId], 'CEO' AS[PositionId], 'Management' AS[DepartmentId], NULL AS[ManagerId], '2016-01-01' AS[DateHired], 0 AS[IsTerminated], NULL AS[DateTerminated] UNION</v>
      </c>
    </row>
    <row r="3" spans="1:21" x14ac:dyDescent="0.3">
      <c r="A3" s="12" t="str">
        <f t="shared" ref="A3:A4" ca="1" si="0">TRIM(LEFT(J3, 1) &amp; RANDBETWEEN(100, 99999))</f>
        <v>M78538</v>
      </c>
      <c r="B3" s="12" t="s">
        <v>21</v>
      </c>
      <c r="C3" s="12" t="s">
        <v>631</v>
      </c>
      <c r="E3" s="12" t="s">
        <v>632</v>
      </c>
      <c r="F3" s="12">
        <v>9304195659081</v>
      </c>
      <c r="G3" s="13">
        <f>DATE(93,4,19)</f>
        <v>34078</v>
      </c>
      <c r="H3" s="12" t="s">
        <v>349</v>
      </c>
      <c r="I3" s="12" t="s">
        <v>363</v>
      </c>
      <c r="J3" s="9" t="s">
        <v>601</v>
      </c>
      <c r="K3" s="9" t="s">
        <v>185</v>
      </c>
      <c r="L3" s="12" t="s">
        <v>638</v>
      </c>
      <c r="M3" s="13">
        <v>42370</v>
      </c>
      <c r="N3" s="12">
        <v>0</v>
      </c>
      <c r="U3" s="12" t="str">
        <f t="shared" ref="U3:U6" ca="1" si="1">"SELECT '"&amp;TRIM(A3)&amp;"' AS [EmployeeNumber], '"&amp;TRIM(B3)&amp;"' AS[SalutationId], '"&amp;TRIM(C3)&amp;"' AS[Name], "&amp;IF(LEN(TRIM(D3)) = 0, "NULL", "'"&amp;TRIM(D3)&amp;"'")&amp;" AS[MiddleName], '"&amp;TRIM(E3)&amp;"' AS[Surname], '"&amp;TRIM(F3)&amp;"' AS[IdNumber], '"&amp;TEXT(TRIM(G3), "YYYY-MM-DD")&amp;"' AS[BirthDate], '"&amp;TRIM(H3)&amp;"' AS[GenderId], '"&amp;TRIM(I3)&amp;"' AS[EmploymentTypeId], '"&amp;TRIM(J3)&amp;"' AS[PositionId], '"&amp;TRIM(K3)&amp;"' AS[DepartmentId], "&amp;IF(LEN(TRIM(L3)) = 0, "NULL", "'"&amp;TRIM(L3)&amp;"'")&amp;" AS[ManagerId], '"&amp;TEXT(TRIM(M3), "YYYY-MM-DD")&amp;"' AS[DateHired], "&amp;TRIM(N3)&amp;" AS[IsTerminated], "&amp;IF(LEN(TRIM(O3)) = 0, "NULL", "'"&amp;TEXT(TRIM(O3), "YYYY-MM-DD")&amp;"'")&amp;" AS[DateTerminated] UNION"</f>
        <v>SELECT 'M78538' AS [EmployeeNumber], 'Mr' AS[SalutationId], 'John' AS[Name], NULL AS[MiddleName], 'Doe' AS[Surname], '9304195659081' AS[IdNumber], '1993-04-19' AS[BirthDate], 'Male' AS[GenderId], 'Permanent' AS[EmploymentTypeId], 'Managing Director' AS[PositionId], 'Management' AS[DepartmentId], 'Jane Doe' AS[ManagerId], '2016-01-01' AS[DateHired], 0 AS[IsTerminated], NULL AS[DateTerminated] UNION</v>
      </c>
    </row>
    <row r="4" spans="1:21" x14ac:dyDescent="0.3">
      <c r="A4" s="12" t="str">
        <f t="shared" ca="1" si="0"/>
        <v>E97094</v>
      </c>
      <c r="B4" s="12" t="s">
        <v>21</v>
      </c>
      <c r="C4" s="12" t="s">
        <v>634</v>
      </c>
      <c r="E4" s="12" t="s">
        <v>635</v>
      </c>
      <c r="F4" s="12">
        <v>9102127508084</v>
      </c>
      <c r="G4" s="13">
        <f>DATE(91,2,12)</f>
        <v>33281</v>
      </c>
      <c r="H4" s="12" t="s">
        <v>349</v>
      </c>
      <c r="I4" s="12" t="s">
        <v>363</v>
      </c>
      <c r="J4" s="12" t="s">
        <v>177</v>
      </c>
      <c r="K4" s="9" t="s">
        <v>187</v>
      </c>
      <c r="L4" s="12" t="s">
        <v>639</v>
      </c>
      <c r="M4" s="13">
        <v>42370</v>
      </c>
      <c r="N4" s="12">
        <v>0</v>
      </c>
      <c r="U4" s="12" t="str">
        <f t="shared" ca="1" si="1"/>
        <v>SELECT 'E97094' AS [EmployeeNumber], 'Mr' AS[SalutationId], 'Good' AS[Name], NULL AS[MiddleName], 'Job' AS[Surname], '9102127508084' AS[IdNumber], '1991-02-12' AS[BirthDate], 'Male' AS[GenderId], 'Permanent' AS[EmploymentTypeId], 'Engineer' AS[PositionId], 'Operations' AS[DepartmentId], 'John Doe' AS[ManagerId], '2016-01-01' AS[DateHired], 0 AS[IsTerminated], NULL AS[DateTerminated] UNION</v>
      </c>
    </row>
    <row r="5" spans="1:21" x14ac:dyDescent="0.3">
      <c r="A5" s="12" t="str">
        <f t="shared" ref="A5" ca="1" si="2">TRIM(LEFT(J5, 1) &amp; RANDBETWEEN(100, 99999))</f>
        <v>E98656</v>
      </c>
      <c r="B5" s="12" t="s">
        <v>21</v>
      </c>
      <c r="C5" s="12" t="s">
        <v>636</v>
      </c>
      <c r="E5" s="12" t="s">
        <v>637</v>
      </c>
      <c r="F5" s="12">
        <v>9610136334084</v>
      </c>
      <c r="G5" s="13">
        <f>DATE(96,10,13)</f>
        <v>35351</v>
      </c>
      <c r="H5" s="12" t="s">
        <v>349</v>
      </c>
      <c r="I5" s="12" t="s">
        <v>363</v>
      </c>
      <c r="J5" s="12" t="s">
        <v>177</v>
      </c>
      <c r="K5" s="9" t="s">
        <v>187</v>
      </c>
      <c r="L5" s="12" t="s">
        <v>640</v>
      </c>
      <c r="M5" s="13">
        <v>42574</v>
      </c>
      <c r="N5" s="12">
        <v>1</v>
      </c>
      <c r="O5" s="13">
        <v>43146</v>
      </c>
      <c r="U5" s="12" t="str">
        <f t="shared" ca="1" si="1"/>
        <v>SELECT 'E98656' AS [EmployeeNumber], 'Mr' AS[SalutationId], 'Bad' AS[Name], NULL AS[MiddleName], 'Work' AS[Surname], '9610136334084' AS[IdNumber], '1996-10-13' AS[BirthDate], 'Male' AS[GenderId], 'Permanent' AS[EmploymentTypeId], 'Engineer' AS[PositionId], 'Operations' AS[DepartmentId], 'Good Job' AS[ManagerId], '2016-07-23' AS[DateHired], 1 AS[IsTerminated], '2018-02-15' AS[DateTerminated] UNION</v>
      </c>
    </row>
    <row r="6" spans="1:21" x14ac:dyDescent="0.3">
      <c r="A6" s="12" t="str">
        <f t="shared" ref="A6" ca="1" si="3">TRIM(LEFT(J6, 1) &amp; RANDBETWEEN(100, 99999))</f>
        <v>E48750</v>
      </c>
      <c r="B6" s="12" t="s">
        <v>21</v>
      </c>
      <c r="C6" s="12" t="s">
        <v>641</v>
      </c>
      <c r="E6" s="12" t="s">
        <v>642</v>
      </c>
      <c r="F6" s="12">
        <v>8502065982080</v>
      </c>
      <c r="G6" s="13">
        <f>DATE(85,2,6)</f>
        <v>31084</v>
      </c>
      <c r="H6" s="12" t="s">
        <v>349</v>
      </c>
      <c r="I6" s="12" t="s">
        <v>369</v>
      </c>
      <c r="J6" s="12" t="s">
        <v>177</v>
      </c>
      <c r="K6" s="9" t="s">
        <v>187</v>
      </c>
      <c r="L6" s="12" t="s">
        <v>640</v>
      </c>
      <c r="M6" s="13">
        <v>43220</v>
      </c>
      <c r="N6" s="12">
        <v>0</v>
      </c>
      <c r="O6" s="13"/>
      <c r="U6" s="12" t="str">
        <f t="shared" ca="1" si="1"/>
        <v>SELECT 'E48750' AS [EmployeeNumber], 'Mr' AS[SalutationId], 'Joe' AS[Name], NULL AS[MiddleName], 'Soap' AS[Surname], '8502065982080' AS[IdNumber], '1985-02-06' AS[BirthDate], 'Male' AS[GenderId], 'Consultant' AS[EmploymentTypeId], 'Engineer' AS[PositionId], 'Operations' AS[DepartmentId], 'Good Job' AS[ManagerId], '2018-04-30' AS[DateHired], 0 AS[IsTerminated], NULL AS[DateTerminated] UNION</v>
      </c>
    </row>
  </sheetData>
  <autoFilter ref="A1:O1" xr:uid="{FC6C4CF3-F44B-4C3A-A4EA-E7F423B736CA}"/>
  <pageMargins left="0.7" right="0.7" top="0.75" bottom="0.75" header="0.3" footer="0.3"/>
  <pageSetup paperSize="9" orientation="portrait" horizontalDpi="300" verticalDpi="3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1F77C-53F8-43DC-A522-AA2444CD1AF1}">
  <dimension ref="A1:M3"/>
  <sheetViews>
    <sheetView workbookViewId="0">
      <selection activeCell="D2" sqref="D2:D3"/>
    </sheetView>
  </sheetViews>
  <sheetFormatPr defaultRowHeight="13" x14ac:dyDescent="0.3"/>
  <cols>
    <col min="1" max="1" width="12.7265625" style="9" bestFit="1" customWidth="1"/>
    <col min="2" max="2" width="7.81640625" style="9" bestFit="1" customWidth="1"/>
    <col min="3" max="3" width="10.1796875" style="9" bestFit="1" customWidth="1"/>
    <col min="4" max="4" width="15.36328125" style="9" bestFit="1" customWidth="1"/>
    <col min="5" max="5" width="18.08984375" style="9" bestFit="1" customWidth="1"/>
    <col min="6" max="6" width="11.1796875" style="9" bestFit="1" customWidth="1"/>
    <col min="7" max="7" width="19.6328125" style="9" bestFit="1" customWidth="1"/>
    <col min="8" max="8" width="12.81640625" style="9" bestFit="1" customWidth="1"/>
    <col min="9" max="9" width="9.36328125" style="9" bestFit="1" customWidth="1"/>
    <col min="10" max="16384" width="8.7265625" style="9"/>
  </cols>
  <sheetData>
    <row r="1" spans="1:13" x14ac:dyDescent="0.3">
      <c r="A1" s="10" t="s">
        <v>135</v>
      </c>
      <c r="B1" s="10" t="s">
        <v>12</v>
      </c>
      <c r="C1" s="10" t="s">
        <v>11</v>
      </c>
      <c r="D1" s="10" t="s">
        <v>240</v>
      </c>
      <c r="E1" s="10" t="s">
        <v>250</v>
      </c>
      <c r="F1" s="10" t="s">
        <v>5</v>
      </c>
      <c r="G1" s="10" t="s">
        <v>241</v>
      </c>
      <c r="H1" s="10" t="s">
        <v>242</v>
      </c>
    </row>
    <row r="2" spans="1:13" x14ac:dyDescent="0.3">
      <c r="A2" s="9" t="s">
        <v>21</v>
      </c>
      <c r="B2" s="9" t="s">
        <v>644</v>
      </c>
      <c r="C2" s="9" t="s">
        <v>645</v>
      </c>
      <c r="D2" s="9" t="str">
        <f>TRIM(B2) &amp; " " &amp; TRIM(C2)</f>
        <v>Close Corporation</v>
      </c>
      <c r="E2" s="9" t="s">
        <v>424</v>
      </c>
      <c r="F2" s="9">
        <v>7707288001087</v>
      </c>
      <c r="G2" s="9" t="s">
        <v>643</v>
      </c>
      <c r="M2" s="9" t="str">
        <f>"SELECT '"&amp;TRIM(A2)&amp;"' AS [SalutationId], '"&amp;TRIM(B2)&amp;"' [Name], '"&amp;TRIM(C2)&amp;"' [Surname], '"&amp;TRIM(D2)&amp;"' [CompanyName], '"&amp;TRIM(E2)&amp;"' [IndustryTypeId], '"&amp;TRIM(F2)&amp;"' [IdNumber], '"&amp;TRIM(G2)&amp;"' [RegistrationNumber], "&amp;IF(LEN(TRIM(H2)) = 0, "NULL", "'"&amp;TRIM(H2)&amp;"'")&amp;" [VATNumber] UNION"</f>
        <v>SELECT 'Mr' AS [SalutationId], 'Close' [Name], 'Corporation' [Surname], 'Close Corporation' [CompanyName], 'Construction Services' [IndustryTypeId], '7707288001087' [IdNumber], '2009/222222/23' [RegistrationNumber], NULL [VATNumber] UNION</v>
      </c>
    </row>
    <row r="3" spans="1:13" x14ac:dyDescent="0.3">
      <c r="A3" s="9" t="s">
        <v>21</v>
      </c>
      <c r="B3" s="9" t="s">
        <v>646</v>
      </c>
      <c r="C3" s="9" t="s">
        <v>647</v>
      </c>
      <c r="D3" s="9" t="str">
        <f>TRIM(B3) &amp; " " &amp; TRIM(C3)</f>
        <v>Private Company</v>
      </c>
      <c r="E3" s="9" t="s">
        <v>446</v>
      </c>
      <c r="F3" s="9">
        <v>8105252255087</v>
      </c>
      <c r="G3" s="9" t="s">
        <v>648</v>
      </c>
      <c r="H3" s="9">
        <v>4220122222</v>
      </c>
      <c r="M3" s="9" t="str">
        <f>"SELECT '"&amp;TRIM(A3)&amp;"' AS [SalutationId], '"&amp;TRIM(B3)&amp;"' [Name], '"&amp;TRIM(C3)&amp;"' [Surname], '"&amp;TRIM(D3)&amp;"' [CompanyName], '"&amp;TRIM(E3)&amp;"' [IndustryTypeId], '"&amp;TRIM(F3)&amp;"' [IdNumber], '"&amp;TRIM(G3)&amp;"' [RegistrationNumber], "&amp;IF(LEN(TRIM(H3)) = 0, "NULL", "'"&amp;TRIM(H3)&amp;"'")&amp;" [VATNumber] UNION"</f>
        <v>SELECT 'Mr' AS [SalutationId], 'Private' [Name], 'Company' [Surname], 'Private Company' [CompanyName], 'Entertainment Industry' [IndustryTypeId], '8105252255087' [IdNumber], '2016/222222/07' [RegistrationNumber], '4220122222' [VATNumber] UNION</v>
      </c>
    </row>
  </sheetData>
  <autoFilter ref="A1:H1" xr:uid="{06E8BD8C-1FE9-425D-96FC-E6107F289DD9}"/>
  <pageMargins left="0.7" right="0.7" top="0.75" bottom="0.75" header="0.3" footer="0.3"/>
  <pageSetup paperSize="9" orientation="portrait" horizontalDpi="300" verticalDpi="3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04C3F-B009-46AD-8476-83A6E96EEBE5}">
  <dimension ref="A1:W8"/>
  <sheetViews>
    <sheetView topLeftCell="K1" workbookViewId="0">
      <selection activeCell="W2" sqref="W2:W8"/>
    </sheetView>
  </sheetViews>
  <sheetFormatPr defaultRowHeight="14.5" x14ac:dyDescent="0.35"/>
  <cols>
    <col min="1" max="1" width="12.54296875" bestFit="1" customWidth="1"/>
    <col min="2" max="2" width="14.453125" bestFit="1" customWidth="1"/>
    <col min="3" max="3" width="15.90625" bestFit="1" customWidth="1"/>
    <col min="4" max="4" width="16.36328125" bestFit="1" customWidth="1"/>
    <col min="5" max="5" width="18.1796875" bestFit="1" customWidth="1"/>
    <col min="6" max="6" width="23.1796875" bestFit="1" customWidth="1"/>
    <col min="7" max="7" width="23.90625" bestFit="1" customWidth="1"/>
    <col min="8" max="8" width="26.26953125" bestFit="1" customWidth="1"/>
    <col min="9" max="9" width="20.08984375" bestFit="1" customWidth="1"/>
    <col min="10" max="10" width="17.08984375" bestFit="1" customWidth="1"/>
    <col min="11" max="11" width="21.36328125" bestFit="1" customWidth="1"/>
    <col min="12" max="12" width="25.453125" bestFit="1" customWidth="1"/>
    <col min="13" max="14" width="13.81640625" bestFit="1" customWidth="1"/>
    <col min="15" max="15" width="6.26953125" bestFit="1" customWidth="1"/>
    <col min="16" max="16" width="11.6328125" bestFit="1" customWidth="1"/>
    <col min="17" max="17" width="12.08984375" bestFit="1" customWidth="1"/>
    <col min="18" max="18" width="9.54296875" bestFit="1" customWidth="1"/>
  </cols>
  <sheetData>
    <row r="1" spans="1:23" x14ac:dyDescent="0.35">
      <c r="A1" s="10" t="s">
        <v>4</v>
      </c>
      <c r="B1" s="10" t="s">
        <v>6</v>
      </c>
      <c r="C1" s="10" t="s">
        <v>244</v>
      </c>
      <c r="D1" s="10" t="s">
        <v>245</v>
      </c>
      <c r="E1" s="10" t="s">
        <v>243</v>
      </c>
      <c r="F1" s="10" t="s">
        <v>15</v>
      </c>
      <c r="G1" s="10" t="s">
        <v>17</v>
      </c>
      <c r="H1" s="10" t="s">
        <v>16</v>
      </c>
      <c r="I1" s="10" t="s">
        <v>278</v>
      </c>
      <c r="J1" s="10" t="s">
        <v>247</v>
      </c>
      <c r="K1" s="10" t="s">
        <v>248</v>
      </c>
      <c r="L1" s="10" t="s">
        <v>249</v>
      </c>
      <c r="M1" s="10" t="s">
        <v>7</v>
      </c>
      <c r="N1" s="10" t="s">
        <v>8</v>
      </c>
      <c r="O1" s="10" t="s">
        <v>3</v>
      </c>
      <c r="P1" s="10" t="s">
        <v>136</v>
      </c>
      <c r="Q1" s="10" t="s">
        <v>137</v>
      </c>
      <c r="R1" s="10" t="s">
        <v>10</v>
      </c>
    </row>
    <row r="2" spans="1:23" x14ac:dyDescent="0.35">
      <c r="A2" t="s">
        <v>638</v>
      </c>
      <c r="D2" t="str">
        <f>IF(LEN(TRIM(A2)) &lt;&gt; 0, TRIM(A2), IF(LEN(TRIM(B2)) &lt;&gt; 0, TRIM(B2), IF(LEN(TRIM(C2)) &lt;&gt; 0, TRIM(C2), "")))</f>
        <v>Jane Doe</v>
      </c>
      <c r="E2">
        <v>27311234567</v>
      </c>
      <c r="F2">
        <v>27311234567</v>
      </c>
      <c r="H2" t="str">
        <f>IF(LEN(TRIM(A2)) &lt;&gt; 0, TRIM(SUBSTITUTE(A2, " ", ".")) &amp; "@genio.idas.co.za", IF(LEN(TRIM(B2)) &lt;&gt; 0, TRIM(SUBSTITUTE(B2, " ", ".")) &amp; "@genio.idas.co.za", IF(LEN(TRIM(C2)) &lt;&gt; 0, "client@" &amp; LOWER(TRIM(SUBSTITUTE(C2, " ", ""))) &amp; ".co.za", "NULL")))</f>
        <v>Jane.Doe@genio.idas.co.za</v>
      </c>
      <c r="I2" t="s">
        <v>351</v>
      </c>
      <c r="J2">
        <v>1</v>
      </c>
      <c r="K2">
        <v>0</v>
      </c>
      <c r="L2" t="str">
        <f t="shared" ref="L2:L6" si="0">IF(OR(LEN(TRIM(A2)) &lt;&gt; 0, LEN(TRIM(B2)) &lt;&gt; 0), "www.genio.idas.co.za", IF(LEN(TRIM(C2)) &lt;&gt; 0, LOWER("www." &amp; TRIM(SUBSTITUTE(C2, " ", "")) &amp; ".co.za"), "www.genio.idas.co.za"))</f>
        <v>www.genio.idas.co.za</v>
      </c>
      <c r="W2" t="str">
        <f>"SELECT "&amp;IF(LEN(TRIM(A2)) = 0, "NULL", "'"&amp;TRIM(A2)&amp;"'")&amp;" AS [EmployeeId], "&amp;IF(LEN(TRIM(B2)) = 0, "NULL", "'"&amp;TRIM(B2)&amp;"'")&amp;" AS [DepartmentId], "&amp;IF(LEN(TRIM(C2)) = 0, "NULL", "'"&amp;TRIM(C2)&amp;"'")&amp;" AS [ClientId], "&amp;IF(LEN(TRIM(D2)) = 0, "NULL", "'"&amp;TRIM(D2)&amp;"'")&amp;" AS [RecipientsName], "&amp;IF(LEN(TRIM(E2)) = 0, "NULL", "'"&amp;TRIM(E2)&amp;"'")&amp;" AS [TelephoneNumber], "&amp;IF(LEN(TRIM(F2)) = 0, "NULL", "'"&amp;TRIM(F2)&amp;"'")&amp;" AS [OfficeTelephoneNumber], "&amp;IF(LEN(TRIM(G2)) = 0, "NULL", "'"&amp;TRIM(G2)&amp;"'")&amp;" AS [MobileTelephoneNumber], "&amp;IF(LEN(TRIM(H2)) = 0, "NULL", "'"&amp;TRIM(H2)&amp;"'")&amp;" AS [EmailAddress], "&amp;IF(LEN(TRIM(I2)) = 0, "NULL", "'"&amp;TRIM(I2)&amp;"'")&amp;" AS [PreferredLanguageId], "&amp;IF(LEN(TRIM(J2)) = 0, "NULL", "'"&amp;TRIM(J2)&amp;"'")&amp;" AS [UseEmailAddress], "&amp;IF(LEN(TRIM(K2)) = 0, "NULL", "'"&amp;TRIM(K2)&amp;"'")&amp;" AS [UseTelephoneNumber], "&amp;IF(LEN(TRIM(L2)) = 0, "NULL", "'"&amp;TRIM(L2)&amp;"'")&amp;" AS [Website], "&amp;IF(LEN(TRIM(M2)) = 0, "NULL", "'"&amp;TRIM(M2)&amp;"'")&amp;" AS [AddressLine1], "&amp;IF(LEN(TRIM(N2)) = 0, "NULL", "'"&amp;TRIM(N2)&amp;"'")&amp;" AS [AddressLine2], "&amp;IF(LEN(TRIM(O2)) = 0, "NULL", "'"&amp;TRIM(O2)&amp;"'")&amp;" AS [City], "&amp;IF(LEN(TRIM(P2)) = 0, "NULL", "'"&amp;TRIM(P2)&amp;"'")&amp;" AS [ProvinceId], "&amp;IF(LEN(TRIM(Q2)) = 0, "NULL", "'"&amp;TRIM(Q2)&amp;"'")&amp;" AS [PostalCode], "&amp;IF(LEN(TRIM(R2)) = 0, "NULL", "'"&amp;TRIM(R2)&amp;"'")&amp;" AS [Country] UNION"</f>
        <v>SELECT 'Jane Doe' AS [EmployeeId], NULL AS [DepartmentId], NULL AS [ClientId], 'Jane Doe' AS [RecipientsName], '27311234567' AS [TelephoneNumber], '27311234567' AS [OfficeTelephoneNumber], NULL AS [MobileTelephoneNumber], 'Jane.Doe@genio.idas.co.za' AS [EmailAddress], 'English' AS [PreferredLanguageId], '1' AS [UseEmailAddress], '0' AS [UseTelephoneNumber], 'www.genio.idas.co.za' AS [Website], NULL AS [AddressLine1], NULL AS [AddressLine2], NULL AS [City], NULL AS [ProvinceId], NULL AS [PostalCode], NULL AS [Country] UNION</v>
      </c>
    </row>
    <row r="3" spans="1:23" x14ac:dyDescent="0.35">
      <c r="A3" t="s">
        <v>639</v>
      </c>
      <c r="D3" t="str">
        <f t="shared" ref="D3:D8" si="1">IF(LEN(TRIM(A3)) &lt;&gt; 0, TRIM(A3), IF(LEN(TRIM(B3)) &lt;&gt; 0, TRIM(B3), IF(LEN(TRIM(C3)) &lt;&gt; 0, TRIM(C3), "")))</f>
        <v>John Doe</v>
      </c>
      <c r="E3">
        <v>27311234568</v>
      </c>
      <c r="F3">
        <v>27311234567</v>
      </c>
      <c r="H3" t="str">
        <f t="shared" ref="H3:H8" si="2">IF(LEN(TRIM(A3)) &lt;&gt; 0, TRIM(SUBSTITUTE(A3, " ", ".")) &amp; "@genio.idas.co.za", IF(LEN(TRIM(B3)) &lt;&gt; 0, TRIM(SUBSTITUTE(B3, " ", ".")) &amp; "@genio.idas.co.za", IF(LEN(TRIM(C3)) &lt;&gt; 0, "client@" &amp; LOWER(TRIM(SUBSTITUTE(C3, " ", ""))) &amp; ".co.za", "NULL")))</f>
        <v>John.Doe@genio.idas.co.za</v>
      </c>
      <c r="I3" t="s">
        <v>351</v>
      </c>
      <c r="J3">
        <v>1</v>
      </c>
      <c r="K3">
        <v>0</v>
      </c>
      <c r="L3" t="str">
        <f t="shared" si="0"/>
        <v>www.genio.idas.co.za</v>
      </c>
      <c r="W3" t="str">
        <f t="shared" ref="W3:W8" si="3">"SELECT "&amp;IF(LEN(TRIM(A3)) = 0, "NULL", "'"&amp;TRIM(A3)&amp;"'")&amp;" AS [EmployeeId], "&amp;IF(LEN(TRIM(B3)) = 0, "NULL", "'"&amp;TRIM(B3)&amp;"'")&amp;" AS [DepartmentId], "&amp;IF(LEN(TRIM(C3)) = 0, "NULL", "'"&amp;TRIM(C3)&amp;"'")&amp;" AS [ClientId], "&amp;IF(LEN(TRIM(D3)) = 0, "NULL", "'"&amp;TRIM(D3)&amp;"'")&amp;" AS [RecipientsName], "&amp;IF(LEN(TRIM(E3)) = 0, "NULL", "'"&amp;TRIM(E3)&amp;"'")&amp;" AS [TelephoneNumber], "&amp;IF(LEN(TRIM(F3)) = 0, "NULL", "'"&amp;TRIM(F3)&amp;"'")&amp;" AS [OfficeTelephoneNumber], "&amp;IF(LEN(TRIM(G3)) = 0, "NULL", "'"&amp;TRIM(G3)&amp;"'")&amp;" AS [MobileTelephoneNumber], "&amp;IF(LEN(TRIM(H3)) = 0, "NULL", "'"&amp;TRIM(H3)&amp;"'")&amp;" AS [EmailAddress], "&amp;IF(LEN(TRIM(I3)) = 0, "NULL", "'"&amp;TRIM(I3)&amp;"'")&amp;" AS [PreferredLanguageId], "&amp;IF(LEN(TRIM(J3)) = 0, "NULL", "'"&amp;TRIM(J3)&amp;"'")&amp;" AS [UseEmailAddress], "&amp;IF(LEN(TRIM(K3)) = 0, "NULL", "'"&amp;TRIM(K3)&amp;"'")&amp;" AS [UseTelephoneNumber], "&amp;IF(LEN(TRIM(L3)) = 0, "NULL", "'"&amp;TRIM(L3)&amp;"'")&amp;" AS [Website], "&amp;IF(LEN(TRIM(M3)) = 0, "NULL", "'"&amp;TRIM(M3)&amp;"'")&amp;" AS [AddressLine1], "&amp;IF(LEN(TRIM(N3)) = 0, "NULL", "'"&amp;TRIM(N3)&amp;"'")&amp;" AS [AddressLine2], "&amp;IF(LEN(TRIM(O3)) = 0, "NULL", "'"&amp;TRIM(O3)&amp;"'")&amp;" AS [City], "&amp;IF(LEN(TRIM(P3)) = 0, "NULL", "'"&amp;TRIM(P3)&amp;"'")&amp;" AS [ProvinceId], "&amp;IF(LEN(TRIM(Q3)) = 0, "NULL", "'"&amp;TRIM(Q3)&amp;"'")&amp;" AS [PostalCode], "&amp;IF(LEN(TRIM(R3)) = 0, "NULL", "'"&amp;TRIM(R3)&amp;"'")&amp;" AS [Country] UNION"</f>
        <v>SELECT 'John Doe' AS [EmployeeId], NULL AS [DepartmentId], NULL AS [ClientId], 'John Doe' AS [RecipientsName], '27311234568' AS [TelephoneNumber], '27311234567' AS [OfficeTelephoneNumber], NULL AS [MobileTelephoneNumber], 'John.Doe@genio.idas.co.za' AS [EmailAddress], 'English' AS [PreferredLanguageId], '1' AS [UseEmailAddress], '0' AS [UseTelephoneNumber], 'www.genio.idas.co.za' AS [Website], NULL AS [AddressLine1], NULL AS [AddressLine2], NULL AS [City], NULL AS [ProvinceId], NULL AS [PostalCode], NULL AS [Country] UNION</v>
      </c>
    </row>
    <row r="4" spans="1:23" x14ac:dyDescent="0.35">
      <c r="A4" t="s">
        <v>640</v>
      </c>
      <c r="D4" t="str">
        <f t="shared" si="1"/>
        <v>Good Job</v>
      </c>
      <c r="E4">
        <v>27311234569</v>
      </c>
      <c r="F4">
        <v>27311234567</v>
      </c>
      <c r="H4" t="str">
        <f t="shared" si="2"/>
        <v>Good.Job@genio.idas.co.za</v>
      </c>
      <c r="I4" t="s">
        <v>359</v>
      </c>
      <c r="J4">
        <v>1</v>
      </c>
      <c r="K4">
        <v>0</v>
      </c>
      <c r="L4" t="str">
        <f t="shared" si="0"/>
        <v>www.genio.idas.co.za</v>
      </c>
      <c r="W4" t="str">
        <f t="shared" si="3"/>
        <v>SELECT 'Good Job' AS [EmployeeId], NULL AS [DepartmentId], NULL AS [ClientId], 'Good Job' AS [RecipientsName], '27311234569' AS [TelephoneNumber], '27311234567' AS [OfficeTelephoneNumber], NULL AS [MobileTelephoneNumber], 'Good.Job@genio.idas.co.za' AS [EmailAddress], 'IsiZulu' AS [PreferredLanguageId], '1' AS [UseEmailAddress], '0' AS [UseTelephoneNumber], 'www.genio.idas.co.za' AS [Website], NULL AS [AddressLine1], NULL AS [AddressLine2], NULL AS [City], NULL AS [ProvinceId], NULL AS [PostalCode], NULL AS [Country] UNION</v>
      </c>
    </row>
    <row r="5" spans="1:23" x14ac:dyDescent="0.35">
      <c r="A5" t="s">
        <v>649</v>
      </c>
      <c r="D5" t="str">
        <f t="shared" si="1"/>
        <v>Bad Work</v>
      </c>
      <c r="E5">
        <v>27311234570</v>
      </c>
      <c r="F5">
        <v>27311234567</v>
      </c>
      <c r="H5" t="str">
        <f t="shared" si="2"/>
        <v>Bad.Work@genio.idas.co.za</v>
      </c>
      <c r="I5" t="s">
        <v>359</v>
      </c>
      <c r="J5">
        <v>1</v>
      </c>
      <c r="K5">
        <v>0</v>
      </c>
      <c r="L5" t="str">
        <f t="shared" si="0"/>
        <v>www.genio.idas.co.za</v>
      </c>
      <c r="W5" t="str">
        <f t="shared" si="3"/>
        <v>SELECT 'Bad Work' AS [EmployeeId], NULL AS [DepartmentId], NULL AS [ClientId], 'Bad Work' AS [RecipientsName], '27311234570' AS [TelephoneNumber], '27311234567' AS [OfficeTelephoneNumber], NULL AS [MobileTelephoneNumber], 'Bad.Work@genio.idas.co.za' AS [EmailAddress], 'IsiZulu' AS [PreferredLanguageId], '1' AS [UseEmailAddress], '0' AS [UseTelephoneNumber], 'www.genio.idas.co.za' AS [Website], NULL AS [AddressLine1], NULL AS [AddressLine2], NULL AS [City], NULL AS [ProvinceId], NULL AS [PostalCode], NULL AS [Country] UNION</v>
      </c>
    </row>
    <row r="6" spans="1:23" x14ac:dyDescent="0.35">
      <c r="A6" t="s">
        <v>650</v>
      </c>
      <c r="D6" t="str">
        <f t="shared" si="1"/>
        <v>Joe Soap</v>
      </c>
      <c r="E6">
        <v>27311234571</v>
      </c>
      <c r="F6">
        <v>27311234567</v>
      </c>
      <c r="H6" t="str">
        <f t="shared" si="2"/>
        <v>Joe.Soap@genio.idas.co.za</v>
      </c>
      <c r="I6" t="s">
        <v>351</v>
      </c>
      <c r="J6">
        <v>1</v>
      </c>
      <c r="K6">
        <v>0</v>
      </c>
      <c r="L6" t="str">
        <f t="shared" si="0"/>
        <v>www.genio.idas.co.za</v>
      </c>
      <c r="W6" t="str">
        <f t="shared" si="3"/>
        <v>SELECT 'Joe Soap' AS [EmployeeId], NULL AS [DepartmentId], NULL AS [ClientId], 'Joe Soap' AS [RecipientsName], '27311234571' AS [TelephoneNumber], '27311234567' AS [OfficeTelephoneNumber], NULL AS [MobileTelephoneNumber], 'Joe.Soap@genio.idas.co.za' AS [EmailAddress], 'English' AS [PreferredLanguageId], '1' AS [UseEmailAddress], '0' AS [UseTelephoneNumber], 'www.genio.idas.co.za' AS [Website], NULL AS [AddressLine1], NULL AS [AddressLine2], NULL AS [City], NULL AS [ProvinceId], NULL AS [PostalCode], NULL AS [Country] UNION</v>
      </c>
    </row>
    <row r="7" spans="1:23" x14ac:dyDescent="0.35">
      <c r="C7" t="s">
        <v>651</v>
      </c>
      <c r="D7" t="str">
        <f t="shared" si="1"/>
        <v>Close Corporation</v>
      </c>
      <c r="E7">
        <v>27311234572</v>
      </c>
      <c r="F7">
        <v>27311234572</v>
      </c>
      <c r="H7" t="str">
        <f t="shared" si="2"/>
        <v>client@closecorporation.co.za</v>
      </c>
      <c r="I7" t="s">
        <v>358</v>
      </c>
      <c r="J7">
        <v>1</v>
      </c>
      <c r="K7">
        <v>0</v>
      </c>
      <c r="L7" t="str">
        <f>IF(OR(LEN(TRIM(A7)) &lt;&gt; 0, LEN(TRIM(B7)) &lt;&gt; 0), "www.genio.idas.co.za", IF(LEN(TRIM(C7)) &lt;&gt; 0, LOWER("www." &amp; TRIM(SUBSTITUTE(C7, " ", "")) &amp; ".co.za"), "www.genio.idas.co.za"))</f>
        <v>www.closecorporation.co.za</v>
      </c>
      <c r="W7" t="str">
        <f t="shared" si="3"/>
        <v>SELECT NULL AS [EmployeeId], NULL AS [DepartmentId], 'Close Corporation' AS [ClientId], 'Close Corporation' AS [RecipientsName], '27311234572' AS [TelephoneNumber], '27311234572' AS [OfficeTelephoneNumber], NULL AS [MobileTelephoneNumber], 'client@closecorporation.co.za' AS [EmailAddress], 'IsiXhosa' AS [PreferredLanguageId], '1' AS [UseEmailAddress], '0' AS [UseTelephoneNumber], 'www.closecorporation.co.za' AS [Website], NULL AS [AddressLine1], NULL AS [AddressLine2], NULL AS [City], NULL AS [ProvinceId], NULL AS [PostalCode], NULL AS [Country] UNION</v>
      </c>
    </row>
    <row r="8" spans="1:23" x14ac:dyDescent="0.35">
      <c r="C8" t="s">
        <v>652</v>
      </c>
      <c r="D8" t="str">
        <f t="shared" si="1"/>
        <v>Private Company</v>
      </c>
      <c r="E8">
        <v>27311234573</v>
      </c>
      <c r="F8">
        <v>27311234573</v>
      </c>
      <c r="H8" t="str">
        <f t="shared" si="2"/>
        <v>client@privatecompany.co.za</v>
      </c>
      <c r="I8" t="s">
        <v>351</v>
      </c>
      <c r="J8">
        <v>1</v>
      </c>
      <c r="K8">
        <v>0</v>
      </c>
      <c r="L8" t="str">
        <f>IF(OR(LEN(TRIM(A8)) &lt;&gt; 0, LEN(TRIM(B8)) &lt;&gt; 0), "www.genio.idas.co.za", IF(LEN(TRIM(C8)) &lt;&gt; 0, LOWER("www." &amp; TRIM(SUBSTITUTE(C8, " ", "")) &amp; ".co.za"), "www.genio.idas.co.za"))</f>
        <v>www.privatecompany.co.za</v>
      </c>
      <c r="W8" t="str">
        <f t="shared" si="3"/>
        <v>SELECT NULL AS [EmployeeId], NULL AS [DepartmentId], 'Private Company' AS [ClientId], 'Private Company' AS [RecipientsName], '27311234573' AS [TelephoneNumber], '27311234573' AS [OfficeTelephoneNumber], NULL AS [MobileTelephoneNumber], 'client@privatecompany.co.za' AS [EmailAddress], 'English' AS [PreferredLanguageId], '1' AS [UseEmailAddress], '0' AS [UseTelephoneNumber], 'www.privatecompany.co.za' AS [Website], NULL AS [AddressLine1], NULL AS [AddressLine2], NULL AS [City], NULL AS [ProvinceId], NULL AS [PostalCode], NULL AS [Country] UNION</v>
      </c>
    </row>
  </sheetData>
  <autoFilter ref="A1:R1" xr:uid="{1D251367-CCC4-470D-AA4E-FB3129A408A2}"/>
  <pageMargins left="0.7" right="0.7" top="0.75" bottom="0.75" header="0.3" footer="0.3"/>
  <pageSetup paperSize="9" orientation="portrait" horizontalDpi="300" verticalDpi="3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111B5-CEA6-4E9F-AFAB-DB249F956811}">
  <dimension ref="A1:O12"/>
  <sheetViews>
    <sheetView tabSelected="1" workbookViewId="0">
      <pane ySplit="1" topLeftCell="A2" activePane="bottomLeft" state="frozen"/>
      <selection pane="bottomLeft" activeCell="F4" sqref="F4"/>
    </sheetView>
  </sheetViews>
  <sheetFormatPr defaultRowHeight="14.5" x14ac:dyDescent="0.35"/>
  <cols>
    <col min="1" max="1" width="11.08984375" bestFit="1" customWidth="1"/>
    <col min="2" max="2" width="14.453125" bestFit="1" customWidth="1"/>
    <col min="3" max="3" width="8.08984375" bestFit="1" customWidth="1"/>
    <col min="4" max="4" width="20.81640625" bestFit="1" customWidth="1"/>
    <col min="5" max="5" width="7" bestFit="1" customWidth="1"/>
    <col min="6" max="6" width="26.81640625" bestFit="1" customWidth="1"/>
    <col min="7" max="7" width="24.453125" bestFit="1" customWidth="1"/>
  </cols>
  <sheetData>
    <row r="1" spans="1:15" x14ac:dyDescent="0.35">
      <c r="A1" t="s">
        <v>716</v>
      </c>
      <c r="B1" t="s">
        <v>717</v>
      </c>
      <c r="C1" t="s">
        <v>718</v>
      </c>
      <c r="D1" t="s">
        <v>719</v>
      </c>
      <c r="E1" t="s">
        <v>720</v>
      </c>
      <c r="F1" t="s">
        <v>721</v>
      </c>
      <c r="G1" t="s">
        <v>739</v>
      </c>
    </row>
    <row r="2" spans="1:15" x14ac:dyDescent="0.35">
      <c r="A2" t="s">
        <v>722</v>
      </c>
      <c r="B2" t="str">
        <f>IF(OR(TRIM(A2) = "dashboard", TRIM(A2) = "employees", TRIM(A2) = "users", TRIM(A2) = "clients", TRIM(A2) = "suppliers"), UPPER(LEFT(A2, 1)) &amp; RIGHT(A2, LEN(TRIM(A2)) - 1), "My " &amp; UPPER(LEFT(A2, 1)) &amp; RIGHT(A2, LEN(TRIM(A2)) - 1))</f>
        <v>Dashboard</v>
      </c>
      <c r="D2" t="s">
        <v>722</v>
      </c>
      <c r="F2" t="str">
        <f>IF(LOWER(TRIM(LEFT(B2, 2))) = "my", "User" &amp; UPPER(LEFT(A2, 1)) &amp; RIGHT(A2, LEN(A2) - 1) &amp; "Configuration", UPPER(LEFT(A2, 1)) &amp; RIGHT(A2, LEN(A2) - 1) &amp; "Configuration")</f>
        <v>DashboardConfiguration</v>
      </c>
      <c r="G2" t="str">
        <f>IF(LOWER(TRIM(LEFT(B2, 2))) = "my", "User" &amp; UPPER(LEFT(A2, 1)) &amp; RIGHT(A2, LEN(A2) - 1) &amp; "Component", UPPER(LEFT(A2, 1)) &amp; RIGHT(A2, LEN(A2) - 1) &amp; "Component")</f>
        <v>DashboardComponent</v>
      </c>
      <c r="M2" t="str">
        <f>IF(LEN(TRIM(A2)) &lt;&gt; 0, "SELECT " &amp; (ROW() - 1) &amp; " AS [rowId]," &amp; IF(LEN(TRIM(A2)) &lt;&gt; 0, "'/" &amp; TRIM(A2) &amp; "'", "'/'") &amp; " AS [path]," &amp; IF(LEN(TRIM(B2)) &lt;&gt; 0, "'" &amp; TRIM(B2) &amp; "'", "'Home'") &amp; " AS [title]," &amp; IF(LEN(TRIM(C2)) &lt;&gt; 0, "'" &amp; TRIM(C2) &amp; "'", "NULL") &amp; " AS [image]," &amp; IF(LEN(TRIM(D2)) &lt;&gt; 0, "'" &amp; TRIM(D2) &amp; "'", "'report_problem'") &amp; " AS [icon]," &amp; IF(LEN(TRIM(E2)) &lt;&gt; 0, "'" &amp; TRIM(E2) &amp; "'", "NULL") &amp; " AS [class]," &amp; IF(LEN(TRIM(F2)) &lt;&gt; 0, "'" &amp; TRIM(F2) &amp; "'", "NULL") &amp; " AS [configuration]," &amp; IF(LEN(TRIM(G2)) &lt;&gt; 0, "'" &amp; TRIM(G2) &amp; "'", "NULL") &amp; " AS [component] UNION", "")</f>
        <v>SELECT 1 AS [rowId],'/dashboard' AS [path],'Dashboard' AS [title],NULL AS [image],'dashboard' AS [icon],NULL AS [class],'DashboardConfiguration' AS [configuration],'DashboardComponent' AS [component] UNION</v>
      </c>
      <c r="N2" t="str">
        <f>IF(AND(LEN(TRIM(A2)) &lt;&gt; 0, LEN(TRIM(B2)) &lt;&gt; 0, LEN(TRIM(D2)) &lt;&gt; 0, LEN(TRIM(F2)) &lt;&gt; 0), "  // tslint:disable-next-line:max-line-length
  { path: " &amp; TRIM(F2) &amp; ".pageRoute, title: " &amp; TRIM(F2) &amp; ".navigationBarHeading, icon: " &amp; TRIM(F2) &amp; ".icon, class: " &amp; TRIM(F2) &amp; ".navigationCssClass  },", "")</f>
        <v xml:space="preserve">  // tslint:disable-next-line:max-line-length
  { path: DashboardConfiguration.pageRoute, title: DashboardConfiguration.navigationBarHeading, icon: DashboardConfiguration.icon, class: DashboardConfiguration.navigationCssClass  },</v>
      </c>
      <c r="O2" t="str">
        <f>IF(AND(LEN(TRIM(F2)) &lt;&gt; 0, LEN(TRIM(G2)) &lt;&gt; 0), "  // tslint:disable-next-line:max-line-length
  { path: " &amp; TRIM(F2) &amp; ".pageRoute,        component: " &amp; TRIM(G2) &amp; " },","")</f>
        <v xml:space="preserve">  // tslint:disable-next-line:max-line-length
  { path: DashboardConfiguration.pageRoute,        component: DashboardComponent },</v>
      </c>
    </row>
    <row r="3" spans="1:15" x14ac:dyDescent="0.35">
      <c r="A3" t="s">
        <v>726</v>
      </c>
      <c r="B3" t="str">
        <f t="shared" ref="B3:B11" si="0">IF(OR(TRIM(A3) = "dashboard", TRIM(A3) = "employees", TRIM(A3) = "users", TRIM(A3) = "clients", TRIM(A3) = "suppliers"), UPPER(LEFT(A3, 1)) &amp; RIGHT(A3, LEN(TRIM(A3)) - 1), "My " &amp; UPPER(LEFT(A3, 1)) &amp; RIGHT(A3, LEN(TRIM(A3)) - 1))</f>
        <v>My Profile</v>
      </c>
      <c r="D3" t="s">
        <v>709</v>
      </c>
      <c r="F3" t="str">
        <f t="shared" ref="F3:F12" si="1">IF(LOWER(TRIM(LEFT(B3, 2))) = "my", "User" &amp; UPPER(LEFT(A3, 1)) &amp; RIGHT(A3, LEN(A3) - 1) &amp; "Configuration", UPPER(LEFT(A3, 1)) &amp; RIGHT(A3, LEN(A3) - 1) &amp; "Configuration")</f>
        <v>UserProfileConfiguration</v>
      </c>
      <c r="G3" t="str">
        <f t="shared" ref="G3:G12" si="2">IF(LOWER(TRIM(LEFT(B3, 2))) = "my", "User" &amp; UPPER(LEFT(A3, 1)) &amp; RIGHT(A3, LEN(A3) - 1) &amp; "Component", UPPER(LEFT(A3, 1)) &amp; RIGHT(A3, LEN(A3) - 1) &amp; "Component")</f>
        <v>UserProfileComponent</v>
      </c>
      <c r="M3" t="str">
        <f t="shared" ref="M3:M12" si="3">IF(LEN(TRIM(A3)) &lt;&gt; 0, "SELECT " &amp; (ROW() - 1) &amp; " AS [rowId]," &amp; IF(LEN(TRIM(A3)) &lt;&gt; 0, "'/" &amp; TRIM(A3) &amp; "'", "'/'") &amp; " AS [path]," &amp; IF(LEN(TRIM(B3)) &lt;&gt; 0, "'" &amp; TRIM(B3) &amp; "'", "'Home'") &amp; " AS [title]," &amp; IF(LEN(TRIM(C3)) &lt;&gt; 0, "'" &amp; TRIM(C3) &amp; "'", "NULL") &amp; " AS [image]," &amp; IF(LEN(TRIM(D3)) &lt;&gt; 0, "'" &amp; TRIM(D3) &amp; "'", "'report_problem'") &amp; " AS [icon]," &amp; IF(LEN(TRIM(E3)) &lt;&gt; 0, "'" &amp; TRIM(E3) &amp; "'", "NULL") &amp; " AS [class]," &amp; IF(LEN(TRIM(F3)) &lt;&gt; 0, "'" &amp; TRIM(F3) &amp; "'", "NULL") &amp; " AS [configuration]," &amp; IF(LEN(TRIM(G3)) &lt;&gt; 0, "'" &amp; TRIM(G3) &amp; "'", "NULL") &amp; " AS [component] UNION", "")</f>
        <v>SELECT 2 AS [rowId],'/profile' AS [path],'My Profile' AS [title],NULL AS [image],'person' AS [icon],NULL AS [class],'UserProfileConfiguration' AS [configuration],'UserProfileComponent' AS [component] UNION</v>
      </c>
      <c r="N3" t="str">
        <f t="shared" ref="N3:N12" si="4">IF(AND(LEN(TRIM(A3)) &lt;&gt; 0, LEN(TRIM(B3)) &lt;&gt; 0, LEN(TRIM(D3)) &lt;&gt; 0, LEN(TRIM(F3)) &lt;&gt; 0), "  // tslint:disable-next-line:max-line-length
  { path: " &amp; TRIM(F3) &amp; ".pageRoute, title: " &amp; TRIM(F3) &amp; ".navigationBarHeading, icon: " &amp; TRIM(F3) &amp; ".icon, class: " &amp; TRIM(F3) &amp; ".navigationCssClass  },", "")</f>
        <v xml:space="preserve">  // tslint:disable-next-line:max-line-length
  { path: UserProfileConfiguration.pageRoute, title: UserProfileConfiguration.navigationBarHeading, icon: UserProfileConfiguration.icon, class: UserProfileConfiguration.navigationCssClass  },</v>
      </c>
      <c r="O3" t="str">
        <f t="shared" ref="O3:O12" si="5">IF(AND(LEN(TRIM(F3)) &lt;&gt; 0, LEN(TRIM(G3)) &lt;&gt; 0), "  // tslint:disable-next-line:max-line-length
  { path: " &amp; TRIM(F3) &amp; ".pageRoute,        component: " &amp; TRIM(G3) &amp; " },","")</f>
        <v xml:space="preserve">  // tslint:disable-next-line:max-line-length
  { path: UserProfileConfiguration.pageRoute,        component: UserProfileComponent },</v>
      </c>
    </row>
    <row r="4" spans="1:15" x14ac:dyDescent="0.35">
      <c r="A4" t="s">
        <v>727</v>
      </c>
      <c r="B4" t="str">
        <f>IF(OR(TRIM(A4) = "dashboard", TRIM(A4) = "employees", TRIM(A4) = "users", TRIM(A4) = "clients", TRIM(A4) = "suppliers"), UPPER(LEFT(A4, 1)) &amp; RIGHT(A4, LEN(TRIM(A4)) - 1), "My " &amp; UPPER(LEFT(A4, 1)) &amp; RIGHT(A4, LEN(TRIM(A4)) - 1))</f>
        <v>My Notifications</v>
      </c>
      <c r="D4" t="s">
        <v>735</v>
      </c>
      <c r="F4" t="str">
        <f t="shared" si="1"/>
        <v>UserNotificationsConfiguration</v>
      </c>
      <c r="G4" t="str">
        <f t="shared" si="2"/>
        <v>UserNotificationsComponent</v>
      </c>
      <c r="M4" t="str">
        <f t="shared" si="3"/>
        <v>SELECT 3 AS [rowId],'/notifications' AS [path],'My Notifications' AS [title],NULL AS [image],'circle_notifications' AS [icon],NULL AS [class],'UserNotificationsConfiguration' AS [configuration],'UserNotificationsComponent' AS [component] UNION</v>
      </c>
      <c r="N4" t="str">
        <f t="shared" si="4"/>
        <v xml:space="preserve">  // tslint:disable-next-line:max-line-length
  { path: UserNotificationsConfiguration.pageRoute, title: UserNotificationsConfiguration.navigationBarHeading, icon: UserNotificationsConfiguration.icon, class: UserNotificationsConfiguration.navigationCssClass  },</v>
      </c>
      <c r="O4" t="str">
        <f t="shared" si="5"/>
        <v xml:space="preserve">  // tslint:disable-next-line:max-line-length
  { path: UserNotificationsConfiguration.pageRoute,        component: UserNotificationsComponent },</v>
      </c>
    </row>
    <row r="5" spans="1:15" x14ac:dyDescent="0.35">
      <c r="A5" t="s">
        <v>728</v>
      </c>
      <c r="B5" t="str">
        <f>IF(OR(TRIM(A5) = "dashboard", TRIM(A5) = "employees", TRIM(A5) = "users", TRIM(A5) = "clients", TRIM(A5) = "suppliers"), UPPER(LEFT(A5, 1)) &amp; RIGHT(A5, LEN(TRIM(A5)) - 1), "My " &amp; UPPER(LEFT(A5, 1)) &amp; RIGHT(A5, LEN(TRIM(A5)) - 1))</f>
        <v>My Inbox</v>
      </c>
      <c r="D5" t="s">
        <v>733</v>
      </c>
      <c r="F5" t="str">
        <f t="shared" si="1"/>
        <v>UserInboxConfiguration</v>
      </c>
      <c r="G5" t="str">
        <f t="shared" si="2"/>
        <v>UserInboxComponent</v>
      </c>
      <c r="M5" t="str">
        <f t="shared" si="3"/>
        <v>SELECT 4 AS [rowId],'/inbox' AS [path],'My Inbox' AS [title],NULL AS [image],'mail_outline' AS [icon],NULL AS [class],'UserInboxConfiguration' AS [configuration],'UserInboxComponent' AS [component] UNION</v>
      </c>
      <c r="N5" t="str">
        <f t="shared" si="4"/>
        <v xml:space="preserve">  // tslint:disable-next-line:max-line-length
  { path: UserInboxConfiguration.pageRoute, title: UserInboxConfiguration.navigationBarHeading, icon: UserInboxConfiguration.icon, class: UserInboxConfiguration.navigationCssClass  },</v>
      </c>
      <c r="O5" t="str">
        <f t="shared" si="5"/>
        <v xml:space="preserve">  // tslint:disable-next-line:max-line-length
  { path: UserInboxConfiguration.pageRoute,        component: UserInboxComponent },</v>
      </c>
    </row>
    <row r="6" spans="1:15" x14ac:dyDescent="0.35">
      <c r="A6" t="s">
        <v>729</v>
      </c>
      <c r="B6" t="str">
        <f>IF(OR(TRIM(A6) = "dashboard", TRIM(A6) = "employees", TRIM(A6) = "users", TRIM(A6) = "clients", TRIM(A6) = "suppliers"), UPPER(LEFT(A6, 1)) &amp; RIGHT(A6, LEN(TRIM(A6)) - 1), "My " &amp; UPPER(LEFT(A6, 1)) &amp; RIGHT(A6, LEN(TRIM(A6)) - 1))</f>
        <v>My Schedule</v>
      </c>
      <c r="D6" t="s">
        <v>734</v>
      </c>
      <c r="F6" t="str">
        <f t="shared" si="1"/>
        <v>UserScheduleConfiguration</v>
      </c>
      <c r="G6" t="str">
        <f t="shared" si="2"/>
        <v>UserScheduleComponent</v>
      </c>
      <c r="M6" t="str">
        <f t="shared" si="3"/>
        <v>SELECT 5 AS [rowId],'/schedule' AS [path],'My Schedule' AS [title],NULL AS [image],'event' AS [icon],NULL AS [class],'UserScheduleConfiguration' AS [configuration],'UserScheduleComponent' AS [component] UNION</v>
      </c>
      <c r="N6" t="str">
        <f t="shared" si="4"/>
        <v xml:space="preserve">  // tslint:disable-next-line:max-line-length
  { path: UserScheduleConfiguration.pageRoute, title: UserScheduleConfiguration.navigationBarHeading, icon: UserScheduleConfiguration.icon, class: UserScheduleConfiguration.navigationCssClass  },</v>
      </c>
      <c r="O6" t="str">
        <f t="shared" si="5"/>
        <v xml:space="preserve">  // tslint:disable-next-line:max-line-length
  { path: UserScheduleConfiguration.pageRoute,        component: UserScheduleComponent },</v>
      </c>
    </row>
    <row r="7" spans="1:15" x14ac:dyDescent="0.35">
      <c r="A7" t="s">
        <v>730</v>
      </c>
      <c r="B7" t="str">
        <f>IF(OR(TRIM(A7) = "dashboard", TRIM(A7) = "employees", TRIM(A7) = "users", TRIM(A7) = "clients", TRIM(A7) = "suppliers"), UPPER(LEFT(A7, 1)) &amp; RIGHT(A7, LEN(TRIM(A7)) - 1), "My " &amp; UPPER(LEFT(A7, 1)) &amp; RIGHT(A7, LEN(TRIM(A7)) - 1))</f>
        <v>My Projects</v>
      </c>
      <c r="D7" t="s">
        <v>736</v>
      </c>
      <c r="F7" t="str">
        <f t="shared" si="1"/>
        <v>UserProjectsConfiguration</v>
      </c>
      <c r="G7" t="str">
        <f t="shared" si="2"/>
        <v>UserProjectsComponent</v>
      </c>
      <c r="M7" t="str">
        <f t="shared" si="3"/>
        <v>SELECT 6 AS [rowId],'/projects' AS [path],'My Projects' AS [title],NULL AS [image],'auto_awesome_motion' AS [icon],NULL AS [class],'UserProjectsConfiguration' AS [configuration],'UserProjectsComponent' AS [component] UNION</v>
      </c>
      <c r="N7" t="str">
        <f t="shared" si="4"/>
        <v xml:space="preserve">  // tslint:disable-next-line:max-line-length
  { path: UserProjectsConfiguration.pageRoute, title: UserProjectsConfiguration.navigationBarHeading, icon: UserProjectsConfiguration.icon, class: UserProjectsConfiguration.navigationCssClass  },</v>
      </c>
      <c r="O7" t="str">
        <f t="shared" si="5"/>
        <v xml:space="preserve">  // tslint:disable-next-line:max-line-length
  { path: UserProjectsConfiguration.pageRoute,        component: UserProjectsComponent },</v>
      </c>
    </row>
    <row r="8" spans="1:15" x14ac:dyDescent="0.35">
      <c r="A8" t="s">
        <v>731</v>
      </c>
      <c r="B8" t="str">
        <f>IF(OR(TRIM(A8) = "dashboard", TRIM(A8) = "employees", TRIM(A8) = "users", TRIM(A8) = "clients", TRIM(A8) = "suppliers"), UPPER(LEFT(A8, 1)) &amp; RIGHT(A8, LEN(TRIM(A8)) - 1), "My " &amp; UPPER(LEFT(A8, 1)) &amp; RIGHT(A8, LEN(TRIM(A8)) - 1))</f>
        <v>My Tasks</v>
      </c>
      <c r="D8" t="s">
        <v>738</v>
      </c>
      <c r="F8" t="str">
        <f t="shared" si="1"/>
        <v>UserTasksConfiguration</v>
      </c>
      <c r="G8" t="str">
        <f t="shared" si="2"/>
        <v>UserTasksComponent</v>
      </c>
      <c r="M8" t="str">
        <f t="shared" si="3"/>
        <v>SELECT 7 AS [rowId],'/tasks' AS [path],'My Tasks' AS [title],NULL AS [image],'tune' AS [icon],NULL AS [class],'UserTasksConfiguration' AS [configuration],'UserTasksComponent' AS [component] UNION</v>
      </c>
      <c r="N8" t="str">
        <f t="shared" si="4"/>
        <v xml:space="preserve">  // tslint:disable-next-line:max-line-length
  { path: UserTasksConfiguration.pageRoute, title: UserTasksConfiguration.navigationBarHeading, icon: UserTasksConfiguration.icon, class: UserTasksConfiguration.navigationCssClass  },</v>
      </c>
      <c r="O8" t="str">
        <f t="shared" si="5"/>
        <v xml:space="preserve">  // tslint:disable-next-line:max-line-length
  { path: UserTasksConfiguration.pageRoute,        component: UserTasksComponent },</v>
      </c>
    </row>
    <row r="9" spans="1:15" x14ac:dyDescent="0.35">
      <c r="A9" t="s">
        <v>723</v>
      </c>
      <c r="B9" t="str">
        <f t="shared" si="0"/>
        <v>Employees</v>
      </c>
      <c r="D9" t="s">
        <v>711</v>
      </c>
      <c r="F9" t="str">
        <f t="shared" si="1"/>
        <v>EmployeesConfiguration</v>
      </c>
      <c r="G9" t="str">
        <f t="shared" si="2"/>
        <v>EmployeesComponent</v>
      </c>
      <c r="M9" t="str">
        <f t="shared" si="3"/>
        <v>SELECT 8 AS [rowId],'/employees' AS [path],'Employees' AS [title],NULL AS [image],'groups' AS [icon],NULL AS [class],'EmployeesConfiguration' AS [configuration],'EmployeesComponent' AS [component] UNION</v>
      </c>
      <c r="N9" t="str">
        <f t="shared" si="4"/>
        <v xml:space="preserve">  // tslint:disable-next-line:max-line-length
  { path: EmployeesConfiguration.pageRoute, title: EmployeesConfiguration.navigationBarHeading, icon: EmployeesConfiguration.icon, class: EmployeesConfiguration.navigationCssClass  },</v>
      </c>
      <c r="O9" t="str">
        <f t="shared" si="5"/>
        <v xml:space="preserve">  // tslint:disable-next-line:max-line-length
  { path: EmployeesConfiguration.pageRoute,        component: EmployeesComponent },</v>
      </c>
    </row>
    <row r="10" spans="1:15" x14ac:dyDescent="0.35">
      <c r="A10" t="s">
        <v>724</v>
      </c>
      <c r="B10" t="str">
        <f t="shared" si="0"/>
        <v>Clients</v>
      </c>
      <c r="D10" t="s">
        <v>712</v>
      </c>
      <c r="F10" t="str">
        <f t="shared" si="1"/>
        <v>ClientsConfiguration</v>
      </c>
      <c r="G10" t="str">
        <f t="shared" si="2"/>
        <v>ClientsComponent</v>
      </c>
      <c r="M10" t="str">
        <f t="shared" si="3"/>
        <v>SELECT 9 AS [rowId],'/clients' AS [path],'Clients' AS [title],NULL AS [image],'stream' AS [icon],NULL AS [class],'ClientsConfiguration' AS [configuration],'ClientsComponent' AS [component] UNION</v>
      </c>
      <c r="N10" t="str">
        <f t="shared" si="4"/>
        <v xml:space="preserve">  // tslint:disable-next-line:max-line-length
  { path: ClientsConfiguration.pageRoute, title: ClientsConfiguration.navigationBarHeading, icon: ClientsConfiguration.icon, class: ClientsConfiguration.navigationCssClass  },</v>
      </c>
      <c r="O10" t="str">
        <f t="shared" si="5"/>
        <v xml:space="preserve">  // tslint:disable-next-line:max-line-length
  { path: ClientsConfiguration.pageRoute,        component: ClientsComponent },</v>
      </c>
    </row>
    <row r="11" spans="1:15" x14ac:dyDescent="0.35">
      <c r="A11" t="s">
        <v>725</v>
      </c>
      <c r="B11" t="str">
        <f t="shared" si="0"/>
        <v>Suppliers</v>
      </c>
      <c r="D11" t="s">
        <v>713</v>
      </c>
      <c r="F11" t="str">
        <f t="shared" si="1"/>
        <v>SuppliersConfiguration</v>
      </c>
      <c r="G11" t="str">
        <f t="shared" si="2"/>
        <v>SuppliersComponent</v>
      </c>
      <c r="M11" t="str">
        <f t="shared" si="3"/>
        <v>SELECT 10 AS [rowId],'/suppliers' AS [path],'Suppliers' AS [title],NULL AS [image],'reduce_capacity' AS [icon],NULL AS [class],'SuppliersConfiguration' AS [configuration],'SuppliersComponent' AS [component] UNION</v>
      </c>
      <c r="N11" t="str">
        <f t="shared" si="4"/>
        <v xml:space="preserve">  // tslint:disable-next-line:max-line-length
  { path: SuppliersConfiguration.pageRoute, title: SuppliersConfiguration.navigationBarHeading, icon: SuppliersConfiguration.icon, class: SuppliersConfiguration.navigationCssClass  },</v>
      </c>
      <c r="O11" t="str">
        <f t="shared" si="5"/>
        <v xml:space="preserve">  // tslint:disable-next-line:max-line-length
  { path: SuppliersConfiguration.pageRoute,        component: SuppliersComponent },</v>
      </c>
    </row>
    <row r="12" spans="1:15" x14ac:dyDescent="0.35">
      <c r="A12" t="s">
        <v>732</v>
      </c>
      <c r="B12" t="str">
        <f>IF(OR(TRIM(A12) = "dashboard", TRIM(A12) = "employees", TRIM(A12) = "users", TRIM(A12) = "clients", TRIM(A12) = "suppliers"), UPPER(LEFT(A12, 1)) &amp; RIGHT(A12, LEN(TRIM(A12)) - 1), "My " &amp; UPPER(LEFT(A12, 1)) &amp; RIGHT(A12, LEN(TRIM(A12)) - 1))</f>
        <v>Users</v>
      </c>
      <c r="D12" t="s">
        <v>737</v>
      </c>
      <c r="F12" t="str">
        <f t="shared" si="1"/>
        <v>UsersConfiguration</v>
      </c>
      <c r="G12" t="str">
        <f t="shared" si="2"/>
        <v>UsersComponent</v>
      </c>
      <c r="M12" t="str">
        <f t="shared" si="3"/>
        <v>SELECT 11 AS [rowId],'/users' AS [path],'Users' AS [title],NULL AS [image],'manage_accounts' AS [icon],NULL AS [class],'UsersConfiguration' AS [configuration],'UsersComponent' AS [component] UNION</v>
      </c>
      <c r="N12" t="str">
        <f t="shared" si="4"/>
        <v xml:space="preserve">  // tslint:disable-next-line:max-line-length
  { path: UsersConfiguration.pageRoute, title: UsersConfiguration.navigationBarHeading, icon: UsersConfiguration.icon, class: UsersConfiguration.navigationCssClass  },</v>
      </c>
      <c r="O12" t="str">
        <f t="shared" si="5"/>
        <v xml:space="preserve">  // tslint:disable-next-line:max-line-length
  { path: UsersConfiguration.pageRoute,        component: UsersComponent },</v>
      </c>
    </row>
  </sheetData>
  <autoFilter ref="A1:G1" xr:uid="{28E7ABC1-FC24-424B-BFD3-72D9265BBE28}"/>
  <pageMargins left="0.7" right="0.7" top="0.75" bottom="0.75" header="0.3" footer="0.3"/>
  <pageSetup paperSize="9" orientation="portrait" horizontalDpi="300" verticalDpi="3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7D1E9-5594-4607-9F3D-C110344ADB2B}">
  <dimension ref="A1:A20"/>
  <sheetViews>
    <sheetView topLeftCell="A6" workbookViewId="0">
      <selection activeCell="A20" sqref="A20"/>
    </sheetView>
  </sheetViews>
  <sheetFormatPr defaultColWidth="138.26953125" defaultRowHeight="14.5" x14ac:dyDescent="0.35"/>
  <sheetData>
    <row r="1" spans="1:1" ht="15.5" x14ac:dyDescent="0.35">
      <c r="A1" s="1" t="s">
        <v>215</v>
      </c>
    </row>
    <row r="2" spans="1:1" x14ac:dyDescent="0.35">
      <c r="A2" s="2" t="s">
        <v>216</v>
      </c>
    </row>
    <row r="3" spans="1:1" x14ac:dyDescent="0.35">
      <c r="A3" s="3" t="s">
        <v>217</v>
      </c>
    </row>
    <row r="4" spans="1:1" x14ac:dyDescent="0.35">
      <c r="A4" s="4" t="s">
        <v>218</v>
      </c>
    </row>
    <row r="5" spans="1:1" x14ac:dyDescent="0.35">
      <c r="A5" s="4" t="s">
        <v>219</v>
      </c>
    </row>
    <row r="6" spans="1:1" x14ac:dyDescent="0.35">
      <c r="A6" s="4" t="s">
        <v>220</v>
      </c>
    </row>
    <row r="7" spans="1:1" x14ac:dyDescent="0.35">
      <c r="A7" s="5" t="s">
        <v>221</v>
      </c>
    </row>
    <row r="8" spans="1:1" x14ac:dyDescent="0.35">
      <c r="A8" s="5" t="s">
        <v>222</v>
      </c>
    </row>
    <row r="9" spans="1:1" x14ac:dyDescent="0.35">
      <c r="A9" s="5" t="s">
        <v>223</v>
      </c>
    </row>
    <row r="10" spans="1:1" x14ac:dyDescent="0.35">
      <c r="A10" s="5" t="s">
        <v>224</v>
      </c>
    </row>
    <row r="11" spans="1:1" x14ac:dyDescent="0.35">
      <c r="A11" s="5" t="s">
        <v>225</v>
      </c>
    </row>
    <row r="12" spans="1:1" x14ac:dyDescent="0.35">
      <c r="A12" s="6" t="s">
        <v>226</v>
      </c>
    </row>
    <row r="13" spans="1:1" x14ac:dyDescent="0.35">
      <c r="A13" s="3" t="s">
        <v>227</v>
      </c>
    </row>
    <row r="14" spans="1:1" x14ac:dyDescent="0.35">
      <c r="A14" s="4" t="s">
        <v>228</v>
      </c>
    </row>
    <row r="15" spans="1:1" x14ac:dyDescent="0.35">
      <c r="A15" s="4" t="s">
        <v>229</v>
      </c>
    </row>
    <row r="16" spans="1:1" ht="31.5" x14ac:dyDescent="0.35">
      <c r="A16" s="6" t="s">
        <v>230</v>
      </c>
    </row>
    <row r="17" spans="1:1" x14ac:dyDescent="0.35">
      <c r="A17" s="3" t="s">
        <v>231</v>
      </c>
    </row>
    <row r="18" spans="1:1" x14ac:dyDescent="0.35">
      <c r="A18" s="7" t="s">
        <v>232</v>
      </c>
    </row>
    <row r="19" spans="1:1" x14ac:dyDescent="0.35">
      <c r="A19" s="7" t="s">
        <v>233</v>
      </c>
    </row>
    <row r="20" spans="1:1" x14ac:dyDescent="0.35">
      <c r="A20" s="7" t="s">
        <v>234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Tables</vt:lpstr>
      <vt:lpstr>Table Relationships</vt:lpstr>
      <vt:lpstr>Employee</vt:lpstr>
      <vt:lpstr>EmployeeSalary</vt:lpstr>
      <vt:lpstr>Department</vt:lpstr>
      <vt:lpstr>Client</vt:lpstr>
      <vt:lpstr>Supplier</vt:lpstr>
      <vt:lpstr>ContactDetail</vt:lpstr>
      <vt:lpstr>Project</vt:lpstr>
      <vt:lpstr>ProjectAssignment</vt:lpstr>
      <vt:lpstr>ProjectComment</vt:lpstr>
      <vt:lpstr>ProjectWorkLog</vt:lpstr>
      <vt:lpstr>ProjectStatus</vt:lpstr>
      <vt:lpstr>Task</vt:lpstr>
      <vt:lpstr>TaskAssignment</vt:lpstr>
      <vt:lpstr>TaskComment</vt:lpstr>
      <vt:lpstr>TaskWorkLog</vt:lpstr>
      <vt:lpstr>TaskStatus</vt:lpstr>
      <vt:lpstr>LookupCategory</vt:lpstr>
      <vt:lpstr>LookupValue</vt:lpstr>
      <vt:lpstr>User</vt:lpstr>
      <vt:lpstr>UserGroup</vt:lpstr>
      <vt:lpstr>UserGroupCapacity</vt:lpstr>
      <vt:lpstr>UserLocks</vt:lpstr>
      <vt:lpstr>UserTransaction</vt:lpstr>
      <vt:lpstr>Entity</vt:lpstr>
      <vt:lpstr>EntityRelationship</vt:lpstr>
      <vt:lpstr>EntityUserGroupCapacity</vt:lpstr>
      <vt:lpstr>MenuItem</vt:lpstr>
      <vt:lpstr>MenuItemUser</vt:lpstr>
      <vt:lpstr>GroupMenuItem</vt:lpstr>
      <vt:lpstr>LookupCategories</vt:lpstr>
      <vt:lpstr>Dropdowns v2</vt:lpstr>
      <vt:lpstr>LookupValues</vt:lpstr>
      <vt:lpstr>Test - Employees</vt:lpstr>
      <vt:lpstr>Test - Clients</vt:lpstr>
      <vt:lpstr>Test - Contact Details</vt:lpstr>
      <vt:lpstr>Default - Menu Item(s)</vt:lpstr>
      <vt:lpstr>JIRA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Mogano, Thabang T</dc:creator>
  <cp:lastModifiedBy>Mogano, Thabang T</cp:lastModifiedBy>
  <dcterms:created xsi:type="dcterms:W3CDTF">2021-03-30T13:25:53Z</dcterms:created>
  <dcterms:modified xsi:type="dcterms:W3CDTF">2021-04-20T13:27:21Z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27a3850-2850-457c-8efb-fdd5fa4d27d3_Enabled">
    <vt:lpwstr>true</vt:lpwstr>
  </property>
  <property fmtid="{D5CDD505-2E9C-101B-9397-08002B2CF9AE}" pid="3" name="MSIP_Label_027a3850-2850-457c-8efb-fdd5fa4d27d3_SetDate">
    <vt:lpwstr>2021-03-31T09:21:40Z</vt:lpwstr>
  </property>
  <property fmtid="{D5CDD505-2E9C-101B-9397-08002B2CF9AE}" pid="4" name="MSIP_Label_027a3850-2850-457c-8efb-fdd5fa4d27d3_Method">
    <vt:lpwstr>Standard</vt:lpwstr>
  </property>
  <property fmtid="{D5CDD505-2E9C-101B-9397-08002B2CF9AE}" pid="5" name="MSIP_Label_027a3850-2850-457c-8efb-fdd5fa4d27d3_Name">
    <vt:lpwstr>027a3850-2850-457c-8efb-fdd5fa4d27d3</vt:lpwstr>
  </property>
  <property fmtid="{D5CDD505-2E9C-101B-9397-08002B2CF9AE}" pid="6" name="MSIP_Label_027a3850-2850-457c-8efb-fdd5fa4d27d3_SiteId">
    <vt:lpwstr>7369e6ec-faa6-42fa-bc0e-4f332da5b1db</vt:lpwstr>
  </property>
  <property fmtid="{D5CDD505-2E9C-101B-9397-08002B2CF9AE}" pid="7" name="MSIP_Label_027a3850-2850-457c-8efb-fdd5fa4d27d3_ActionId">
    <vt:lpwstr>8ec7dc5c-3731-4069-ace0-e320ada5daa2</vt:lpwstr>
  </property>
  <property fmtid="{D5CDD505-2E9C-101B-9397-08002B2CF9AE}" pid="8" name="MSIP_Label_027a3850-2850-457c-8efb-fdd5fa4d27d3_ContentBits">
    <vt:lpwstr>0</vt:lpwstr>
  </property>
</Properties>
</file>